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김도형\OneDrive - aivelabs\LGE\reports\202510\202510_report\"/>
    </mc:Choice>
  </mc:AlternateContent>
  <xr:revisionPtr revIDLastSave="0" documentId="13_ncr:1_{CDB37D0F-AE3A-41D8-B2CE-53D632CBDD2F}" xr6:coauthVersionLast="47" xr6:coauthVersionMax="47" xr10:uidLastSave="{00000000-0000-0000-0000-000000000000}"/>
  <bookViews>
    <workbookView xWindow="-120" yWindow="-120" windowWidth="38640" windowHeight="21120" tabRatio="647" xr2:uid="{00000000-000D-0000-FFFF-FFFF00000000}"/>
  </bookViews>
  <sheets>
    <sheet name="Summary" sheetId="8" r:id="rId1"/>
    <sheet name="Summary (최종)" sheetId="11" r:id="rId2"/>
    <sheet name="Monitoring Detail" sheetId="19" r:id="rId3"/>
    <sheet name="Checklist &amp; Criteria" sheetId="23" r:id="rId4"/>
    <sheet name="PLP_BUSINESS" sheetId="1" r:id="rId5"/>
    <sheet name="Blog" sheetId="5" r:id="rId6"/>
    <sheet name="Feature Card Alt Text Error" sheetId="22" r:id="rId7"/>
    <sheet name="Product Category" sheetId="15" r:id="rId8"/>
  </sheets>
  <externalReferences>
    <externalReference r:id="rId9"/>
    <externalReference r:id="rId10"/>
    <externalReference r:id="rId11"/>
  </externalReferences>
  <definedNames>
    <definedName name="___thinkcellPi0Mzk9mWEubTOhwByQ51g" localSheetId="1" hidden="1">#REF!</definedName>
    <definedName name="___thinkcellPi0Mzk9mWEubTOhwByQ51g" hidden="1">#REF!</definedName>
    <definedName name="__123Graph_A그래프2" localSheetId="1" hidden="1">#REF!</definedName>
    <definedName name="__123Graph_A그래프2" hidden="1">#REF!</definedName>
    <definedName name="__123Graph_B그래프2" localSheetId="1" hidden="1">#REF!</definedName>
    <definedName name="__123Graph_B그래프2" hidden="1">#REF!</definedName>
    <definedName name="__123Graph_D" localSheetId="1" hidden="1">[1]FAB별!#REF!</definedName>
    <definedName name="__123Graph_D" hidden="1">[1]FAB별!#REF!</definedName>
    <definedName name="__123Graph_X그래프2" localSheetId="1" hidden="1">#REF!</definedName>
    <definedName name="__123Graph_X그래프2" hidden="1">#REF!</definedName>
    <definedName name="_13" localSheetId="1" hidden="1">#REF!</definedName>
    <definedName name="_13" hidden="1">#REF!</definedName>
    <definedName name="_5" localSheetId="1" hidden="1">#REF!</definedName>
    <definedName name="_5" hidden="1">#REF!</definedName>
    <definedName name="_66" localSheetId="1" hidden="1">#REF!</definedName>
    <definedName name="_66" hidden="1">#REF!</definedName>
    <definedName name="_Fill" localSheetId="1" hidden="1">#REF!</definedName>
    <definedName name="_Fill" hidden="1">#REF!</definedName>
    <definedName name="_xlnm._FilterDatabase" localSheetId="5" hidden="1">Blog!$B$2:$G$30</definedName>
    <definedName name="_xlnm._FilterDatabase" localSheetId="6" hidden="1">'Feature Card Alt Text Error'!$B$2:$I$2</definedName>
    <definedName name="_xlnm._FilterDatabase" localSheetId="4" hidden="1">PLP_BUSINESS!$A$2:$AB$2464</definedName>
    <definedName name="_xlnm._FilterDatabase" localSheetId="7" hidden="1">'Product Category'!$A$9:$BW$68</definedName>
    <definedName name="_xlnm._FilterDatabase" localSheetId="0" hidden="1">Summary!$B$9:$S$9</definedName>
    <definedName name="_xlnm._FilterDatabase" localSheetId="1" hidden="1">'Summary (최종)'!$B$4:$T$43</definedName>
    <definedName name="_Key1" localSheetId="1" hidden="1">[2]①FABII!#REF!</definedName>
    <definedName name="_Key1" hidden="1">[2]①FABII!#REF!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fill" localSheetId="1" hidden="1">#REF!</definedName>
    <definedName name="fill" hidden="1">#REF!</definedName>
    <definedName name="RawData" localSheetId="1">#REF!</definedName>
    <definedName name="RawData">#REF!</definedName>
    <definedName name="USP순서">[3]USP_RAW시트!$J$4:$BA$709</definedName>
    <definedName name="그래프2" localSheetId="1" hidden="1">#REF!</definedName>
    <definedName name="그래프2" hidden="1">#REF!</definedName>
    <definedName name="그래프2x" localSheetId="1" hidden="1">#REF!</definedName>
    <definedName name="그래프2x" hidden="1">#REF!</definedName>
    <definedName name="ㅇ" localSheetId="1" hidden="1">#REF!</definedName>
    <definedName name="ㅇ" hidden="1">#REF!</definedName>
    <definedName name="전철"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40" i="15" l="1" a="1"/>
  <c r="AS40" i="15" s="1"/>
  <c r="Q32" i="11" l="1"/>
  <c r="Q11" i="11" l="1"/>
  <c r="Q12" i="11"/>
  <c r="Q13" i="11"/>
  <c r="Q14" i="11"/>
  <c r="Q15" i="11"/>
  <c r="Q16" i="11"/>
  <c r="Q17" i="11"/>
  <c r="Q18" i="11"/>
  <c r="Q19" i="11"/>
  <c r="Q20" i="11"/>
  <c r="Q21" i="11"/>
  <c r="Q22" i="11"/>
  <c r="Q23" i="11"/>
  <c r="Q24" i="11"/>
  <c r="Q25" i="11"/>
  <c r="Q26" i="11"/>
  <c r="Q27" i="11"/>
  <c r="Q28" i="11"/>
  <c r="Q29" i="11"/>
  <c r="Q30" i="11"/>
  <c r="Q31" i="11"/>
  <c r="Q33" i="11"/>
  <c r="Q34" i="11"/>
  <c r="Q35" i="11"/>
  <c r="Q36" i="11"/>
  <c r="Q37" i="11"/>
  <c r="Q38" i="11"/>
  <c r="Q39" i="11"/>
  <c r="Q40" i="11"/>
  <c r="Q41" i="11"/>
  <c r="Q42" i="11"/>
  <c r="Q43" i="11"/>
  <c r="Q10" i="11"/>
  <c r="Q9" i="11" s="1" a="1"/>
  <c r="Q9" i="11" s="1"/>
  <c r="Q36" i="8"/>
  <c r="T4" i="11"/>
  <c r="K10" i="8" l="1"/>
  <c r="K43" i="11" l="1"/>
  <c r="L43" i="11"/>
  <c r="M43" i="11"/>
  <c r="N43" i="11"/>
  <c r="O43" i="11"/>
  <c r="K11" i="11" l="1"/>
  <c r="L11" i="11"/>
  <c r="M11" i="11"/>
  <c r="N11" i="11"/>
  <c r="O11" i="11"/>
  <c r="K12" i="11"/>
  <c r="L12" i="11"/>
  <c r="M12" i="11"/>
  <c r="N12" i="11"/>
  <c r="O12" i="11"/>
  <c r="K13" i="11"/>
  <c r="L13" i="11"/>
  <c r="M13" i="11"/>
  <c r="N13" i="11"/>
  <c r="O13" i="11"/>
  <c r="K14" i="11"/>
  <c r="L14" i="11"/>
  <c r="M14" i="11"/>
  <c r="N14" i="11"/>
  <c r="O14" i="11"/>
  <c r="K15" i="11"/>
  <c r="L15" i="11"/>
  <c r="M15" i="11"/>
  <c r="N15" i="11"/>
  <c r="O15" i="11"/>
  <c r="K16" i="11"/>
  <c r="L16" i="11"/>
  <c r="M16" i="11"/>
  <c r="N16" i="11"/>
  <c r="O16" i="11"/>
  <c r="K17" i="11"/>
  <c r="L17" i="11"/>
  <c r="M17" i="11"/>
  <c r="N17" i="11"/>
  <c r="O17" i="11"/>
  <c r="K18" i="11"/>
  <c r="L18" i="11"/>
  <c r="M18" i="11"/>
  <c r="N18" i="11"/>
  <c r="O18" i="11"/>
  <c r="K19" i="11"/>
  <c r="L19" i="11"/>
  <c r="M19" i="11"/>
  <c r="N19" i="11"/>
  <c r="O19" i="11"/>
  <c r="K20" i="11"/>
  <c r="L20" i="11"/>
  <c r="M20" i="11"/>
  <c r="N20" i="11"/>
  <c r="O20" i="11"/>
  <c r="K21" i="11"/>
  <c r="L21" i="11"/>
  <c r="M21" i="11"/>
  <c r="N21" i="11"/>
  <c r="O21" i="11"/>
  <c r="K22" i="11"/>
  <c r="L22" i="11"/>
  <c r="M22" i="11"/>
  <c r="N22" i="11"/>
  <c r="O22" i="11"/>
  <c r="K23" i="11"/>
  <c r="L23" i="11"/>
  <c r="M23" i="11"/>
  <c r="N23" i="11"/>
  <c r="O23" i="11"/>
  <c r="K24" i="11"/>
  <c r="L24" i="11"/>
  <c r="M24" i="11"/>
  <c r="N24" i="11"/>
  <c r="O24" i="11"/>
  <c r="K25" i="11"/>
  <c r="L25" i="11"/>
  <c r="M25" i="11"/>
  <c r="N25" i="11"/>
  <c r="O25" i="11"/>
  <c r="K26" i="11"/>
  <c r="L26" i="11"/>
  <c r="M26" i="11"/>
  <c r="N26" i="11"/>
  <c r="O26" i="11"/>
  <c r="K27" i="11"/>
  <c r="L27" i="11"/>
  <c r="M27" i="11"/>
  <c r="N27" i="11"/>
  <c r="O27" i="11"/>
  <c r="K28" i="11"/>
  <c r="L28" i="11"/>
  <c r="M28" i="11"/>
  <c r="N28" i="11"/>
  <c r="O28" i="11"/>
  <c r="K29" i="11"/>
  <c r="L29" i="11"/>
  <c r="M29" i="11"/>
  <c r="N29" i="11"/>
  <c r="O29" i="11"/>
  <c r="K30" i="11"/>
  <c r="L30" i="11"/>
  <c r="M30" i="11"/>
  <c r="N30" i="11"/>
  <c r="O30" i="11"/>
  <c r="K31" i="11"/>
  <c r="L31" i="11"/>
  <c r="M31" i="11"/>
  <c r="N31" i="11"/>
  <c r="O31" i="11"/>
  <c r="K32" i="11"/>
  <c r="L32" i="11"/>
  <c r="M32" i="11"/>
  <c r="N32" i="11"/>
  <c r="O32" i="11"/>
  <c r="K33" i="11"/>
  <c r="L33" i="11"/>
  <c r="M33" i="11"/>
  <c r="N33" i="11"/>
  <c r="O33" i="11"/>
  <c r="K34" i="11"/>
  <c r="L34" i="11"/>
  <c r="M34" i="11"/>
  <c r="N34" i="11"/>
  <c r="O34" i="11"/>
  <c r="K35" i="11"/>
  <c r="L35" i="11"/>
  <c r="M35" i="11"/>
  <c r="N35" i="11"/>
  <c r="O35" i="11"/>
  <c r="K36" i="11"/>
  <c r="L36" i="11"/>
  <c r="M36" i="11"/>
  <c r="N36" i="11"/>
  <c r="O36" i="11"/>
  <c r="K37" i="11"/>
  <c r="L37" i="11"/>
  <c r="M37" i="11"/>
  <c r="N37" i="11"/>
  <c r="O37" i="11"/>
  <c r="K38" i="11"/>
  <c r="L38" i="11"/>
  <c r="M38" i="11"/>
  <c r="N38" i="11"/>
  <c r="O38" i="11"/>
  <c r="K39" i="11"/>
  <c r="L39" i="11"/>
  <c r="M39" i="11"/>
  <c r="N39" i="11"/>
  <c r="O39" i="11"/>
  <c r="K40" i="11"/>
  <c r="L40" i="11"/>
  <c r="M40" i="11"/>
  <c r="N40" i="11"/>
  <c r="O40" i="11"/>
  <c r="K41" i="11"/>
  <c r="L41" i="11"/>
  <c r="M41" i="11"/>
  <c r="N41" i="11"/>
  <c r="O41" i="11"/>
  <c r="K42" i="11"/>
  <c r="L42" i="11"/>
  <c r="M42" i="11"/>
  <c r="N42" i="11"/>
  <c r="O42" i="11"/>
  <c r="O10" i="11"/>
  <c r="L10" i="11"/>
  <c r="M10" i="11"/>
  <c r="N10" i="11"/>
  <c r="K10" i="11"/>
  <c r="N9" i="11" l="1" a="1"/>
  <c r="N9" i="11" s="1"/>
  <c r="K9" i="11" a="1"/>
  <c r="K9" i="11" s="1"/>
  <c r="L9" i="11" a="1"/>
  <c r="L9" i="11" s="1"/>
  <c r="M9" i="11" a="1"/>
  <c r="M9" i="11" s="1"/>
  <c r="O9" i="11" a="1"/>
  <c r="O9" i="11" s="1"/>
  <c r="I23" i="5"/>
  <c r="I32" i="5"/>
  <c r="I15" i="5"/>
  <c r="I16" i="5"/>
  <c r="I26" i="5"/>
  <c r="I30" i="5"/>
  <c r="I9" i="5"/>
  <c r="I35" i="5"/>
  <c r="I27" i="5"/>
  <c r="I33" i="5"/>
  <c r="I13" i="5"/>
  <c r="I24" i="5" l="1"/>
  <c r="I3" i="5"/>
  <c r="I12" i="5"/>
  <c r="I5" i="5"/>
  <c r="I4" i="5"/>
  <c r="I31" i="5"/>
  <c r="I25" i="5"/>
  <c r="I29" i="5"/>
  <c r="I22" i="5"/>
  <c r="I14" i="5"/>
  <c r="I10" i="5"/>
  <c r="I8" i="5"/>
  <c r="I17" i="5"/>
  <c r="I11" i="5"/>
  <c r="I28" i="5"/>
  <c r="I34" i="5"/>
  <c r="I21" i="5" l="1"/>
  <c r="I19" i="5"/>
  <c r="I20" i="5"/>
  <c r="I6" i="5"/>
  <c r="I18" i="5"/>
  <c r="I7" i="5"/>
  <c r="E11" i="15" l="1" a="1"/>
  <c r="E11" i="15" s="1"/>
  <c r="F11" i="15" a="1"/>
  <c r="F11" i="15" s="1"/>
  <c r="G11" i="15" a="1"/>
  <c r="G11" i="15" s="1"/>
  <c r="H11" i="15" a="1"/>
  <c r="H11" i="15" s="1"/>
  <c r="I11" i="15" a="1"/>
  <c r="I11" i="15" s="1"/>
  <c r="J11" i="15" a="1"/>
  <c r="J11" i="15" s="1"/>
  <c r="K11" i="15" a="1"/>
  <c r="K11" i="15" s="1"/>
  <c r="L11" i="15" a="1"/>
  <c r="L11" i="15" s="1"/>
  <c r="M11" i="15" a="1"/>
  <c r="M11" i="15" s="1"/>
  <c r="N11" i="15" a="1"/>
  <c r="N11" i="15" s="1"/>
  <c r="O11" i="15" a="1"/>
  <c r="O11" i="15" s="1"/>
  <c r="P11" i="15" a="1"/>
  <c r="P11" i="15" s="1"/>
  <c r="Q11" i="15" a="1"/>
  <c r="Q11" i="15" s="1"/>
  <c r="R11" i="15" a="1"/>
  <c r="R11" i="15" s="1"/>
  <c r="S11" i="15" a="1"/>
  <c r="S11" i="15" s="1"/>
  <c r="T11" i="15" a="1"/>
  <c r="T11" i="15" s="1"/>
  <c r="U11" i="15" a="1"/>
  <c r="U11" i="15" s="1"/>
  <c r="V11" i="15" a="1"/>
  <c r="V11" i="15" s="1"/>
  <c r="W11" i="15" a="1"/>
  <c r="W11" i="15" s="1"/>
  <c r="X11" i="15" a="1"/>
  <c r="X11" i="15" s="1"/>
  <c r="Y11" i="15" a="1"/>
  <c r="Y11" i="15" s="1"/>
  <c r="Z11" i="15" a="1"/>
  <c r="Z11" i="15" s="1"/>
  <c r="AA11" i="15" a="1"/>
  <c r="AA11" i="15" s="1"/>
  <c r="AB11" i="15" a="1"/>
  <c r="AB11" i="15" s="1"/>
  <c r="AC11" i="15" a="1"/>
  <c r="AC11" i="15" s="1"/>
  <c r="AD11" i="15" a="1"/>
  <c r="AD11" i="15" s="1"/>
  <c r="AE11" i="15" a="1"/>
  <c r="AE11" i="15" s="1"/>
  <c r="AF11" i="15" a="1"/>
  <c r="AF11" i="15" s="1"/>
  <c r="AG11" i="15" a="1"/>
  <c r="AG11" i="15" s="1"/>
  <c r="AH11" i="15" a="1"/>
  <c r="AH11" i="15" s="1"/>
  <c r="AI11" i="15" a="1"/>
  <c r="AI11" i="15" s="1"/>
  <c r="AJ11" i="15" a="1"/>
  <c r="AJ11" i="15" s="1"/>
  <c r="AK11" i="15" a="1"/>
  <c r="AK11" i="15" s="1"/>
  <c r="AL11" i="15" a="1"/>
  <c r="AL11" i="15" s="1"/>
  <c r="AM11" i="15" a="1"/>
  <c r="AM11" i="15" s="1"/>
  <c r="AN11" i="15" a="1"/>
  <c r="AN11" i="15" s="1"/>
  <c r="AO11" i="15" a="1"/>
  <c r="AO11" i="15" s="1"/>
  <c r="AP11" i="15" a="1"/>
  <c r="AP11" i="15" s="1"/>
  <c r="AQ11" i="15" a="1"/>
  <c r="AQ11" i="15" s="1"/>
  <c r="AR11" i="15" a="1"/>
  <c r="AR11" i="15" s="1"/>
  <c r="AS11" i="15" a="1"/>
  <c r="AS11" i="15" s="1"/>
  <c r="E12" i="15" a="1"/>
  <c r="E12" i="15" s="1"/>
  <c r="F12" i="15" a="1"/>
  <c r="F12" i="15" s="1"/>
  <c r="G12" i="15" a="1"/>
  <c r="G12" i="15" s="1"/>
  <c r="H12" i="15" a="1"/>
  <c r="H12" i="15" s="1"/>
  <c r="I12" i="15" a="1"/>
  <c r="I12" i="15" s="1"/>
  <c r="J12" i="15" a="1"/>
  <c r="J12" i="15" s="1"/>
  <c r="K12" i="15" a="1"/>
  <c r="K12" i="15" s="1"/>
  <c r="L12" i="15" a="1"/>
  <c r="L12" i="15" s="1"/>
  <c r="M12" i="15" a="1"/>
  <c r="M12" i="15" s="1"/>
  <c r="N12" i="15" a="1"/>
  <c r="N12" i="15" s="1"/>
  <c r="O12" i="15" a="1"/>
  <c r="O12" i="15" s="1"/>
  <c r="P12" i="15" a="1"/>
  <c r="P12" i="15" s="1"/>
  <c r="Q12" i="15" a="1"/>
  <c r="Q12" i="15" s="1"/>
  <c r="R12" i="15" a="1"/>
  <c r="R12" i="15" s="1"/>
  <c r="S12" i="15" a="1"/>
  <c r="S12" i="15" s="1"/>
  <c r="T12" i="15" a="1"/>
  <c r="T12" i="15" s="1"/>
  <c r="U12" i="15" a="1"/>
  <c r="U12" i="15" s="1"/>
  <c r="V12" i="15" a="1"/>
  <c r="V12" i="15" s="1"/>
  <c r="W12" i="15" a="1"/>
  <c r="W12" i="15" s="1"/>
  <c r="X12" i="15" a="1"/>
  <c r="X12" i="15" s="1"/>
  <c r="Y12" i="15" a="1"/>
  <c r="Y12" i="15" s="1"/>
  <c r="Z12" i="15" a="1"/>
  <c r="Z12" i="15" s="1"/>
  <c r="AA12" i="15" a="1"/>
  <c r="AA12" i="15" s="1"/>
  <c r="AB12" i="15" a="1"/>
  <c r="AB12" i="15" s="1"/>
  <c r="AC12" i="15" a="1"/>
  <c r="AC12" i="15" s="1"/>
  <c r="AD12" i="15" a="1"/>
  <c r="AD12" i="15" s="1"/>
  <c r="AE12" i="15" a="1"/>
  <c r="AE12" i="15" s="1"/>
  <c r="AF12" i="15" a="1"/>
  <c r="AF12" i="15" s="1"/>
  <c r="AG12" i="15" a="1"/>
  <c r="AG12" i="15" s="1"/>
  <c r="AH12" i="15" a="1"/>
  <c r="AH12" i="15" s="1"/>
  <c r="AI12" i="15" a="1"/>
  <c r="AI12" i="15" s="1"/>
  <c r="AJ12" i="15" a="1"/>
  <c r="AJ12" i="15" s="1"/>
  <c r="AK12" i="15" a="1"/>
  <c r="AK12" i="15" s="1"/>
  <c r="AL12" i="15" a="1"/>
  <c r="AL12" i="15" s="1"/>
  <c r="AM12" i="15" a="1"/>
  <c r="AM12" i="15" s="1"/>
  <c r="AN12" i="15" a="1"/>
  <c r="AN12" i="15" s="1"/>
  <c r="AO12" i="15" a="1"/>
  <c r="AO12" i="15" s="1"/>
  <c r="AP12" i="15" a="1"/>
  <c r="AP12" i="15" s="1"/>
  <c r="AQ12" i="15" a="1"/>
  <c r="AQ12" i="15" s="1"/>
  <c r="AR12" i="15" a="1"/>
  <c r="AR12" i="15" s="1"/>
  <c r="AS12" i="15" a="1"/>
  <c r="AS12" i="15" s="1"/>
  <c r="E13" i="15" a="1"/>
  <c r="E13" i="15" s="1"/>
  <c r="F13" i="15" a="1"/>
  <c r="F13" i="15" s="1"/>
  <c r="G13" i="15" a="1"/>
  <c r="G13" i="15" s="1"/>
  <c r="H13" i="15" a="1"/>
  <c r="H13" i="15" s="1"/>
  <c r="I13" i="15" a="1"/>
  <c r="I13" i="15" s="1"/>
  <c r="J13" i="15" a="1"/>
  <c r="J13" i="15" s="1"/>
  <c r="K13" i="15" a="1"/>
  <c r="K13" i="15" s="1"/>
  <c r="L13" i="15" a="1"/>
  <c r="L13" i="15" s="1"/>
  <c r="M13" i="15" a="1"/>
  <c r="M13" i="15" s="1"/>
  <c r="N13" i="15" a="1"/>
  <c r="N13" i="15" s="1"/>
  <c r="O13" i="15" a="1"/>
  <c r="O13" i="15" s="1"/>
  <c r="P13" i="15" a="1"/>
  <c r="P13" i="15" s="1"/>
  <c r="Q13" i="15" a="1"/>
  <c r="Q13" i="15" s="1"/>
  <c r="R13" i="15" a="1"/>
  <c r="R13" i="15" s="1"/>
  <c r="S13" i="15" a="1"/>
  <c r="S13" i="15" s="1"/>
  <c r="T13" i="15" a="1"/>
  <c r="T13" i="15" s="1"/>
  <c r="U13" i="15" a="1"/>
  <c r="U13" i="15" s="1"/>
  <c r="V13" i="15" a="1"/>
  <c r="V13" i="15" s="1"/>
  <c r="W13" i="15" a="1"/>
  <c r="W13" i="15" s="1"/>
  <c r="X13" i="15" a="1"/>
  <c r="X13" i="15" s="1"/>
  <c r="Y13" i="15" a="1"/>
  <c r="Y13" i="15" s="1"/>
  <c r="Z13" i="15" a="1"/>
  <c r="Z13" i="15" s="1"/>
  <c r="AA13" i="15" a="1"/>
  <c r="AA13" i="15" s="1"/>
  <c r="AB13" i="15" a="1"/>
  <c r="AB13" i="15" s="1"/>
  <c r="AC13" i="15" a="1"/>
  <c r="AC13" i="15" s="1"/>
  <c r="AD13" i="15" a="1"/>
  <c r="AD13" i="15" s="1"/>
  <c r="AE13" i="15" a="1"/>
  <c r="AE13" i="15" s="1"/>
  <c r="AF13" i="15" a="1"/>
  <c r="AF13" i="15" s="1"/>
  <c r="AG13" i="15" a="1"/>
  <c r="AG13" i="15" s="1"/>
  <c r="AH13" i="15" a="1"/>
  <c r="AH13" i="15" s="1"/>
  <c r="AI13" i="15" a="1"/>
  <c r="AI13" i="15" s="1"/>
  <c r="AJ13" i="15" a="1"/>
  <c r="AJ13" i="15" s="1"/>
  <c r="AK13" i="15" a="1"/>
  <c r="AK13" i="15" s="1"/>
  <c r="AL13" i="15" a="1"/>
  <c r="AL13" i="15" s="1"/>
  <c r="AM13" i="15" a="1"/>
  <c r="AM13" i="15" s="1"/>
  <c r="AN13" i="15" a="1"/>
  <c r="AN13" i="15" s="1"/>
  <c r="AO13" i="15" a="1"/>
  <c r="AO13" i="15" s="1"/>
  <c r="AP13" i="15" a="1"/>
  <c r="AP13" i="15" s="1"/>
  <c r="AQ13" i="15" a="1"/>
  <c r="AQ13" i="15" s="1"/>
  <c r="AR13" i="15" a="1"/>
  <c r="AR13" i="15" s="1"/>
  <c r="AS13" i="15" a="1"/>
  <c r="AS13" i="15" s="1"/>
  <c r="E14" i="15" a="1"/>
  <c r="E14" i="15" s="1"/>
  <c r="F14" i="15" a="1"/>
  <c r="F14" i="15" s="1"/>
  <c r="G14" i="15" a="1"/>
  <c r="G14" i="15" s="1"/>
  <c r="H14" i="15" a="1"/>
  <c r="H14" i="15" s="1"/>
  <c r="I14" i="15" a="1"/>
  <c r="I14" i="15" s="1"/>
  <c r="J14" i="15" a="1"/>
  <c r="J14" i="15" s="1"/>
  <c r="K14" i="15" a="1"/>
  <c r="K14" i="15" s="1"/>
  <c r="L14" i="15" a="1"/>
  <c r="L14" i="15" s="1"/>
  <c r="M14" i="15" a="1"/>
  <c r="M14" i="15" s="1"/>
  <c r="N14" i="15" a="1"/>
  <c r="N14" i="15" s="1"/>
  <c r="O14" i="15" a="1"/>
  <c r="O14" i="15" s="1"/>
  <c r="P14" i="15" a="1"/>
  <c r="P14" i="15" s="1"/>
  <c r="Q14" i="15" a="1"/>
  <c r="Q14" i="15" s="1"/>
  <c r="R14" i="15" a="1"/>
  <c r="R14" i="15" s="1"/>
  <c r="S14" i="15" a="1"/>
  <c r="S14" i="15" s="1"/>
  <c r="T14" i="15" a="1"/>
  <c r="T14" i="15" s="1"/>
  <c r="U14" i="15" a="1"/>
  <c r="U14" i="15" s="1"/>
  <c r="V14" i="15" a="1"/>
  <c r="V14" i="15" s="1"/>
  <c r="W14" i="15" a="1"/>
  <c r="W14" i="15" s="1"/>
  <c r="X14" i="15" a="1"/>
  <c r="X14" i="15" s="1"/>
  <c r="Y14" i="15" a="1"/>
  <c r="Y14" i="15" s="1"/>
  <c r="Z14" i="15" a="1"/>
  <c r="Z14" i="15" s="1"/>
  <c r="AA14" i="15" a="1"/>
  <c r="AA14" i="15" s="1"/>
  <c r="AB14" i="15" a="1"/>
  <c r="AB14" i="15" s="1"/>
  <c r="AC14" i="15" a="1"/>
  <c r="AC14" i="15" s="1"/>
  <c r="AD14" i="15" a="1"/>
  <c r="AD14" i="15" s="1"/>
  <c r="AE14" i="15" a="1"/>
  <c r="AE14" i="15" s="1"/>
  <c r="AF14" i="15" a="1"/>
  <c r="AF14" i="15" s="1"/>
  <c r="AG14" i="15" a="1"/>
  <c r="AG14" i="15" s="1"/>
  <c r="AH14" i="15" a="1"/>
  <c r="AH14" i="15" s="1"/>
  <c r="AI14" i="15" a="1"/>
  <c r="AI14" i="15" s="1"/>
  <c r="AJ14" i="15" a="1"/>
  <c r="AJ14" i="15" s="1"/>
  <c r="AK14" i="15" a="1"/>
  <c r="AK14" i="15" s="1"/>
  <c r="AL14" i="15" a="1"/>
  <c r="AL14" i="15" s="1"/>
  <c r="AM14" i="15" a="1"/>
  <c r="AM14" i="15" s="1"/>
  <c r="AN14" i="15" a="1"/>
  <c r="AN14" i="15" s="1"/>
  <c r="AO14" i="15" a="1"/>
  <c r="AO14" i="15" s="1"/>
  <c r="AP14" i="15" a="1"/>
  <c r="AP14" i="15" s="1"/>
  <c r="AQ14" i="15" a="1"/>
  <c r="AQ14" i="15" s="1"/>
  <c r="AR14" i="15" a="1"/>
  <c r="AR14" i="15" s="1"/>
  <c r="AS14" i="15" a="1"/>
  <c r="AS14" i="15" s="1"/>
  <c r="E15" i="15" a="1"/>
  <c r="E15" i="15" s="1"/>
  <c r="F15" i="15" a="1"/>
  <c r="F15" i="15" s="1"/>
  <c r="G15" i="15" a="1"/>
  <c r="G15" i="15" s="1"/>
  <c r="H15" i="15" a="1"/>
  <c r="H15" i="15" s="1"/>
  <c r="I15" i="15" a="1"/>
  <c r="I15" i="15" s="1"/>
  <c r="J15" i="15" a="1"/>
  <c r="J15" i="15" s="1"/>
  <c r="K15" i="15" a="1"/>
  <c r="K15" i="15" s="1"/>
  <c r="L15" i="15" a="1"/>
  <c r="L15" i="15" s="1"/>
  <c r="M15" i="15" a="1"/>
  <c r="M15" i="15" s="1"/>
  <c r="N15" i="15" a="1"/>
  <c r="N15" i="15" s="1"/>
  <c r="O15" i="15" a="1"/>
  <c r="O15" i="15" s="1"/>
  <c r="P15" i="15" a="1"/>
  <c r="P15" i="15" s="1"/>
  <c r="Q15" i="15" a="1"/>
  <c r="Q15" i="15" s="1"/>
  <c r="R15" i="15" a="1"/>
  <c r="R15" i="15" s="1"/>
  <c r="S15" i="15" a="1"/>
  <c r="S15" i="15" s="1"/>
  <c r="T15" i="15" a="1"/>
  <c r="T15" i="15" s="1"/>
  <c r="U15" i="15" a="1"/>
  <c r="U15" i="15" s="1"/>
  <c r="V15" i="15" a="1"/>
  <c r="V15" i="15" s="1"/>
  <c r="W15" i="15" a="1"/>
  <c r="W15" i="15" s="1"/>
  <c r="X15" i="15" a="1"/>
  <c r="X15" i="15" s="1"/>
  <c r="Y15" i="15" a="1"/>
  <c r="Y15" i="15" s="1"/>
  <c r="Z15" i="15" a="1"/>
  <c r="Z15" i="15" s="1"/>
  <c r="AA15" i="15" a="1"/>
  <c r="AA15" i="15" s="1"/>
  <c r="AB15" i="15" a="1"/>
  <c r="AB15" i="15" s="1"/>
  <c r="AC15" i="15" a="1"/>
  <c r="AC15" i="15" s="1"/>
  <c r="AD15" i="15" a="1"/>
  <c r="AD15" i="15" s="1"/>
  <c r="AE15" i="15" a="1"/>
  <c r="AE15" i="15" s="1"/>
  <c r="AF15" i="15" a="1"/>
  <c r="AF15" i="15" s="1"/>
  <c r="AG15" i="15" a="1"/>
  <c r="AG15" i="15" s="1"/>
  <c r="AH15" i="15" a="1"/>
  <c r="AH15" i="15" s="1"/>
  <c r="AI15" i="15" a="1"/>
  <c r="AI15" i="15" s="1"/>
  <c r="AJ15" i="15" a="1"/>
  <c r="AJ15" i="15" s="1"/>
  <c r="AK15" i="15" a="1"/>
  <c r="AK15" i="15" s="1"/>
  <c r="AL15" i="15" a="1"/>
  <c r="AL15" i="15" s="1"/>
  <c r="AM15" i="15" a="1"/>
  <c r="AM15" i="15" s="1"/>
  <c r="AN15" i="15" a="1"/>
  <c r="AN15" i="15" s="1"/>
  <c r="AO15" i="15" a="1"/>
  <c r="AO15" i="15" s="1"/>
  <c r="AP15" i="15" a="1"/>
  <c r="AP15" i="15" s="1"/>
  <c r="AQ15" i="15" a="1"/>
  <c r="AQ15" i="15" s="1"/>
  <c r="AR15" i="15" a="1"/>
  <c r="AR15" i="15" s="1"/>
  <c r="AS15" i="15" a="1"/>
  <c r="AS15" i="15" s="1"/>
  <c r="E16" i="15" a="1"/>
  <c r="E16" i="15" s="1"/>
  <c r="F16" i="15" a="1"/>
  <c r="F16" i="15" s="1"/>
  <c r="G16" i="15" a="1"/>
  <c r="G16" i="15" s="1"/>
  <c r="H16" i="15" a="1"/>
  <c r="H16" i="15" s="1"/>
  <c r="I16" i="15" a="1"/>
  <c r="I16" i="15" s="1"/>
  <c r="J16" i="15" a="1"/>
  <c r="J16" i="15" s="1"/>
  <c r="K16" i="15" a="1"/>
  <c r="K16" i="15" s="1"/>
  <c r="L16" i="15" a="1"/>
  <c r="L16" i="15" s="1"/>
  <c r="M16" i="15" a="1"/>
  <c r="M16" i="15" s="1"/>
  <c r="N16" i="15" a="1"/>
  <c r="N16" i="15" s="1"/>
  <c r="O16" i="15" a="1"/>
  <c r="O16" i="15" s="1"/>
  <c r="P16" i="15" a="1"/>
  <c r="P16" i="15" s="1"/>
  <c r="Q16" i="15" a="1"/>
  <c r="Q16" i="15" s="1"/>
  <c r="R16" i="15" a="1"/>
  <c r="R16" i="15" s="1"/>
  <c r="S16" i="15" a="1"/>
  <c r="S16" i="15" s="1"/>
  <c r="T16" i="15" a="1"/>
  <c r="T16" i="15" s="1"/>
  <c r="U16" i="15" a="1"/>
  <c r="U16" i="15" s="1"/>
  <c r="V16" i="15" a="1"/>
  <c r="V16" i="15" s="1"/>
  <c r="W16" i="15" a="1"/>
  <c r="W16" i="15" s="1"/>
  <c r="X16" i="15" a="1"/>
  <c r="X16" i="15" s="1"/>
  <c r="Y16" i="15" a="1"/>
  <c r="Y16" i="15" s="1"/>
  <c r="Z16" i="15" a="1"/>
  <c r="Z16" i="15" s="1"/>
  <c r="AA16" i="15" a="1"/>
  <c r="AA16" i="15" s="1"/>
  <c r="AB16" i="15" a="1"/>
  <c r="AB16" i="15" s="1"/>
  <c r="AC16" i="15" a="1"/>
  <c r="AC16" i="15" s="1"/>
  <c r="AD16" i="15" a="1"/>
  <c r="AD16" i="15" s="1"/>
  <c r="AE16" i="15" a="1"/>
  <c r="AE16" i="15" s="1"/>
  <c r="AF16" i="15" a="1"/>
  <c r="AF16" i="15" s="1"/>
  <c r="AG16" i="15" a="1"/>
  <c r="AG16" i="15" s="1"/>
  <c r="AH16" i="15" a="1"/>
  <c r="AH16" i="15" s="1"/>
  <c r="AI16" i="15" a="1"/>
  <c r="AI16" i="15" s="1"/>
  <c r="AJ16" i="15" a="1"/>
  <c r="AJ16" i="15" s="1"/>
  <c r="AK16" i="15" a="1"/>
  <c r="AK16" i="15" s="1"/>
  <c r="AL16" i="15" a="1"/>
  <c r="AL16" i="15" s="1"/>
  <c r="AM16" i="15" a="1"/>
  <c r="AM16" i="15" s="1"/>
  <c r="AN16" i="15" a="1"/>
  <c r="AN16" i="15" s="1"/>
  <c r="AO16" i="15" a="1"/>
  <c r="AO16" i="15" s="1"/>
  <c r="AP16" i="15" a="1"/>
  <c r="AP16" i="15" s="1"/>
  <c r="AQ16" i="15" a="1"/>
  <c r="AQ16" i="15" s="1"/>
  <c r="AR16" i="15" a="1"/>
  <c r="AR16" i="15" s="1"/>
  <c r="AS16" i="15" a="1"/>
  <c r="AS16" i="15" s="1"/>
  <c r="E17" i="15" a="1"/>
  <c r="E17" i="15" s="1"/>
  <c r="F17" i="15" a="1"/>
  <c r="F17" i="15" s="1"/>
  <c r="G17" i="15" a="1"/>
  <c r="G17" i="15" s="1"/>
  <c r="H17" i="15" a="1"/>
  <c r="H17" i="15" s="1"/>
  <c r="I17" i="15" a="1"/>
  <c r="I17" i="15" s="1"/>
  <c r="J17" i="15" a="1"/>
  <c r="J17" i="15" s="1"/>
  <c r="K17" i="15" a="1"/>
  <c r="K17" i="15" s="1"/>
  <c r="L17" i="15" a="1"/>
  <c r="L17" i="15" s="1"/>
  <c r="M17" i="15" a="1"/>
  <c r="M17" i="15" s="1"/>
  <c r="N17" i="15" a="1"/>
  <c r="N17" i="15" s="1"/>
  <c r="O17" i="15" a="1"/>
  <c r="O17" i="15" s="1"/>
  <c r="P17" i="15" a="1"/>
  <c r="P17" i="15" s="1"/>
  <c r="Q17" i="15" a="1"/>
  <c r="Q17" i="15" s="1"/>
  <c r="R17" i="15" a="1"/>
  <c r="R17" i="15" s="1"/>
  <c r="S17" i="15" a="1"/>
  <c r="S17" i="15" s="1"/>
  <c r="T17" i="15" a="1"/>
  <c r="T17" i="15" s="1"/>
  <c r="U17" i="15" a="1"/>
  <c r="U17" i="15" s="1"/>
  <c r="V17" i="15" a="1"/>
  <c r="V17" i="15" s="1"/>
  <c r="W17" i="15" a="1"/>
  <c r="W17" i="15" s="1"/>
  <c r="X17" i="15" a="1"/>
  <c r="X17" i="15" s="1"/>
  <c r="Y17" i="15" a="1"/>
  <c r="Y17" i="15" s="1"/>
  <c r="Z17" i="15" a="1"/>
  <c r="Z17" i="15" s="1"/>
  <c r="AA17" i="15" a="1"/>
  <c r="AA17" i="15" s="1"/>
  <c r="AB17" i="15" a="1"/>
  <c r="AB17" i="15" s="1"/>
  <c r="AC17" i="15" a="1"/>
  <c r="AC17" i="15" s="1"/>
  <c r="AD17" i="15" a="1"/>
  <c r="AD17" i="15" s="1"/>
  <c r="AE17" i="15" a="1"/>
  <c r="AE17" i="15" s="1"/>
  <c r="AF17" i="15" a="1"/>
  <c r="AF17" i="15" s="1"/>
  <c r="AG17" i="15" a="1"/>
  <c r="AG17" i="15" s="1"/>
  <c r="AH17" i="15" a="1"/>
  <c r="AH17" i="15" s="1"/>
  <c r="AI17" i="15" a="1"/>
  <c r="AI17" i="15" s="1"/>
  <c r="AJ17" i="15" a="1"/>
  <c r="AJ17" i="15" s="1"/>
  <c r="AK17" i="15" a="1"/>
  <c r="AK17" i="15" s="1"/>
  <c r="AL17" i="15" a="1"/>
  <c r="AL17" i="15" s="1"/>
  <c r="AM17" i="15" a="1"/>
  <c r="AM17" i="15" s="1"/>
  <c r="AN17" i="15" a="1"/>
  <c r="AN17" i="15" s="1"/>
  <c r="AO17" i="15" a="1"/>
  <c r="AO17" i="15" s="1"/>
  <c r="AP17" i="15" a="1"/>
  <c r="AP17" i="15" s="1"/>
  <c r="AQ17" i="15" a="1"/>
  <c r="AQ17" i="15" s="1"/>
  <c r="AR17" i="15" a="1"/>
  <c r="AR17" i="15" s="1"/>
  <c r="AS17" i="15" a="1"/>
  <c r="AS17" i="15" s="1"/>
  <c r="E18" i="15" a="1"/>
  <c r="E18" i="15" s="1"/>
  <c r="F18" i="15" a="1"/>
  <c r="F18" i="15" s="1"/>
  <c r="G18" i="15" a="1"/>
  <c r="G18" i="15" s="1"/>
  <c r="H18" i="15" a="1"/>
  <c r="H18" i="15" s="1"/>
  <c r="I18" i="15" a="1"/>
  <c r="I18" i="15" s="1"/>
  <c r="J18" i="15" a="1"/>
  <c r="J18" i="15" s="1"/>
  <c r="K18" i="15" a="1"/>
  <c r="K18" i="15" s="1"/>
  <c r="L18" i="15" a="1"/>
  <c r="L18" i="15" s="1"/>
  <c r="M18" i="15" a="1"/>
  <c r="M18" i="15" s="1"/>
  <c r="N18" i="15" a="1"/>
  <c r="N18" i="15" s="1"/>
  <c r="O18" i="15" a="1"/>
  <c r="O18" i="15" s="1"/>
  <c r="P18" i="15" a="1"/>
  <c r="P18" i="15" s="1"/>
  <c r="Q18" i="15" a="1"/>
  <c r="Q18" i="15" s="1"/>
  <c r="R18" i="15" a="1"/>
  <c r="R18" i="15" s="1"/>
  <c r="S18" i="15" a="1"/>
  <c r="S18" i="15" s="1"/>
  <c r="T18" i="15" a="1"/>
  <c r="T18" i="15" s="1"/>
  <c r="U18" i="15" a="1"/>
  <c r="U18" i="15" s="1"/>
  <c r="V18" i="15" a="1"/>
  <c r="V18" i="15" s="1"/>
  <c r="W18" i="15" a="1"/>
  <c r="W18" i="15" s="1"/>
  <c r="X18" i="15" a="1"/>
  <c r="X18" i="15" s="1"/>
  <c r="Y18" i="15" a="1"/>
  <c r="Y18" i="15" s="1"/>
  <c r="Z18" i="15" a="1"/>
  <c r="Z18" i="15" s="1"/>
  <c r="AA18" i="15" a="1"/>
  <c r="AA18" i="15" s="1"/>
  <c r="AB18" i="15" a="1"/>
  <c r="AB18" i="15" s="1"/>
  <c r="AC18" i="15" a="1"/>
  <c r="AC18" i="15" s="1"/>
  <c r="AD18" i="15" a="1"/>
  <c r="AD18" i="15" s="1"/>
  <c r="AE18" i="15" a="1"/>
  <c r="AE18" i="15" s="1"/>
  <c r="AF18" i="15" a="1"/>
  <c r="AF18" i="15" s="1"/>
  <c r="AG18" i="15" a="1"/>
  <c r="AG18" i="15" s="1"/>
  <c r="AH18" i="15" a="1"/>
  <c r="AH18" i="15" s="1"/>
  <c r="AI18" i="15" a="1"/>
  <c r="AI18" i="15" s="1"/>
  <c r="AJ18" i="15" a="1"/>
  <c r="AJ18" i="15" s="1"/>
  <c r="AK18" i="15" a="1"/>
  <c r="AK18" i="15" s="1"/>
  <c r="AL18" i="15" a="1"/>
  <c r="AL18" i="15" s="1"/>
  <c r="AM18" i="15" a="1"/>
  <c r="AM18" i="15" s="1"/>
  <c r="AN18" i="15" a="1"/>
  <c r="AN18" i="15" s="1"/>
  <c r="AO18" i="15" a="1"/>
  <c r="AO18" i="15" s="1"/>
  <c r="AP18" i="15" a="1"/>
  <c r="AP18" i="15" s="1"/>
  <c r="AQ18" i="15" a="1"/>
  <c r="AQ18" i="15" s="1"/>
  <c r="AR18" i="15" a="1"/>
  <c r="AR18" i="15" s="1"/>
  <c r="AS18" i="15" a="1"/>
  <c r="AS18" i="15" s="1"/>
  <c r="E19" i="15" a="1"/>
  <c r="E19" i="15" s="1"/>
  <c r="F19" i="15" a="1"/>
  <c r="F19" i="15" s="1"/>
  <c r="G19" i="15" a="1"/>
  <c r="G19" i="15" s="1"/>
  <c r="H19" i="15" a="1"/>
  <c r="H19" i="15" s="1"/>
  <c r="I19" i="15" a="1"/>
  <c r="I19" i="15" s="1"/>
  <c r="J19" i="15" a="1"/>
  <c r="J19" i="15" s="1"/>
  <c r="K19" i="15" a="1"/>
  <c r="K19" i="15" s="1"/>
  <c r="L19" i="15" a="1"/>
  <c r="L19" i="15" s="1"/>
  <c r="M19" i="15" a="1"/>
  <c r="M19" i="15" s="1"/>
  <c r="N19" i="15" a="1"/>
  <c r="N19" i="15" s="1"/>
  <c r="O19" i="15" a="1"/>
  <c r="O19" i="15" s="1"/>
  <c r="P19" i="15" a="1"/>
  <c r="P19" i="15" s="1"/>
  <c r="Q19" i="15" a="1"/>
  <c r="Q19" i="15" s="1"/>
  <c r="R19" i="15" a="1"/>
  <c r="R19" i="15" s="1"/>
  <c r="S19" i="15" a="1"/>
  <c r="S19" i="15" s="1"/>
  <c r="T19" i="15" a="1"/>
  <c r="T19" i="15" s="1"/>
  <c r="U19" i="15" a="1"/>
  <c r="U19" i="15" s="1"/>
  <c r="V19" i="15" a="1"/>
  <c r="V19" i="15" s="1"/>
  <c r="W19" i="15" a="1"/>
  <c r="W19" i="15" s="1"/>
  <c r="X19" i="15" a="1"/>
  <c r="X19" i="15" s="1"/>
  <c r="Y19" i="15" a="1"/>
  <c r="Y19" i="15" s="1"/>
  <c r="Z19" i="15" a="1"/>
  <c r="Z19" i="15" s="1"/>
  <c r="AA19" i="15" a="1"/>
  <c r="AA19" i="15" s="1"/>
  <c r="AB19" i="15" a="1"/>
  <c r="AB19" i="15" s="1"/>
  <c r="AC19" i="15" a="1"/>
  <c r="AC19" i="15" s="1"/>
  <c r="AD19" i="15" a="1"/>
  <c r="AD19" i="15" s="1"/>
  <c r="AE19" i="15" a="1"/>
  <c r="AE19" i="15" s="1"/>
  <c r="AF19" i="15" a="1"/>
  <c r="AF19" i="15" s="1"/>
  <c r="AG19" i="15" a="1"/>
  <c r="AG19" i="15" s="1"/>
  <c r="AH19" i="15" a="1"/>
  <c r="AH19" i="15" s="1"/>
  <c r="AI19" i="15" a="1"/>
  <c r="AI19" i="15" s="1"/>
  <c r="AJ19" i="15" a="1"/>
  <c r="AJ19" i="15" s="1"/>
  <c r="AK19" i="15" a="1"/>
  <c r="AK19" i="15" s="1"/>
  <c r="AL19" i="15" a="1"/>
  <c r="AL19" i="15" s="1"/>
  <c r="AM19" i="15" a="1"/>
  <c r="AM19" i="15" s="1"/>
  <c r="AN19" i="15" a="1"/>
  <c r="AN19" i="15" s="1"/>
  <c r="AO19" i="15" a="1"/>
  <c r="AO19" i="15" s="1"/>
  <c r="AP19" i="15" a="1"/>
  <c r="AP19" i="15" s="1"/>
  <c r="AQ19" i="15" a="1"/>
  <c r="AQ19" i="15" s="1"/>
  <c r="AR19" i="15" a="1"/>
  <c r="AR19" i="15" s="1"/>
  <c r="AS19" i="15" a="1"/>
  <c r="AS19" i="15" s="1"/>
  <c r="E20" i="15" a="1"/>
  <c r="E20" i="15" s="1"/>
  <c r="F20" i="15" a="1"/>
  <c r="F20" i="15" s="1"/>
  <c r="G20" i="15" a="1"/>
  <c r="G20" i="15" s="1"/>
  <c r="H20" i="15" a="1"/>
  <c r="H20" i="15" s="1"/>
  <c r="I20" i="15" a="1"/>
  <c r="I20" i="15" s="1"/>
  <c r="J20" i="15" a="1"/>
  <c r="J20" i="15" s="1"/>
  <c r="K20" i="15" a="1"/>
  <c r="K20" i="15" s="1"/>
  <c r="L20" i="15" a="1"/>
  <c r="L20" i="15" s="1"/>
  <c r="M20" i="15" a="1"/>
  <c r="M20" i="15" s="1"/>
  <c r="N20" i="15" a="1"/>
  <c r="N20" i="15" s="1"/>
  <c r="O20" i="15" a="1"/>
  <c r="O20" i="15" s="1"/>
  <c r="P20" i="15" a="1"/>
  <c r="P20" i="15" s="1"/>
  <c r="Q20" i="15" a="1"/>
  <c r="Q20" i="15" s="1"/>
  <c r="R20" i="15" a="1"/>
  <c r="R20" i="15" s="1"/>
  <c r="S20" i="15" a="1"/>
  <c r="S20" i="15" s="1"/>
  <c r="T20" i="15" a="1"/>
  <c r="T20" i="15" s="1"/>
  <c r="U20" i="15" a="1"/>
  <c r="U20" i="15" s="1"/>
  <c r="V20" i="15" a="1"/>
  <c r="V20" i="15" s="1"/>
  <c r="W20" i="15" a="1"/>
  <c r="W20" i="15" s="1"/>
  <c r="X20" i="15" a="1"/>
  <c r="X20" i="15" s="1"/>
  <c r="Y20" i="15" a="1"/>
  <c r="Y20" i="15" s="1"/>
  <c r="Z20" i="15" a="1"/>
  <c r="Z20" i="15" s="1"/>
  <c r="AA20" i="15" a="1"/>
  <c r="AA20" i="15" s="1"/>
  <c r="AB20" i="15" a="1"/>
  <c r="AB20" i="15" s="1"/>
  <c r="AC20" i="15" a="1"/>
  <c r="AC20" i="15" s="1"/>
  <c r="AD20" i="15" a="1"/>
  <c r="AD20" i="15" s="1"/>
  <c r="AE20" i="15" a="1"/>
  <c r="AE20" i="15" s="1"/>
  <c r="AF20" i="15" a="1"/>
  <c r="AF20" i="15" s="1"/>
  <c r="AG20" i="15" a="1"/>
  <c r="AG20" i="15" s="1"/>
  <c r="AH20" i="15" a="1"/>
  <c r="AH20" i="15" s="1"/>
  <c r="AI20" i="15" a="1"/>
  <c r="AI20" i="15" s="1"/>
  <c r="AJ20" i="15" a="1"/>
  <c r="AJ20" i="15" s="1"/>
  <c r="AK20" i="15" a="1"/>
  <c r="AK20" i="15" s="1"/>
  <c r="AL20" i="15" a="1"/>
  <c r="AL20" i="15" s="1"/>
  <c r="AM20" i="15" a="1"/>
  <c r="AM20" i="15" s="1"/>
  <c r="AN20" i="15" a="1"/>
  <c r="AN20" i="15" s="1"/>
  <c r="AO20" i="15" a="1"/>
  <c r="AO20" i="15" s="1"/>
  <c r="AP20" i="15" a="1"/>
  <c r="AP20" i="15" s="1"/>
  <c r="AQ20" i="15" a="1"/>
  <c r="AQ20" i="15" s="1"/>
  <c r="AR20" i="15" a="1"/>
  <c r="AR20" i="15" s="1"/>
  <c r="AS20" i="15" a="1"/>
  <c r="AS20" i="15" s="1"/>
  <c r="E21" i="15" a="1"/>
  <c r="E21" i="15" s="1"/>
  <c r="F21" i="15" a="1"/>
  <c r="F21" i="15" s="1"/>
  <c r="G21" i="15" a="1"/>
  <c r="G21" i="15" s="1"/>
  <c r="H21" i="15" a="1"/>
  <c r="H21" i="15" s="1"/>
  <c r="I21" i="15" a="1"/>
  <c r="I21" i="15" s="1"/>
  <c r="J21" i="15" a="1"/>
  <c r="J21" i="15" s="1"/>
  <c r="K21" i="15" a="1"/>
  <c r="K21" i="15" s="1"/>
  <c r="L21" i="15" a="1"/>
  <c r="L21" i="15" s="1"/>
  <c r="M21" i="15" a="1"/>
  <c r="M21" i="15" s="1"/>
  <c r="N21" i="15" a="1"/>
  <c r="N21" i="15" s="1"/>
  <c r="O21" i="15" a="1"/>
  <c r="O21" i="15" s="1"/>
  <c r="P21" i="15" a="1"/>
  <c r="P21" i="15" s="1"/>
  <c r="Q21" i="15" a="1"/>
  <c r="Q21" i="15" s="1"/>
  <c r="R21" i="15" a="1"/>
  <c r="R21" i="15" s="1"/>
  <c r="S21" i="15" a="1"/>
  <c r="S21" i="15" s="1"/>
  <c r="T21" i="15" a="1"/>
  <c r="T21" i="15" s="1"/>
  <c r="U21" i="15" a="1"/>
  <c r="U21" i="15" s="1"/>
  <c r="V21" i="15" a="1"/>
  <c r="V21" i="15" s="1"/>
  <c r="W21" i="15" a="1"/>
  <c r="W21" i="15" s="1"/>
  <c r="X21" i="15" a="1"/>
  <c r="X21" i="15" s="1"/>
  <c r="Y21" i="15" a="1"/>
  <c r="Y21" i="15" s="1"/>
  <c r="Z21" i="15" a="1"/>
  <c r="Z21" i="15" s="1"/>
  <c r="AA21" i="15" a="1"/>
  <c r="AA21" i="15" s="1"/>
  <c r="AB21" i="15" a="1"/>
  <c r="AB21" i="15" s="1"/>
  <c r="AC21" i="15" a="1"/>
  <c r="AC21" i="15" s="1"/>
  <c r="AD21" i="15" a="1"/>
  <c r="AD21" i="15" s="1"/>
  <c r="AE21" i="15" a="1"/>
  <c r="AE21" i="15" s="1"/>
  <c r="AF21" i="15" a="1"/>
  <c r="AF21" i="15" s="1"/>
  <c r="AG21" i="15" a="1"/>
  <c r="AG21" i="15" s="1"/>
  <c r="AH21" i="15" a="1"/>
  <c r="AH21" i="15" s="1"/>
  <c r="AI21" i="15" a="1"/>
  <c r="AI21" i="15" s="1"/>
  <c r="AJ21" i="15" a="1"/>
  <c r="AJ21" i="15" s="1"/>
  <c r="AK21" i="15" a="1"/>
  <c r="AK21" i="15" s="1"/>
  <c r="AL21" i="15" a="1"/>
  <c r="AL21" i="15" s="1"/>
  <c r="AM21" i="15" a="1"/>
  <c r="AM21" i="15" s="1"/>
  <c r="AN21" i="15" a="1"/>
  <c r="AN21" i="15" s="1"/>
  <c r="AO21" i="15" a="1"/>
  <c r="AO21" i="15" s="1"/>
  <c r="AP21" i="15" a="1"/>
  <c r="AP21" i="15" s="1"/>
  <c r="AQ21" i="15" a="1"/>
  <c r="AQ21" i="15" s="1"/>
  <c r="AR21" i="15" a="1"/>
  <c r="AR21" i="15" s="1"/>
  <c r="AS21" i="15" a="1"/>
  <c r="AS21" i="15" s="1"/>
  <c r="E22" i="15" a="1"/>
  <c r="E22" i="15" s="1"/>
  <c r="F22" i="15" a="1"/>
  <c r="F22" i="15" s="1"/>
  <c r="G22" i="15" a="1"/>
  <c r="G22" i="15" s="1"/>
  <c r="H22" i="15" a="1"/>
  <c r="H22" i="15" s="1"/>
  <c r="I22" i="15" a="1"/>
  <c r="I22" i="15" s="1"/>
  <c r="J22" i="15" a="1"/>
  <c r="J22" i="15" s="1"/>
  <c r="K22" i="15" a="1"/>
  <c r="K22" i="15" s="1"/>
  <c r="L22" i="15" a="1"/>
  <c r="L22" i="15" s="1"/>
  <c r="M22" i="15" a="1"/>
  <c r="M22" i="15" s="1"/>
  <c r="N22" i="15" a="1"/>
  <c r="N22" i="15" s="1"/>
  <c r="O22" i="15" a="1"/>
  <c r="O22" i="15" s="1"/>
  <c r="P22" i="15" a="1"/>
  <c r="P22" i="15" s="1"/>
  <c r="Q22" i="15" a="1"/>
  <c r="Q22" i="15" s="1"/>
  <c r="R22" i="15" a="1"/>
  <c r="R22" i="15" s="1"/>
  <c r="S22" i="15" a="1"/>
  <c r="S22" i="15" s="1"/>
  <c r="T22" i="15" a="1"/>
  <c r="T22" i="15" s="1"/>
  <c r="U22" i="15" a="1"/>
  <c r="U22" i="15" s="1"/>
  <c r="V22" i="15" a="1"/>
  <c r="V22" i="15" s="1"/>
  <c r="W22" i="15" a="1"/>
  <c r="W22" i="15" s="1"/>
  <c r="X22" i="15" a="1"/>
  <c r="X22" i="15" s="1"/>
  <c r="Y22" i="15" a="1"/>
  <c r="Y22" i="15" s="1"/>
  <c r="Z22" i="15" a="1"/>
  <c r="Z22" i="15" s="1"/>
  <c r="AA22" i="15" a="1"/>
  <c r="AA22" i="15" s="1"/>
  <c r="AB22" i="15" a="1"/>
  <c r="AB22" i="15" s="1"/>
  <c r="AC22" i="15" a="1"/>
  <c r="AC22" i="15" s="1"/>
  <c r="AD22" i="15" a="1"/>
  <c r="AD22" i="15" s="1"/>
  <c r="AE22" i="15" a="1"/>
  <c r="AE22" i="15" s="1"/>
  <c r="AF22" i="15" a="1"/>
  <c r="AF22" i="15" s="1"/>
  <c r="AG22" i="15" a="1"/>
  <c r="AG22" i="15" s="1"/>
  <c r="AH22" i="15" a="1"/>
  <c r="AH22" i="15" s="1"/>
  <c r="AI22" i="15" a="1"/>
  <c r="AI22" i="15" s="1"/>
  <c r="AJ22" i="15" a="1"/>
  <c r="AJ22" i="15" s="1"/>
  <c r="AK22" i="15" a="1"/>
  <c r="AK22" i="15" s="1"/>
  <c r="AL22" i="15" a="1"/>
  <c r="AL22" i="15" s="1"/>
  <c r="AM22" i="15" a="1"/>
  <c r="AM22" i="15" s="1"/>
  <c r="AN22" i="15" a="1"/>
  <c r="AN22" i="15" s="1"/>
  <c r="AO22" i="15" a="1"/>
  <c r="AO22" i="15" s="1"/>
  <c r="AP22" i="15" a="1"/>
  <c r="AP22" i="15" s="1"/>
  <c r="AQ22" i="15" a="1"/>
  <c r="AQ22" i="15" s="1"/>
  <c r="AR22" i="15" a="1"/>
  <c r="AR22" i="15" s="1"/>
  <c r="AS22" i="15" a="1"/>
  <c r="AS22" i="15" s="1"/>
  <c r="E23" i="15" a="1"/>
  <c r="E23" i="15" s="1"/>
  <c r="F23" i="15" a="1"/>
  <c r="F23" i="15" s="1"/>
  <c r="G23" i="15" a="1"/>
  <c r="G23" i="15" s="1"/>
  <c r="H23" i="15" a="1"/>
  <c r="H23" i="15" s="1"/>
  <c r="I23" i="15" a="1"/>
  <c r="I23" i="15" s="1"/>
  <c r="J23" i="15" a="1"/>
  <c r="J23" i="15" s="1"/>
  <c r="K23" i="15" a="1"/>
  <c r="K23" i="15" s="1"/>
  <c r="L23" i="15" a="1"/>
  <c r="L23" i="15" s="1"/>
  <c r="M23" i="15" a="1"/>
  <c r="M23" i="15" s="1"/>
  <c r="N23" i="15" a="1"/>
  <c r="N23" i="15" s="1"/>
  <c r="O23" i="15" a="1"/>
  <c r="O23" i="15" s="1"/>
  <c r="P23" i="15" a="1"/>
  <c r="P23" i="15" s="1"/>
  <c r="Q23" i="15" a="1"/>
  <c r="Q23" i="15" s="1"/>
  <c r="R23" i="15" a="1"/>
  <c r="R23" i="15" s="1"/>
  <c r="S23" i="15" a="1"/>
  <c r="S23" i="15" s="1"/>
  <c r="T23" i="15" a="1"/>
  <c r="T23" i="15" s="1"/>
  <c r="U23" i="15" a="1"/>
  <c r="U23" i="15" s="1"/>
  <c r="V23" i="15" a="1"/>
  <c r="V23" i="15" s="1"/>
  <c r="W23" i="15" a="1"/>
  <c r="W23" i="15" s="1"/>
  <c r="X23" i="15" a="1"/>
  <c r="X23" i="15" s="1"/>
  <c r="Y23" i="15" a="1"/>
  <c r="Y23" i="15" s="1"/>
  <c r="Z23" i="15" a="1"/>
  <c r="Z23" i="15" s="1"/>
  <c r="AA23" i="15" a="1"/>
  <c r="AA23" i="15" s="1"/>
  <c r="AB23" i="15" a="1"/>
  <c r="AB23" i="15" s="1"/>
  <c r="AC23" i="15" a="1"/>
  <c r="AC23" i="15" s="1"/>
  <c r="AD23" i="15" a="1"/>
  <c r="AD23" i="15" s="1"/>
  <c r="AE23" i="15" a="1"/>
  <c r="AE23" i="15" s="1"/>
  <c r="AF23" i="15" a="1"/>
  <c r="AF23" i="15" s="1"/>
  <c r="AG23" i="15" a="1"/>
  <c r="AG23" i="15" s="1"/>
  <c r="AH23" i="15" a="1"/>
  <c r="AH23" i="15" s="1"/>
  <c r="AI23" i="15" a="1"/>
  <c r="AI23" i="15" s="1"/>
  <c r="AJ23" i="15" a="1"/>
  <c r="AJ23" i="15" s="1"/>
  <c r="AK23" i="15" a="1"/>
  <c r="AK23" i="15" s="1"/>
  <c r="AL23" i="15" a="1"/>
  <c r="AL23" i="15" s="1"/>
  <c r="AM23" i="15" a="1"/>
  <c r="AM23" i="15" s="1"/>
  <c r="AN23" i="15" a="1"/>
  <c r="AN23" i="15" s="1"/>
  <c r="AO23" i="15" a="1"/>
  <c r="AO23" i="15" s="1"/>
  <c r="AP23" i="15" a="1"/>
  <c r="AP23" i="15" s="1"/>
  <c r="AQ23" i="15" a="1"/>
  <c r="AQ23" i="15" s="1"/>
  <c r="AR23" i="15" a="1"/>
  <c r="AR23" i="15" s="1"/>
  <c r="AS23" i="15" a="1"/>
  <c r="AS23" i="15" s="1"/>
  <c r="E24" i="15" a="1"/>
  <c r="E24" i="15" s="1"/>
  <c r="F24" i="15" a="1"/>
  <c r="F24" i="15" s="1"/>
  <c r="G24" i="15" a="1"/>
  <c r="G24" i="15" s="1"/>
  <c r="H24" i="15" a="1"/>
  <c r="H24" i="15" s="1"/>
  <c r="I24" i="15" a="1"/>
  <c r="I24" i="15" s="1"/>
  <c r="J24" i="15" a="1"/>
  <c r="J24" i="15" s="1"/>
  <c r="K24" i="15" a="1"/>
  <c r="K24" i="15" s="1"/>
  <c r="L24" i="15" a="1"/>
  <c r="L24" i="15" s="1"/>
  <c r="M24" i="15" a="1"/>
  <c r="M24" i="15" s="1"/>
  <c r="N24" i="15" a="1"/>
  <c r="N24" i="15" s="1"/>
  <c r="O24" i="15" a="1"/>
  <c r="O24" i="15" s="1"/>
  <c r="P24" i="15" a="1"/>
  <c r="P24" i="15" s="1"/>
  <c r="Q24" i="15" a="1"/>
  <c r="Q24" i="15" s="1"/>
  <c r="R24" i="15" a="1"/>
  <c r="R24" i="15" s="1"/>
  <c r="S24" i="15" a="1"/>
  <c r="S24" i="15" s="1"/>
  <c r="T24" i="15" a="1"/>
  <c r="T24" i="15" s="1"/>
  <c r="U24" i="15" a="1"/>
  <c r="U24" i="15" s="1"/>
  <c r="V24" i="15" a="1"/>
  <c r="V24" i="15" s="1"/>
  <c r="W24" i="15" a="1"/>
  <c r="W24" i="15" s="1"/>
  <c r="X24" i="15" a="1"/>
  <c r="X24" i="15" s="1"/>
  <c r="Y24" i="15" a="1"/>
  <c r="Y24" i="15" s="1"/>
  <c r="Z24" i="15" a="1"/>
  <c r="Z24" i="15" s="1"/>
  <c r="AA24" i="15" a="1"/>
  <c r="AA24" i="15" s="1"/>
  <c r="AB24" i="15" a="1"/>
  <c r="AB24" i="15" s="1"/>
  <c r="AC24" i="15" a="1"/>
  <c r="AC24" i="15" s="1"/>
  <c r="AD24" i="15" a="1"/>
  <c r="AD24" i="15" s="1"/>
  <c r="AE24" i="15" a="1"/>
  <c r="AE24" i="15" s="1"/>
  <c r="AF24" i="15" a="1"/>
  <c r="AF24" i="15" s="1"/>
  <c r="AG24" i="15" a="1"/>
  <c r="AG24" i="15" s="1"/>
  <c r="AH24" i="15" a="1"/>
  <c r="AH24" i="15" s="1"/>
  <c r="AI24" i="15" a="1"/>
  <c r="AI24" i="15" s="1"/>
  <c r="AJ24" i="15" a="1"/>
  <c r="AJ24" i="15" s="1"/>
  <c r="AK24" i="15" a="1"/>
  <c r="AK24" i="15" s="1"/>
  <c r="AL24" i="15" a="1"/>
  <c r="AL24" i="15" s="1"/>
  <c r="AM24" i="15" a="1"/>
  <c r="AM24" i="15" s="1"/>
  <c r="AN24" i="15" a="1"/>
  <c r="AN24" i="15" s="1"/>
  <c r="AO24" i="15" a="1"/>
  <c r="AO24" i="15" s="1"/>
  <c r="AP24" i="15" a="1"/>
  <c r="AP24" i="15" s="1"/>
  <c r="AQ24" i="15" a="1"/>
  <c r="AQ24" i="15" s="1"/>
  <c r="AR24" i="15" a="1"/>
  <c r="AR24" i="15" s="1"/>
  <c r="AS24" i="15" a="1"/>
  <c r="AS24" i="15" s="1"/>
  <c r="E25" i="15" a="1"/>
  <c r="E25" i="15" s="1"/>
  <c r="F25" i="15" a="1"/>
  <c r="F25" i="15" s="1"/>
  <c r="G25" i="15" a="1"/>
  <c r="G25" i="15" s="1"/>
  <c r="H25" i="15" a="1"/>
  <c r="H25" i="15" s="1"/>
  <c r="I25" i="15" a="1"/>
  <c r="I25" i="15" s="1"/>
  <c r="J25" i="15" a="1"/>
  <c r="J25" i="15" s="1"/>
  <c r="K25" i="15" a="1"/>
  <c r="K25" i="15" s="1"/>
  <c r="L25" i="15" a="1"/>
  <c r="L25" i="15" s="1"/>
  <c r="M25" i="15" a="1"/>
  <c r="M25" i="15" s="1"/>
  <c r="N25" i="15" a="1"/>
  <c r="N25" i="15" s="1"/>
  <c r="O25" i="15" a="1"/>
  <c r="O25" i="15" s="1"/>
  <c r="P25" i="15" a="1"/>
  <c r="P25" i="15" s="1"/>
  <c r="Q25" i="15" a="1"/>
  <c r="Q25" i="15" s="1"/>
  <c r="R25" i="15" a="1"/>
  <c r="R25" i="15" s="1"/>
  <c r="S25" i="15" a="1"/>
  <c r="S25" i="15" s="1"/>
  <c r="T25" i="15" a="1"/>
  <c r="T25" i="15" s="1"/>
  <c r="U25" i="15" a="1"/>
  <c r="U25" i="15" s="1"/>
  <c r="V25" i="15" a="1"/>
  <c r="V25" i="15" s="1"/>
  <c r="W25" i="15" a="1"/>
  <c r="W25" i="15" s="1"/>
  <c r="X25" i="15" a="1"/>
  <c r="X25" i="15" s="1"/>
  <c r="Y25" i="15" a="1"/>
  <c r="Y25" i="15" s="1"/>
  <c r="Z25" i="15" a="1"/>
  <c r="Z25" i="15" s="1"/>
  <c r="AA25" i="15" a="1"/>
  <c r="AA25" i="15" s="1"/>
  <c r="AB25" i="15" a="1"/>
  <c r="AB25" i="15" s="1"/>
  <c r="AC25" i="15" a="1"/>
  <c r="AC25" i="15" s="1"/>
  <c r="AD25" i="15" a="1"/>
  <c r="AD25" i="15" s="1"/>
  <c r="AE25" i="15" a="1"/>
  <c r="AE25" i="15" s="1"/>
  <c r="AF25" i="15" a="1"/>
  <c r="AF25" i="15" s="1"/>
  <c r="AG25" i="15" a="1"/>
  <c r="AG25" i="15" s="1"/>
  <c r="AH25" i="15" a="1"/>
  <c r="AH25" i="15" s="1"/>
  <c r="AI25" i="15" a="1"/>
  <c r="AI25" i="15" s="1"/>
  <c r="AJ25" i="15" a="1"/>
  <c r="AJ25" i="15" s="1"/>
  <c r="AK25" i="15" a="1"/>
  <c r="AK25" i="15" s="1"/>
  <c r="AL25" i="15" a="1"/>
  <c r="AL25" i="15" s="1"/>
  <c r="AM25" i="15" a="1"/>
  <c r="AM25" i="15" s="1"/>
  <c r="AN25" i="15" a="1"/>
  <c r="AN25" i="15" s="1"/>
  <c r="AO25" i="15" a="1"/>
  <c r="AO25" i="15" s="1"/>
  <c r="AP25" i="15" a="1"/>
  <c r="AP25" i="15" s="1"/>
  <c r="AQ25" i="15" a="1"/>
  <c r="AQ25" i="15" s="1"/>
  <c r="AR25" i="15" a="1"/>
  <c r="AR25" i="15" s="1"/>
  <c r="AS25" i="15" a="1"/>
  <c r="AS25" i="15" s="1"/>
  <c r="E26" i="15" a="1"/>
  <c r="E26" i="15" s="1"/>
  <c r="F26" i="15" a="1"/>
  <c r="F26" i="15" s="1"/>
  <c r="G26" i="15" a="1"/>
  <c r="G26" i="15" s="1"/>
  <c r="H26" i="15" a="1"/>
  <c r="H26" i="15" s="1"/>
  <c r="I26" i="15" a="1"/>
  <c r="I26" i="15" s="1"/>
  <c r="J26" i="15" a="1"/>
  <c r="J26" i="15" s="1"/>
  <c r="K26" i="15" a="1"/>
  <c r="K26" i="15" s="1"/>
  <c r="L26" i="15" a="1"/>
  <c r="L26" i="15" s="1"/>
  <c r="M26" i="15" a="1"/>
  <c r="M26" i="15" s="1"/>
  <c r="N26" i="15" a="1"/>
  <c r="N26" i="15" s="1"/>
  <c r="O26" i="15" a="1"/>
  <c r="O26" i="15" s="1"/>
  <c r="P26" i="15" a="1"/>
  <c r="P26" i="15" s="1"/>
  <c r="Q26" i="15" a="1"/>
  <c r="Q26" i="15" s="1"/>
  <c r="R26" i="15" a="1"/>
  <c r="R26" i="15" s="1"/>
  <c r="S26" i="15" a="1"/>
  <c r="S26" i="15" s="1"/>
  <c r="T26" i="15" a="1"/>
  <c r="T26" i="15" s="1"/>
  <c r="U26" i="15" a="1"/>
  <c r="U26" i="15" s="1"/>
  <c r="V26" i="15" a="1"/>
  <c r="V26" i="15" s="1"/>
  <c r="W26" i="15" a="1"/>
  <c r="W26" i="15" s="1"/>
  <c r="X26" i="15" a="1"/>
  <c r="X26" i="15" s="1"/>
  <c r="Y26" i="15" a="1"/>
  <c r="Y26" i="15" s="1"/>
  <c r="Z26" i="15" a="1"/>
  <c r="Z26" i="15" s="1"/>
  <c r="AA26" i="15" a="1"/>
  <c r="AA26" i="15" s="1"/>
  <c r="AB26" i="15" a="1"/>
  <c r="AB26" i="15" s="1"/>
  <c r="AC26" i="15" a="1"/>
  <c r="AC26" i="15" s="1"/>
  <c r="AD26" i="15" a="1"/>
  <c r="AD26" i="15" s="1"/>
  <c r="AE26" i="15" a="1"/>
  <c r="AE26" i="15" s="1"/>
  <c r="AF26" i="15" a="1"/>
  <c r="AF26" i="15" s="1"/>
  <c r="AG26" i="15" a="1"/>
  <c r="AG26" i="15" s="1"/>
  <c r="AH26" i="15" a="1"/>
  <c r="AH26" i="15" s="1"/>
  <c r="AI26" i="15" a="1"/>
  <c r="AI26" i="15" s="1"/>
  <c r="AJ26" i="15" a="1"/>
  <c r="AJ26" i="15" s="1"/>
  <c r="AK26" i="15" a="1"/>
  <c r="AK26" i="15" s="1"/>
  <c r="AL26" i="15" a="1"/>
  <c r="AL26" i="15" s="1"/>
  <c r="AM26" i="15" a="1"/>
  <c r="AM26" i="15" s="1"/>
  <c r="AN26" i="15" a="1"/>
  <c r="AN26" i="15" s="1"/>
  <c r="AO26" i="15" a="1"/>
  <c r="AO26" i="15" s="1"/>
  <c r="AP26" i="15" a="1"/>
  <c r="AP26" i="15" s="1"/>
  <c r="AQ26" i="15" a="1"/>
  <c r="AQ26" i="15" s="1"/>
  <c r="AR26" i="15" a="1"/>
  <c r="AR26" i="15" s="1"/>
  <c r="AS26" i="15" a="1"/>
  <c r="AS26" i="15" s="1"/>
  <c r="E27" i="15" a="1"/>
  <c r="E27" i="15" s="1"/>
  <c r="F27" i="15" a="1"/>
  <c r="F27" i="15" s="1"/>
  <c r="G27" i="15" a="1"/>
  <c r="G27" i="15" s="1"/>
  <c r="H27" i="15" a="1"/>
  <c r="H27" i="15" s="1"/>
  <c r="I27" i="15" a="1"/>
  <c r="I27" i="15" s="1"/>
  <c r="J27" i="15" a="1"/>
  <c r="J27" i="15" s="1"/>
  <c r="K27" i="15" a="1"/>
  <c r="K27" i="15" s="1"/>
  <c r="L27" i="15" a="1"/>
  <c r="L27" i="15" s="1"/>
  <c r="M27" i="15" a="1"/>
  <c r="M27" i="15" s="1"/>
  <c r="N27" i="15" a="1"/>
  <c r="N27" i="15" s="1"/>
  <c r="O27" i="15" a="1"/>
  <c r="O27" i="15" s="1"/>
  <c r="P27" i="15" a="1"/>
  <c r="P27" i="15" s="1"/>
  <c r="Q27" i="15" a="1"/>
  <c r="Q27" i="15" s="1"/>
  <c r="R27" i="15" a="1"/>
  <c r="R27" i="15" s="1"/>
  <c r="S27" i="15" a="1"/>
  <c r="S27" i="15" s="1"/>
  <c r="T27" i="15" a="1"/>
  <c r="T27" i="15" s="1"/>
  <c r="U27" i="15" a="1"/>
  <c r="U27" i="15" s="1"/>
  <c r="V27" i="15" a="1"/>
  <c r="V27" i="15" s="1"/>
  <c r="W27" i="15" a="1"/>
  <c r="W27" i="15" s="1"/>
  <c r="X27" i="15" a="1"/>
  <c r="X27" i="15" s="1"/>
  <c r="Y27" i="15" a="1"/>
  <c r="Y27" i="15" s="1"/>
  <c r="Z27" i="15" a="1"/>
  <c r="Z27" i="15" s="1"/>
  <c r="AA27" i="15" a="1"/>
  <c r="AA27" i="15" s="1"/>
  <c r="AB27" i="15" a="1"/>
  <c r="AB27" i="15" s="1"/>
  <c r="AC27" i="15" a="1"/>
  <c r="AC27" i="15" s="1"/>
  <c r="AD27" i="15" a="1"/>
  <c r="AD27" i="15" s="1"/>
  <c r="AE27" i="15" a="1"/>
  <c r="AE27" i="15" s="1"/>
  <c r="AF27" i="15" a="1"/>
  <c r="AF27" i="15" s="1"/>
  <c r="AG27" i="15" a="1"/>
  <c r="AG27" i="15" s="1"/>
  <c r="AH27" i="15" a="1"/>
  <c r="AH27" i="15" s="1"/>
  <c r="AI27" i="15" a="1"/>
  <c r="AI27" i="15" s="1"/>
  <c r="AJ27" i="15" a="1"/>
  <c r="AJ27" i="15" s="1"/>
  <c r="AK27" i="15" a="1"/>
  <c r="AK27" i="15" s="1"/>
  <c r="AL27" i="15" a="1"/>
  <c r="AL27" i="15" s="1"/>
  <c r="AM27" i="15" a="1"/>
  <c r="AM27" i="15" s="1"/>
  <c r="AN27" i="15" a="1"/>
  <c r="AN27" i="15" s="1"/>
  <c r="AO27" i="15" a="1"/>
  <c r="AO27" i="15" s="1"/>
  <c r="AP27" i="15" a="1"/>
  <c r="AP27" i="15" s="1"/>
  <c r="AQ27" i="15" a="1"/>
  <c r="AQ27" i="15" s="1"/>
  <c r="AR27" i="15" a="1"/>
  <c r="AR27" i="15" s="1"/>
  <c r="AS27" i="15" a="1"/>
  <c r="AS27" i="15" s="1"/>
  <c r="E28" i="15" a="1"/>
  <c r="E28" i="15" s="1"/>
  <c r="F28" i="15" a="1"/>
  <c r="F28" i="15" s="1"/>
  <c r="G28" i="15" a="1"/>
  <c r="G28" i="15" s="1"/>
  <c r="H28" i="15" a="1"/>
  <c r="H28" i="15" s="1"/>
  <c r="I28" i="15" a="1"/>
  <c r="I28" i="15" s="1"/>
  <c r="J28" i="15" a="1"/>
  <c r="J28" i="15" s="1"/>
  <c r="K28" i="15" a="1"/>
  <c r="K28" i="15" s="1"/>
  <c r="L28" i="15" a="1"/>
  <c r="L28" i="15" s="1"/>
  <c r="M28" i="15" a="1"/>
  <c r="M28" i="15" s="1"/>
  <c r="N28" i="15" a="1"/>
  <c r="N28" i="15" s="1"/>
  <c r="O28" i="15" a="1"/>
  <c r="O28" i="15" s="1"/>
  <c r="P28" i="15" a="1"/>
  <c r="P28" i="15" s="1"/>
  <c r="Q28" i="15" a="1"/>
  <c r="Q28" i="15" s="1"/>
  <c r="R28" i="15" a="1"/>
  <c r="R28" i="15" s="1"/>
  <c r="S28" i="15" a="1"/>
  <c r="S28" i="15" s="1"/>
  <c r="T28" i="15" a="1"/>
  <c r="T28" i="15" s="1"/>
  <c r="U28" i="15" a="1"/>
  <c r="U28" i="15" s="1"/>
  <c r="V28" i="15" a="1"/>
  <c r="V28" i="15" s="1"/>
  <c r="W28" i="15" a="1"/>
  <c r="W28" i="15" s="1"/>
  <c r="X28" i="15" a="1"/>
  <c r="X28" i="15" s="1"/>
  <c r="Y28" i="15" a="1"/>
  <c r="Y28" i="15" s="1"/>
  <c r="Z28" i="15" a="1"/>
  <c r="Z28" i="15" s="1"/>
  <c r="AA28" i="15" a="1"/>
  <c r="AA28" i="15" s="1"/>
  <c r="AB28" i="15" a="1"/>
  <c r="AB28" i="15" s="1"/>
  <c r="AC28" i="15" a="1"/>
  <c r="AC28" i="15" s="1"/>
  <c r="AD28" i="15" a="1"/>
  <c r="AD28" i="15" s="1"/>
  <c r="AE28" i="15" a="1"/>
  <c r="AE28" i="15" s="1"/>
  <c r="AF28" i="15" a="1"/>
  <c r="AF28" i="15" s="1"/>
  <c r="AG28" i="15" a="1"/>
  <c r="AG28" i="15" s="1"/>
  <c r="AH28" i="15" a="1"/>
  <c r="AH28" i="15" s="1"/>
  <c r="AI28" i="15" a="1"/>
  <c r="AI28" i="15" s="1"/>
  <c r="AJ28" i="15" a="1"/>
  <c r="AJ28" i="15" s="1"/>
  <c r="AK28" i="15" a="1"/>
  <c r="AK28" i="15" s="1"/>
  <c r="AL28" i="15" a="1"/>
  <c r="AL28" i="15" s="1"/>
  <c r="AM28" i="15" a="1"/>
  <c r="AM28" i="15" s="1"/>
  <c r="AN28" i="15" a="1"/>
  <c r="AN28" i="15" s="1"/>
  <c r="AO28" i="15" a="1"/>
  <c r="AO28" i="15" s="1"/>
  <c r="AP28" i="15" a="1"/>
  <c r="AP28" i="15" s="1"/>
  <c r="AQ28" i="15" a="1"/>
  <c r="AQ28" i="15" s="1"/>
  <c r="AR28" i="15" a="1"/>
  <c r="AR28" i="15" s="1"/>
  <c r="AS28" i="15" a="1"/>
  <c r="AS28" i="15" s="1"/>
  <c r="E29" i="15" a="1"/>
  <c r="E29" i="15" s="1"/>
  <c r="F29" i="15" a="1"/>
  <c r="F29" i="15" s="1"/>
  <c r="G29" i="15" a="1"/>
  <c r="G29" i="15" s="1"/>
  <c r="H29" i="15" a="1"/>
  <c r="H29" i="15" s="1"/>
  <c r="I29" i="15" a="1"/>
  <c r="I29" i="15" s="1"/>
  <c r="J29" i="15" a="1"/>
  <c r="J29" i="15" s="1"/>
  <c r="K29" i="15" a="1"/>
  <c r="K29" i="15" s="1"/>
  <c r="L29" i="15" a="1"/>
  <c r="L29" i="15" s="1"/>
  <c r="M29" i="15" a="1"/>
  <c r="M29" i="15" s="1"/>
  <c r="N29" i="15" a="1"/>
  <c r="N29" i="15" s="1"/>
  <c r="O29" i="15" a="1"/>
  <c r="O29" i="15" s="1"/>
  <c r="P29" i="15" a="1"/>
  <c r="P29" i="15" s="1"/>
  <c r="Q29" i="15" a="1"/>
  <c r="Q29" i="15" s="1"/>
  <c r="R29" i="15" a="1"/>
  <c r="R29" i="15" s="1"/>
  <c r="S29" i="15" a="1"/>
  <c r="S29" i="15" s="1"/>
  <c r="T29" i="15" a="1"/>
  <c r="T29" i="15" s="1"/>
  <c r="U29" i="15" a="1"/>
  <c r="U29" i="15" s="1"/>
  <c r="V29" i="15" a="1"/>
  <c r="V29" i="15" s="1"/>
  <c r="W29" i="15" a="1"/>
  <c r="W29" i="15" s="1"/>
  <c r="X29" i="15" a="1"/>
  <c r="X29" i="15" s="1"/>
  <c r="Y29" i="15" a="1"/>
  <c r="Y29" i="15" s="1"/>
  <c r="Z29" i="15" a="1"/>
  <c r="Z29" i="15" s="1"/>
  <c r="AA29" i="15" a="1"/>
  <c r="AA29" i="15" s="1"/>
  <c r="AB29" i="15" a="1"/>
  <c r="AB29" i="15" s="1"/>
  <c r="AC29" i="15" a="1"/>
  <c r="AC29" i="15" s="1"/>
  <c r="AD29" i="15" a="1"/>
  <c r="AD29" i="15" s="1"/>
  <c r="AE29" i="15" a="1"/>
  <c r="AE29" i="15" s="1"/>
  <c r="AF29" i="15" a="1"/>
  <c r="AF29" i="15" s="1"/>
  <c r="AG29" i="15" a="1"/>
  <c r="AG29" i="15" s="1"/>
  <c r="AH29" i="15" a="1"/>
  <c r="AH29" i="15" s="1"/>
  <c r="AI29" i="15" a="1"/>
  <c r="AI29" i="15" s="1"/>
  <c r="AJ29" i="15" a="1"/>
  <c r="AJ29" i="15" s="1"/>
  <c r="AK29" i="15" a="1"/>
  <c r="AK29" i="15" s="1"/>
  <c r="AL29" i="15" a="1"/>
  <c r="AL29" i="15" s="1"/>
  <c r="AM29" i="15" a="1"/>
  <c r="AM29" i="15" s="1"/>
  <c r="AN29" i="15" a="1"/>
  <c r="AN29" i="15" s="1"/>
  <c r="AO29" i="15" a="1"/>
  <c r="AO29" i="15" s="1"/>
  <c r="AP29" i="15" a="1"/>
  <c r="AP29" i="15" s="1"/>
  <c r="AQ29" i="15" a="1"/>
  <c r="AQ29" i="15" s="1"/>
  <c r="AR29" i="15" a="1"/>
  <c r="AR29" i="15" s="1"/>
  <c r="AS29" i="15" a="1"/>
  <c r="AS29" i="15" s="1"/>
  <c r="E30" i="15" a="1"/>
  <c r="E30" i="15" s="1"/>
  <c r="F30" i="15" a="1"/>
  <c r="F30" i="15" s="1"/>
  <c r="G30" i="15" a="1"/>
  <c r="G30" i="15" s="1"/>
  <c r="H30" i="15" a="1"/>
  <c r="H30" i="15" s="1"/>
  <c r="I30" i="15" a="1"/>
  <c r="I30" i="15" s="1"/>
  <c r="J30" i="15" a="1"/>
  <c r="J30" i="15" s="1"/>
  <c r="K30" i="15" a="1"/>
  <c r="K30" i="15" s="1"/>
  <c r="L30" i="15" a="1"/>
  <c r="L30" i="15" s="1"/>
  <c r="M30" i="15" a="1"/>
  <c r="M30" i="15" s="1"/>
  <c r="N30" i="15" a="1"/>
  <c r="N30" i="15" s="1"/>
  <c r="O30" i="15" a="1"/>
  <c r="O30" i="15" s="1"/>
  <c r="P30" i="15" a="1"/>
  <c r="P30" i="15" s="1"/>
  <c r="Q30" i="15" a="1"/>
  <c r="Q30" i="15" s="1"/>
  <c r="R30" i="15" a="1"/>
  <c r="R30" i="15" s="1"/>
  <c r="S30" i="15" a="1"/>
  <c r="S30" i="15" s="1"/>
  <c r="T30" i="15" a="1"/>
  <c r="T30" i="15" s="1"/>
  <c r="U30" i="15" a="1"/>
  <c r="U30" i="15" s="1"/>
  <c r="V30" i="15" a="1"/>
  <c r="V30" i="15" s="1"/>
  <c r="W30" i="15" a="1"/>
  <c r="W30" i="15" s="1"/>
  <c r="X30" i="15" a="1"/>
  <c r="X30" i="15" s="1"/>
  <c r="Y30" i="15" a="1"/>
  <c r="Y30" i="15" s="1"/>
  <c r="Z30" i="15" a="1"/>
  <c r="Z30" i="15" s="1"/>
  <c r="AA30" i="15" a="1"/>
  <c r="AA30" i="15" s="1"/>
  <c r="AB30" i="15" a="1"/>
  <c r="AB30" i="15" s="1"/>
  <c r="AC30" i="15" a="1"/>
  <c r="AC30" i="15" s="1"/>
  <c r="AD30" i="15" a="1"/>
  <c r="AD30" i="15" s="1"/>
  <c r="AE30" i="15" a="1"/>
  <c r="AE30" i="15" s="1"/>
  <c r="AF30" i="15" a="1"/>
  <c r="AF30" i="15" s="1"/>
  <c r="AG30" i="15" a="1"/>
  <c r="AG30" i="15" s="1"/>
  <c r="AH30" i="15" a="1"/>
  <c r="AH30" i="15" s="1"/>
  <c r="AI30" i="15" a="1"/>
  <c r="AI30" i="15" s="1"/>
  <c r="AJ30" i="15" a="1"/>
  <c r="AJ30" i="15" s="1"/>
  <c r="AK30" i="15" a="1"/>
  <c r="AK30" i="15" s="1"/>
  <c r="AL30" i="15" a="1"/>
  <c r="AL30" i="15" s="1"/>
  <c r="AM30" i="15" a="1"/>
  <c r="AM30" i="15" s="1"/>
  <c r="AN30" i="15" a="1"/>
  <c r="AN30" i="15" s="1"/>
  <c r="AO30" i="15" a="1"/>
  <c r="AO30" i="15" s="1"/>
  <c r="AP30" i="15" a="1"/>
  <c r="AP30" i="15" s="1"/>
  <c r="AQ30" i="15" a="1"/>
  <c r="AQ30" i="15" s="1"/>
  <c r="AR30" i="15" a="1"/>
  <c r="AR30" i="15" s="1"/>
  <c r="AS30" i="15" a="1"/>
  <c r="AS30" i="15" s="1"/>
  <c r="E31" i="15" a="1"/>
  <c r="E31" i="15" s="1"/>
  <c r="F31" i="15" a="1"/>
  <c r="F31" i="15" s="1"/>
  <c r="G31" i="15" a="1"/>
  <c r="G31" i="15" s="1"/>
  <c r="H31" i="15" a="1"/>
  <c r="H31" i="15" s="1"/>
  <c r="I31" i="15" a="1"/>
  <c r="I31" i="15" s="1"/>
  <c r="J31" i="15" a="1"/>
  <c r="J31" i="15" s="1"/>
  <c r="K31" i="15" a="1"/>
  <c r="K31" i="15" s="1"/>
  <c r="L31" i="15" a="1"/>
  <c r="L31" i="15" s="1"/>
  <c r="M31" i="15" a="1"/>
  <c r="M31" i="15" s="1"/>
  <c r="N31" i="15" a="1"/>
  <c r="N31" i="15" s="1"/>
  <c r="O31" i="15" a="1"/>
  <c r="O31" i="15" s="1"/>
  <c r="P31" i="15" a="1"/>
  <c r="P31" i="15" s="1"/>
  <c r="Q31" i="15" a="1"/>
  <c r="Q31" i="15" s="1"/>
  <c r="R31" i="15" a="1"/>
  <c r="R31" i="15" s="1"/>
  <c r="S31" i="15" a="1"/>
  <c r="S31" i="15" s="1"/>
  <c r="T31" i="15" a="1"/>
  <c r="T31" i="15" s="1"/>
  <c r="U31" i="15" a="1"/>
  <c r="U31" i="15" s="1"/>
  <c r="V31" i="15" a="1"/>
  <c r="V31" i="15" s="1"/>
  <c r="W31" i="15" a="1"/>
  <c r="W31" i="15" s="1"/>
  <c r="X31" i="15" a="1"/>
  <c r="X31" i="15" s="1"/>
  <c r="Y31" i="15" a="1"/>
  <c r="Y31" i="15" s="1"/>
  <c r="Z31" i="15" a="1"/>
  <c r="Z31" i="15" s="1"/>
  <c r="AA31" i="15" a="1"/>
  <c r="AA31" i="15" s="1"/>
  <c r="AB31" i="15" a="1"/>
  <c r="AB31" i="15" s="1"/>
  <c r="AC31" i="15" a="1"/>
  <c r="AC31" i="15" s="1"/>
  <c r="AD31" i="15" a="1"/>
  <c r="AD31" i="15" s="1"/>
  <c r="AE31" i="15" a="1"/>
  <c r="AE31" i="15" s="1"/>
  <c r="AF31" i="15" a="1"/>
  <c r="AF31" i="15" s="1"/>
  <c r="AG31" i="15" a="1"/>
  <c r="AG31" i="15" s="1"/>
  <c r="AH31" i="15" a="1"/>
  <c r="AH31" i="15" s="1"/>
  <c r="AI31" i="15" a="1"/>
  <c r="AI31" i="15" s="1"/>
  <c r="AJ31" i="15" a="1"/>
  <c r="AJ31" i="15" s="1"/>
  <c r="AK31" i="15" a="1"/>
  <c r="AK31" i="15" s="1"/>
  <c r="AL31" i="15" a="1"/>
  <c r="AL31" i="15" s="1"/>
  <c r="AM31" i="15" a="1"/>
  <c r="AM31" i="15" s="1"/>
  <c r="AN31" i="15" a="1"/>
  <c r="AN31" i="15" s="1"/>
  <c r="AO31" i="15" a="1"/>
  <c r="AO31" i="15" s="1"/>
  <c r="AP31" i="15" a="1"/>
  <c r="AP31" i="15" s="1"/>
  <c r="AQ31" i="15" a="1"/>
  <c r="AQ31" i="15" s="1"/>
  <c r="AR31" i="15" a="1"/>
  <c r="AR31" i="15" s="1"/>
  <c r="AS31" i="15" a="1"/>
  <c r="AS31" i="15" s="1"/>
  <c r="E32" i="15" a="1"/>
  <c r="E32" i="15" s="1"/>
  <c r="F32" i="15" a="1"/>
  <c r="F32" i="15" s="1"/>
  <c r="G32" i="15" a="1"/>
  <c r="G32" i="15" s="1"/>
  <c r="H32" i="15" a="1"/>
  <c r="H32" i="15" s="1"/>
  <c r="I32" i="15" a="1"/>
  <c r="I32" i="15" s="1"/>
  <c r="J32" i="15" a="1"/>
  <c r="J32" i="15" s="1"/>
  <c r="K32" i="15" a="1"/>
  <c r="K32" i="15" s="1"/>
  <c r="L32" i="15" a="1"/>
  <c r="L32" i="15" s="1"/>
  <c r="M32" i="15" a="1"/>
  <c r="M32" i="15" s="1"/>
  <c r="N32" i="15" a="1"/>
  <c r="N32" i="15" s="1"/>
  <c r="O32" i="15" a="1"/>
  <c r="O32" i="15" s="1"/>
  <c r="P32" i="15" a="1"/>
  <c r="P32" i="15" s="1"/>
  <c r="Q32" i="15" a="1"/>
  <c r="Q32" i="15" s="1"/>
  <c r="R32" i="15" a="1"/>
  <c r="R32" i="15" s="1"/>
  <c r="S32" i="15" a="1"/>
  <c r="S32" i="15" s="1"/>
  <c r="T32" i="15" a="1"/>
  <c r="T32" i="15" s="1"/>
  <c r="U32" i="15" a="1"/>
  <c r="U32" i="15" s="1"/>
  <c r="V32" i="15" a="1"/>
  <c r="V32" i="15" s="1"/>
  <c r="W32" i="15" a="1"/>
  <c r="W32" i="15" s="1"/>
  <c r="X32" i="15" a="1"/>
  <c r="X32" i="15" s="1"/>
  <c r="Y32" i="15" a="1"/>
  <c r="Y32" i="15" s="1"/>
  <c r="Z32" i="15" a="1"/>
  <c r="Z32" i="15" s="1"/>
  <c r="AA32" i="15" a="1"/>
  <c r="AA32" i="15" s="1"/>
  <c r="AB32" i="15" a="1"/>
  <c r="AB32" i="15" s="1"/>
  <c r="AC32" i="15" a="1"/>
  <c r="AC32" i="15" s="1"/>
  <c r="AD32" i="15" a="1"/>
  <c r="AD32" i="15" s="1"/>
  <c r="AE32" i="15" a="1"/>
  <c r="AE32" i="15" s="1"/>
  <c r="AF32" i="15" a="1"/>
  <c r="AF32" i="15" s="1"/>
  <c r="AG32" i="15" a="1"/>
  <c r="AG32" i="15" s="1"/>
  <c r="AH32" i="15" a="1"/>
  <c r="AH32" i="15" s="1"/>
  <c r="AI32" i="15" a="1"/>
  <c r="AI32" i="15" s="1"/>
  <c r="AJ32" i="15" a="1"/>
  <c r="AJ32" i="15" s="1"/>
  <c r="AK32" i="15" a="1"/>
  <c r="AK32" i="15" s="1"/>
  <c r="AL32" i="15" a="1"/>
  <c r="AL32" i="15" s="1"/>
  <c r="AM32" i="15" a="1"/>
  <c r="AM32" i="15" s="1"/>
  <c r="AN32" i="15" a="1"/>
  <c r="AN32" i="15" s="1"/>
  <c r="AO32" i="15" a="1"/>
  <c r="AO32" i="15" s="1"/>
  <c r="AP32" i="15" a="1"/>
  <c r="AP32" i="15" s="1"/>
  <c r="AQ32" i="15" a="1"/>
  <c r="AQ32" i="15" s="1"/>
  <c r="AR32" i="15" a="1"/>
  <c r="AR32" i="15" s="1"/>
  <c r="AS32" i="15" a="1"/>
  <c r="AS32" i="15" s="1"/>
  <c r="E33" i="15" a="1"/>
  <c r="E33" i="15" s="1"/>
  <c r="F33" i="15" a="1"/>
  <c r="F33" i="15" s="1"/>
  <c r="G33" i="15" a="1"/>
  <c r="G33" i="15" s="1"/>
  <c r="H33" i="15" a="1"/>
  <c r="H33" i="15" s="1"/>
  <c r="I33" i="15" a="1"/>
  <c r="I33" i="15" s="1"/>
  <c r="J33" i="15" a="1"/>
  <c r="J33" i="15" s="1"/>
  <c r="K33" i="15" a="1"/>
  <c r="K33" i="15" s="1"/>
  <c r="L33" i="15" a="1"/>
  <c r="L33" i="15" s="1"/>
  <c r="M33" i="15" a="1"/>
  <c r="M33" i="15" s="1"/>
  <c r="N33" i="15" a="1"/>
  <c r="N33" i="15" s="1"/>
  <c r="O33" i="15" a="1"/>
  <c r="O33" i="15" s="1"/>
  <c r="P33" i="15" a="1"/>
  <c r="P33" i="15" s="1"/>
  <c r="Q33" i="15" a="1"/>
  <c r="Q33" i="15" s="1"/>
  <c r="R33" i="15" a="1"/>
  <c r="R33" i="15" s="1"/>
  <c r="S33" i="15" a="1"/>
  <c r="S33" i="15" s="1"/>
  <c r="T33" i="15" a="1"/>
  <c r="T33" i="15" s="1"/>
  <c r="U33" i="15" a="1"/>
  <c r="U33" i="15" s="1"/>
  <c r="V33" i="15" a="1"/>
  <c r="V33" i="15" s="1"/>
  <c r="W33" i="15" a="1"/>
  <c r="W33" i="15" s="1"/>
  <c r="X33" i="15" a="1"/>
  <c r="X33" i="15" s="1"/>
  <c r="Y33" i="15" a="1"/>
  <c r="Y33" i="15" s="1"/>
  <c r="Z33" i="15" a="1"/>
  <c r="Z33" i="15" s="1"/>
  <c r="AA33" i="15" a="1"/>
  <c r="AA33" i="15" s="1"/>
  <c r="AB33" i="15" a="1"/>
  <c r="AB33" i="15" s="1"/>
  <c r="AC33" i="15" a="1"/>
  <c r="AC33" i="15" s="1"/>
  <c r="AD33" i="15" a="1"/>
  <c r="AD33" i="15" s="1"/>
  <c r="AE33" i="15" a="1"/>
  <c r="AE33" i="15" s="1"/>
  <c r="AF33" i="15" a="1"/>
  <c r="AF33" i="15" s="1"/>
  <c r="AG33" i="15" a="1"/>
  <c r="AG33" i="15" s="1"/>
  <c r="AH33" i="15" a="1"/>
  <c r="AH33" i="15" s="1"/>
  <c r="AI33" i="15" a="1"/>
  <c r="AI33" i="15" s="1"/>
  <c r="AJ33" i="15" a="1"/>
  <c r="AJ33" i="15" s="1"/>
  <c r="AK33" i="15" a="1"/>
  <c r="AK33" i="15" s="1"/>
  <c r="AL33" i="15" a="1"/>
  <c r="AL33" i="15" s="1"/>
  <c r="AM33" i="15" a="1"/>
  <c r="AM33" i="15" s="1"/>
  <c r="AN33" i="15" a="1"/>
  <c r="AN33" i="15" s="1"/>
  <c r="AO33" i="15" a="1"/>
  <c r="AO33" i="15" s="1"/>
  <c r="AP33" i="15" a="1"/>
  <c r="AP33" i="15" s="1"/>
  <c r="AQ33" i="15" a="1"/>
  <c r="AQ33" i="15" s="1"/>
  <c r="AR33" i="15" a="1"/>
  <c r="AR33" i="15" s="1"/>
  <c r="AS33" i="15" a="1"/>
  <c r="AS33" i="15" s="1"/>
  <c r="E34" i="15" a="1"/>
  <c r="E34" i="15" s="1"/>
  <c r="F34" i="15" a="1"/>
  <c r="F34" i="15" s="1"/>
  <c r="G34" i="15" a="1"/>
  <c r="G34" i="15" s="1"/>
  <c r="H34" i="15" a="1"/>
  <c r="H34" i="15" s="1"/>
  <c r="I34" i="15" a="1"/>
  <c r="I34" i="15" s="1"/>
  <c r="J34" i="15" a="1"/>
  <c r="J34" i="15" s="1"/>
  <c r="K34" i="15" a="1"/>
  <c r="K34" i="15" s="1"/>
  <c r="L34" i="15" a="1"/>
  <c r="L34" i="15" s="1"/>
  <c r="M34" i="15" a="1"/>
  <c r="M34" i="15" s="1"/>
  <c r="N34" i="15" a="1"/>
  <c r="N34" i="15" s="1"/>
  <c r="O34" i="15" a="1"/>
  <c r="O34" i="15" s="1"/>
  <c r="P34" i="15" a="1"/>
  <c r="P34" i="15" s="1"/>
  <c r="Q34" i="15" a="1"/>
  <c r="Q34" i="15" s="1"/>
  <c r="R34" i="15" a="1"/>
  <c r="R34" i="15" s="1"/>
  <c r="S34" i="15" a="1"/>
  <c r="S34" i="15" s="1"/>
  <c r="T34" i="15" a="1"/>
  <c r="T34" i="15" s="1"/>
  <c r="U34" i="15" a="1"/>
  <c r="U34" i="15" s="1"/>
  <c r="V34" i="15" a="1"/>
  <c r="V34" i="15" s="1"/>
  <c r="W34" i="15" a="1"/>
  <c r="W34" i="15" s="1"/>
  <c r="X34" i="15" a="1"/>
  <c r="X34" i="15" s="1"/>
  <c r="Y34" i="15" a="1"/>
  <c r="Y34" i="15" s="1"/>
  <c r="Z34" i="15" a="1"/>
  <c r="Z34" i="15" s="1"/>
  <c r="AA34" i="15" a="1"/>
  <c r="AA34" i="15" s="1"/>
  <c r="AB34" i="15" a="1"/>
  <c r="AB34" i="15" s="1"/>
  <c r="AC34" i="15" a="1"/>
  <c r="AC34" i="15" s="1"/>
  <c r="AD34" i="15" a="1"/>
  <c r="AD34" i="15" s="1"/>
  <c r="AE34" i="15" a="1"/>
  <c r="AE34" i="15" s="1"/>
  <c r="AF34" i="15" a="1"/>
  <c r="AF34" i="15" s="1"/>
  <c r="AG34" i="15" a="1"/>
  <c r="AG34" i="15" s="1"/>
  <c r="AH34" i="15" a="1"/>
  <c r="AH34" i="15" s="1"/>
  <c r="AI34" i="15" a="1"/>
  <c r="AI34" i="15" s="1"/>
  <c r="AJ34" i="15" a="1"/>
  <c r="AJ34" i="15" s="1"/>
  <c r="AK34" i="15" a="1"/>
  <c r="AK34" i="15" s="1"/>
  <c r="AL34" i="15" a="1"/>
  <c r="AL34" i="15" s="1"/>
  <c r="AM34" i="15" a="1"/>
  <c r="AM34" i="15" s="1"/>
  <c r="AN34" i="15" a="1"/>
  <c r="AN34" i="15" s="1"/>
  <c r="AO34" i="15" a="1"/>
  <c r="AO34" i="15" s="1"/>
  <c r="AP34" i="15" a="1"/>
  <c r="AP34" i="15" s="1"/>
  <c r="AQ34" i="15" a="1"/>
  <c r="AQ34" i="15" s="1"/>
  <c r="AR34" i="15" a="1"/>
  <c r="AR34" i="15" s="1"/>
  <c r="AS34" i="15" a="1"/>
  <c r="AS34" i="15" s="1"/>
  <c r="E35" i="15" a="1"/>
  <c r="E35" i="15" s="1"/>
  <c r="F35" i="15" a="1"/>
  <c r="F35" i="15" s="1"/>
  <c r="G35" i="15" a="1"/>
  <c r="G35" i="15" s="1"/>
  <c r="H35" i="15" a="1"/>
  <c r="H35" i="15" s="1"/>
  <c r="I35" i="15" a="1"/>
  <c r="I35" i="15" s="1"/>
  <c r="J35" i="15" a="1"/>
  <c r="J35" i="15" s="1"/>
  <c r="K35" i="15" a="1"/>
  <c r="K35" i="15" s="1"/>
  <c r="L35" i="15" a="1"/>
  <c r="L35" i="15" s="1"/>
  <c r="M35" i="15" a="1"/>
  <c r="M35" i="15" s="1"/>
  <c r="N35" i="15" a="1"/>
  <c r="N35" i="15" s="1"/>
  <c r="O35" i="15" a="1"/>
  <c r="O35" i="15" s="1"/>
  <c r="P35" i="15" a="1"/>
  <c r="P35" i="15" s="1"/>
  <c r="Q35" i="15" a="1"/>
  <c r="Q35" i="15" s="1"/>
  <c r="R35" i="15" a="1"/>
  <c r="R35" i="15" s="1"/>
  <c r="S35" i="15" a="1"/>
  <c r="S35" i="15" s="1"/>
  <c r="T35" i="15" a="1"/>
  <c r="T35" i="15" s="1"/>
  <c r="U35" i="15" a="1"/>
  <c r="U35" i="15" s="1"/>
  <c r="V35" i="15" a="1"/>
  <c r="V35" i="15" s="1"/>
  <c r="W35" i="15" a="1"/>
  <c r="W35" i="15" s="1"/>
  <c r="X35" i="15" a="1"/>
  <c r="X35" i="15" s="1"/>
  <c r="Y35" i="15" a="1"/>
  <c r="Y35" i="15" s="1"/>
  <c r="Z35" i="15" a="1"/>
  <c r="Z35" i="15" s="1"/>
  <c r="AA35" i="15" a="1"/>
  <c r="AA35" i="15" s="1"/>
  <c r="AB35" i="15" a="1"/>
  <c r="AB35" i="15" s="1"/>
  <c r="AC35" i="15" a="1"/>
  <c r="AC35" i="15" s="1"/>
  <c r="AD35" i="15" a="1"/>
  <c r="AD35" i="15" s="1"/>
  <c r="AE35" i="15" a="1"/>
  <c r="AE35" i="15" s="1"/>
  <c r="AF35" i="15" a="1"/>
  <c r="AF35" i="15" s="1"/>
  <c r="AG35" i="15" a="1"/>
  <c r="AG35" i="15" s="1"/>
  <c r="AH35" i="15" a="1"/>
  <c r="AH35" i="15" s="1"/>
  <c r="AI35" i="15" a="1"/>
  <c r="AI35" i="15" s="1"/>
  <c r="AJ35" i="15" a="1"/>
  <c r="AJ35" i="15" s="1"/>
  <c r="AK35" i="15" a="1"/>
  <c r="AK35" i="15" s="1"/>
  <c r="AL35" i="15" a="1"/>
  <c r="AL35" i="15" s="1"/>
  <c r="AM35" i="15" a="1"/>
  <c r="AM35" i="15" s="1"/>
  <c r="AN35" i="15" a="1"/>
  <c r="AN35" i="15" s="1"/>
  <c r="AO35" i="15" a="1"/>
  <c r="AO35" i="15" s="1"/>
  <c r="AP35" i="15" a="1"/>
  <c r="AP35" i="15" s="1"/>
  <c r="AQ35" i="15" a="1"/>
  <c r="AQ35" i="15" s="1"/>
  <c r="AR35" i="15" a="1"/>
  <c r="AR35" i="15" s="1"/>
  <c r="AS35" i="15" a="1"/>
  <c r="AS35" i="15" s="1"/>
  <c r="E36" i="15" a="1"/>
  <c r="E36" i="15" s="1"/>
  <c r="F36" i="15" a="1"/>
  <c r="F36" i="15" s="1"/>
  <c r="G36" i="15" a="1"/>
  <c r="G36" i="15" s="1"/>
  <c r="H36" i="15" a="1"/>
  <c r="H36" i="15" s="1"/>
  <c r="I36" i="15" a="1"/>
  <c r="I36" i="15" s="1"/>
  <c r="J36" i="15" a="1"/>
  <c r="J36" i="15" s="1"/>
  <c r="K36" i="15" a="1"/>
  <c r="K36" i="15" s="1"/>
  <c r="L36" i="15" a="1"/>
  <c r="L36" i="15" s="1"/>
  <c r="M36" i="15" a="1"/>
  <c r="M36" i="15" s="1"/>
  <c r="N36" i="15" a="1"/>
  <c r="N36" i="15" s="1"/>
  <c r="O36" i="15" a="1"/>
  <c r="O36" i="15" s="1"/>
  <c r="P36" i="15" a="1"/>
  <c r="P36" i="15" s="1"/>
  <c r="Q36" i="15" a="1"/>
  <c r="Q36" i="15" s="1"/>
  <c r="R36" i="15" a="1"/>
  <c r="R36" i="15" s="1"/>
  <c r="S36" i="15" a="1"/>
  <c r="S36" i="15" s="1"/>
  <c r="T36" i="15" a="1"/>
  <c r="T36" i="15" s="1"/>
  <c r="U36" i="15" a="1"/>
  <c r="U36" i="15" s="1"/>
  <c r="V36" i="15" a="1"/>
  <c r="V36" i="15" s="1"/>
  <c r="W36" i="15" a="1"/>
  <c r="W36" i="15" s="1"/>
  <c r="X36" i="15" a="1"/>
  <c r="X36" i="15" s="1"/>
  <c r="Y36" i="15" a="1"/>
  <c r="Y36" i="15" s="1"/>
  <c r="Z36" i="15" a="1"/>
  <c r="Z36" i="15" s="1"/>
  <c r="AA36" i="15" a="1"/>
  <c r="AA36" i="15" s="1"/>
  <c r="AB36" i="15" a="1"/>
  <c r="AB36" i="15" s="1"/>
  <c r="AC36" i="15" a="1"/>
  <c r="AC36" i="15" s="1"/>
  <c r="AD36" i="15" a="1"/>
  <c r="AD36" i="15" s="1"/>
  <c r="AE36" i="15" a="1"/>
  <c r="AE36" i="15" s="1"/>
  <c r="AF36" i="15" a="1"/>
  <c r="AF36" i="15" s="1"/>
  <c r="AG36" i="15" a="1"/>
  <c r="AG36" i="15" s="1"/>
  <c r="AH36" i="15" a="1"/>
  <c r="AH36" i="15" s="1"/>
  <c r="AI36" i="15" a="1"/>
  <c r="AI36" i="15" s="1"/>
  <c r="AJ36" i="15" a="1"/>
  <c r="AJ36" i="15" s="1"/>
  <c r="AK36" i="15" a="1"/>
  <c r="AK36" i="15" s="1"/>
  <c r="AL36" i="15" a="1"/>
  <c r="AL36" i="15" s="1"/>
  <c r="AM36" i="15" a="1"/>
  <c r="AM36" i="15" s="1"/>
  <c r="AN36" i="15" a="1"/>
  <c r="AN36" i="15" s="1"/>
  <c r="AO36" i="15" a="1"/>
  <c r="AO36" i="15" s="1"/>
  <c r="AP36" i="15" a="1"/>
  <c r="AP36" i="15" s="1"/>
  <c r="AQ36" i="15" a="1"/>
  <c r="AQ36" i="15" s="1"/>
  <c r="AR36" i="15" a="1"/>
  <c r="AR36" i="15" s="1"/>
  <c r="AS36" i="15" a="1"/>
  <c r="AS36" i="15" s="1"/>
  <c r="E37" i="15" a="1"/>
  <c r="E37" i="15" s="1"/>
  <c r="F37" i="15" a="1"/>
  <c r="F37" i="15" s="1"/>
  <c r="G37" i="15" a="1"/>
  <c r="G37" i="15" s="1"/>
  <c r="H37" i="15" a="1"/>
  <c r="H37" i="15" s="1"/>
  <c r="I37" i="15" a="1"/>
  <c r="I37" i="15" s="1"/>
  <c r="J37" i="15" a="1"/>
  <c r="J37" i="15" s="1"/>
  <c r="K37" i="15" a="1"/>
  <c r="K37" i="15" s="1"/>
  <c r="L37" i="15" a="1"/>
  <c r="L37" i="15" s="1"/>
  <c r="M37" i="15" a="1"/>
  <c r="M37" i="15" s="1"/>
  <c r="N37" i="15" a="1"/>
  <c r="N37" i="15" s="1"/>
  <c r="O37" i="15" a="1"/>
  <c r="O37" i="15" s="1"/>
  <c r="P37" i="15" a="1"/>
  <c r="P37" i="15" s="1"/>
  <c r="Q37" i="15" a="1"/>
  <c r="Q37" i="15" s="1"/>
  <c r="R37" i="15" a="1"/>
  <c r="R37" i="15" s="1"/>
  <c r="S37" i="15" a="1"/>
  <c r="S37" i="15" s="1"/>
  <c r="T37" i="15" a="1"/>
  <c r="T37" i="15" s="1"/>
  <c r="U37" i="15" a="1"/>
  <c r="U37" i="15" s="1"/>
  <c r="V37" i="15" a="1"/>
  <c r="V37" i="15" s="1"/>
  <c r="W37" i="15" a="1"/>
  <c r="W37" i="15" s="1"/>
  <c r="X37" i="15" a="1"/>
  <c r="X37" i="15" s="1"/>
  <c r="Y37" i="15" a="1"/>
  <c r="Y37" i="15" s="1"/>
  <c r="Z37" i="15" a="1"/>
  <c r="Z37" i="15" s="1"/>
  <c r="AA37" i="15" a="1"/>
  <c r="AA37" i="15" s="1"/>
  <c r="AB37" i="15" a="1"/>
  <c r="AB37" i="15" s="1"/>
  <c r="AC37" i="15" a="1"/>
  <c r="AC37" i="15" s="1"/>
  <c r="AD37" i="15" a="1"/>
  <c r="AD37" i="15" s="1"/>
  <c r="AE37" i="15" a="1"/>
  <c r="AE37" i="15" s="1"/>
  <c r="AF37" i="15" a="1"/>
  <c r="AF37" i="15" s="1"/>
  <c r="AG37" i="15" a="1"/>
  <c r="AG37" i="15" s="1"/>
  <c r="AH37" i="15" a="1"/>
  <c r="AH37" i="15" s="1"/>
  <c r="AI37" i="15" a="1"/>
  <c r="AI37" i="15" s="1"/>
  <c r="AJ37" i="15" a="1"/>
  <c r="AJ37" i="15" s="1"/>
  <c r="AK37" i="15" a="1"/>
  <c r="AK37" i="15" s="1"/>
  <c r="AL37" i="15" a="1"/>
  <c r="AL37" i="15" s="1"/>
  <c r="AM37" i="15" a="1"/>
  <c r="AM37" i="15" s="1"/>
  <c r="AN37" i="15" a="1"/>
  <c r="AN37" i="15" s="1"/>
  <c r="AO37" i="15" a="1"/>
  <c r="AO37" i="15" s="1"/>
  <c r="AP37" i="15" a="1"/>
  <c r="AP37" i="15" s="1"/>
  <c r="AQ37" i="15" a="1"/>
  <c r="AQ37" i="15" s="1"/>
  <c r="AR37" i="15" a="1"/>
  <c r="AR37" i="15" s="1"/>
  <c r="AS37" i="15" a="1"/>
  <c r="AS37" i="15" s="1"/>
  <c r="E38" i="15" a="1"/>
  <c r="E38" i="15" s="1"/>
  <c r="F38" i="15" a="1"/>
  <c r="F38" i="15" s="1"/>
  <c r="G38" i="15" a="1"/>
  <c r="G38" i="15" s="1"/>
  <c r="H38" i="15" a="1"/>
  <c r="H38" i="15" s="1"/>
  <c r="I38" i="15" a="1"/>
  <c r="I38" i="15" s="1"/>
  <c r="J38" i="15" a="1"/>
  <c r="J38" i="15" s="1"/>
  <c r="K38" i="15" a="1"/>
  <c r="K38" i="15" s="1"/>
  <c r="L38" i="15" a="1"/>
  <c r="L38" i="15" s="1"/>
  <c r="M38" i="15" a="1"/>
  <c r="M38" i="15" s="1"/>
  <c r="N38" i="15" a="1"/>
  <c r="N38" i="15" s="1"/>
  <c r="O38" i="15" a="1"/>
  <c r="O38" i="15" s="1"/>
  <c r="P38" i="15" a="1"/>
  <c r="P38" i="15" s="1"/>
  <c r="Q38" i="15" a="1"/>
  <c r="Q38" i="15" s="1"/>
  <c r="R38" i="15" a="1"/>
  <c r="R38" i="15" s="1"/>
  <c r="S38" i="15" a="1"/>
  <c r="S38" i="15" s="1"/>
  <c r="T38" i="15" a="1"/>
  <c r="T38" i="15" s="1"/>
  <c r="U38" i="15" a="1"/>
  <c r="U38" i="15" s="1"/>
  <c r="V38" i="15" a="1"/>
  <c r="V38" i="15" s="1"/>
  <c r="W38" i="15" a="1"/>
  <c r="W38" i="15" s="1"/>
  <c r="X38" i="15" a="1"/>
  <c r="X38" i="15" s="1"/>
  <c r="Y38" i="15" a="1"/>
  <c r="Y38" i="15" s="1"/>
  <c r="Z38" i="15" a="1"/>
  <c r="Z38" i="15" s="1"/>
  <c r="AA38" i="15" a="1"/>
  <c r="AA38" i="15" s="1"/>
  <c r="AB38" i="15" a="1"/>
  <c r="AB38" i="15" s="1"/>
  <c r="AC38" i="15" a="1"/>
  <c r="AC38" i="15" s="1"/>
  <c r="AD38" i="15" a="1"/>
  <c r="AD38" i="15" s="1"/>
  <c r="AE38" i="15" a="1"/>
  <c r="AE38" i="15" s="1"/>
  <c r="AF38" i="15" a="1"/>
  <c r="AF38" i="15" s="1"/>
  <c r="AG38" i="15" a="1"/>
  <c r="AG38" i="15" s="1"/>
  <c r="AH38" i="15" a="1"/>
  <c r="AH38" i="15" s="1"/>
  <c r="AI38" i="15" a="1"/>
  <c r="AI38" i="15" s="1"/>
  <c r="AJ38" i="15" a="1"/>
  <c r="AJ38" i="15" s="1"/>
  <c r="AK38" i="15" a="1"/>
  <c r="AK38" i="15" s="1"/>
  <c r="AL38" i="15" a="1"/>
  <c r="AL38" i="15" s="1"/>
  <c r="AM38" i="15" a="1"/>
  <c r="AM38" i="15" s="1"/>
  <c r="AN38" i="15" a="1"/>
  <c r="AN38" i="15" s="1"/>
  <c r="AO38" i="15" a="1"/>
  <c r="AO38" i="15" s="1"/>
  <c r="AP38" i="15" a="1"/>
  <c r="AP38" i="15" s="1"/>
  <c r="AQ38" i="15" a="1"/>
  <c r="AQ38" i="15" s="1"/>
  <c r="AR38" i="15" a="1"/>
  <c r="AR38" i="15" s="1"/>
  <c r="AS38" i="15" a="1"/>
  <c r="AS38" i="15" s="1"/>
  <c r="E39" i="15" a="1"/>
  <c r="E39" i="15" s="1"/>
  <c r="F39" i="15" a="1"/>
  <c r="F39" i="15" s="1"/>
  <c r="G39" i="15" a="1"/>
  <c r="G39" i="15" s="1"/>
  <c r="H39" i="15" a="1"/>
  <c r="H39" i="15" s="1"/>
  <c r="I39" i="15" a="1"/>
  <c r="I39" i="15" s="1"/>
  <c r="J39" i="15" a="1"/>
  <c r="J39" i="15" s="1"/>
  <c r="K39" i="15" a="1"/>
  <c r="K39" i="15" s="1"/>
  <c r="L39" i="15" a="1"/>
  <c r="L39" i="15" s="1"/>
  <c r="M39" i="15" a="1"/>
  <c r="M39" i="15" s="1"/>
  <c r="N39" i="15" a="1"/>
  <c r="N39" i="15" s="1"/>
  <c r="O39" i="15" a="1"/>
  <c r="O39" i="15" s="1"/>
  <c r="P39" i="15" a="1"/>
  <c r="P39" i="15" s="1"/>
  <c r="Q39" i="15" a="1"/>
  <c r="Q39" i="15" s="1"/>
  <c r="R39" i="15" a="1"/>
  <c r="R39" i="15" s="1"/>
  <c r="S39" i="15" a="1"/>
  <c r="S39" i="15" s="1"/>
  <c r="T39" i="15" a="1"/>
  <c r="T39" i="15" s="1"/>
  <c r="U39" i="15" a="1"/>
  <c r="U39" i="15" s="1"/>
  <c r="V39" i="15" a="1"/>
  <c r="V39" i="15" s="1"/>
  <c r="W39" i="15" a="1"/>
  <c r="W39" i="15" s="1"/>
  <c r="X39" i="15" a="1"/>
  <c r="X39" i="15" s="1"/>
  <c r="Y39" i="15" a="1"/>
  <c r="Y39" i="15" s="1"/>
  <c r="Z39" i="15" a="1"/>
  <c r="Z39" i="15" s="1"/>
  <c r="AA39" i="15" a="1"/>
  <c r="AA39" i="15" s="1"/>
  <c r="AB39" i="15" a="1"/>
  <c r="AB39" i="15" s="1"/>
  <c r="AC39" i="15" a="1"/>
  <c r="AC39" i="15" s="1"/>
  <c r="AD39" i="15" a="1"/>
  <c r="AD39" i="15" s="1"/>
  <c r="AE39" i="15" a="1"/>
  <c r="AE39" i="15" s="1"/>
  <c r="AF39" i="15" a="1"/>
  <c r="AF39" i="15" s="1"/>
  <c r="AG39" i="15" a="1"/>
  <c r="AG39" i="15" s="1"/>
  <c r="AH39" i="15" a="1"/>
  <c r="AH39" i="15" s="1"/>
  <c r="AI39" i="15" a="1"/>
  <c r="AI39" i="15" s="1"/>
  <c r="AJ39" i="15" a="1"/>
  <c r="AJ39" i="15" s="1"/>
  <c r="AK39" i="15" a="1"/>
  <c r="AK39" i="15" s="1"/>
  <c r="AL39" i="15" a="1"/>
  <c r="AL39" i="15" s="1"/>
  <c r="AM39" i="15" a="1"/>
  <c r="AM39" i="15" s="1"/>
  <c r="AN39" i="15" a="1"/>
  <c r="AN39" i="15" s="1"/>
  <c r="AO39" i="15" a="1"/>
  <c r="AO39" i="15" s="1"/>
  <c r="AP39" i="15" a="1"/>
  <c r="AP39" i="15" s="1"/>
  <c r="AQ39" i="15" a="1"/>
  <c r="AQ39" i="15" s="1"/>
  <c r="AR39" i="15" a="1"/>
  <c r="AR39" i="15" s="1"/>
  <c r="AS39" i="15" a="1"/>
  <c r="AS39" i="15" s="1"/>
  <c r="E40" i="15" a="1"/>
  <c r="E40" i="15" s="1"/>
  <c r="F40" i="15" a="1"/>
  <c r="F40" i="15" s="1"/>
  <c r="G40" i="15" a="1"/>
  <c r="G40" i="15" s="1"/>
  <c r="H40" i="15" a="1"/>
  <c r="H40" i="15" s="1"/>
  <c r="I40" i="15" a="1"/>
  <c r="I40" i="15" s="1"/>
  <c r="J40" i="15" a="1"/>
  <c r="J40" i="15" s="1"/>
  <c r="K40" i="15" a="1"/>
  <c r="K40" i="15" s="1"/>
  <c r="L40" i="15" a="1"/>
  <c r="L40" i="15" s="1"/>
  <c r="M40" i="15" a="1"/>
  <c r="M40" i="15" s="1"/>
  <c r="N40" i="15" a="1"/>
  <c r="N40" i="15" s="1"/>
  <c r="O40" i="15" a="1"/>
  <c r="O40" i="15" s="1"/>
  <c r="P40" i="15" a="1"/>
  <c r="P40" i="15" s="1"/>
  <c r="Q40" i="15" a="1"/>
  <c r="Q40" i="15" s="1"/>
  <c r="R40" i="15" a="1"/>
  <c r="R40" i="15" s="1"/>
  <c r="S40" i="15" a="1"/>
  <c r="S40" i="15" s="1"/>
  <c r="T40" i="15" a="1"/>
  <c r="T40" i="15" s="1"/>
  <c r="U40" i="15" a="1"/>
  <c r="U40" i="15" s="1"/>
  <c r="V40" i="15" a="1"/>
  <c r="V40" i="15" s="1"/>
  <c r="W40" i="15" a="1"/>
  <c r="W40" i="15" s="1"/>
  <c r="X40" i="15" a="1"/>
  <c r="X40" i="15" s="1"/>
  <c r="Y40" i="15" a="1"/>
  <c r="Y40" i="15" s="1"/>
  <c r="Z40" i="15" a="1"/>
  <c r="Z40" i="15" s="1"/>
  <c r="AA40" i="15" a="1"/>
  <c r="AA40" i="15" s="1"/>
  <c r="AB40" i="15" a="1"/>
  <c r="AB40" i="15" s="1"/>
  <c r="AC40" i="15" a="1"/>
  <c r="AC40" i="15" s="1"/>
  <c r="AD40" i="15" a="1"/>
  <c r="AD40" i="15" s="1"/>
  <c r="AE40" i="15" a="1"/>
  <c r="AE40" i="15" s="1"/>
  <c r="AF40" i="15" a="1"/>
  <c r="AF40" i="15" s="1"/>
  <c r="AG40" i="15" a="1"/>
  <c r="AG40" i="15" s="1"/>
  <c r="AH40" i="15" a="1"/>
  <c r="AH40" i="15" s="1"/>
  <c r="AI40" i="15" a="1"/>
  <c r="AI40" i="15" s="1"/>
  <c r="AJ40" i="15" a="1"/>
  <c r="AJ40" i="15" s="1"/>
  <c r="AK40" i="15" a="1"/>
  <c r="AK40" i="15" s="1"/>
  <c r="AL40" i="15" a="1"/>
  <c r="AL40" i="15" s="1"/>
  <c r="AM40" i="15" a="1"/>
  <c r="AM40" i="15" s="1"/>
  <c r="AN40" i="15" a="1"/>
  <c r="AN40" i="15" s="1"/>
  <c r="AO40" i="15" a="1"/>
  <c r="AO40" i="15" s="1"/>
  <c r="AP40" i="15" a="1"/>
  <c r="AP40" i="15" s="1"/>
  <c r="AQ40" i="15" a="1"/>
  <c r="AQ40" i="15" s="1"/>
  <c r="AR40" i="15" a="1"/>
  <c r="AR40" i="15" s="1"/>
  <c r="E41" i="15" a="1"/>
  <c r="E41" i="15" s="1"/>
  <c r="F41" i="15" a="1"/>
  <c r="F41" i="15" s="1"/>
  <c r="G41" i="15" a="1"/>
  <c r="G41" i="15" s="1"/>
  <c r="H41" i="15" a="1"/>
  <c r="H41" i="15" s="1"/>
  <c r="I41" i="15" a="1"/>
  <c r="I41" i="15" s="1"/>
  <c r="J41" i="15" a="1"/>
  <c r="J41" i="15" s="1"/>
  <c r="K41" i="15" a="1"/>
  <c r="K41" i="15" s="1"/>
  <c r="L41" i="15" a="1"/>
  <c r="L41" i="15" s="1"/>
  <c r="M41" i="15" a="1"/>
  <c r="M41" i="15" s="1"/>
  <c r="N41" i="15" a="1"/>
  <c r="N41" i="15" s="1"/>
  <c r="O41" i="15" a="1"/>
  <c r="O41" i="15" s="1"/>
  <c r="P41" i="15" a="1"/>
  <c r="P41" i="15" s="1"/>
  <c r="Q41" i="15" a="1"/>
  <c r="Q41" i="15" s="1"/>
  <c r="R41" i="15" a="1"/>
  <c r="R41" i="15" s="1"/>
  <c r="S41" i="15" a="1"/>
  <c r="S41" i="15" s="1"/>
  <c r="T41" i="15" a="1"/>
  <c r="T41" i="15" s="1"/>
  <c r="U41" i="15" a="1"/>
  <c r="U41" i="15" s="1"/>
  <c r="V41" i="15" a="1"/>
  <c r="V41" i="15" s="1"/>
  <c r="W41" i="15" a="1"/>
  <c r="W41" i="15" s="1"/>
  <c r="X41" i="15" a="1"/>
  <c r="X41" i="15" s="1"/>
  <c r="Y41" i="15" a="1"/>
  <c r="Y41" i="15" s="1"/>
  <c r="Z41" i="15" a="1"/>
  <c r="Z41" i="15" s="1"/>
  <c r="AA41" i="15" a="1"/>
  <c r="AA41" i="15" s="1"/>
  <c r="AB41" i="15" a="1"/>
  <c r="AB41" i="15" s="1"/>
  <c r="AC41" i="15" a="1"/>
  <c r="AC41" i="15" s="1"/>
  <c r="AD41" i="15" a="1"/>
  <c r="AD41" i="15" s="1"/>
  <c r="AE41" i="15" a="1"/>
  <c r="AE41" i="15" s="1"/>
  <c r="AF41" i="15" a="1"/>
  <c r="AF41" i="15" s="1"/>
  <c r="AG41" i="15" a="1"/>
  <c r="AG41" i="15" s="1"/>
  <c r="AH41" i="15" a="1"/>
  <c r="AH41" i="15" s="1"/>
  <c r="AI41" i="15" a="1"/>
  <c r="AI41" i="15" s="1"/>
  <c r="AJ41" i="15" a="1"/>
  <c r="AJ41" i="15" s="1"/>
  <c r="AK41" i="15" a="1"/>
  <c r="AK41" i="15" s="1"/>
  <c r="AL41" i="15" a="1"/>
  <c r="AL41" i="15" s="1"/>
  <c r="AM41" i="15" a="1"/>
  <c r="AM41" i="15" s="1"/>
  <c r="AN41" i="15" a="1"/>
  <c r="AN41" i="15" s="1"/>
  <c r="AO41" i="15" a="1"/>
  <c r="AO41" i="15" s="1"/>
  <c r="AP41" i="15" a="1"/>
  <c r="AP41" i="15" s="1"/>
  <c r="AQ41" i="15" a="1"/>
  <c r="AQ41" i="15" s="1"/>
  <c r="AR41" i="15" a="1"/>
  <c r="AR41" i="15" s="1"/>
  <c r="AS41" i="15" a="1"/>
  <c r="AS41" i="15" s="1"/>
  <c r="E42" i="15" a="1"/>
  <c r="E42" i="15" s="1"/>
  <c r="F42" i="15" a="1"/>
  <c r="F42" i="15" s="1"/>
  <c r="G42" i="15" a="1"/>
  <c r="G42" i="15" s="1"/>
  <c r="H42" i="15" a="1"/>
  <c r="H42" i="15" s="1"/>
  <c r="I42" i="15" a="1"/>
  <c r="I42" i="15" s="1"/>
  <c r="J42" i="15" a="1"/>
  <c r="J42" i="15" s="1"/>
  <c r="K42" i="15" a="1"/>
  <c r="K42" i="15" s="1"/>
  <c r="L42" i="15" a="1"/>
  <c r="L42" i="15" s="1"/>
  <c r="M42" i="15" a="1"/>
  <c r="M42" i="15" s="1"/>
  <c r="N42" i="15" a="1"/>
  <c r="N42" i="15" s="1"/>
  <c r="O42" i="15" a="1"/>
  <c r="O42" i="15" s="1"/>
  <c r="P42" i="15" a="1"/>
  <c r="P42" i="15" s="1"/>
  <c r="Q42" i="15" a="1"/>
  <c r="Q42" i="15" s="1"/>
  <c r="R42" i="15" a="1"/>
  <c r="R42" i="15" s="1"/>
  <c r="S42" i="15" a="1"/>
  <c r="S42" i="15" s="1"/>
  <c r="T42" i="15" a="1"/>
  <c r="T42" i="15" s="1"/>
  <c r="U42" i="15" a="1"/>
  <c r="U42" i="15" s="1"/>
  <c r="V42" i="15" a="1"/>
  <c r="V42" i="15" s="1"/>
  <c r="W42" i="15" a="1"/>
  <c r="W42" i="15" s="1"/>
  <c r="X42" i="15" a="1"/>
  <c r="X42" i="15" s="1"/>
  <c r="Y42" i="15" a="1"/>
  <c r="Y42" i="15" s="1"/>
  <c r="Z42" i="15" a="1"/>
  <c r="Z42" i="15" s="1"/>
  <c r="AA42" i="15" a="1"/>
  <c r="AA42" i="15" s="1"/>
  <c r="AB42" i="15" a="1"/>
  <c r="AB42" i="15" s="1"/>
  <c r="AC42" i="15" a="1"/>
  <c r="AC42" i="15" s="1"/>
  <c r="AD42" i="15" a="1"/>
  <c r="AD42" i="15" s="1"/>
  <c r="AE42" i="15" a="1"/>
  <c r="AE42" i="15" s="1"/>
  <c r="AF42" i="15" a="1"/>
  <c r="AF42" i="15" s="1"/>
  <c r="AG42" i="15" a="1"/>
  <c r="AG42" i="15" s="1"/>
  <c r="AH42" i="15" a="1"/>
  <c r="AH42" i="15" s="1"/>
  <c r="AI42" i="15" a="1"/>
  <c r="AI42" i="15" s="1"/>
  <c r="AJ42" i="15" a="1"/>
  <c r="AJ42" i="15" s="1"/>
  <c r="AK42" i="15" a="1"/>
  <c r="AK42" i="15" s="1"/>
  <c r="AL42" i="15" a="1"/>
  <c r="AL42" i="15" s="1"/>
  <c r="AM42" i="15" a="1"/>
  <c r="AM42" i="15" s="1"/>
  <c r="AN42" i="15" a="1"/>
  <c r="AN42" i="15" s="1"/>
  <c r="AO42" i="15" a="1"/>
  <c r="AO42" i="15" s="1"/>
  <c r="AP42" i="15" a="1"/>
  <c r="AP42" i="15" s="1"/>
  <c r="AQ42" i="15" a="1"/>
  <c r="AQ42" i="15" s="1"/>
  <c r="AR42" i="15" a="1"/>
  <c r="AR42" i="15" s="1"/>
  <c r="AS42" i="15" a="1"/>
  <c r="AS42" i="15" s="1"/>
  <c r="E43" i="15" a="1"/>
  <c r="E43" i="15" s="1"/>
  <c r="F43" i="15" a="1"/>
  <c r="F43" i="15" s="1"/>
  <c r="G43" i="15" a="1"/>
  <c r="G43" i="15" s="1"/>
  <c r="H43" i="15" a="1"/>
  <c r="H43" i="15" s="1"/>
  <c r="I43" i="15" a="1"/>
  <c r="I43" i="15" s="1"/>
  <c r="J43" i="15" a="1"/>
  <c r="J43" i="15" s="1"/>
  <c r="K43" i="15" a="1"/>
  <c r="K43" i="15" s="1"/>
  <c r="L43" i="15" a="1"/>
  <c r="L43" i="15" s="1"/>
  <c r="M43" i="15" a="1"/>
  <c r="M43" i="15" s="1"/>
  <c r="N43" i="15" a="1"/>
  <c r="N43" i="15" s="1"/>
  <c r="O43" i="15" a="1"/>
  <c r="O43" i="15" s="1"/>
  <c r="P43" i="15" a="1"/>
  <c r="P43" i="15" s="1"/>
  <c r="Q43" i="15" a="1"/>
  <c r="Q43" i="15" s="1"/>
  <c r="R43" i="15" a="1"/>
  <c r="R43" i="15" s="1"/>
  <c r="S43" i="15" a="1"/>
  <c r="S43" i="15" s="1"/>
  <c r="T43" i="15" a="1"/>
  <c r="T43" i="15" s="1"/>
  <c r="U43" i="15" a="1"/>
  <c r="U43" i="15" s="1"/>
  <c r="V43" i="15" a="1"/>
  <c r="V43" i="15" s="1"/>
  <c r="W43" i="15" a="1"/>
  <c r="W43" i="15" s="1"/>
  <c r="X43" i="15" a="1"/>
  <c r="X43" i="15" s="1"/>
  <c r="Y43" i="15" a="1"/>
  <c r="Y43" i="15" s="1"/>
  <c r="Z43" i="15" a="1"/>
  <c r="Z43" i="15" s="1"/>
  <c r="AA43" i="15" a="1"/>
  <c r="AA43" i="15" s="1"/>
  <c r="AB43" i="15" a="1"/>
  <c r="AB43" i="15" s="1"/>
  <c r="AC43" i="15" a="1"/>
  <c r="AC43" i="15" s="1"/>
  <c r="AD43" i="15" a="1"/>
  <c r="AD43" i="15" s="1"/>
  <c r="AE43" i="15" a="1"/>
  <c r="AE43" i="15" s="1"/>
  <c r="AF43" i="15" a="1"/>
  <c r="AF43" i="15" s="1"/>
  <c r="AG43" i="15" a="1"/>
  <c r="AG43" i="15" s="1"/>
  <c r="AH43" i="15" a="1"/>
  <c r="AH43" i="15" s="1"/>
  <c r="AI43" i="15" a="1"/>
  <c r="AI43" i="15" s="1"/>
  <c r="AJ43" i="15" a="1"/>
  <c r="AJ43" i="15" s="1"/>
  <c r="AK43" i="15" a="1"/>
  <c r="AK43" i="15" s="1"/>
  <c r="AL43" i="15" a="1"/>
  <c r="AL43" i="15" s="1"/>
  <c r="AM43" i="15" a="1"/>
  <c r="AM43" i="15" s="1"/>
  <c r="AN43" i="15" a="1"/>
  <c r="AN43" i="15" s="1"/>
  <c r="AO43" i="15" a="1"/>
  <c r="AO43" i="15" s="1"/>
  <c r="AP43" i="15" a="1"/>
  <c r="AP43" i="15" s="1"/>
  <c r="AQ43" i="15" a="1"/>
  <c r="AQ43" i="15" s="1"/>
  <c r="AR43" i="15" a="1"/>
  <c r="AR43" i="15" s="1"/>
  <c r="AS43" i="15" a="1"/>
  <c r="AS43" i="15" s="1"/>
  <c r="E44" i="15" a="1"/>
  <c r="E44" i="15" s="1"/>
  <c r="F44" i="15" a="1"/>
  <c r="F44" i="15" s="1"/>
  <c r="G44" i="15" a="1"/>
  <c r="G44" i="15" s="1"/>
  <c r="H44" i="15" a="1"/>
  <c r="H44" i="15" s="1"/>
  <c r="I44" i="15" a="1"/>
  <c r="I44" i="15" s="1"/>
  <c r="J44" i="15" a="1"/>
  <c r="J44" i="15" s="1"/>
  <c r="K44" i="15" a="1"/>
  <c r="K44" i="15" s="1"/>
  <c r="L44" i="15" a="1"/>
  <c r="L44" i="15" s="1"/>
  <c r="M44" i="15" a="1"/>
  <c r="M44" i="15" s="1"/>
  <c r="N44" i="15" a="1"/>
  <c r="N44" i="15" s="1"/>
  <c r="O44" i="15" a="1"/>
  <c r="O44" i="15" s="1"/>
  <c r="P44" i="15" a="1"/>
  <c r="P44" i="15" s="1"/>
  <c r="Q44" i="15" a="1"/>
  <c r="Q44" i="15" s="1"/>
  <c r="R44" i="15" a="1"/>
  <c r="R44" i="15" s="1"/>
  <c r="S44" i="15" a="1"/>
  <c r="S44" i="15" s="1"/>
  <c r="T44" i="15" a="1"/>
  <c r="T44" i="15" s="1"/>
  <c r="U44" i="15" a="1"/>
  <c r="U44" i="15" s="1"/>
  <c r="V44" i="15" a="1"/>
  <c r="V44" i="15" s="1"/>
  <c r="W44" i="15" a="1"/>
  <c r="W44" i="15" s="1"/>
  <c r="X44" i="15" a="1"/>
  <c r="X44" i="15" s="1"/>
  <c r="Y44" i="15" a="1"/>
  <c r="Y44" i="15" s="1"/>
  <c r="Z44" i="15" a="1"/>
  <c r="Z44" i="15" s="1"/>
  <c r="AA44" i="15" a="1"/>
  <c r="AA44" i="15" s="1"/>
  <c r="AB44" i="15" a="1"/>
  <c r="AB44" i="15" s="1"/>
  <c r="AC44" i="15" a="1"/>
  <c r="AC44" i="15" s="1"/>
  <c r="AD44" i="15" a="1"/>
  <c r="AD44" i="15" s="1"/>
  <c r="AE44" i="15" a="1"/>
  <c r="AE44" i="15" s="1"/>
  <c r="AF44" i="15" a="1"/>
  <c r="AF44" i="15" s="1"/>
  <c r="AG44" i="15" a="1"/>
  <c r="AG44" i="15" s="1"/>
  <c r="AH44" i="15" a="1"/>
  <c r="AH44" i="15" s="1"/>
  <c r="AI44" i="15" a="1"/>
  <c r="AI44" i="15" s="1"/>
  <c r="AJ44" i="15" a="1"/>
  <c r="AJ44" i="15" s="1"/>
  <c r="AK44" i="15" a="1"/>
  <c r="AK44" i="15" s="1"/>
  <c r="AL44" i="15" a="1"/>
  <c r="AL44" i="15" s="1"/>
  <c r="AM44" i="15" a="1"/>
  <c r="AM44" i="15" s="1"/>
  <c r="AN44" i="15" a="1"/>
  <c r="AN44" i="15" s="1"/>
  <c r="AO44" i="15" a="1"/>
  <c r="AO44" i="15" s="1"/>
  <c r="AP44" i="15" a="1"/>
  <c r="AP44" i="15" s="1"/>
  <c r="AQ44" i="15" a="1"/>
  <c r="AQ44" i="15" s="1"/>
  <c r="AR44" i="15" a="1"/>
  <c r="AR44" i="15" s="1"/>
  <c r="AS44" i="15" a="1"/>
  <c r="AS44" i="15" s="1"/>
  <c r="E45" i="15" a="1"/>
  <c r="E45" i="15" s="1"/>
  <c r="F45" i="15" a="1"/>
  <c r="F45" i="15" s="1"/>
  <c r="G45" i="15" a="1"/>
  <c r="G45" i="15" s="1"/>
  <c r="H45" i="15" a="1"/>
  <c r="H45" i="15" s="1"/>
  <c r="I45" i="15" a="1"/>
  <c r="I45" i="15" s="1"/>
  <c r="J45" i="15" a="1"/>
  <c r="J45" i="15" s="1"/>
  <c r="K45" i="15" a="1"/>
  <c r="K45" i="15" s="1"/>
  <c r="L45" i="15" a="1"/>
  <c r="L45" i="15" s="1"/>
  <c r="M45" i="15" a="1"/>
  <c r="M45" i="15" s="1"/>
  <c r="N45" i="15" a="1"/>
  <c r="N45" i="15" s="1"/>
  <c r="O45" i="15" a="1"/>
  <c r="O45" i="15" s="1"/>
  <c r="P45" i="15" a="1"/>
  <c r="P45" i="15" s="1"/>
  <c r="Q45" i="15" a="1"/>
  <c r="Q45" i="15" s="1"/>
  <c r="R45" i="15" a="1"/>
  <c r="R45" i="15" s="1"/>
  <c r="S45" i="15" a="1"/>
  <c r="S45" i="15" s="1"/>
  <c r="T45" i="15" a="1"/>
  <c r="T45" i="15" s="1"/>
  <c r="U45" i="15" a="1"/>
  <c r="U45" i="15" s="1"/>
  <c r="V45" i="15" a="1"/>
  <c r="V45" i="15" s="1"/>
  <c r="W45" i="15" a="1"/>
  <c r="W45" i="15" s="1"/>
  <c r="X45" i="15" a="1"/>
  <c r="X45" i="15" s="1"/>
  <c r="Y45" i="15" a="1"/>
  <c r="Y45" i="15" s="1"/>
  <c r="Z45" i="15" a="1"/>
  <c r="Z45" i="15" s="1"/>
  <c r="AA45" i="15" a="1"/>
  <c r="AA45" i="15" s="1"/>
  <c r="AB45" i="15" a="1"/>
  <c r="AB45" i="15" s="1"/>
  <c r="AC45" i="15" a="1"/>
  <c r="AC45" i="15" s="1"/>
  <c r="AD45" i="15" a="1"/>
  <c r="AD45" i="15" s="1"/>
  <c r="AE45" i="15" a="1"/>
  <c r="AE45" i="15" s="1"/>
  <c r="AF45" i="15" a="1"/>
  <c r="AF45" i="15" s="1"/>
  <c r="AG45" i="15" a="1"/>
  <c r="AG45" i="15" s="1"/>
  <c r="AH45" i="15" a="1"/>
  <c r="AH45" i="15" s="1"/>
  <c r="AI45" i="15" a="1"/>
  <c r="AI45" i="15" s="1"/>
  <c r="AJ45" i="15" a="1"/>
  <c r="AJ45" i="15" s="1"/>
  <c r="AK45" i="15" a="1"/>
  <c r="AK45" i="15" s="1"/>
  <c r="AL45" i="15" a="1"/>
  <c r="AL45" i="15" s="1"/>
  <c r="AM45" i="15" a="1"/>
  <c r="AM45" i="15" s="1"/>
  <c r="AN45" i="15" a="1"/>
  <c r="AN45" i="15" s="1"/>
  <c r="AO45" i="15" a="1"/>
  <c r="AO45" i="15" s="1"/>
  <c r="AP45" i="15" a="1"/>
  <c r="AP45" i="15" s="1"/>
  <c r="AQ45" i="15" a="1"/>
  <c r="AQ45" i="15" s="1"/>
  <c r="AR45" i="15" a="1"/>
  <c r="AR45" i="15" s="1"/>
  <c r="AS45" i="15" a="1"/>
  <c r="AS45" i="15" s="1"/>
  <c r="E46" i="15" a="1"/>
  <c r="E46" i="15" s="1"/>
  <c r="F46" i="15" a="1"/>
  <c r="F46" i="15" s="1"/>
  <c r="G46" i="15" a="1"/>
  <c r="G46" i="15" s="1"/>
  <c r="H46" i="15" a="1"/>
  <c r="H46" i="15" s="1"/>
  <c r="I46" i="15" a="1"/>
  <c r="I46" i="15" s="1"/>
  <c r="J46" i="15" a="1"/>
  <c r="J46" i="15" s="1"/>
  <c r="K46" i="15" a="1"/>
  <c r="K46" i="15" s="1"/>
  <c r="L46" i="15" a="1"/>
  <c r="L46" i="15" s="1"/>
  <c r="M46" i="15" a="1"/>
  <c r="M46" i="15" s="1"/>
  <c r="N46" i="15" a="1"/>
  <c r="N46" i="15" s="1"/>
  <c r="O46" i="15" a="1"/>
  <c r="O46" i="15" s="1"/>
  <c r="P46" i="15" a="1"/>
  <c r="P46" i="15" s="1"/>
  <c r="Q46" i="15" a="1"/>
  <c r="Q46" i="15" s="1"/>
  <c r="R46" i="15" a="1"/>
  <c r="R46" i="15" s="1"/>
  <c r="S46" i="15" a="1"/>
  <c r="S46" i="15" s="1"/>
  <c r="T46" i="15" a="1"/>
  <c r="T46" i="15" s="1"/>
  <c r="U46" i="15" a="1"/>
  <c r="U46" i="15" s="1"/>
  <c r="V46" i="15" a="1"/>
  <c r="V46" i="15" s="1"/>
  <c r="W46" i="15" a="1"/>
  <c r="W46" i="15" s="1"/>
  <c r="X46" i="15" a="1"/>
  <c r="X46" i="15" s="1"/>
  <c r="Y46" i="15" a="1"/>
  <c r="Y46" i="15" s="1"/>
  <c r="Z46" i="15" a="1"/>
  <c r="Z46" i="15" s="1"/>
  <c r="AA46" i="15" a="1"/>
  <c r="AA46" i="15" s="1"/>
  <c r="AB46" i="15" a="1"/>
  <c r="AB46" i="15" s="1"/>
  <c r="AC46" i="15" a="1"/>
  <c r="AC46" i="15" s="1"/>
  <c r="AD46" i="15" a="1"/>
  <c r="AD46" i="15" s="1"/>
  <c r="AE46" i="15" a="1"/>
  <c r="AE46" i="15" s="1"/>
  <c r="AF46" i="15" a="1"/>
  <c r="AF46" i="15" s="1"/>
  <c r="AG46" i="15" a="1"/>
  <c r="AG46" i="15" s="1"/>
  <c r="AH46" i="15" a="1"/>
  <c r="AH46" i="15" s="1"/>
  <c r="AI46" i="15" a="1"/>
  <c r="AI46" i="15" s="1"/>
  <c r="AJ46" i="15" a="1"/>
  <c r="AJ46" i="15" s="1"/>
  <c r="AK46" i="15" a="1"/>
  <c r="AK46" i="15" s="1"/>
  <c r="AL46" i="15" a="1"/>
  <c r="AL46" i="15" s="1"/>
  <c r="AM46" i="15" a="1"/>
  <c r="AM46" i="15" s="1"/>
  <c r="AN46" i="15" a="1"/>
  <c r="AN46" i="15" s="1"/>
  <c r="AO46" i="15" a="1"/>
  <c r="AO46" i="15" s="1"/>
  <c r="AP46" i="15" a="1"/>
  <c r="AP46" i="15" s="1"/>
  <c r="AQ46" i="15" a="1"/>
  <c r="AQ46" i="15" s="1"/>
  <c r="AR46" i="15" a="1"/>
  <c r="AR46" i="15" s="1"/>
  <c r="AS46" i="15" a="1"/>
  <c r="AS46" i="15" s="1"/>
  <c r="E47" i="15" a="1"/>
  <c r="E47" i="15" s="1"/>
  <c r="F47" i="15" a="1"/>
  <c r="F47" i="15" s="1"/>
  <c r="G47" i="15" a="1"/>
  <c r="G47" i="15" s="1"/>
  <c r="H47" i="15" a="1"/>
  <c r="H47" i="15" s="1"/>
  <c r="I47" i="15" a="1"/>
  <c r="I47" i="15" s="1"/>
  <c r="J47" i="15" a="1"/>
  <c r="J47" i="15" s="1"/>
  <c r="K47" i="15" a="1"/>
  <c r="K47" i="15" s="1"/>
  <c r="L47" i="15" a="1"/>
  <c r="L47" i="15" s="1"/>
  <c r="M47" i="15" a="1"/>
  <c r="M47" i="15" s="1"/>
  <c r="N47" i="15" a="1"/>
  <c r="N47" i="15" s="1"/>
  <c r="O47" i="15" a="1"/>
  <c r="O47" i="15" s="1"/>
  <c r="P47" i="15" a="1"/>
  <c r="P47" i="15" s="1"/>
  <c r="Q47" i="15" a="1"/>
  <c r="Q47" i="15" s="1"/>
  <c r="R47" i="15" a="1"/>
  <c r="R47" i="15" s="1"/>
  <c r="S47" i="15" a="1"/>
  <c r="S47" i="15" s="1"/>
  <c r="T47" i="15" a="1"/>
  <c r="T47" i="15" s="1"/>
  <c r="U47" i="15" a="1"/>
  <c r="U47" i="15" s="1"/>
  <c r="V47" i="15" a="1"/>
  <c r="V47" i="15" s="1"/>
  <c r="W47" i="15" a="1"/>
  <c r="W47" i="15" s="1"/>
  <c r="X47" i="15" a="1"/>
  <c r="X47" i="15" s="1"/>
  <c r="Y47" i="15" a="1"/>
  <c r="Y47" i="15" s="1"/>
  <c r="Z47" i="15" a="1"/>
  <c r="Z47" i="15" s="1"/>
  <c r="AA47" i="15" a="1"/>
  <c r="AA47" i="15" s="1"/>
  <c r="AB47" i="15" a="1"/>
  <c r="AB47" i="15" s="1"/>
  <c r="AC47" i="15" a="1"/>
  <c r="AC47" i="15" s="1"/>
  <c r="AD47" i="15" a="1"/>
  <c r="AD47" i="15" s="1"/>
  <c r="AE47" i="15" a="1"/>
  <c r="AE47" i="15" s="1"/>
  <c r="AF47" i="15" a="1"/>
  <c r="AF47" i="15" s="1"/>
  <c r="AG47" i="15" a="1"/>
  <c r="AG47" i="15" s="1"/>
  <c r="AH47" i="15" a="1"/>
  <c r="AH47" i="15" s="1"/>
  <c r="AI47" i="15" a="1"/>
  <c r="AI47" i="15" s="1"/>
  <c r="AJ47" i="15" a="1"/>
  <c r="AJ47" i="15" s="1"/>
  <c r="AK47" i="15" a="1"/>
  <c r="AK47" i="15" s="1"/>
  <c r="AL47" i="15" a="1"/>
  <c r="AL47" i="15" s="1"/>
  <c r="AM47" i="15" a="1"/>
  <c r="AM47" i="15" s="1"/>
  <c r="AN47" i="15" a="1"/>
  <c r="AN47" i="15" s="1"/>
  <c r="AO47" i="15" a="1"/>
  <c r="AO47" i="15" s="1"/>
  <c r="AP47" i="15" a="1"/>
  <c r="AP47" i="15" s="1"/>
  <c r="AQ47" i="15" a="1"/>
  <c r="AQ47" i="15" s="1"/>
  <c r="AR47" i="15" a="1"/>
  <c r="AR47" i="15" s="1"/>
  <c r="AS47" i="15" a="1"/>
  <c r="AS47" i="15" s="1"/>
  <c r="E48" i="15" a="1"/>
  <c r="E48" i="15" s="1"/>
  <c r="F48" i="15" a="1"/>
  <c r="F48" i="15" s="1"/>
  <c r="G48" i="15" a="1"/>
  <c r="G48" i="15" s="1"/>
  <c r="H48" i="15" a="1"/>
  <c r="H48" i="15" s="1"/>
  <c r="I48" i="15" a="1"/>
  <c r="I48" i="15" s="1"/>
  <c r="J48" i="15" a="1"/>
  <c r="J48" i="15" s="1"/>
  <c r="K48" i="15" a="1"/>
  <c r="K48" i="15" s="1"/>
  <c r="L48" i="15" a="1"/>
  <c r="L48" i="15" s="1"/>
  <c r="M48" i="15" a="1"/>
  <c r="M48" i="15" s="1"/>
  <c r="N48" i="15" a="1"/>
  <c r="N48" i="15" s="1"/>
  <c r="O48" i="15" a="1"/>
  <c r="O48" i="15" s="1"/>
  <c r="P48" i="15" a="1"/>
  <c r="P48" i="15" s="1"/>
  <c r="Q48" i="15" a="1"/>
  <c r="Q48" i="15" s="1"/>
  <c r="R48" i="15" a="1"/>
  <c r="R48" i="15" s="1"/>
  <c r="S48" i="15" a="1"/>
  <c r="S48" i="15" s="1"/>
  <c r="T48" i="15" a="1"/>
  <c r="T48" i="15" s="1"/>
  <c r="U48" i="15" a="1"/>
  <c r="U48" i="15" s="1"/>
  <c r="V48" i="15" a="1"/>
  <c r="V48" i="15" s="1"/>
  <c r="W48" i="15" a="1"/>
  <c r="W48" i="15" s="1"/>
  <c r="X48" i="15" a="1"/>
  <c r="X48" i="15" s="1"/>
  <c r="Y48" i="15" a="1"/>
  <c r="Y48" i="15" s="1"/>
  <c r="Z48" i="15" a="1"/>
  <c r="Z48" i="15" s="1"/>
  <c r="AA48" i="15" a="1"/>
  <c r="AA48" i="15" s="1"/>
  <c r="AB48" i="15" a="1"/>
  <c r="AB48" i="15" s="1"/>
  <c r="AC48" i="15" a="1"/>
  <c r="AC48" i="15" s="1"/>
  <c r="AD48" i="15" a="1"/>
  <c r="AD48" i="15" s="1"/>
  <c r="AE48" i="15" a="1"/>
  <c r="AE48" i="15" s="1"/>
  <c r="AF48" i="15" a="1"/>
  <c r="AF48" i="15" s="1"/>
  <c r="AG48" i="15" a="1"/>
  <c r="AG48" i="15" s="1"/>
  <c r="AH48" i="15" a="1"/>
  <c r="AH48" i="15" s="1"/>
  <c r="AI48" i="15" a="1"/>
  <c r="AI48" i="15" s="1"/>
  <c r="AJ48" i="15" a="1"/>
  <c r="AJ48" i="15" s="1"/>
  <c r="AK48" i="15" a="1"/>
  <c r="AK48" i="15" s="1"/>
  <c r="AL48" i="15" a="1"/>
  <c r="AL48" i="15" s="1"/>
  <c r="AM48" i="15" a="1"/>
  <c r="AM48" i="15" s="1"/>
  <c r="AN48" i="15" a="1"/>
  <c r="AN48" i="15" s="1"/>
  <c r="AO48" i="15" a="1"/>
  <c r="AO48" i="15" s="1"/>
  <c r="AP48" i="15" a="1"/>
  <c r="AP48" i="15" s="1"/>
  <c r="AQ48" i="15" a="1"/>
  <c r="AQ48" i="15" s="1"/>
  <c r="AR48" i="15" a="1"/>
  <c r="AR48" i="15" s="1"/>
  <c r="AS48" i="15" a="1"/>
  <c r="AS48" i="15" s="1"/>
  <c r="E49" i="15" a="1"/>
  <c r="E49" i="15" s="1"/>
  <c r="F49" i="15" a="1"/>
  <c r="F49" i="15" s="1"/>
  <c r="G49" i="15" a="1"/>
  <c r="G49" i="15" s="1"/>
  <c r="H49" i="15" a="1"/>
  <c r="H49" i="15" s="1"/>
  <c r="I49" i="15" a="1"/>
  <c r="I49" i="15" s="1"/>
  <c r="J49" i="15" a="1"/>
  <c r="J49" i="15" s="1"/>
  <c r="K49" i="15" a="1"/>
  <c r="K49" i="15" s="1"/>
  <c r="L49" i="15" a="1"/>
  <c r="L49" i="15" s="1"/>
  <c r="M49" i="15" a="1"/>
  <c r="M49" i="15" s="1"/>
  <c r="N49" i="15" a="1"/>
  <c r="N49" i="15" s="1"/>
  <c r="O49" i="15" a="1"/>
  <c r="O49" i="15" s="1"/>
  <c r="P49" i="15" a="1"/>
  <c r="P49" i="15" s="1"/>
  <c r="Q49" i="15" a="1"/>
  <c r="Q49" i="15" s="1"/>
  <c r="R49" i="15" a="1"/>
  <c r="R49" i="15" s="1"/>
  <c r="S49" i="15" a="1"/>
  <c r="S49" i="15" s="1"/>
  <c r="T49" i="15" a="1"/>
  <c r="T49" i="15" s="1"/>
  <c r="U49" i="15" a="1"/>
  <c r="U49" i="15" s="1"/>
  <c r="V49" i="15" a="1"/>
  <c r="V49" i="15" s="1"/>
  <c r="W49" i="15" a="1"/>
  <c r="W49" i="15" s="1"/>
  <c r="X49" i="15" a="1"/>
  <c r="X49" i="15" s="1"/>
  <c r="Y49" i="15" a="1"/>
  <c r="Y49" i="15" s="1"/>
  <c r="Z49" i="15" a="1"/>
  <c r="Z49" i="15" s="1"/>
  <c r="AA49" i="15" a="1"/>
  <c r="AA49" i="15" s="1"/>
  <c r="AB49" i="15" a="1"/>
  <c r="AB49" i="15" s="1"/>
  <c r="AC49" i="15" a="1"/>
  <c r="AC49" i="15" s="1"/>
  <c r="AD49" i="15" a="1"/>
  <c r="AD49" i="15" s="1"/>
  <c r="AE49" i="15" a="1"/>
  <c r="AE49" i="15" s="1"/>
  <c r="AF49" i="15" a="1"/>
  <c r="AF49" i="15" s="1"/>
  <c r="AG49" i="15" a="1"/>
  <c r="AG49" i="15" s="1"/>
  <c r="AH49" i="15" a="1"/>
  <c r="AH49" i="15" s="1"/>
  <c r="AI49" i="15" a="1"/>
  <c r="AI49" i="15" s="1"/>
  <c r="AJ49" i="15" a="1"/>
  <c r="AJ49" i="15" s="1"/>
  <c r="AK49" i="15" a="1"/>
  <c r="AK49" i="15" s="1"/>
  <c r="AL49" i="15" a="1"/>
  <c r="AL49" i="15" s="1"/>
  <c r="AM49" i="15" a="1"/>
  <c r="AM49" i="15" s="1"/>
  <c r="AN49" i="15" a="1"/>
  <c r="AN49" i="15" s="1"/>
  <c r="AO49" i="15" a="1"/>
  <c r="AO49" i="15" s="1"/>
  <c r="AP49" i="15" a="1"/>
  <c r="AP49" i="15" s="1"/>
  <c r="AQ49" i="15" a="1"/>
  <c r="AQ49" i="15" s="1"/>
  <c r="AR49" i="15" a="1"/>
  <c r="AR49" i="15" s="1"/>
  <c r="AS49" i="15" a="1"/>
  <c r="AS49" i="15" s="1"/>
  <c r="E50" i="15" a="1"/>
  <c r="E50" i="15" s="1"/>
  <c r="F50" i="15" a="1"/>
  <c r="F50" i="15" s="1"/>
  <c r="G50" i="15" a="1"/>
  <c r="G50" i="15" s="1"/>
  <c r="H50" i="15" a="1"/>
  <c r="H50" i="15" s="1"/>
  <c r="I50" i="15" a="1"/>
  <c r="I50" i="15" s="1"/>
  <c r="J50" i="15" a="1"/>
  <c r="J50" i="15" s="1"/>
  <c r="K50" i="15" a="1"/>
  <c r="K50" i="15" s="1"/>
  <c r="L50" i="15" a="1"/>
  <c r="L50" i="15" s="1"/>
  <c r="M50" i="15" a="1"/>
  <c r="M50" i="15" s="1"/>
  <c r="N50" i="15" a="1"/>
  <c r="N50" i="15" s="1"/>
  <c r="O50" i="15" a="1"/>
  <c r="O50" i="15" s="1"/>
  <c r="P50" i="15" a="1"/>
  <c r="P50" i="15" s="1"/>
  <c r="Q50" i="15" a="1"/>
  <c r="Q50" i="15" s="1"/>
  <c r="R50" i="15" a="1"/>
  <c r="R50" i="15" s="1"/>
  <c r="S50" i="15" a="1"/>
  <c r="S50" i="15" s="1"/>
  <c r="T50" i="15" a="1"/>
  <c r="T50" i="15" s="1"/>
  <c r="U50" i="15" a="1"/>
  <c r="U50" i="15" s="1"/>
  <c r="V50" i="15" a="1"/>
  <c r="V50" i="15" s="1"/>
  <c r="W50" i="15" a="1"/>
  <c r="W50" i="15" s="1"/>
  <c r="X50" i="15" a="1"/>
  <c r="X50" i="15" s="1"/>
  <c r="Y50" i="15" a="1"/>
  <c r="Y50" i="15" s="1"/>
  <c r="Z50" i="15" a="1"/>
  <c r="Z50" i="15" s="1"/>
  <c r="AA50" i="15" a="1"/>
  <c r="AA50" i="15" s="1"/>
  <c r="AB50" i="15" a="1"/>
  <c r="AB50" i="15" s="1"/>
  <c r="AC50" i="15" a="1"/>
  <c r="AC50" i="15" s="1"/>
  <c r="AD50" i="15" a="1"/>
  <c r="AD50" i="15" s="1"/>
  <c r="AE50" i="15" a="1"/>
  <c r="AE50" i="15" s="1"/>
  <c r="AF50" i="15" a="1"/>
  <c r="AF50" i="15" s="1"/>
  <c r="AG50" i="15" a="1"/>
  <c r="AG50" i="15" s="1"/>
  <c r="AH50" i="15" a="1"/>
  <c r="AH50" i="15" s="1"/>
  <c r="AI50" i="15" a="1"/>
  <c r="AI50" i="15" s="1"/>
  <c r="AJ50" i="15" a="1"/>
  <c r="AJ50" i="15" s="1"/>
  <c r="AK50" i="15" a="1"/>
  <c r="AK50" i="15" s="1"/>
  <c r="AL50" i="15" a="1"/>
  <c r="AL50" i="15" s="1"/>
  <c r="AM50" i="15" a="1"/>
  <c r="AM50" i="15" s="1"/>
  <c r="AN50" i="15" a="1"/>
  <c r="AN50" i="15" s="1"/>
  <c r="AO50" i="15" a="1"/>
  <c r="AO50" i="15" s="1"/>
  <c r="AP50" i="15" a="1"/>
  <c r="AP50" i="15" s="1"/>
  <c r="AQ50" i="15" a="1"/>
  <c r="AQ50" i="15" s="1"/>
  <c r="AR50" i="15" a="1"/>
  <c r="AR50" i="15" s="1"/>
  <c r="AS50" i="15" a="1"/>
  <c r="AS50" i="15" s="1"/>
  <c r="E51" i="15" a="1"/>
  <c r="E51" i="15" s="1"/>
  <c r="F51" i="15" a="1"/>
  <c r="F51" i="15" s="1"/>
  <c r="G51" i="15" a="1"/>
  <c r="G51" i="15" s="1"/>
  <c r="H51" i="15" a="1"/>
  <c r="H51" i="15" s="1"/>
  <c r="I51" i="15" a="1"/>
  <c r="I51" i="15" s="1"/>
  <c r="J51" i="15" a="1"/>
  <c r="J51" i="15" s="1"/>
  <c r="K51" i="15" a="1"/>
  <c r="K51" i="15" s="1"/>
  <c r="L51" i="15" a="1"/>
  <c r="L51" i="15" s="1"/>
  <c r="M51" i="15" a="1"/>
  <c r="M51" i="15" s="1"/>
  <c r="N51" i="15" a="1"/>
  <c r="N51" i="15" s="1"/>
  <c r="O51" i="15" a="1"/>
  <c r="O51" i="15" s="1"/>
  <c r="P51" i="15" a="1"/>
  <c r="P51" i="15" s="1"/>
  <c r="Q51" i="15" a="1"/>
  <c r="Q51" i="15" s="1"/>
  <c r="R51" i="15" a="1"/>
  <c r="R51" i="15" s="1"/>
  <c r="S51" i="15" a="1"/>
  <c r="S51" i="15" s="1"/>
  <c r="T51" i="15" a="1"/>
  <c r="T51" i="15" s="1"/>
  <c r="U51" i="15" a="1"/>
  <c r="U51" i="15" s="1"/>
  <c r="V51" i="15" a="1"/>
  <c r="V51" i="15" s="1"/>
  <c r="W51" i="15" a="1"/>
  <c r="W51" i="15" s="1"/>
  <c r="X51" i="15" a="1"/>
  <c r="X51" i="15" s="1"/>
  <c r="Y51" i="15" a="1"/>
  <c r="Y51" i="15" s="1"/>
  <c r="Z51" i="15" a="1"/>
  <c r="Z51" i="15" s="1"/>
  <c r="AA51" i="15" a="1"/>
  <c r="AA51" i="15" s="1"/>
  <c r="AB51" i="15" a="1"/>
  <c r="AB51" i="15" s="1"/>
  <c r="AC51" i="15" a="1"/>
  <c r="AC51" i="15" s="1"/>
  <c r="AD51" i="15" a="1"/>
  <c r="AD51" i="15" s="1"/>
  <c r="AE51" i="15" a="1"/>
  <c r="AE51" i="15" s="1"/>
  <c r="AF51" i="15" a="1"/>
  <c r="AF51" i="15" s="1"/>
  <c r="AG51" i="15" a="1"/>
  <c r="AG51" i="15" s="1"/>
  <c r="AH51" i="15" a="1"/>
  <c r="AH51" i="15" s="1"/>
  <c r="AI51" i="15" a="1"/>
  <c r="AI51" i="15" s="1"/>
  <c r="AJ51" i="15" a="1"/>
  <c r="AJ51" i="15" s="1"/>
  <c r="AK51" i="15" a="1"/>
  <c r="AK51" i="15" s="1"/>
  <c r="AL51" i="15" a="1"/>
  <c r="AL51" i="15" s="1"/>
  <c r="AM51" i="15" a="1"/>
  <c r="AM51" i="15" s="1"/>
  <c r="AN51" i="15" a="1"/>
  <c r="AN51" i="15" s="1"/>
  <c r="AO51" i="15" a="1"/>
  <c r="AO51" i="15" s="1"/>
  <c r="AP51" i="15" a="1"/>
  <c r="AP51" i="15" s="1"/>
  <c r="AQ51" i="15" a="1"/>
  <c r="AQ51" i="15" s="1"/>
  <c r="AR51" i="15" a="1"/>
  <c r="AR51" i="15" s="1"/>
  <c r="AS51" i="15" a="1"/>
  <c r="AS51" i="15" s="1"/>
  <c r="E52" i="15" a="1"/>
  <c r="E52" i="15" s="1"/>
  <c r="F52" i="15" a="1"/>
  <c r="F52" i="15" s="1"/>
  <c r="G52" i="15" a="1"/>
  <c r="G52" i="15" s="1"/>
  <c r="H52" i="15" a="1"/>
  <c r="H52" i="15" s="1"/>
  <c r="I52" i="15" a="1"/>
  <c r="I52" i="15" s="1"/>
  <c r="J52" i="15" a="1"/>
  <c r="J52" i="15" s="1"/>
  <c r="K52" i="15" a="1"/>
  <c r="K52" i="15" s="1"/>
  <c r="L52" i="15" a="1"/>
  <c r="L52" i="15" s="1"/>
  <c r="M52" i="15" a="1"/>
  <c r="M52" i="15" s="1"/>
  <c r="N52" i="15" a="1"/>
  <c r="N52" i="15" s="1"/>
  <c r="O52" i="15" a="1"/>
  <c r="O52" i="15" s="1"/>
  <c r="P52" i="15" a="1"/>
  <c r="P52" i="15" s="1"/>
  <c r="Q52" i="15" a="1"/>
  <c r="Q52" i="15" s="1"/>
  <c r="R52" i="15" a="1"/>
  <c r="R52" i="15" s="1"/>
  <c r="S52" i="15" a="1"/>
  <c r="S52" i="15" s="1"/>
  <c r="T52" i="15" a="1"/>
  <c r="T52" i="15" s="1"/>
  <c r="U52" i="15" a="1"/>
  <c r="U52" i="15" s="1"/>
  <c r="V52" i="15" a="1"/>
  <c r="V52" i="15" s="1"/>
  <c r="W52" i="15" a="1"/>
  <c r="W52" i="15" s="1"/>
  <c r="X52" i="15" a="1"/>
  <c r="X52" i="15" s="1"/>
  <c r="Y52" i="15" a="1"/>
  <c r="Y52" i="15" s="1"/>
  <c r="Z52" i="15" a="1"/>
  <c r="Z52" i="15" s="1"/>
  <c r="AA52" i="15" a="1"/>
  <c r="AA52" i="15" s="1"/>
  <c r="AB52" i="15" a="1"/>
  <c r="AB52" i="15" s="1"/>
  <c r="AC52" i="15" a="1"/>
  <c r="AC52" i="15" s="1"/>
  <c r="AD52" i="15" a="1"/>
  <c r="AD52" i="15" s="1"/>
  <c r="AE52" i="15" a="1"/>
  <c r="AE52" i="15" s="1"/>
  <c r="AF52" i="15" a="1"/>
  <c r="AF52" i="15" s="1"/>
  <c r="AG52" i="15" a="1"/>
  <c r="AG52" i="15" s="1"/>
  <c r="AH52" i="15" a="1"/>
  <c r="AH52" i="15" s="1"/>
  <c r="AI52" i="15" a="1"/>
  <c r="AI52" i="15" s="1"/>
  <c r="AJ52" i="15" a="1"/>
  <c r="AJ52" i="15" s="1"/>
  <c r="AK52" i="15" a="1"/>
  <c r="AK52" i="15" s="1"/>
  <c r="AL52" i="15" a="1"/>
  <c r="AL52" i="15" s="1"/>
  <c r="AM52" i="15" a="1"/>
  <c r="AM52" i="15" s="1"/>
  <c r="AN52" i="15" a="1"/>
  <c r="AN52" i="15" s="1"/>
  <c r="AO52" i="15" a="1"/>
  <c r="AO52" i="15" s="1"/>
  <c r="AP52" i="15" a="1"/>
  <c r="AP52" i="15" s="1"/>
  <c r="AQ52" i="15" a="1"/>
  <c r="AQ52" i="15" s="1"/>
  <c r="AR52" i="15" a="1"/>
  <c r="AR52" i="15" s="1"/>
  <c r="AS52" i="15" a="1"/>
  <c r="AS52" i="15" s="1"/>
  <c r="E53" i="15" a="1"/>
  <c r="E53" i="15" s="1"/>
  <c r="F53" i="15" a="1"/>
  <c r="F53" i="15" s="1"/>
  <c r="G53" i="15" a="1"/>
  <c r="G53" i="15" s="1"/>
  <c r="H53" i="15" a="1"/>
  <c r="H53" i="15" s="1"/>
  <c r="I53" i="15" a="1"/>
  <c r="I53" i="15" s="1"/>
  <c r="J53" i="15" a="1"/>
  <c r="J53" i="15" s="1"/>
  <c r="K53" i="15" a="1"/>
  <c r="K53" i="15" s="1"/>
  <c r="L53" i="15" a="1"/>
  <c r="L53" i="15" s="1"/>
  <c r="M53" i="15" a="1"/>
  <c r="M53" i="15" s="1"/>
  <c r="N53" i="15" a="1"/>
  <c r="N53" i="15" s="1"/>
  <c r="O53" i="15" a="1"/>
  <c r="O53" i="15" s="1"/>
  <c r="P53" i="15" a="1"/>
  <c r="P53" i="15" s="1"/>
  <c r="Q53" i="15" a="1"/>
  <c r="Q53" i="15" s="1"/>
  <c r="R53" i="15" a="1"/>
  <c r="R53" i="15" s="1"/>
  <c r="S53" i="15" a="1"/>
  <c r="S53" i="15" s="1"/>
  <c r="T53" i="15" a="1"/>
  <c r="T53" i="15" s="1"/>
  <c r="U53" i="15" a="1"/>
  <c r="U53" i="15" s="1"/>
  <c r="V53" i="15" a="1"/>
  <c r="V53" i="15" s="1"/>
  <c r="W53" i="15" a="1"/>
  <c r="W53" i="15" s="1"/>
  <c r="X53" i="15" a="1"/>
  <c r="X53" i="15" s="1"/>
  <c r="Y53" i="15" a="1"/>
  <c r="Y53" i="15" s="1"/>
  <c r="Z53" i="15" a="1"/>
  <c r="Z53" i="15" s="1"/>
  <c r="AA53" i="15" a="1"/>
  <c r="AA53" i="15" s="1"/>
  <c r="AB53" i="15" a="1"/>
  <c r="AB53" i="15" s="1"/>
  <c r="AC53" i="15" a="1"/>
  <c r="AC53" i="15" s="1"/>
  <c r="AD53" i="15" a="1"/>
  <c r="AD53" i="15" s="1"/>
  <c r="AE53" i="15" a="1"/>
  <c r="AE53" i="15" s="1"/>
  <c r="AF53" i="15" a="1"/>
  <c r="AF53" i="15" s="1"/>
  <c r="AG53" i="15" a="1"/>
  <c r="AG53" i="15" s="1"/>
  <c r="AH53" i="15" a="1"/>
  <c r="AH53" i="15" s="1"/>
  <c r="AI53" i="15" a="1"/>
  <c r="AI53" i="15" s="1"/>
  <c r="AJ53" i="15" a="1"/>
  <c r="AJ53" i="15" s="1"/>
  <c r="AK53" i="15" a="1"/>
  <c r="AK53" i="15" s="1"/>
  <c r="AL53" i="15" a="1"/>
  <c r="AL53" i="15" s="1"/>
  <c r="AM53" i="15" a="1"/>
  <c r="AM53" i="15" s="1"/>
  <c r="AN53" i="15" a="1"/>
  <c r="AN53" i="15" s="1"/>
  <c r="AO53" i="15" a="1"/>
  <c r="AO53" i="15" s="1"/>
  <c r="AP53" i="15" a="1"/>
  <c r="AP53" i="15" s="1"/>
  <c r="AQ53" i="15" a="1"/>
  <c r="AQ53" i="15" s="1"/>
  <c r="AR53" i="15" a="1"/>
  <c r="AR53" i="15" s="1"/>
  <c r="AS53" i="15" a="1"/>
  <c r="AS53" i="15" s="1"/>
  <c r="E54" i="15" a="1"/>
  <c r="E54" i="15" s="1"/>
  <c r="F54" i="15" a="1"/>
  <c r="F54" i="15" s="1"/>
  <c r="G54" i="15" a="1"/>
  <c r="G54" i="15" s="1"/>
  <c r="H54" i="15" a="1"/>
  <c r="H54" i="15" s="1"/>
  <c r="I54" i="15" a="1"/>
  <c r="I54" i="15" s="1"/>
  <c r="J54" i="15" a="1"/>
  <c r="J54" i="15" s="1"/>
  <c r="K54" i="15" a="1"/>
  <c r="K54" i="15" s="1"/>
  <c r="L54" i="15" a="1"/>
  <c r="L54" i="15" s="1"/>
  <c r="M54" i="15" a="1"/>
  <c r="M54" i="15" s="1"/>
  <c r="N54" i="15" a="1"/>
  <c r="N54" i="15" s="1"/>
  <c r="O54" i="15" a="1"/>
  <c r="O54" i="15" s="1"/>
  <c r="P54" i="15" a="1"/>
  <c r="P54" i="15" s="1"/>
  <c r="Q54" i="15" a="1"/>
  <c r="Q54" i="15" s="1"/>
  <c r="R54" i="15" a="1"/>
  <c r="R54" i="15" s="1"/>
  <c r="S54" i="15" a="1"/>
  <c r="S54" i="15" s="1"/>
  <c r="T54" i="15" a="1"/>
  <c r="T54" i="15" s="1"/>
  <c r="U54" i="15" a="1"/>
  <c r="U54" i="15" s="1"/>
  <c r="V54" i="15" a="1"/>
  <c r="V54" i="15" s="1"/>
  <c r="W54" i="15" a="1"/>
  <c r="W54" i="15" s="1"/>
  <c r="X54" i="15" a="1"/>
  <c r="X54" i="15" s="1"/>
  <c r="Y54" i="15" a="1"/>
  <c r="Y54" i="15" s="1"/>
  <c r="Z54" i="15" a="1"/>
  <c r="Z54" i="15" s="1"/>
  <c r="AA54" i="15" a="1"/>
  <c r="AA54" i="15" s="1"/>
  <c r="AB54" i="15" a="1"/>
  <c r="AB54" i="15" s="1"/>
  <c r="AC54" i="15" a="1"/>
  <c r="AC54" i="15" s="1"/>
  <c r="AD54" i="15" a="1"/>
  <c r="AD54" i="15" s="1"/>
  <c r="AE54" i="15" a="1"/>
  <c r="AE54" i="15" s="1"/>
  <c r="AF54" i="15" a="1"/>
  <c r="AF54" i="15" s="1"/>
  <c r="AG54" i="15" a="1"/>
  <c r="AG54" i="15" s="1"/>
  <c r="AH54" i="15" a="1"/>
  <c r="AH54" i="15" s="1"/>
  <c r="AI54" i="15" a="1"/>
  <c r="AI54" i="15" s="1"/>
  <c r="AJ54" i="15" a="1"/>
  <c r="AJ54" i="15" s="1"/>
  <c r="AK54" i="15" a="1"/>
  <c r="AK54" i="15" s="1"/>
  <c r="AL54" i="15" a="1"/>
  <c r="AL54" i="15" s="1"/>
  <c r="AM54" i="15" a="1"/>
  <c r="AM54" i="15" s="1"/>
  <c r="AN54" i="15" a="1"/>
  <c r="AN54" i="15" s="1"/>
  <c r="AO54" i="15" a="1"/>
  <c r="AO54" i="15" s="1"/>
  <c r="AP54" i="15" a="1"/>
  <c r="AP54" i="15" s="1"/>
  <c r="AQ54" i="15" a="1"/>
  <c r="AQ54" i="15" s="1"/>
  <c r="AR54" i="15" a="1"/>
  <c r="AR54" i="15" s="1"/>
  <c r="AS54" i="15" a="1"/>
  <c r="AS54" i="15" s="1"/>
  <c r="E55" i="15" a="1"/>
  <c r="E55" i="15" s="1"/>
  <c r="F55" i="15" a="1"/>
  <c r="F55" i="15" s="1"/>
  <c r="G55" i="15" a="1"/>
  <c r="G55" i="15" s="1"/>
  <c r="H55" i="15" a="1"/>
  <c r="H55" i="15" s="1"/>
  <c r="I55" i="15" a="1"/>
  <c r="I55" i="15" s="1"/>
  <c r="J55" i="15" a="1"/>
  <c r="J55" i="15" s="1"/>
  <c r="K55" i="15" a="1"/>
  <c r="K55" i="15" s="1"/>
  <c r="L55" i="15" a="1"/>
  <c r="L55" i="15" s="1"/>
  <c r="M55" i="15" a="1"/>
  <c r="M55" i="15" s="1"/>
  <c r="N55" i="15" a="1"/>
  <c r="N55" i="15" s="1"/>
  <c r="O55" i="15" a="1"/>
  <c r="O55" i="15" s="1"/>
  <c r="P55" i="15" a="1"/>
  <c r="P55" i="15" s="1"/>
  <c r="Q55" i="15" a="1"/>
  <c r="Q55" i="15" s="1"/>
  <c r="R55" i="15" a="1"/>
  <c r="R55" i="15" s="1"/>
  <c r="S55" i="15" a="1"/>
  <c r="S55" i="15" s="1"/>
  <c r="T55" i="15" a="1"/>
  <c r="T55" i="15" s="1"/>
  <c r="U55" i="15" a="1"/>
  <c r="U55" i="15" s="1"/>
  <c r="V55" i="15" a="1"/>
  <c r="V55" i="15" s="1"/>
  <c r="W55" i="15" a="1"/>
  <c r="W55" i="15" s="1"/>
  <c r="X55" i="15" a="1"/>
  <c r="X55" i="15" s="1"/>
  <c r="Y55" i="15" a="1"/>
  <c r="Y55" i="15" s="1"/>
  <c r="Z55" i="15" a="1"/>
  <c r="Z55" i="15" s="1"/>
  <c r="AA55" i="15" a="1"/>
  <c r="AA55" i="15" s="1"/>
  <c r="AB55" i="15" a="1"/>
  <c r="AB55" i="15" s="1"/>
  <c r="AC55" i="15" a="1"/>
  <c r="AC55" i="15" s="1"/>
  <c r="AD55" i="15" a="1"/>
  <c r="AD55" i="15" s="1"/>
  <c r="AE55" i="15" a="1"/>
  <c r="AE55" i="15" s="1"/>
  <c r="AF55" i="15" a="1"/>
  <c r="AF55" i="15" s="1"/>
  <c r="AG55" i="15" a="1"/>
  <c r="AG55" i="15" s="1"/>
  <c r="AH55" i="15" a="1"/>
  <c r="AH55" i="15" s="1"/>
  <c r="AI55" i="15" a="1"/>
  <c r="AI55" i="15" s="1"/>
  <c r="AJ55" i="15" a="1"/>
  <c r="AJ55" i="15" s="1"/>
  <c r="AK55" i="15" a="1"/>
  <c r="AK55" i="15" s="1"/>
  <c r="AL55" i="15" a="1"/>
  <c r="AL55" i="15" s="1"/>
  <c r="AM55" i="15" a="1"/>
  <c r="AM55" i="15" s="1"/>
  <c r="AN55" i="15" a="1"/>
  <c r="AN55" i="15" s="1"/>
  <c r="AO55" i="15" a="1"/>
  <c r="AO55" i="15" s="1"/>
  <c r="AP55" i="15" a="1"/>
  <c r="AP55" i="15" s="1"/>
  <c r="AQ55" i="15" a="1"/>
  <c r="AQ55" i="15" s="1"/>
  <c r="AR55" i="15" a="1"/>
  <c r="AR55" i="15" s="1"/>
  <c r="AS55" i="15" a="1"/>
  <c r="AS55" i="15" s="1"/>
  <c r="E56" i="15" a="1"/>
  <c r="E56" i="15" s="1"/>
  <c r="F56" i="15" a="1"/>
  <c r="F56" i="15" s="1"/>
  <c r="G56" i="15" a="1"/>
  <c r="G56" i="15" s="1"/>
  <c r="H56" i="15" a="1"/>
  <c r="H56" i="15" s="1"/>
  <c r="I56" i="15" a="1"/>
  <c r="I56" i="15" s="1"/>
  <c r="J56" i="15" a="1"/>
  <c r="J56" i="15" s="1"/>
  <c r="K56" i="15" a="1"/>
  <c r="K56" i="15" s="1"/>
  <c r="L56" i="15" a="1"/>
  <c r="L56" i="15" s="1"/>
  <c r="M56" i="15" a="1"/>
  <c r="M56" i="15" s="1"/>
  <c r="N56" i="15" a="1"/>
  <c r="N56" i="15" s="1"/>
  <c r="O56" i="15" a="1"/>
  <c r="O56" i="15" s="1"/>
  <c r="P56" i="15" a="1"/>
  <c r="P56" i="15" s="1"/>
  <c r="Q56" i="15" a="1"/>
  <c r="Q56" i="15" s="1"/>
  <c r="R56" i="15" a="1"/>
  <c r="R56" i="15" s="1"/>
  <c r="S56" i="15" a="1"/>
  <c r="S56" i="15" s="1"/>
  <c r="T56" i="15" a="1"/>
  <c r="T56" i="15" s="1"/>
  <c r="U56" i="15" a="1"/>
  <c r="U56" i="15" s="1"/>
  <c r="V56" i="15" a="1"/>
  <c r="V56" i="15" s="1"/>
  <c r="W56" i="15" a="1"/>
  <c r="W56" i="15" s="1"/>
  <c r="X56" i="15" a="1"/>
  <c r="X56" i="15" s="1"/>
  <c r="Y56" i="15" a="1"/>
  <c r="Y56" i="15" s="1"/>
  <c r="Z56" i="15" a="1"/>
  <c r="Z56" i="15" s="1"/>
  <c r="AA56" i="15" a="1"/>
  <c r="AA56" i="15" s="1"/>
  <c r="AB56" i="15" a="1"/>
  <c r="AB56" i="15" s="1"/>
  <c r="AC56" i="15" a="1"/>
  <c r="AC56" i="15" s="1"/>
  <c r="AD56" i="15" a="1"/>
  <c r="AD56" i="15" s="1"/>
  <c r="AE56" i="15" a="1"/>
  <c r="AE56" i="15" s="1"/>
  <c r="AF56" i="15" a="1"/>
  <c r="AF56" i="15" s="1"/>
  <c r="AG56" i="15" a="1"/>
  <c r="AG56" i="15" s="1"/>
  <c r="AH56" i="15" a="1"/>
  <c r="AH56" i="15" s="1"/>
  <c r="AI56" i="15" a="1"/>
  <c r="AI56" i="15" s="1"/>
  <c r="AJ56" i="15" a="1"/>
  <c r="AJ56" i="15" s="1"/>
  <c r="AK56" i="15" a="1"/>
  <c r="AK56" i="15" s="1"/>
  <c r="AL56" i="15" a="1"/>
  <c r="AL56" i="15" s="1"/>
  <c r="AM56" i="15" a="1"/>
  <c r="AM56" i="15" s="1"/>
  <c r="AN56" i="15" a="1"/>
  <c r="AN56" i="15" s="1"/>
  <c r="AO56" i="15" a="1"/>
  <c r="AO56" i="15" s="1"/>
  <c r="AP56" i="15" a="1"/>
  <c r="AP56" i="15" s="1"/>
  <c r="AQ56" i="15" a="1"/>
  <c r="AQ56" i="15" s="1"/>
  <c r="AR56" i="15" a="1"/>
  <c r="AR56" i="15" s="1"/>
  <c r="AS56" i="15" a="1"/>
  <c r="AS56" i="15" s="1"/>
  <c r="E57" i="15" a="1"/>
  <c r="E57" i="15" s="1"/>
  <c r="F57" i="15" a="1"/>
  <c r="F57" i="15" s="1"/>
  <c r="G57" i="15" a="1"/>
  <c r="G57" i="15" s="1"/>
  <c r="H57" i="15" a="1"/>
  <c r="H57" i="15" s="1"/>
  <c r="I57" i="15" a="1"/>
  <c r="I57" i="15" s="1"/>
  <c r="J57" i="15" a="1"/>
  <c r="J57" i="15" s="1"/>
  <c r="K57" i="15" a="1"/>
  <c r="K57" i="15" s="1"/>
  <c r="L57" i="15" a="1"/>
  <c r="L57" i="15" s="1"/>
  <c r="M57" i="15" a="1"/>
  <c r="M57" i="15" s="1"/>
  <c r="N57" i="15" a="1"/>
  <c r="N57" i="15" s="1"/>
  <c r="O57" i="15" a="1"/>
  <c r="O57" i="15" s="1"/>
  <c r="P57" i="15" a="1"/>
  <c r="P57" i="15" s="1"/>
  <c r="Q57" i="15" a="1"/>
  <c r="Q57" i="15" s="1"/>
  <c r="R57" i="15" a="1"/>
  <c r="R57" i="15" s="1"/>
  <c r="S57" i="15" a="1"/>
  <c r="S57" i="15" s="1"/>
  <c r="T57" i="15" a="1"/>
  <c r="T57" i="15" s="1"/>
  <c r="U57" i="15" a="1"/>
  <c r="U57" i="15" s="1"/>
  <c r="V57" i="15" a="1"/>
  <c r="V57" i="15" s="1"/>
  <c r="W57" i="15" a="1"/>
  <c r="W57" i="15" s="1"/>
  <c r="X57" i="15" a="1"/>
  <c r="X57" i="15" s="1"/>
  <c r="Y57" i="15" a="1"/>
  <c r="Y57" i="15" s="1"/>
  <c r="Z57" i="15" a="1"/>
  <c r="Z57" i="15" s="1"/>
  <c r="AA57" i="15" a="1"/>
  <c r="AA57" i="15" s="1"/>
  <c r="AB57" i="15" a="1"/>
  <c r="AB57" i="15" s="1"/>
  <c r="AC57" i="15" a="1"/>
  <c r="AC57" i="15" s="1"/>
  <c r="AD57" i="15" a="1"/>
  <c r="AD57" i="15" s="1"/>
  <c r="AE57" i="15" a="1"/>
  <c r="AE57" i="15" s="1"/>
  <c r="AF57" i="15" a="1"/>
  <c r="AF57" i="15" s="1"/>
  <c r="AG57" i="15" a="1"/>
  <c r="AG57" i="15" s="1"/>
  <c r="AH57" i="15" a="1"/>
  <c r="AH57" i="15" s="1"/>
  <c r="AI57" i="15" a="1"/>
  <c r="AI57" i="15" s="1"/>
  <c r="AJ57" i="15" a="1"/>
  <c r="AJ57" i="15" s="1"/>
  <c r="AK57" i="15" a="1"/>
  <c r="AK57" i="15" s="1"/>
  <c r="AL57" i="15" a="1"/>
  <c r="AL57" i="15" s="1"/>
  <c r="AM57" i="15" a="1"/>
  <c r="AM57" i="15" s="1"/>
  <c r="AN57" i="15" a="1"/>
  <c r="AN57" i="15" s="1"/>
  <c r="AO57" i="15" a="1"/>
  <c r="AO57" i="15" s="1"/>
  <c r="AP57" i="15" a="1"/>
  <c r="AP57" i="15" s="1"/>
  <c r="AQ57" i="15" a="1"/>
  <c r="AQ57" i="15" s="1"/>
  <c r="AR57" i="15" a="1"/>
  <c r="AR57" i="15" s="1"/>
  <c r="AS57" i="15" a="1"/>
  <c r="AS57" i="15" s="1"/>
  <c r="E58" i="15" a="1"/>
  <c r="E58" i="15" s="1"/>
  <c r="F58" i="15" a="1"/>
  <c r="F58" i="15" s="1"/>
  <c r="G58" i="15" a="1"/>
  <c r="G58" i="15" s="1"/>
  <c r="H58" i="15" a="1"/>
  <c r="H58" i="15" s="1"/>
  <c r="I58" i="15" a="1"/>
  <c r="I58" i="15" s="1"/>
  <c r="J58" i="15" a="1"/>
  <c r="J58" i="15" s="1"/>
  <c r="K58" i="15" a="1"/>
  <c r="K58" i="15" s="1"/>
  <c r="L58" i="15" a="1"/>
  <c r="L58" i="15" s="1"/>
  <c r="M58" i="15" a="1"/>
  <c r="M58" i="15" s="1"/>
  <c r="N58" i="15" a="1"/>
  <c r="N58" i="15" s="1"/>
  <c r="O58" i="15" a="1"/>
  <c r="O58" i="15" s="1"/>
  <c r="P58" i="15" a="1"/>
  <c r="P58" i="15" s="1"/>
  <c r="Q58" i="15" a="1"/>
  <c r="Q58" i="15" s="1"/>
  <c r="R58" i="15" a="1"/>
  <c r="R58" i="15" s="1"/>
  <c r="S58" i="15" a="1"/>
  <c r="S58" i="15" s="1"/>
  <c r="T58" i="15" a="1"/>
  <c r="T58" i="15" s="1"/>
  <c r="U58" i="15" a="1"/>
  <c r="U58" i="15" s="1"/>
  <c r="V58" i="15" a="1"/>
  <c r="V58" i="15" s="1"/>
  <c r="W58" i="15" a="1"/>
  <c r="W58" i="15" s="1"/>
  <c r="X58" i="15" a="1"/>
  <c r="X58" i="15" s="1"/>
  <c r="Y58" i="15" a="1"/>
  <c r="Y58" i="15" s="1"/>
  <c r="Z58" i="15" a="1"/>
  <c r="Z58" i="15" s="1"/>
  <c r="AA58" i="15" a="1"/>
  <c r="AA58" i="15" s="1"/>
  <c r="AB58" i="15" a="1"/>
  <c r="AB58" i="15" s="1"/>
  <c r="AC58" i="15" a="1"/>
  <c r="AC58" i="15" s="1"/>
  <c r="AD58" i="15" a="1"/>
  <c r="AD58" i="15" s="1"/>
  <c r="AE58" i="15" a="1"/>
  <c r="AE58" i="15" s="1"/>
  <c r="AF58" i="15" a="1"/>
  <c r="AF58" i="15" s="1"/>
  <c r="AG58" i="15" a="1"/>
  <c r="AG58" i="15" s="1"/>
  <c r="AH58" i="15" a="1"/>
  <c r="AH58" i="15" s="1"/>
  <c r="AI58" i="15" a="1"/>
  <c r="AI58" i="15" s="1"/>
  <c r="AJ58" i="15" a="1"/>
  <c r="AJ58" i="15" s="1"/>
  <c r="AK58" i="15" a="1"/>
  <c r="AK58" i="15" s="1"/>
  <c r="AL58" i="15" a="1"/>
  <c r="AL58" i="15" s="1"/>
  <c r="AM58" i="15" a="1"/>
  <c r="AM58" i="15" s="1"/>
  <c r="AN58" i="15" a="1"/>
  <c r="AN58" i="15" s="1"/>
  <c r="AO58" i="15" a="1"/>
  <c r="AO58" i="15" s="1"/>
  <c r="AP58" i="15" a="1"/>
  <c r="AP58" i="15" s="1"/>
  <c r="AQ58" i="15" a="1"/>
  <c r="AQ58" i="15" s="1"/>
  <c r="AR58" i="15" a="1"/>
  <c r="AR58" i="15" s="1"/>
  <c r="AS58" i="15" a="1"/>
  <c r="AS58" i="15" s="1"/>
  <c r="E59" i="15" a="1"/>
  <c r="E59" i="15" s="1"/>
  <c r="F59" i="15" a="1"/>
  <c r="F59" i="15" s="1"/>
  <c r="G59" i="15" a="1"/>
  <c r="G59" i="15" s="1"/>
  <c r="H59" i="15" a="1"/>
  <c r="H59" i="15" s="1"/>
  <c r="I59" i="15" a="1"/>
  <c r="I59" i="15" s="1"/>
  <c r="J59" i="15" a="1"/>
  <c r="J59" i="15" s="1"/>
  <c r="K59" i="15" a="1"/>
  <c r="K59" i="15" s="1"/>
  <c r="L59" i="15" a="1"/>
  <c r="L59" i="15" s="1"/>
  <c r="M59" i="15" a="1"/>
  <c r="M59" i="15" s="1"/>
  <c r="N59" i="15" a="1"/>
  <c r="N59" i="15" s="1"/>
  <c r="O59" i="15" a="1"/>
  <c r="O59" i="15" s="1"/>
  <c r="P59" i="15" a="1"/>
  <c r="P59" i="15" s="1"/>
  <c r="Q59" i="15" a="1"/>
  <c r="Q59" i="15" s="1"/>
  <c r="R59" i="15" a="1"/>
  <c r="R59" i="15" s="1"/>
  <c r="S59" i="15" a="1"/>
  <c r="S59" i="15" s="1"/>
  <c r="T59" i="15" a="1"/>
  <c r="T59" i="15" s="1"/>
  <c r="U59" i="15" a="1"/>
  <c r="U59" i="15" s="1"/>
  <c r="V59" i="15" a="1"/>
  <c r="V59" i="15" s="1"/>
  <c r="W59" i="15" a="1"/>
  <c r="W59" i="15" s="1"/>
  <c r="X59" i="15" a="1"/>
  <c r="X59" i="15" s="1"/>
  <c r="Y59" i="15" a="1"/>
  <c r="Y59" i="15" s="1"/>
  <c r="Z59" i="15" a="1"/>
  <c r="Z59" i="15" s="1"/>
  <c r="AA59" i="15" a="1"/>
  <c r="AA59" i="15" s="1"/>
  <c r="AB59" i="15" a="1"/>
  <c r="AB59" i="15" s="1"/>
  <c r="AC59" i="15" a="1"/>
  <c r="AC59" i="15" s="1"/>
  <c r="AD59" i="15" a="1"/>
  <c r="AD59" i="15" s="1"/>
  <c r="AE59" i="15" a="1"/>
  <c r="AE59" i="15" s="1"/>
  <c r="AF59" i="15" a="1"/>
  <c r="AF59" i="15" s="1"/>
  <c r="AG59" i="15" a="1"/>
  <c r="AG59" i="15" s="1"/>
  <c r="AH59" i="15" a="1"/>
  <c r="AH59" i="15" s="1"/>
  <c r="AI59" i="15" a="1"/>
  <c r="AI59" i="15" s="1"/>
  <c r="AJ59" i="15" a="1"/>
  <c r="AJ59" i="15" s="1"/>
  <c r="AK59" i="15" a="1"/>
  <c r="AK59" i="15" s="1"/>
  <c r="AL59" i="15" a="1"/>
  <c r="AL59" i="15" s="1"/>
  <c r="AM59" i="15" a="1"/>
  <c r="AM59" i="15" s="1"/>
  <c r="AN59" i="15" a="1"/>
  <c r="AN59" i="15" s="1"/>
  <c r="AO59" i="15" a="1"/>
  <c r="AO59" i="15" s="1"/>
  <c r="AP59" i="15" a="1"/>
  <c r="AP59" i="15" s="1"/>
  <c r="AQ59" i="15" a="1"/>
  <c r="AQ59" i="15" s="1"/>
  <c r="AR59" i="15" a="1"/>
  <c r="AR59" i="15" s="1"/>
  <c r="AS59" i="15" a="1"/>
  <c r="AS59" i="15" s="1"/>
  <c r="E60" i="15" a="1"/>
  <c r="E60" i="15" s="1"/>
  <c r="F60" i="15" a="1"/>
  <c r="F60" i="15" s="1"/>
  <c r="G60" i="15" a="1"/>
  <c r="G60" i="15" s="1"/>
  <c r="H60" i="15" a="1"/>
  <c r="H60" i="15" s="1"/>
  <c r="I60" i="15" a="1"/>
  <c r="I60" i="15" s="1"/>
  <c r="J60" i="15" a="1"/>
  <c r="J60" i="15" s="1"/>
  <c r="K60" i="15" a="1"/>
  <c r="K60" i="15" s="1"/>
  <c r="L60" i="15" a="1"/>
  <c r="L60" i="15" s="1"/>
  <c r="M60" i="15" a="1"/>
  <c r="M60" i="15" s="1"/>
  <c r="N60" i="15" a="1"/>
  <c r="N60" i="15" s="1"/>
  <c r="O60" i="15" a="1"/>
  <c r="O60" i="15" s="1"/>
  <c r="P60" i="15" a="1"/>
  <c r="P60" i="15" s="1"/>
  <c r="Q60" i="15" a="1"/>
  <c r="Q60" i="15" s="1"/>
  <c r="R60" i="15" a="1"/>
  <c r="R60" i="15" s="1"/>
  <c r="S60" i="15" a="1"/>
  <c r="S60" i="15" s="1"/>
  <c r="T60" i="15" a="1"/>
  <c r="T60" i="15" s="1"/>
  <c r="U60" i="15" a="1"/>
  <c r="U60" i="15" s="1"/>
  <c r="V60" i="15" a="1"/>
  <c r="V60" i="15" s="1"/>
  <c r="W60" i="15" a="1"/>
  <c r="W60" i="15" s="1"/>
  <c r="X60" i="15" a="1"/>
  <c r="X60" i="15" s="1"/>
  <c r="Y60" i="15" a="1"/>
  <c r="Y60" i="15" s="1"/>
  <c r="Z60" i="15" a="1"/>
  <c r="Z60" i="15" s="1"/>
  <c r="AA60" i="15" a="1"/>
  <c r="AA60" i="15" s="1"/>
  <c r="AB60" i="15" a="1"/>
  <c r="AB60" i="15" s="1"/>
  <c r="AC60" i="15" a="1"/>
  <c r="AC60" i="15" s="1"/>
  <c r="AD60" i="15" a="1"/>
  <c r="AD60" i="15" s="1"/>
  <c r="AE60" i="15" a="1"/>
  <c r="AE60" i="15" s="1"/>
  <c r="AF60" i="15" a="1"/>
  <c r="AF60" i="15" s="1"/>
  <c r="AG60" i="15" a="1"/>
  <c r="AG60" i="15" s="1"/>
  <c r="AH60" i="15" a="1"/>
  <c r="AH60" i="15" s="1"/>
  <c r="AI60" i="15" a="1"/>
  <c r="AI60" i="15" s="1"/>
  <c r="AJ60" i="15" a="1"/>
  <c r="AJ60" i="15" s="1"/>
  <c r="AK60" i="15" a="1"/>
  <c r="AK60" i="15" s="1"/>
  <c r="AL60" i="15" a="1"/>
  <c r="AL60" i="15" s="1"/>
  <c r="AM60" i="15" a="1"/>
  <c r="AM60" i="15" s="1"/>
  <c r="AN60" i="15" a="1"/>
  <c r="AN60" i="15" s="1"/>
  <c r="AO60" i="15" a="1"/>
  <c r="AO60" i="15" s="1"/>
  <c r="AP60" i="15" a="1"/>
  <c r="AP60" i="15" s="1"/>
  <c r="AQ60" i="15" a="1"/>
  <c r="AQ60" i="15" s="1"/>
  <c r="AR60" i="15" a="1"/>
  <c r="AR60" i="15" s="1"/>
  <c r="AS60" i="15" a="1"/>
  <c r="AS60" i="15" s="1"/>
  <c r="E61" i="15" a="1"/>
  <c r="E61" i="15" s="1"/>
  <c r="F61" i="15" a="1"/>
  <c r="F61" i="15" s="1"/>
  <c r="G61" i="15" a="1"/>
  <c r="G61" i="15" s="1"/>
  <c r="H61" i="15" a="1"/>
  <c r="H61" i="15" s="1"/>
  <c r="I61" i="15" a="1"/>
  <c r="I61" i="15" s="1"/>
  <c r="J61" i="15" a="1"/>
  <c r="J61" i="15" s="1"/>
  <c r="K61" i="15" a="1"/>
  <c r="K61" i="15" s="1"/>
  <c r="L61" i="15" a="1"/>
  <c r="L61" i="15" s="1"/>
  <c r="M61" i="15" a="1"/>
  <c r="M61" i="15" s="1"/>
  <c r="N61" i="15" a="1"/>
  <c r="N61" i="15" s="1"/>
  <c r="O61" i="15" a="1"/>
  <c r="O61" i="15" s="1"/>
  <c r="P61" i="15" a="1"/>
  <c r="P61" i="15" s="1"/>
  <c r="Q61" i="15" a="1"/>
  <c r="Q61" i="15" s="1"/>
  <c r="R61" i="15" a="1"/>
  <c r="R61" i="15" s="1"/>
  <c r="S61" i="15" a="1"/>
  <c r="S61" i="15" s="1"/>
  <c r="T61" i="15" a="1"/>
  <c r="T61" i="15" s="1"/>
  <c r="U61" i="15" a="1"/>
  <c r="U61" i="15" s="1"/>
  <c r="V61" i="15" a="1"/>
  <c r="V61" i="15" s="1"/>
  <c r="W61" i="15" a="1"/>
  <c r="W61" i="15" s="1"/>
  <c r="X61" i="15" a="1"/>
  <c r="X61" i="15" s="1"/>
  <c r="Y61" i="15" a="1"/>
  <c r="Y61" i="15" s="1"/>
  <c r="Z61" i="15" a="1"/>
  <c r="Z61" i="15" s="1"/>
  <c r="AA61" i="15" a="1"/>
  <c r="AA61" i="15" s="1"/>
  <c r="AB61" i="15" a="1"/>
  <c r="AB61" i="15" s="1"/>
  <c r="AC61" i="15" a="1"/>
  <c r="AC61" i="15" s="1"/>
  <c r="AD61" i="15" a="1"/>
  <c r="AD61" i="15" s="1"/>
  <c r="AE61" i="15" a="1"/>
  <c r="AE61" i="15" s="1"/>
  <c r="AF61" i="15" a="1"/>
  <c r="AF61" i="15" s="1"/>
  <c r="AG61" i="15" a="1"/>
  <c r="AG61" i="15" s="1"/>
  <c r="AH61" i="15" a="1"/>
  <c r="AH61" i="15" s="1"/>
  <c r="AI61" i="15" a="1"/>
  <c r="AI61" i="15" s="1"/>
  <c r="AJ61" i="15" a="1"/>
  <c r="AJ61" i="15" s="1"/>
  <c r="AK61" i="15" a="1"/>
  <c r="AK61" i="15" s="1"/>
  <c r="AL61" i="15" a="1"/>
  <c r="AL61" i="15" s="1"/>
  <c r="AM61" i="15" a="1"/>
  <c r="AM61" i="15" s="1"/>
  <c r="AN61" i="15" a="1"/>
  <c r="AN61" i="15" s="1"/>
  <c r="AO61" i="15" a="1"/>
  <c r="AO61" i="15" s="1"/>
  <c r="AP61" i="15" a="1"/>
  <c r="AP61" i="15" s="1"/>
  <c r="AQ61" i="15" a="1"/>
  <c r="AQ61" i="15" s="1"/>
  <c r="AR61" i="15" a="1"/>
  <c r="AR61" i="15" s="1"/>
  <c r="AS61" i="15" a="1"/>
  <c r="AS61" i="15" s="1"/>
  <c r="E62" i="15" a="1"/>
  <c r="E62" i="15" s="1"/>
  <c r="F62" i="15" a="1"/>
  <c r="F62" i="15" s="1"/>
  <c r="G62" i="15" a="1"/>
  <c r="G62" i="15" s="1"/>
  <c r="H62" i="15" a="1"/>
  <c r="H62" i="15" s="1"/>
  <c r="I62" i="15" a="1"/>
  <c r="I62" i="15" s="1"/>
  <c r="J62" i="15" a="1"/>
  <c r="J62" i="15" s="1"/>
  <c r="K62" i="15" a="1"/>
  <c r="K62" i="15" s="1"/>
  <c r="L62" i="15" a="1"/>
  <c r="L62" i="15" s="1"/>
  <c r="M62" i="15" a="1"/>
  <c r="M62" i="15" s="1"/>
  <c r="N62" i="15" a="1"/>
  <c r="N62" i="15" s="1"/>
  <c r="O62" i="15" a="1"/>
  <c r="O62" i="15" s="1"/>
  <c r="P62" i="15" a="1"/>
  <c r="P62" i="15" s="1"/>
  <c r="Q62" i="15" a="1"/>
  <c r="Q62" i="15" s="1"/>
  <c r="R62" i="15" a="1"/>
  <c r="R62" i="15" s="1"/>
  <c r="S62" i="15" a="1"/>
  <c r="S62" i="15" s="1"/>
  <c r="T62" i="15" a="1"/>
  <c r="T62" i="15" s="1"/>
  <c r="U62" i="15" a="1"/>
  <c r="U62" i="15" s="1"/>
  <c r="V62" i="15" a="1"/>
  <c r="V62" i="15" s="1"/>
  <c r="W62" i="15" a="1"/>
  <c r="W62" i="15" s="1"/>
  <c r="X62" i="15" a="1"/>
  <c r="X62" i="15" s="1"/>
  <c r="Y62" i="15" a="1"/>
  <c r="Y62" i="15" s="1"/>
  <c r="Z62" i="15" a="1"/>
  <c r="Z62" i="15" s="1"/>
  <c r="AA62" i="15" a="1"/>
  <c r="AA62" i="15" s="1"/>
  <c r="AB62" i="15" a="1"/>
  <c r="AB62" i="15" s="1"/>
  <c r="AC62" i="15" a="1"/>
  <c r="AC62" i="15" s="1"/>
  <c r="AD62" i="15" a="1"/>
  <c r="AD62" i="15" s="1"/>
  <c r="AE62" i="15" a="1"/>
  <c r="AE62" i="15" s="1"/>
  <c r="AF62" i="15" a="1"/>
  <c r="AF62" i="15" s="1"/>
  <c r="AG62" i="15" a="1"/>
  <c r="AG62" i="15" s="1"/>
  <c r="AH62" i="15" a="1"/>
  <c r="AH62" i="15" s="1"/>
  <c r="AI62" i="15" a="1"/>
  <c r="AI62" i="15" s="1"/>
  <c r="AJ62" i="15" a="1"/>
  <c r="AJ62" i="15" s="1"/>
  <c r="AK62" i="15" a="1"/>
  <c r="AK62" i="15" s="1"/>
  <c r="AL62" i="15" a="1"/>
  <c r="AL62" i="15" s="1"/>
  <c r="AM62" i="15" a="1"/>
  <c r="AM62" i="15" s="1"/>
  <c r="AN62" i="15" a="1"/>
  <c r="AN62" i="15" s="1"/>
  <c r="AO62" i="15" a="1"/>
  <c r="AO62" i="15" s="1"/>
  <c r="AP62" i="15" a="1"/>
  <c r="AP62" i="15" s="1"/>
  <c r="AQ62" i="15" a="1"/>
  <c r="AQ62" i="15" s="1"/>
  <c r="AR62" i="15" a="1"/>
  <c r="AR62" i="15" s="1"/>
  <c r="AS62" i="15" a="1"/>
  <c r="AS62" i="15" s="1"/>
  <c r="E63" i="15" a="1"/>
  <c r="E63" i="15" s="1"/>
  <c r="F63" i="15" a="1"/>
  <c r="F63" i="15" s="1"/>
  <c r="G63" i="15" a="1"/>
  <c r="G63" i="15" s="1"/>
  <c r="H63" i="15" a="1"/>
  <c r="H63" i="15" s="1"/>
  <c r="I63" i="15" a="1"/>
  <c r="I63" i="15" s="1"/>
  <c r="J63" i="15" a="1"/>
  <c r="J63" i="15" s="1"/>
  <c r="K63" i="15" a="1"/>
  <c r="K63" i="15" s="1"/>
  <c r="L63" i="15" a="1"/>
  <c r="L63" i="15" s="1"/>
  <c r="M63" i="15" a="1"/>
  <c r="M63" i="15" s="1"/>
  <c r="N63" i="15" a="1"/>
  <c r="N63" i="15" s="1"/>
  <c r="O63" i="15" a="1"/>
  <c r="O63" i="15" s="1"/>
  <c r="P63" i="15" a="1"/>
  <c r="P63" i="15" s="1"/>
  <c r="Q63" i="15" a="1"/>
  <c r="Q63" i="15" s="1"/>
  <c r="R63" i="15" a="1"/>
  <c r="R63" i="15" s="1"/>
  <c r="S63" i="15" a="1"/>
  <c r="S63" i="15" s="1"/>
  <c r="T63" i="15" a="1"/>
  <c r="T63" i="15" s="1"/>
  <c r="U63" i="15" a="1"/>
  <c r="U63" i="15" s="1"/>
  <c r="V63" i="15" a="1"/>
  <c r="V63" i="15" s="1"/>
  <c r="W63" i="15" a="1"/>
  <c r="W63" i="15" s="1"/>
  <c r="X63" i="15" a="1"/>
  <c r="X63" i="15" s="1"/>
  <c r="Y63" i="15" a="1"/>
  <c r="Y63" i="15" s="1"/>
  <c r="Z63" i="15" a="1"/>
  <c r="Z63" i="15" s="1"/>
  <c r="AA63" i="15" a="1"/>
  <c r="AA63" i="15" s="1"/>
  <c r="AB63" i="15" a="1"/>
  <c r="AB63" i="15" s="1"/>
  <c r="AC63" i="15" a="1"/>
  <c r="AC63" i="15" s="1"/>
  <c r="AD63" i="15" a="1"/>
  <c r="AD63" i="15" s="1"/>
  <c r="AE63" i="15" a="1"/>
  <c r="AE63" i="15" s="1"/>
  <c r="AF63" i="15" a="1"/>
  <c r="AF63" i="15" s="1"/>
  <c r="AG63" i="15" a="1"/>
  <c r="AG63" i="15" s="1"/>
  <c r="AH63" i="15" a="1"/>
  <c r="AH63" i="15" s="1"/>
  <c r="AI63" i="15" a="1"/>
  <c r="AI63" i="15" s="1"/>
  <c r="AJ63" i="15" a="1"/>
  <c r="AJ63" i="15" s="1"/>
  <c r="AK63" i="15" a="1"/>
  <c r="AK63" i="15" s="1"/>
  <c r="AL63" i="15" a="1"/>
  <c r="AL63" i="15" s="1"/>
  <c r="AM63" i="15" a="1"/>
  <c r="AM63" i="15" s="1"/>
  <c r="AN63" i="15" a="1"/>
  <c r="AN63" i="15" s="1"/>
  <c r="AO63" i="15" a="1"/>
  <c r="AO63" i="15" s="1"/>
  <c r="AP63" i="15" a="1"/>
  <c r="AP63" i="15" s="1"/>
  <c r="AQ63" i="15" a="1"/>
  <c r="AQ63" i="15" s="1"/>
  <c r="AR63" i="15" a="1"/>
  <c r="AR63" i="15" s="1"/>
  <c r="AS63" i="15" a="1"/>
  <c r="AS63" i="15" s="1"/>
  <c r="E64" i="15" a="1"/>
  <c r="E64" i="15" s="1"/>
  <c r="F64" i="15" a="1"/>
  <c r="F64" i="15" s="1"/>
  <c r="G64" i="15" a="1"/>
  <c r="G64" i="15" s="1"/>
  <c r="H64" i="15" a="1"/>
  <c r="H64" i="15" s="1"/>
  <c r="I64" i="15" a="1"/>
  <c r="I64" i="15" s="1"/>
  <c r="J64" i="15" a="1"/>
  <c r="J64" i="15" s="1"/>
  <c r="K64" i="15" a="1"/>
  <c r="K64" i="15" s="1"/>
  <c r="L64" i="15" a="1"/>
  <c r="L64" i="15" s="1"/>
  <c r="M64" i="15" a="1"/>
  <c r="M64" i="15" s="1"/>
  <c r="N64" i="15" a="1"/>
  <c r="N64" i="15" s="1"/>
  <c r="O64" i="15" a="1"/>
  <c r="O64" i="15" s="1"/>
  <c r="P64" i="15" a="1"/>
  <c r="P64" i="15" s="1"/>
  <c r="Q64" i="15" a="1"/>
  <c r="Q64" i="15" s="1"/>
  <c r="R64" i="15" a="1"/>
  <c r="R64" i="15" s="1"/>
  <c r="S64" i="15" a="1"/>
  <c r="S64" i="15" s="1"/>
  <c r="T64" i="15" a="1"/>
  <c r="T64" i="15" s="1"/>
  <c r="U64" i="15" a="1"/>
  <c r="U64" i="15" s="1"/>
  <c r="V64" i="15" a="1"/>
  <c r="V64" i="15" s="1"/>
  <c r="W64" i="15" a="1"/>
  <c r="W64" i="15" s="1"/>
  <c r="X64" i="15" a="1"/>
  <c r="X64" i="15" s="1"/>
  <c r="Y64" i="15" a="1"/>
  <c r="Y64" i="15" s="1"/>
  <c r="Z64" i="15" a="1"/>
  <c r="Z64" i="15" s="1"/>
  <c r="AA64" i="15" a="1"/>
  <c r="AA64" i="15" s="1"/>
  <c r="AB64" i="15" a="1"/>
  <c r="AB64" i="15" s="1"/>
  <c r="AC64" i="15" a="1"/>
  <c r="AC64" i="15" s="1"/>
  <c r="AD64" i="15" a="1"/>
  <c r="AD64" i="15" s="1"/>
  <c r="AE64" i="15" a="1"/>
  <c r="AE64" i="15" s="1"/>
  <c r="AF64" i="15" a="1"/>
  <c r="AF64" i="15" s="1"/>
  <c r="AG64" i="15" a="1"/>
  <c r="AG64" i="15" s="1"/>
  <c r="AH64" i="15" a="1"/>
  <c r="AH64" i="15" s="1"/>
  <c r="AI64" i="15" a="1"/>
  <c r="AI64" i="15" s="1"/>
  <c r="AJ64" i="15" a="1"/>
  <c r="AJ64" i="15" s="1"/>
  <c r="AK64" i="15" a="1"/>
  <c r="AK64" i="15" s="1"/>
  <c r="AL64" i="15" a="1"/>
  <c r="AL64" i="15" s="1"/>
  <c r="AM64" i="15" a="1"/>
  <c r="AM64" i="15" s="1"/>
  <c r="AN64" i="15" a="1"/>
  <c r="AN64" i="15" s="1"/>
  <c r="AO64" i="15" a="1"/>
  <c r="AO64" i="15" s="1"/>
  <c r="AP64" i="15" a="1"/>
  <c r="AP64" i="15" s="1"/>
  <c r="AQ64" i="15" a="1"/>
  <c r="AQ64" i="15" s="1"/>
  <c r="AR64" i="15" a="1"/>
  <c r="AR64" i="15" s="1"/>
  <c r="AS64" i="15" a="1"/>
  <c r="AS64" i="15" s="1"/>
  <c r="F10" i="15" a="1"/>
  <c r="F10" i="15" s="1"/>
  <c r="G10" i="15" a="1"/>
  <c r="G10" i="15" s="1"/>
  <c r="H10" i="15" a="1"/>
  <c r="H10" i="15" s="1"/>
  <c r="I10" i="15" a="1"/>
  <c r="I10" i="15" s="1"/>
  <c r="J10" i="15" a="1"/>
  <c r="J10" i="15" s="1"/>
  <c r="K10" i="15" a="1"/>
  <c r="K10" i="15" s="1"/>
  <c r="L10" i="15" a="1"/>
  <c r="L10" i="15" s="1"/>
  <c r="M10" i="15" a="1"/>
  <c r="M10" i="15" s="1"/>
  <c r="N10" i="15" a="1"/>
  <c r="N10" i="15" s="1"/>
  <c r="O10" i="15" a="1"/>
  <c r="O10" i="15" s="1"/>
  <c r="P10" i="15" a="1"/>
  <c r="P10" i="15" s="1"/>
  <c r="Q10" i="15" a="1"/>
  <c r="Q10" i="15" s="1"/>
  <c r="R10" i="15" a="1"/>
  <c r="R10" i="15" s="1"/>
  <c r="S10" i="15" a="1"/>
  <c r="S10" i="15" s="1"/>
  <c r="T10" i="15" a="1"/>
  <c r="T10" i="15" s="1"/>
  <c r="U10" i="15" a="1"/>
  <c r="U10" i="15" s="1"/>
  <c r="V10" i="15" a="1"/>
  <c r="V10" i="15" s="1"/>
  <c r="W10" i="15" a="1"/>
  <c r="W10" i="15" s="1"/>
  <c r="X10" i="15" a="1"/>
  <c r="X10" i="15" s="1"/>
  <c r="Y10" i="15" a="1"/>
  <c r="Y10" i="15" s="1"/>
  <c r="Z10" i="15" a="1"/>
  <c r="Z10" i="15" s="1"/>
  <c r="AA10" i="15" a="1"/>
  <c r="AA10" i="15" s="1"/>
  <c r="AB10" i="15" a="1"/>
  <c r="AB10" i="15" s="1"/>
  <c r="AC10" i="15" a="1"/>
  <c r="AC10" i="15" s="1"/>
  <c r="AD10" i="15" a="1"/>
  <c r="AD10" i="15" s="1"/>
  <c r="AE10" i="15" a="1"/>
  <c r="AE10" i="15" s="1"/>
  <c r="AF10" i="15" a="1"/>
  <c r="AF10" i="15" s="1"/>
  <c r="AG10" i="15" a="1"/>
  <c r="AG10" i="15" s="1"/>
  <c r="AH10" i="15" a="1"/>
  <c r="AH10" i="15" s="1"/>
  <c r="AI10" i="15" a="1"/>
  <c r="AI10" i="15" s="1"/>
  <c r="AJ10" i="15" a="1"/>
  <c r="AJ10" i="15" s="1"/>
  <c r="AK10" i="15" a="1"/>
  <c r="AK10" i="15" s="1"/>
  <c r="AL10" i="15" a="1"/>
  <c r="AL10" i="15" s="1"/>
  <c r="AM10" i="15" a="1"/>
  <c r="AM10" i="15" s="1"/>
  <c r="AN10" i="15" a="1"/>
  <c r="AN10" i="15" s="1"/>
  <c r="AO10" i="15" a="1"/>
  <c r="AO10" i="15" s="1"/>
  <c r="AP10" i="15" a="1"/>
  <c r="AP10" i="15" s="1"/>
  <c r="AQ10" i="15" a="1"/>
  <c r="AQ10" i="15" s="1"/>
  <c r="AR10" i="15" a="1"/>
  <c r="AR10" i="15" s="1"/>
  <c r="AS10" i="15" a="1"/>
  <c r="AS10" i="15" s="1"/>
  <c r="E10" i="15" a="1"/>
  <c r="E10" i="15" s="1"/>
  <c r="Q66" i="15" l="1"/>
  <c r="Q65" i="15"/>
  <c r="Q67" i="15" l="1"/>
  <c r="Q68" i="15" s="1"/>
  <c r="P12" i="8"/>
  <c r="P19" i="8"/>
  <c r="P21" i="8"/>
  <c r="P24" i="8"/>
  <c r="P25" i="8"/>
  <c r="P27" i="8"/>
  <c r="P32" i="8"/>
  <c r="P33" i="8"/>
  <c r="P34" i="8"/>
  <c r="P35" i="8"/>
  <c r="P42" i="8"/>
  <c r="P43" i="8"/>
  <c r="P48" i="8"/>
  <c r="P51" i="8"/>
  <c r="P53" i="8"/>
  <c r="P59" i="8"/>
  <c r="Q59" i="8" l="1"/>
  <c r="Q53" i="8"/>
  <c r="Q51" i="8"/>
  <c r="Q48" i="8"/>
  <c r="Q43" i="8"/>
  <c r="Q42" i="8"/>
  <c r="Q35" i="8"/>
  <c r="Q34" i="8"/>
  <c r="Q33" i="8"/>
  <c r="Q32" i="8"/>
  <c r="Q27" i="8"/>
  <c r="Q25" i="8"/>
  <c r="Q24" i="8"/>
  <c r="Q21" i="8"/>
  <c r="Q19" i="8"/>
  <c r="Q12" i="8"/>
  <c r="R59" i="8"/>
  <c r="R53" i="8"/>
  <c r="R51" i="8"/>
  <c r="R48" i="8"/>
  <c r="R43" i="8"/>
  <c r="R42" i="8"/>
  <c r="R35" i="8"/>
  <c r="R34" i="8"/>
  <c r="R33" i="8"/>
  <c r="R32" i="8"/>
  <c r="R27" i="8"/>
  <c r="R25" i="8"/>
  <c r="R24" i="8"/>
  <c r="R21" i="8"/>
  <c r="R19" i="8"/>
  <c r="R12" i="8"/>
  <c r="L22" i="8"/>
  <c r="K11" i="8"/>
  <c r="L11" i="8"/>
  <c r="M11" i="8"/>
  <c r="N11" i="8"/>
  <c r="O11" i="8"/>
  <c r="K12" i="8"/>
  <c r="L12" i="8"/>
  <c r="M12" i="8"/>
  <c r="N12" i="8"/>
  <c r="O12" i="8"/>
  <c r="K13" i="8"/>
  <c r="L13" i="8"/>
  <c r="M13" i="8"/>
  <c r="N13" i="8"/>
  <c r="O13" i="8"/>
  <c r="K14" i="8"/>
  <c r="L14" i="8"/>
  <c r="M14" i="8"/>
  <c r="N14" i="8"/>
  <c r="O14" i="8"/>
  <c r="K15" i="8"/>
  <c r="L15" i="8"/>
  <c r="M15" i="8"/>
  <c r="N15" i="8"/>
  <c r="O15" i="8"/>
  <c r="K16" i="8"/>
  <c r="L16" i="8"/>
  <c r="M16" i="8"/>
  <c r="N16" i="8"/>
  <c r="O16" i="8"/>
  <c r="K17" i="8"/>
  <c r="L17" i="8"/>
  <c r="M17" i="8"/>
  <c r="N17" i="8"/>
  <c r="O17" i="8"/>
  <c r="K18" i="8"/>
  <c r="L18" i="8"/>
  <c r="M18" i="8"/>
  <c r="N18" i="8"/>
  <c r="O18" i="8"/>
  <c r="K19" i="8"/>
  <c r="L19" i="8"/>
  <c r="M19" i="8"/>
  <c r="N19" i="8"/>
  <c r="O19" i="8"/>
  <c r="K20" i="8"/>
  <c r="L20" i="8"/>
  <c r="M20" i="8"/>
  <c r="N20" i="8"/>
  <c r="O20" i="8"/>
  <c r="K21" i="8"/>
  <c r="L21" i="8"/>
  <c r="M21" i="8"/>
  <c r="N21" i="8"/>
  <c r="O21" i="8"/>
  <c r="K22" i="8"/>
  <c r="M22" i="8"/>
  <c r="N22" i="8"/>
  <c r="O22" i="8"/>
  <c r="K23" i="8"/>
  <c r="L23" i="8"/>
  <c r="M23" i="8"/>
  <c r="N23" i="8"/>
  <c r="O23" i="8"/>
  <c r="K24" i="8"/>
  <c r="L24" i="8"/>
  <c r="M24" i="8"/>
  <c r="N24" i="8"/>
  <c r="O24" i="8"/>
  <c r="K25" i="8"/>
  <c r="L25" i="8"/>
  <c r="M25" i="8"/>
  <c r="N25" i="8"/>
  <c r="O25" i="8"/>
  <c r="K26" i="8"/>
  <c r="L26" i="8"/>
  <c r="M26" i="8"/>
  <c r="N26" i="8"/>
  <c r="O26" i="8"/>
  <c r="K27" i="8"/>
  <c r="L27" i="8"/>
  <c r="M27" i="8"/>
  <c r="N27" i="8"/>
  <c r="O27" i="8"/>
  <c r="K28" i="8"/>
  <c r="L28" i="8"/>
  <c r="M28" i="8"/>
  <c r="N28" i="8"/>
  <c r="O28" i="8"/>
  <c r="K29" i="8"/>
  <c r="L29" i="8"/>
  <c r="M29" i="8"/>
  <c r="N29" i="8"/>
  <c r="O29" i="8"/>
  <c r="K30" i="8"/>
  <c r="L30" i="8"/>
  <c r="M30" i="8"/>
  <c r="N30" i="8"/>
  <c r="O30" i="8"/>
  <c r="K31" i="8"/>
  <c r="L31" i="8"/>
  <c r="M31" i="8"/>
  <c r="N31" i="8"/>
  <c r="O31" i="8"/>
  <c r="K32" i="8"/>
  <c r="L32" i="8"/>
  <c r="M32" i="8"/>
  <c r="N32" i="8"/>
  <c r="O32" i="8"/>
  <c r="K33" i="8"/>
  <c r="L33" i="8"/>
  <c r="M33" i="8"/>
  <c r="N33" i="8"/>
  <c r="O33" i="8"/>
  <c r="K34" i="8"/>
  <c r="L34" i="8"/>
  <c r="M34" i="8"/>
  <c r="N34" i="8"/>
  <c r="O34" i="8"/>
  <c r="K35" i="8"/>
  <c r="L35" i="8"/>
  <c r="M35" i="8"/>
  <c r="N35" i="8"/>
  <c r="O35" i="8"/>
  <c r="K36" i="8"/>
  <c r="L36" i="8"/>
  <c r="M36" i="8"/>
  <c r="N36" i="8"/>
  <c r="O36" i="8"/>
  <c r="K37" i="8"/>
  <c r="L37" i="8"/>
  <c r="M37" i="8"/>
  <c r="N37" i="8"/>
  <c r="O37" i="8"/>
  <c r="K38" i="8"/>
  <c r="L38" i="8"/>
  <c r="M38" i="8"/>
  <c r="N38" i="8"/>
  <c r="O38" i="8"/>
  <c r="K39" i="8"/>
  <c r="L39" i="8"/>
  <c r="M39" i="8"/>
  <c r="N39" i="8"/>
  <c r="O39" i="8"/>
  <c r="K40" i="8"/>
  <c r="L40" i="8"/>
  <c r="M40" i="8"/>
  <c r="N40" i="8"/>
  <c r="O40" i="8"/>
  <c r="K41" i="8"/>
  <c r="L41" i="8"/>
  <c r="M41" i="8"/>
  <c r="N41" i="8"/>
  <c r="O41" i="8"/>
  <c r="K42" i="8"/>
  <c r="L42" i="8"/>
  <c r="M42" i="8"/>
  <c r="N42" i="8"/>
  <c r="O42" i="8"/>
  <c r="K43" i="8"/>
  <c r="L43" i="8"/>
  <c r="M43" i="8"/>
  <c r="N43" i="8"/>
  <c r="O43" i="8"/>
  <c r="K44" i="8"/>
  <c r="L44" i="8"/>
  <c r="M44" i="8"/>
  <c r="N44" i="8"/>
  <c r="O44" i="8"/>
  <c r="K45" i="8"/>
  <c r="L45" i="8"/>
  <c r="M45" i="8"/>
  <c r="N45" i="8"/>
  <c r="O45" i="8"/>
  <c r="K46" i="8"/>
  <c r="L46" i="8"/>
  <c r="M46" i="8"/>
  <c r="N46" i="8"/>
  <c r="O46" i="8"/>
  <c r="K47" i="8"/>
  <c r="L47" i="8"/>
  <c r="M47" i="8"/>
  <c r="N47" i="8"/>
  <c r="O47" i="8"/>
  <c r="K48" i="8"/>
  <c r="L48" i="8"/>
  <c r="M48" i="8"/>
  <c r="N48" i="8"/>
  <c r="O48" i="8"/>
  <c r="K49" i="8"/>
  <c r="L49" i="8"/>
  <c r="M49" i="8"/>
  <c r="N49" i="8"/>
  <c r="O49" i="8"/>
  <c r="K50" i="8"/>
  <c r="L50" i="8"/>
  <c r="M50" i="8"/>
  <c r="N50" i="8"/>
  <c r="O50" i="8"/>
  <c r="K51" i="8"/>
  <c r="L51" i="8"/>
  <c r="M51" i="8"/>
  <c r="N51" i="8"/>
  <c r="O51" i="8"/>
  <c r="K52" i="8"/>
  <c r="L52" i="8"/>
  <c r="M52" i="8"/>
  <c r="N52" i="8"/>
  <c r="O52" i="8"/>
  <c r="K53" i="8"/>
  <c r="L53" i="8"/>
  <c r="M53" i="8"/>
  <c r="N53" i="8"/>
  <c r="O53" i="8"/>
  <c r="K54" i="8"/>
  <c r="L54" i="8"/>
  <c r="M54" i="8"/>
  <c r="N54" i="8"/>
  <c r="O54" i="8"/>
  <c r="K55" i="8"/>
  <c r="L55" i="8"/>
  <c r="M55" i="8"/>
  <c r="N55" i="8"/>
  <c r="O55" i="8"/>
  <c r="K56" i="8"/>
  <c r="L56" i="8"/>
  <c r="M56" i="8"/>
  <c r="N56" i="8"/>
  <c r="O56" i="8"/>
  <c r="K57" i="8"/>
  <c r="L57" i="8"/>
  <c r="M57" i="8"/>
  <c r="N57" i="8"/>
  <c r="O57" i="8"/>
  <c r="K58" i="8"/>
  <c r="L58" i="8"/>
  <c r="M58" i="8"/>
  <c r="N58" i="8"/>
  <c r="O58" i="8"/>
  <c r="K59" i="8"/>
  <c r="L59" i="8"/>
  <c r="M59" i="8"/>
  <c r="N59" i="8"/>
  <c r="O59" i="8"/>
  <c r="L10" i="8"/>
  <c r="M10" i="8"/>
  <c r="N10" i="8"/>
  <c r="O10" i="8"/>
  <c r="K9" i="8" l="1"/>
  <c r="N9" i="8"/>
  <c r="O9" i="8"/>
  <c r="M9" i="8"/>
  <c r="L9" i="8"/>
  <c r="M66" i="15" l="1"/>
  <c r="M65" i="15"/>
  <c r="K66" i="15" l="1"/>
  <c r="K65" i="15"/>
  <c r="J66" i="15"/>
  <c r="J65" i="15"/>
  <c r="I65" i="15"/>
  <c r="I66" i="15"/>
  <c r="H66" i="15"/>
  <c r="H65" i="15"/>
  <c r="G65" i="15"/>
  <c r="G66" i="15"/>
  <c r="F65" i="15"/>
  <c r="F66" i="15"/>
  <c r="L66" i="15"/>
  <c r="L65" i="15"/>
  <c r="N66" i="15"/>
  <c r="N65" i="15"/>
  <c r="AS66" i="15"/>
  <c r="AS65" i="15"/>
  <c r="AR65" i="15"/>
  <c r="AR66" i="15"/>
  <c r="AQ66" i="15"/>
  <c r="AQ65" i="15"/>
  <c r="AP66" i="15"/>
  <c r="AP65" i="15"/>
  <c r="AO65" i="15"/>
  <c r="AO66" i="15"/>
  <c r="AN66" i="15"/>
  <c r="AN65" i="15"/>
  <c r="AM65" i="15"/>
  <c r="AM66" i="15"/>
  <c r="AL66" i="15"/>
  <c r="AL65" i="15"/>
  <c r="AK65" i="15"/>
  <c r="AK66" i="15"/>
  <c r="AJ65" i="15"/>
  <c r="AJ66" i="15"/>
  <c r="AI65" i="15"/>
  <c r="AI66" i="15"/>
  <c r="AH65" i="15"/>
  <c r="AH66" i="15"/>
  <c r="AG65" i="15"/>
  <c r="AG66" i="15"/>
  <c r="AF65" i="15"/>
  <c r="AF66" i="15"/>
  <c r="AE66" i="15"/>
  <c r="AE65" i="15"/>
  <c r="AC65" i="15"/>
  <c r="AC66" i="15"/>
  <c r="AB66" i="15"/>
  <c r="AB65" i="15"/>
  <c r="AA66" i="15"/>
  <c r="AA65" i="15"/>
  <c r="Y66" i="15"/>
  <c r="Y65" i="15"/>
  <c r="X66" i="15"/>
  <c r="X65" i="15"/>
  <c r="W66" i="15"/>
  <c r="W65" i="15"/>
  <c r="U66" i="15"/>
  <c r="U65" i="15"/>
  <c r="S66" i="15"/>
  <c r="S65" i="15"/>
  <c r="P66" i="15"/>
  <c r="P65" i="15"/>
  <c r="M67" i="15"/>
  <c r="M68" i="15" s="1"/>
  <c r="AC67" i="15" l="1"/>
  <c r="AC68" i="15" s="1"/>
  <c r="S67" i="15"/>
  <c r="S68" i="15" s="1"/>
  <c r="U67" i="15"/>
  <c r="U68" i="15" s="1"/>
  <c r="Y67" i="15"/>
  <c r="Y68" i="15" s="1"/>
  <c r="N67" i="15"/>
  <c r="N68" i="15" s="1"/>
  <c r="D128" i="15"/>
  <c r="D127" i="15"/>
  <c r="D126" i="15"/>
  <c r="D125" i="15"/>
  <c r="D124"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AP67" i="15" l="1"/>
  <c r="AP68" i="15" s="1"/>
  <c r="F67" i="15"/>
  <c r="F68" i="15" s="1"/>
  <c r="P67" i="15"/>
  <c r="P68" i="15" s="1"/>
  <c r="X67" i="15"/>
  <c r="X68" i="15" s="1"/>
  <c r="AB67" i="15"/>
  <c r="AB68" i="15" s="1"/>
  <c r="AK67" i="15"/>
  <c r="AK68" i="15" s="1"/>
  <c r="AI67" i="15"/>
  <c r="AI68" i="15" s="1"/>
  <c r="I67" i="15"/>
  <c r="I68" i="15" s="1"/>
  <c r="L67" i="15"/>
  <c r="L68" i="15" s="1"/>
  <c r="AJ67" i="15"/>
  <c r="AJ68" i="15" s="1"/>
  <c r="J67" i="15"/>
  <c r="J68" i="15" s="1"/>
  <c r="O67" i="15"/>
  <c r="O68" i="15" s="1"/>
  <c r="AH67" i="15"/>
  <c r="AH68" i="15" s="1"/>
  <c r="G67" i="15"/>
  <c r="G68" i="15" s="1"/>
  <c r="W67" i="15"/>
  <c r="W68" i="15" s="1"/>
  <c r="H67" i="15"/>
  <c r="H68" i="15" s="1"/>
  <c r="AQ67" i="15"/>
  <c r="AQ68" i="15" s="1"/>
  <c r="AM67" i="15"/>
  <c r="AM68" i="15" s="1"/>
  <c r="AN67" i="15"/>
  <c r="AN68" i="15" s="1"/>
  <c r="K67" i="15"/>
  <c r="K68" i="15" s="1"/>
  <c r="AS67" i="15"/>
  <c r="AS68" i="15" s="1"/>
  <c r="AF67" i="15"/>
  <c r="AF68" i="15" s="1"/>
  <c r="AO67" i="15"/>
  <c r="AO68" i="15" s="1"/>
  <c r="AL67" i="15"/>
  <c r="AL68" i="15" s="1"/>
  <c r="AD67" i="15"/>
  <c r="AD68" i="15" s="1"/>
  <c r="Z67" i="15"/>
  <c r="Z68" i="15" s="1"/>
  <c r="R67" i="15"/>
  <c r="R68" i="15" s="1"/>
  <c r="V67" i="15"/>
  <c r="V68" i="15" s="1"/>
  <c r="AR67" i="15"/>
  <c r="AR68" i="15" s="1"/>
  <c r="AE67" i="15"/>
  <c r="AE68" i="15" s="1"/>
  <c r="AA67" i="15"/>
  <c r="AA68" i="15" s="1"/>
  <c r="AG67" i="15"/>
  <c r="AG68" i="15" s="1"/>
  <c r="T67" i="15"/>
  <c r="T68" i="15" s="1"/>
  <c r="P10" i="11" l="1"/>
  <c r="P31" i="11"/>
  <c r="P54" i="8"/>
  <c r="P55" i="8"/>
  <c r="P16" i="11"/>
  <c r="P58" i="8"/>
  <c r="P19" i="11"/>
  <c r="P52" i="8"/>
  <c r="P17" i="8"/>
  <c r="P57" i="8"/>
  <c r="P18" i="8"/>
  <c r="P20" i="11"/>
  <c r="P26" i="11"/>
  <c r="P13" i="8"/>
  <c r="P36" i="11"/>
  <c r="P56" i="8"/>
  <c r="P15" i="8"/>
  <c r="P38" i="11"/>
  <c r="P49" i="8"/>
  <c r="P11" i="11"/>
  <c r="P13" i="11"/>
  <c r="P14" i="8"/>
  <c r="P12" i="11"/>
  <c r="P50" i="8"/>
  <c r="P16" i="8"/>
  <c r="P24" i="11"/>
  <c r="P29" i="11"/>
  <c r="P36" i="8"/>
  <c r="P37" i="8"/>
  <c r="P27" i="11"/>
  <c r="P18" i="11"/>
  <c r="P38" i="8"/>
  <c r="P17" i="11"/>
  <c r="P41" i="8"/>
  <c r="P10" i="8"/>
  <c r="P30" i="11"/>
  <c r="P25" i="11"/>
  <c r="P40" i="8"/>
  <c r="P44" i="8"/>
  <c r="P39" i="11"/>
  <c r="P14" i="11"/>
  <c r="P39" i="8"/>
  <c r="P47" i="8"/>
  <c r="P45" i="8"/>
  <c r="P46" i="8"/>
  <c r="P28" i="11"/>
  <c r="P22" i="11"/>
  <c r="P20" i="8"/>
  <c r="P37" i="11"/>
  <c r="P29" i="8"/>
  <c r="P32" i="11"/>
  <c r="P28" i="8"/>
  <c r="P21" i="11"/>
  <c r="P22" i="8"/>
  <c r="P23" i="11"/>
  <c r="P30" i="8"/>
  <c r="P26" i="8"/>
  <c r="P23" i="8"/>
  <c r="P15" i="11"/>
  <c r="Q23" i="8" l="1"/>
  <c r="Q26" i="8"/>
  <c r="Q30" i="8"/>
  <c r="Q22" i="8"/>
  <c r="Q28" i="8"/>
  <c r="Q29" i="8"/>
  <c r="Q20" i="8"/>
  <c r="Q46" i="8"/>
  <c r="Q45" i="8"/>
  <c r="Q47" i="8"/>
  <c r="Q39" i="8"/>
  <c r="Q44" i="8"/>
  <c r="Q40" i="8"/>
  <c r="Q10" i="8"/>
  <c r="Q41" i="8"/>
  <c r="Q38" i="8"/>
  <c r="Q37" i="8"/>
  <c r="Q16" i="8"/>
  <c r="Q50" i="8"/>
  <c r="Q14" i="8"/>
  <c r="Q49" i="8"/>
  <c r="Q15" i="8"/>
  <c r="Q56" i="8"/>
  <c r="Q13" i="8"/>
  <c r="Q18" i="8"/>
  <c r="Q57" i="8"/>
  <c r="Q17" i="8"/>
  <c r="Q52" i="8"/>
  <c r="Q58" i="8"/>
  <c r="Q55" i="8"/>
  <c r="Q54" i="8"/>
  <c r="P11" i="8"/>
  <c r="R23" i="8"/>
  <c r="R26" i="8"/>
  <c r="R30" i="8"/>
  <c r="R22" i="8"/>
  <c r="R28" i="8"/>
  <c r="R29" i="8"/>
  <c r="R20" i="8"/>
  <c r="R46" i="8"/>
  <c r="R45" i="8"/>
  <c r="R47" i="8"/>
  <c r="R39" i="8"/>
  <c r="R44" i="8"/>
  <c r="R40" i="8"/>
  <c r="R10" i="8"/>
  <c r="R41" i="8"/>
  <c r="R38" i="8"/>
  <c r="R37" i="8"/>
  <c r="R36" i="8"/>
  <c r="R16" i="8"/>
  <c r="R50" i="8"/>
  <c r="R14" i="8"/>
  <c r="R49" i="8"/>
  <c r="R15" i="8"/>
  <c r="R56" i="8"/>
  <c r="R13" i="8"/>
  <c r="R18" i="8"/>
  <c r="R57" i="8"/>
  <c r="R17" i="8"/>
  <c r="R52" i="8"/>
  <c r="R58" i="8"/>
  <c r="R55" i="8"/>
  <c r="R54" i="8"/>
  <c r="R11" i="8" l="1"/>
  <c r="Q11" i="8"/>
  <c r="E66" i="15"/>
  <c r="E65" i="15"/>
  <c r="E67" i="15" l="1"/>
  <c r="E68" i="15" s="1"/>
  <c r="P42" i="11" l="1"/>
  <c r="P43" i="11"/>
  <c r="P41" i="11"/>
  <c r="P34" i="11"/>
  <c r="P40" i="11"/>
  <c r="P33" i="11"/>
  <c r="P35" i="11"/>
  <c r="P31" i="8"/>
  <c r="S35" i="11" l="1" a="1"/>
  <c r="S35" i="11" s="1"/>
  <c r="P9" i="11" a="1"/>
  <c r="P9" i="11" s="1"/>
  <c r="P9" i="8"/>
  <c r="Q31" i="8"/>
  <c r="R31" i="8"/>
  <c r="Q9" i="8" l="1"/>
  <c r="S33" i="11" a="1"/>
  <c r="S33" i="11" s="1"/>
  <c r="S18" i="11" a="1"/>
  <c r="S18" i="11" s="1"/>
  <c r="S41" i="11" a="1"/>
  <c r="S41" i="11" s="1"/>
  <c r="S27" i="11" a="1"/>
  <c r="S27" i="11" s="1"/>
  <c r="S16" i="11" a="1"/>
  <c r="S16" i="11" s="1"/>
  <c r="S30" i="11" a="1"/>
  <c r="S30" i="11" s="1"/>
  <c r="S25" i="11" a="1"/>
  <c r="S25" i="11" s="1"/>
  <c r="S43" i="11" a="1"/>
  <c r="S43" i="11" s="1"/>
  <c r="S36" i="11" a="1"/>
  <c r="S36" i="11" s="1"/>
  <c r="S28" i="11" a="1"/>
  <c r="S28" i="11" s="1"/>
  <c r="S26" i="11" a="1"/>
  <c r="S26" i="11" s="1"/>
  <c r="S31" i="11" a="1"/>
  <c r="S31" i="11" s="1"/>
  <c r="S24" i="11" a="1"/>
  <c r="S24" i="11" s="1"/>
  <c r="S10" i="11" a="1"/>
  <c r="S10" i="11" s="1"/>
  <c r="S14" i="11" a="1"/>
  <c r="S14" i="11" s="1"/>
  <c r="S32" i="11" a="1"/>
  <c r="S32" i="11" s="1"/>
  <c r="S29" i="11" a="1"/>
  <c r="S29" i="11" s="1"/>
  <c r="S17" i="11" a="1"/>
  <c r="S17" i="11" s="1"/>
  <c r="S19" i="11" a="1"/>
  <c r="S19" i="11" s="1"/>
  <c r="S15" i="11" a="1"/>
  <c r="S15" i="11" s="1"/>
  <c r="S12" i="11" a="1"/>
  <c r="S12" i="11" s="1"/>
  <c r="S20" i="11" a="1"/>
  <c r="S20" i="11" s="1"/>
  <c r="S42" i="11" a="1"/>
  <c r="S42" i="11" s="1"/>
  <c r="S21" i="11" a="1"/>
  <c r="S21" i="11" s="1"/>
  <c r="S37" i="11" a="1"/>
  <c r="S37" i="11" s="1"/>
  <c r="S40" i="11" a="1"/>
  <c r="S40" i="11" s="1"/>
  <c r="S39" i="11" a="1"/>
  <c r="S39" i="11" s="1"/>
  <c r="S13" i="11" a="1"/>
  <c r="S13" i="11" s="1"/>
  <c r="S38" i="11" a="1"/>
  <c r="S38" i="11" s="1"/>
  <c r="S22" i="11" a="1"/>
  <c r="S22" i="11" s="1"/>
  <c r="S11" i="11" a="1"/>
  <c r="S11" i="11" s="1"/>
  <c r="S23" i="11" a="1"/>
  <c r="S23" i="11" s="1"/>
  <c r="S34" i="11" a="1"/>
  <c r="S34" i="11" s="1"/>
  <c r="R11" i="11" l="1" a="1"/>
  <c r="R11" i="11" s="1"/>
  <c r="T11" i="11" s="1"/>
  <c r="R31" i="11" a="1"/>
  <c r="R31" i="11" s="1"/>
  <c r="T31" i="11" s="1"/>
  <c r="R43" i="11" a="1"/>
  <c r="R43" i="11" s="1"/>
  <c r="R10" i="11" a="1"/>
  <c r="R10" i="11" s="1"/>
  <c r="T10" i="11" s="1"/>
  <c r="R33" i="11" a="1"/>
  <c r="R33" i="11" s="1"/>
  <c r="T33" i="11" s="1"/>
  <c r="R23" i="11" a="1"/>
  <c r="R23" i="11" s="1"/>
  <c r="T23" i="11" s="1"/>
  <c r="R21" i="11" a="1"/>
  <c r="R21" i="11" s="1"/>
  <c r="T21" i="11" s="1"/>
  <c r="R13" i="11" a="1"/>
  <c r="R13" i="11" s="1"/>
  <c r="T13" i="11" s="1"/>
  <c r="R22" i="11" a="1"/>
  <c r="R22" i="11" s="1"/>
  <c r="T22" i="11" s="1"/>
  <c r="R32" i="11" a="1"/>
  <c r="R32" i="11" s="1"/>
  <c r="T32" i="11" s="1"/>
  <c r="R14" i="11" a="1"/>
  <c r="R14" i="11" s="1"/>
  <c r="T14" i="11" s="1"/>
  <c r="R34" i="11" a="1"/>
  <c r="R34" i="11" s="1"/>
  <c r="R12" i="11" a="1"/>
  <c r="R12" i="11" s="1"/>
  <c r="T12" i="11" s="1"/>
  <c r="R15" i="11" a="1"/>
  <c r="R15" i="11" s="1"/>
  <c r="T15" i="11" s="1"/>
  <c r="R24" i="11" a="1"/>
  <c r="R24" i="11" s="1"/>
  <c r="T24" i="11" s="1"/>
  <c r="R35" i="11" a="1"/>
  <c r="R35" i="11" s="1"/>
  <c r="R25" i="11" a="1"/>
  <c r="R25" i="11" s="1"/>
  <c r="T25" i="11" s="1"/>
  <c r="R36" i="11" a="1"/>
  <c r="R36" i="11" s="1"/>
  <c r="R19" i="11" a="1"/>
  <c r="R19" i="11" s="1"/>
  <c r="T19" i="11" s="1"/>
  <c r="R41" i="11" a="1"/>
  <c r="R41" i="11" s="1"/>
  <c r="R16" i="11" a="1"/>
  <c r="R16" i="11" s="1"/>
  <c r="T16" i="11" s="1"/>
  <c r="R39" i="11" a="1"/>
  <c r="R39" i="11" s="1"/>
  <c r="R20" i="11" a="1"/>
  <c r="R20" i="11" s="1"/>
  <c r="T20" i="11" s="1"/>
  <c r="R26" i="11" a="1"/>
  <c r="R26" i="11" s="1"/>
  <c r="T26" i="11" s="1"/>
  <c r="R37" i="11" a="1"/>
  <c r="R37" i="11" s="1"/>
  <c r="R27" i="11" a="1"/>
  <c r="R27" i="11" s="1"/>
  <c r="T27" i="11" s="1"/>
  <c r="R38" i="11" a="1"/>
  <c r="R38" i="11" s="1"/>
  <c r="R28" i="11" a="1"/>
  <c r="R28" i="11" s="1"/>
  <c r="T28" i="11" s="1"/>
  <c r="R29" i="11" a="1"/>
  <c r="R29" i="11" s="1"/>
  <c r="T29" i="11" s="1"/>
  <c r="R17" i="11" a="1"/>
  <c r="R17" i="11" s="1"/>
  <c r="T17" i="11" s="1"/>
  <c r="R18" i="11" a="1"/>
  <c r="R18" i="11" s="1"/>
  <c r="T18" i="11" s="1"/>
  <c r="R40" i="11" a="1"/>
  <c r="R40" i="11" s="1"/>
  <c r="R30" i="11" a="1"/>
  <c r="R30" i="11" s="1"/>
  <c r="T30" i="11" s="1"/>
  <c r="R42" i="11" a="1"/>
  <c r="R42" i="11" s="1"/>
  <c r="T34" i="11" l="1"/>
  <c r="T39" i="11"/>
  <c r="T40" i="11"/>
  <c r="T41" i="11"/>
  <c r="T36" i="11"/>
  <c r="T42" i="11"/>
  <c r="T35" i="11"/>
  <c r="T38" i="11"/>
  <c r="T43" i="11"/>
  <c r="T3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Shao Peng Ou</author>
    <author>abdmk</author>
  </authors>
  <commentList>
    <comment ref="K10" authorId="0" shapeId="0" xr:uid="{1BEF87C4-F093-4A73-89F0-4C2C87C0BF03}">
      <text>
        <r>
          <rPr>
            <b/>
            <sz val="9"/>
            <color indexed="81"/>
            <rFont val="Tahoma"/>
            <family val="2"/>
          </rPr>
          <t xml:space="preserve">All EU Subsidiary are N/A except for ES
</t>
        </r>
      </text>
    </comment>
    <comment ref="N11" authorId="1" shapeId="0" xr:uid="{B8409922-D77F-497F-9998-408E2D0F8A55}">
      <text>
        <r>
          <rPr>
            <b/>
            <sz val="9"/>
            <color indexed="81"/>
            <rFont val="Tahoma"/>
            <family val="2"/>
          </rPr>
          <t>Shao Peng Ou:</t>
        </r>
        <r>
          <rPr>
            <sz val="9"/>
            <color indexed="81"/>
            <rFont val="Tahoma"/>
            <family val="2"/>
          </rPr>
          <t xml:space="preserve">
https://www.lg.com/levant_ar/business/multi-v-i</t>
        </r>
      </text>
    </comment>
    <comment ref="O11" authorId="1" shapeId="0" xr:uid="{DA9329C6-DE38-48A5-8017-319E57F1E89D}">
      <text>
        <r>
          <rPr>
            <b/>
            <sz val="9"/>
            <color indexed="81"/>
            <rFont val="Tahoma"/>
            <family val="2"/>
          </rPr>
          <t>Shao Peng Ou:</t>
        </r>
        <r>
          <rPr>
            <sz val="9"/>
            <color indexed="81"/>
            <rFont val="Tahoma"/>
            <family val="2"/>
          </rPr>
          <t xml:space="preserve">
https://www.lg.com/levant_en/business/multi-v-i</t>
        </r>
      </text>
    </comment>
    <comment ref="AO11" authorId="1" shapeId="0" xr:uid="{3BA11E38-09E6-4374-9C6B-181B8CAC90B4}">
      <text>
        <r>
          <rPr>
            <b/>
            <sz val="9"/>
            <color indexed="81"/>
            <rFont val="Tahoma"/>
            <family val="2"/>
          </rPr>
          <t>Shao Peng Ou:</t>
        </r>
        <r>
          <rPr>
            <sz val="9"/>
            <color indexed="81"/>
            <rFont val="Tahoma"/>
            <family val="2"/>
          </rPr>
          <t xml:space="preserve">
https://www.lg.com/id/business/multi-v-i/</t>
        </r>
      </text>
    </comment>
    <comment ref="AR11" authorId="1" shapeId="0" xr:uid="{70BD1599-DA99-4357-9539-0A3BCFA3C961}">
      <text>
        <r>
          <rPr>
            <b/>
            <sz val="9"/>
            <color indexed="81"/>
            <rFont val="Tahoma"/>
            <family val="2"/>
          </rPr>
          <t>Shao Peng Ou:</t>
        </r>
        <r>
          <rPr>
            <sz val="9"/>
            <color indexed="81"/>
            <rFont val="Tahoma"/>
            <family val="2"/>
          </rPr>
          <t xml:space="preserve">
https://www.lg.com/sg/business/commercial-air-conditioners/vrf/multi-v-i/</t>
        </r>
      </text>
    </comment>
    <comment ref="K14" authorId="0" shapeId="0" xr:uid="{C5F11C8B-0D64-4735-9D2B-09F6DF9FBC5E}">
      <text>
        <r>
          <rPr>
            <b/>
            <sz val="9"/>
            <color indexed="81"/>
            <rFont val="Tahoma"/>
            <family val="2"/>
          </rPr>
          <t>All EU Subsidiary are N/A</t>
        </r>
      </text>
    </comment>
    <comment ref="AC17" authorId="0" shapeId="0" xr:uid="{BBA29126-8E4E-4F69-90D6-3B9FA3AF49A6}">
      <text>
        <r>
          <rPr>
            <b/>
            <sz val="9"/>
            <color indexed="81"/>
            <rFont val="Tahoma"/>
            <family val="2"/>
          </rPr>
          <t>https://www.lg.com/ca_en/business/ceiling-mounted-cassette</t>
        </r>
      </text>
    </comment>
    <comment ref="U18" authorId="2" shapeId="0" xr:uid="{42D5F08C-FA45-4455-B461-DCC4E7295FC9}">
      <text>
        <r>
          <rPr>
            <b/>
            <sz val="9"/>
            <color indexed="81"/>
            <rFont val="Tahoma"/>
            <family val="2"/>
          </rPr>
          <t>abdmk:</t>
        </r>
        <r>
          <rPr>
            <sz val="9"/>
            <color indexed="81"/>
            <rFont val="Tahoma"/>
            <family val="2"/>
          </rPr>
          <t xml:space="preserve">
https://www.lg.com/global/business/indoor-ceiling-concealed-duct 
translate the contant to arabic 
translate the content </t>
        </r>
      </text>
    </comment>
    <comment ref="V18" authorId="2" shapeId="0" xr:uid="{31A850D4-2D51-4E36-B0F3-BC46979ED2BA}">
      <text>
        <r>
          <rPr>
            <b/>
            <sz val="9"/>
            <color indexed="81"/>
            <rFont val="Tahoma"/>
            <family val="2"/>
          </rPr>
          <t>abdmk:</t>
        </r>
        <r>
          <rPr>
            <sz val="9"/>
            <color indexed="81"/>
            <rFont val="Tahoma"/>
            <family val="2"/>
          </rPr>
          <t xml:space="preserve">
https://www.lg.com/global/business/indoor-ceiling-concealed-duct
https://www.lg.com/sa_en/business/indoor-ceiling-concealed-duct/</t>
        </r>
      </text>
    </comment>
    <comment ref="AM19" authorId="0" shapeId="0" xr:uid="{F28B97A3-F157-44B5-8736-BF7E8E722DEB}">
      <text>
        <r>
          <rPr>
            <b/>
            <sz val="9"/>
            <color indexed="81"/>
            <rFont val="Tahoma"/>
            <family val="2"/>
          </rPr>
          <t>https://www.lg.com/vn/business/dan-lanh-treo-tuong</t>
        </r>
      </text>
    </comment>
    <comment ref="U20" authorId="2" shapeId="0" xr:uid="{15152063-6AF7-4FFA-B4ED-EC6C8A474211}">
      <text>
        <r>
          <rPr>
            <b/>
            <sz val="9"/>
            <color indexed="81"/>
            <rFont val="Tahoma"/>
            <family val="2"/>
          </rPr>
          <t>abdmk:</t>
        </r>
        <r>
          <rPr>
            <sz val="9"/>
            <color indexed="81"/>
            <rFont val="Tahoma"/>
            <family val="2"/>
          </rPr>
          <t xml:space="preserve">
Need to be removed 
not available
https://www.lg.com/sa/business/vrf-indoor-unit/</t>
        </r>
      </text>
    </comment>
    <comment ref="AN27" authorId="0" shapeId="0" xr:uid="{198F7898-A7DD-4B81-88AE-2D5B189FF791}">
      <text>
        <r>
          <rPr>
            <b/>
            <sz val="9"/>
            <color indexed="81"/>
            <rFont val="Tahoma"/>
            <family val="2"/>
          </rPr>
          <t>https://www.lg.com/ph/business/single-split-round-cassette</t>
        </r>
      </text>
    </comment>
    <comment ref="AM28" authorId="0" shapeId="0" xr:uid="{0CF0A494-93A9-4B9F-9247-06F103688F7E}">
      <text>
        <r>
          <rPr>
            <b/>
            <sz val="9"/>
            <color indexed="81"/>
            <rFont val="Tahoma"/>
            <family val="2"/>
          </rPr>
          <t xml:space="preserve">https://www.lg.com/vn/business/dan-lanh-cassette-am-tran </t>
        </r>
      </text>
    </comment>
    <comment ref="AS29" authorId="0" shapeId="0" xr:uid="{034A4503-AD6C-47A9-B70E-2A13C0F25F2A}">
      <text>
        <r>
          <rPr>
            <b/>
            <sz val="9"/>
            <color indexed="81"/>
            <rFont val="Tahoma"/>
            <family val="2"/>
          </rPr>
          <t>https://www.lg.com/cn/business/household-single-low-static-duct</t>
        </r>
      </text>
    </comment>
    <comment ref="AO30" authorId="0" shapeId="0" xr:uid="{BDA8DFA6-5332-4273-9238-D5864A6DBDB5}">
      <text>
        <r>
          <rPr>
            <b/>
            <sz val="9"/>
            <color indexed="81"/>
            <rFont val="Tahoma"/>
            <family val="2"/>
          </rPr>
          <t>https://www.lg.com/id/business/single-split-wall-mounted</t>
        </r>
      </text>
    </comment>
    <comment ref="G41" authorId="1" shapeId="0" xr:uid="{AE2D0A6B-1687-4CD4-A9AE-C77AEDF6AAEA}">
      <text>
        <r>
          <rPr>
            <b/>
            <sz val="9"/>
            <color indexed="81"/>
            <rFont val="Tahoma"/>
            <family val="2"/>
          </rPr>
          <t>Shao Peng Ou:</t>
        </r>
        <r>
          <rPr>
            <sz val="9"/>
            <color indexed="81"/>
            <rFont val="Tahoma"/>
            <family val="2"/>
          </rPr>
          <t xml:space="preserve">
https://www.lg.com/pl/business/klimatyzacja/agregaty-wody-lodowej/isc_chiller/</t>
        </r>
      </text>
    </comment>
    <comment ref="AC41" authorId="0" shapeId="0" xr:uid="{2FD27E6F-8F3D-4751-8230-5ADD2778F303}">
      <text>
        <r>
          <rPr>
            <b/>
            <sz val="9"/>
            <color indexed="81"/>
            <rFont val="Tahoma"/>
            <family val="2"/>
          </rPr>
          <t>https://www.lg.com/ca_en/business/air-cooled-scroll-chiller</t>
        </r>
      </text>
    </comment>
    <comment ref="AD41" authorId="0" shapeId="0" xr:uid="{8786F6EE-2170-4373-9C13-9166ACBA788F}">
      <text>
        <r>
          <rPr>
            <b/>
            <sz val="9"/>
            <color indexed="81"/>
            <rFont val="Tahoma"/>
            <family val="2"/>
          </rPr>
          <t>https://www.lg.com/ca_fr/business/refroidisseur-a-spirale-a-refroidi-a-lair</t>
        </r>
      </text>
    </comment>
    <comment ref="AN44" authorId="0" shapeId="0" xr:uid="{9C21EE47-4146-4591-B1B9-FA1E6D336A06}">
      <text>
        <r>
          <rPr>
            <b/>
            <sz val="9"/>
            <color indexed="81"/>
            <rFont val="Tahoma"/>
            <family val="2"/>
          </rPr>
          <t>https://www.lg.com/ph/business/absorption-chiller-hot-water-type</t>
        </r>
      </text>
    </comment>
    <comment ref="AN45" authorId="0" shapeId="0" xr:uid="{A19219AE-CD77-4169-80B7-D7DEAAD092F9}">
      <text>
        <r>
          <rPr>
            <b/>
            <sz val="9"/>
            <color indexed="81"/>
            <rFont val="Tahoma"/>
            <family val="2"/>
          </rPr>
          <t>https://www.lg.com/ph/business/absorption-chiller-complex-type</t>
        </r>
      </text>
    </comment>
    <comment ref="P52" authorId="0" shapeId="0" xr:uid="{115214F9-866F-48F3-AAA5-3C5F541962AE}">
      <text>
        <r>
          <rPr>
            <b/>
            <sz val="9"/>
            <color indexed="81"/>
            <rFont val="Tahoma"/>
            <family val="2"/>
          </rPr>
          <t>https://www.lg.com/tr/business/scroll-jeo-termal-isi-pompasi</t>
        </r>
      </text>
    </comment>
    <comment ref="AM52" authorId="0" shapeId="0" xr:uid="{081F7D27-40FD-4922-8B53-CB0AC5B5459E}">
      <text>
        <r>
          <rPr>
            <b/>
            <sz val="9"/>
            <color indexed="81"/>
            <rFont val="Tahoma"/>
            <family val="2"/>
          </rPr>
          <t>https://www.lg.com/vn/business/bom-nhiet-dia-nhiet-truc-vit</t>
        </r>
      </text>
    </comment>
    <comment ref="AQ60" authorId="1" shapeId="0" xr:uid="{C8130EBA-774B-4988-B9CD-A8F47DA69FA7}">
      <text>
        <r>
          <rPr>
            <b/>
            <sz val="9"/>
            <color indexed="81"/>
            <rFont val="Tahoma"/>
            <family val="2"/>
          </rPr>
          <t>Shao Peng Ou:</t>
        </r>
        <r>
          <rPr>
            <sz val="9"/>
            <color indexed="81"/>
            <rFont val="Tahoma"/>
            <family val="2"/>
          </rPr>
          <t xml:space="preserve">
https://www.lg.com/th/business/air-solution/consultant/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<sst xmlns="http://schemas.openxmlformats.org/spreadsheetml/2006/main" count="49553" uniqueCount="13148">
  <si>
    <t>Region</t>
  </si>
  <si>
    <t>Country</t>
  </si>
  <si>
    <t>Page Type</t>
  </si>
  <si>
    <t>URL</t>
  </si>
  <si>
    <t>Title Tag Text</t>
  </si>
  <si>
    <t>Description Tag</t>
  </si>
  <si>
    <t>All H1</t>
  </si>
  <si>
    <t>Canonical Link Tag</t>
  </si>
  <si>
    <t>Issue / TTL * of Feature Cards</t>
  </si>
  <si>
    <t>Fail case of Alt text</t>
  </si>
  <si>
    <t>Length of Alt text</t>
  </si>
  <si>
    <t>Title Tag Score</t>
  </si>
  <si>
    <t>Description Tag Score</t>
  </si>
  <si>
    <t>H1 Tag Score</t>
  </si>
  <si>
    <t>Canonical Link Score</t>
  </si>
  <si>
    <t>Feature Alt Score</t>
  </si>
  <si>
    <t>CIS</t>
  </si>
  <si>
    <t>NA</t>
  </si>
  <si>
    <t>LATAM</t>
  </si>
  <si>
    <t>EU</t>
  </si>
  <si>
    <t>MEA</t>
  </si>
  <si>
    <t>Asia</t>
  </si>
  <si>
    <t>Ecuador</t>
  </si>
  <si>
    <t>UAE</t>
  </si>
  <si>
    <t>China</t>
  </si>
  <si>
    <t>Global</t>
  </si>
  <si>
    <t>Australia</t>
  </si>
  <si>
    <t>Singapore</t>
  </si>
  <si>
    <t>UK</t>
  </si>
  <si>
    <t>Canada</t>
  </si>
  <si>
    <t>EC : EC (es)</t>
  </si>
  <si>
    <t>AE_AR : AE (ar)</t>
  </si>
  <si>
    <t>CN : CN (zh)</t>
  </si>
  <si>
    <t>VRF</t>
  </si>
  <si>
    <t>MULTI V 5</t>
  </si>
  <si>
    <t>VRF System</t>
  </si>
  <si>
    <t>https://www.lg.com/ec/business/vrf</t>
  </si>
  <si>
    <t>https://www.lg.com/ae/business/hvac</t>
  </si>
  <si>
    <t>https://www.lg.com/cn/business/air-conditioning</t>
  </si>
  <si>
    <t>https://www.lg.com/global/business/hvac</t>
  </si>
  <si>
    <t>https://www.lg.com/global/business/hvac/commercial-solutions/vrf-system</t>
  </si>
  <si>
    <t>https://www.lg.com/ae/business/hvac/commercial-solutions/vrf-system</t>
  </si>
  <si>
    <t>VRF | HVAC | LG Ecuador para empresas</t>
  </si>
  <si>
    <t>LG乐金电子中国 | 空调 | 中央空调 | LG中央空调</t>
  </si>
  <si>
    <t>VRF System - HVAC | Business | LG Global</t>
  </si>
  <si>
    <t>Los sistemas de aire acondicionado VRF LG con flujo de refrigerante variable son perfectos para hogares, espacios comerciales, oficinas y negocios. Descúbralos.</t>
  </si>
  <si>
    <t>探索LG空调和LG商用中央空调产品，为各中商业场所和户型量身定做，访问LG中国官网，了解更多LG产品以及背后的科技技术！</t>
  </si>
  <si>
    <t>LG HVAC Commercial Solutions increase your space's value with green energy technologies. Find out more powerful performance and smart management feature of it on our website.</t>
  </si>
  <si>
    <t>The LG VRF System minimizes efficiency losses while providing a suitable and optimized solution for heating, ventilation, and air conditioning performance in buildings.</t>
  </si>
  <si>
    <t>LG VRF System minimizes efficiency losses while providing a suitable and optimized solution for heating, ventilation, and air conditioning performance in buildings.</t>
  </si>
  <si>
    <t>['Aire Acondicionado VRF']</t>
  </si>
  <si>
    <t>[]</t>
  </si>
  <si>
    <t>['']</t>
  </si>
  <si>
    <t>['空调']</t>
  </si>
  <si>
    <t>['Commercial Solutions']</t>
  </si>
  <si>
    <t>['VRF System']</t>
  </si>
  <si>
    <t>multiple use of H1</t>
  </si>
  <si>
    <t>Pass</t>
  </si>
  <si>
    <t>No H1</t>
  </si>
  <si>
    <t>0%</t>
  </si>
  <si>
    <t>42%</t>
  </si>
  <si>
    <t>67%</t>
  </si>
  <si>
    <t>83%</t>
  </si>
  <si>
    <t>22%</t>
  </si>
  <si>
    <t>33%</t>
  </si>
  <si>
    <t>['pass']</t>
  </si>
  <si>
    <t>['Five system perks: energy control, fresh office air, LEED certification solutions, easy building link link, and eco-friendliness reducing costs.', 'LG air conditioner models horizontally showcased to the left and building icons to the right. Central control device links the building and air conditioners.', 'An outdoor unit of MULTI V i standing on a rooftop of a builing. 45 degree right side of LEED certification displayed to the right.', 'Five features in hotel: Public facilities, swimming and shower room, guest room, lobby and reception hall in hotel, smart central control system.', 'A ceiling concealed duct supplying blue-colored air current in a hotel room with brown toned walls and a queen bed covered with white beddings.', 'A restaurant, public lounge and gym in hotel displayed side by side featuring blue-colored air current coming from LG air conditioning indoor units.', 'Five customer cases: Showrooms, large restaurants, stylish coffee shops, limited space clothing stores, restaurants with hot water washing.', 'Air conditioning unit on the ceiling creates blue air streams in a restaurant with multiple tables and chairs. Enlarged product image to the left.', 'Smart 4 way cassette with human detect sensor adjusts air direction to two people walking in a vehicle showroom. Enlarged product image to the right.', 'MULTI V S creating cool air stream in a large cafeteria with arrays of tables and sofas. Enlarged image of hands washing lettuce with water in a sink.', "MUlTI V M mounted on the ceiling of a store with men's apparels displayed. Blurred image of an outdoor unit connected with an indoor unit in the store.", 'Clothing store, accessory shop and a café displayed side by side. Three distinct indoor units on the ceiling create blue air streams in each picture.', 'Ceiling concealed ducts supply blue-colored air stream in a large three-storied atrium building with multiple indoor stores and long escalators.', "An operating room with white walls featuring patient's bed, multiple medical devices connected via electric cables and monitors with black screen.", 'Three ceiling mounted air conditions create blue-colored air stream in a waiting room in hospital with a series of chairs and a reception desk to the right.', 'Ceiling cassette type air condition unit dispenses blue-colored air current in an office featuring monotone desks and chairs with a meeting room to the right .', 'A ceiling concealed duct supplying blue-colored air current in a large hotel lobby with high ceiling, tall brown pillars and ivory-toned sofas.', 'Three round cassette units creating cool air currents in a café decorated with antique tables, chairs and lights. Enlarged product image to the right.', 'Ceiling mounted units create blue-colored air streams in a cafeteria with arrays of tables and chairs. Round lamps above each seat hanging from the ceiling.', 'Ceiling mounted unit creates air streams in a patient room with three beds and curtains. Three separate components at the top display air filtering process.']</t>
  </si>
  <si>
    <t>['There is an indoor office on the left side and an outdoor rooftop on the right side. In the middle, AHU provides heating and cooling fresh air on each side.', 'An installer wearing a safety helmet and glasses tries to separate the front panel of the Ceiling Mounted Cassette installed on the ceiling.']</t>
  </si>
  <si>
    <t>[144, 157, 131, 145, 143, 148, 139, 146, 149, 150, 151, 149, 144, 146, 156, 159, 143, 150, 156, 156]</t>
  </si>
  <si>
    <t>[156, 140]</t>
  </si>
  <si>
    <t>Country</t>
    <phoneticPr fontId="4" type="noConversion"/>
  </si>
  <si>
    <t>Locale</t>
    <phoneticPr fontId="4" type="noConversion"/>
  </si>
  <si>
    <t>Latest Blog Date</t>
  </si>
  <si>
    <t>https://www.lg.com/au/business/air-solution/air-solutions-blog/</t>
  </si>
  <si>
    <t>ASIA</t>
  </si>
  <si>
    <t>https://www.lg.com/rs/business/sistemska-klimatizacija/blog-list</t>
  </si>
  <si>
    <t>Serbia</t>
  </si>
  <si>
    <t>Jordan</t>
  </si>
  <si>
    <t>https://www.lg.com/cz/business/klimatizace/blog-list/</t>
  </si>
  <si>
    <t>https://www.lg.com/pe/business/blog-list/</t>
  </si>
  <si>
    <t>Peru</t>
  </si>
  <si>
    <t>Egypt</t>
  </si>
  <si>
    <t>https://www.lg.com/sa_en/business/hvac/blog-list/</t>
  </si>
  <si>
    <t>https://www.lg.com/tr/business/iklimlendirme-cozumleri/blog-list/</t>
  </si>
  <si>
    <t>Turkey</t>
  </si>
  <si>
    <t>https://www.lg.com/hu/business/legkondicionalo-rendszerek/blog-list/</t>
  </si>
  <si>
    <t>Hungary</t>
  </si>
  <si>
    <t>https://www.lg.com/bg/business/sistemna-klimatizatsiya/blog-list</t>
  </si>
  <si>
    <t>Bulgaria</t>
  </si>
  <si>
    <t>https://www.lg.com/at/business/hlk/blog-list/</t>
  </si>
  <si>
    <t>Austria</t>
  </si>
  <si>
    <t>https://www.lg.com/sg/business/hvac-blog/</t>
  </si>
  <si>
    <t>https://www.lg.com/vn/business/giai-phap-dieu-hoa-khong-khi/blog-list/</t>
  </si>
  <si>
    <t>Vietnam</t>
  </si>
  <si>
    <t>https://www.lg.com/in/business/air-solution/blog-list/</t>
  </si>
  <si>
    <t>INDIA</t>
  </si>
  <si>
    <t>India</t>
  </si>
  <si>
    <t>Spain</t>
  </si>
  <si>
    <t>https://www.lg.com/cl/business/hvac/blog-list/</t>
  </si>
  <si>
    <t>Chile</t>
  </si>
  <si>
    <t>https://www.lg.com/ph/business/hvac/blog/</t>
  </si>
  <si>
    <t>Philippines</t>
  </si>
  <si>
    <t>https://www.lg.com/mx/business/hvac/blog/</t>
  </si>
  <si>
    <t>Mexico</t>
  </si>
  <si>
    <t>https://www.lg.com/th/business/hvac/blog-list/</t>
  </si>
  <si>
    <t>Thailand</t>
  </si>
  <si>
    <t>https://www.lg.com/id/business/mengenai-lg-air-solution/blog-list/</t>
  </si>
  <si>
    <t>Indonesia</t>
  </si>
  <si>
    <t>https://www.lg.com/fr/business/air-solution/blog/</t>
  </si>
  <si>
    <t>France</t>
  </si>
  <si>
    <t>https://www.lg.com/uk/business/hvac/hvac-blog-on-air/</t>
  </si>
  <si>
    <t>https://www.lg.com/co/business/blog/aire-acondicionado/</t>
  </si>
  <si>
    <t>Colombia</t>
  </si>
  <si>
    <t>https://www.lg.com/za/business/air-solution/blog-list/</t>
  </si>
  <si>
    <t>https://www.lg.com/ca_en/business/air-solution/blog-list/</t>
  </si>
  <si>
    <t>https://www.lg.com/pl/business/klimatyzacja/blog/</t>
  </si>
  <si>
    <t>Poland</t>
  </si>
  <si>
    <t>Germany</t>
  </si>
  <si>
    <t>https://www.lg.com/br/business/ar-condicionado/blog-list/</t>
  </si>
  <si>
    <t>Brazil</t>
  </si>
  <si>
    <t>https://www.lg.com/pa/business/aire-acondicionado-comercial/blog-list/</t>
  </si>
  <si>
    <t>Panama</t>
  </si>
  <si>
    <t>https://www.lg.com/africa/business/air-solution/blog-list</t>
  </si>
  <si>
    <t>Nigeria</t>
  </si>
  <si>
    <t>Argentina</t>
  </si>
  <si>
    <t>https://www.lg.com/ec/business/hvac/blog-list</t>
  </si>
  <si>
    <t>Israel</t>
  </si>
  <si>
    <t>https://www.lg.com/gr/business/klimatismos-thermansi/blog-list</t>
  </si>
  <si>
    <t>Greece</t>
  </si>
  <si>
    <t>https://www.lg.com/eastafrica/business/air-solution/blog-list</t>
  </si>
  <si>
    <t>Kenya</t>
  </si>
  <si>
    <t>Score</t>
    <phoneticPr fontId="4" type="noConversion"/>
  </si>
  <si>
    <t>Tag &lt;H1&gt;</t>
    <phoneticPr fontId="4" type="noConversion"/>
  </si>
  <si>
    <t>Tag &lt;Description&gt;</t>
    <phoneticPr fontId="4" type="noConversion"/>
  </si>
  <si>
    <t>Tag &lt;Canonical Link&gt;</t>
    <phoneticPr fontId="4" type="noConversion"/>
  </si>
  <si>
    <t>Tag &lt;Alt text&gt;_(Front Image)</t>
    <phoneticPr fontId="4" type="noConversion"/>
  </si>
  <si>
    <t>Total Score</t>
    <phoneticPr fontId="4" type="noConversion"/>
  </si>
  <si>
    <t>Tag &lt;Title&gt;</t>
    <phoneticPr fontId="4" type="noConversion"/>
  </si>
  <si>
    <t>Length of Description tag</t>
    <phoneticPr fontId="4" type="noConversion"/>
  </si>
  <si>
    <t>Length of title tag</t>
    <phoneticPr fontId="4" type="noConversion"/>
  </si>
  <si>
    <t># of H1 tag</t>
    <phoneticPr fontId="4" type="noConversion"/>
  </si>
  <si>
    <t>H1 tag P/F</t>
    <phoneticPr fontId="4" type="noConversion"/>
  </si>
  <si>
    <t>Scoring</t>
    <phoneticPr fontId="4" type="noConversion"/>
  </si>
  <si>
    <t xml:space="preserve">LG.com Monitoring Report by Country </t>
    <phoneticPr fontId="4" type="noConversion"/>
  </si>
  <si>
    <t>REGION</t>
    <phoneticPr fontId="4" type="noConversion"/>
  </si>
  <si>
    <t>COUNTRY</t>
    <phoneticPr fontId="4" type="noConversion"/>
  </si>
  <si>
    <t>GP1
Status</t>
    <phoneticPr fontId="4" type="noConversion"/>
  </si>
  <si>
    <t>SEO HTML Tag</t>
    <phoneticPr fontId="4" type="noConversion"/>
  </si>
  <si>
    <t>*</t>
    <phoneticPr fontId="4" type="noConversion"/>
  </si>
  <si>
    <r>
      <rPr>
        <b/>
        <sz val="10"/>
        <color theme="1"/>
        <rFont val="Malgun Gothic"/>
        <family val="3"/>
        <charset val="129"/>
      </rPr>
      <t>1</t>
    </r>
    <r>
      <rPr>
        <b/>
        <sz val="10"/>
        <color theme="1"/>
        <rFont val="LG스마트체2.0 Regular"/>
        <family val="3"/>
        <charset val="129"/>
      </rPr>
      <t>. Title</t>
    </r>
    <phoneticPr fontId="4" type="noConversion"/>
  </si>
  <si>
    <r>
      <rPr>
        <b/>
        <sz val="10"/>
        <color theme="1"/>
        <rFont val="Malgun Gothic"/>
        <family val="3"/>
        <charset val="129"/>
      </rPr>
      <t>2</t>
    </r>
    <r>
      <rPr>
        <b/>
        <sz val="10"/>
        <color theme="1"/>
        <rFont val="LG스마트체2.0 Regular"/>
        <family val="3"/>
        <charset val="129"/>
      </rPr>
      <t>. Description</t>
    </r>
    <phoneticPr fontId="4" type="noConversion"/>
  </si>
  <si>
    <r>
      <rPr>
        <b/>
        <sz val="10"/>
        <color theme="1"/>
        <rFont val="Malgun Gothic"/>
        <family val="3"/>
        <charset val="129"/>
      </rPr>
      <t>3</t>
    </r>
    <r>
      <rPr>
        <b/>
        <sz val="10"/>
        <color theme="1"/>
        <rFont val="LG스마트체2.0 Regular"/>
        <family val="3"/>
        <charset val="129"/>
      </rPr>
      <t>. H1</t>
    </r>
    <phoneticPr fontId="4" type="noConversion"/>
  </si>
  <si>
    <r>
      <rPr>
        <b/>
        <sz val="10"/>
        <color theme="1"/>
        <rFont val="Malgun Gothic"/>
        <family val="3"/>
        <charset val="129"/>
      </rPr>
      <t>4</t>
    </r>
    <r>
      <rPr>
        <b/>
        <sz val="10"/>
        <color theme="1"/>
        <rFont val="LG스마트체2.0 Regular"/>
        <family val="3"/>
        <charset val="129"/>
      </rPr>
      <t>. Canonical Link</t>
    </r>
    <phoneticPr fontId="4" type="noConversion"/>
  </si>
  <si>
    <r>
      <rPr>
        <b/>
        <sz val="10"/>
        <color theme="1"/>
        <rFont val="Malgun Gothic"/>
        <family val="3"/>
        <charset val="129"/>
      </rPr>
      <t>5</t>
    </r>
    <r>
      <rPr>
        <b/>
        <sz val="10"/>
        <color theme="1"/>
        <rFont val="LG스마트체2.0 Regular"/>
        <family val="3"/>
        <charset val="129"/>
      </rPr>
      <t>. Alt text_
Feature Cards</t>
    </r>
    <phoneticPr fontId="4" type="noConversion"/>
  </si>
  <si>
    <t>LG.com Contents Monitoring Detail Information</t>
    <phoneticPr fontId="24" type="noConversion"/>
  </si>
  <si>
    <t>Category</t>
    <phoneticPr fontId="24" type="noConversion"/>
  </si>
  <si>
    <t>Checklist</t>
    <phoneticPr fontId="24" type="noConversion"/>
  </si>
  <si>
    <t>Scoring Criteria</t>
    <phoneticPr fontId="24" type="noConversion"/>
  </si>
  <si>
    <t>Improvement Guide</t>
    <phoneticPr fontId="24" type="noConversion"/>
  </si>
  <si>
    <t>Criteria</t>
    <phoneticPr fontId="24" type="noConversion"/>
  </si>
  <si>
    <t>Score Table</t>
    <phoneticPr fontId="24" type="noConversion"/>
  </si>
  <si>
    <t>Criteria Area</t>
    <phoneticPr fontId="24" type="noConversion"/>
  </si>
  <si>
    <t>Improvement Guide</t>
    <phoneticPr fontId="4" type="noConversion"/>
  </si>
  <si>
    <t>Type</t>
    <phoneticPr fontId="4" type="noConversion"/>
  </si>
  <si>
    <t>[Pass Case]</t>
    <phoneticPr fontId="4" type="noConversion"/>
  </si>
  <si>
    <t>Basic</t>
    <phoneticPr fontId="4" type="noConversion"/>
  </si>
  <si>
    <t>Pass</t>
    <phoneticPr fontId="4" type="noConversion"/>
  </si>
  <si>
    <t>Fail</t>
    <phoneticPr fontId="4" type="noConversion"/>
  </si>
  <si>
    <t>2bytes</t>
    <phoneticPr fontId="4" type="noConversion"/>
  </si>
  <si>
    <t>All</t>
    <phoneticPr fontId="4" type="noConversion"/>
  </si>
  <si>
    <t>Fail</t>
  </si>
  <si>
    <t>SEO Tag</t>
    <phoneticPr fontId="24" type="noConversion"/>
  </si>
  <si>
    <t>1) Character Limit</t>
    <phoneticPr fontId="4" type="noConversion"/>
  </si>
  <si>
    <t>basic</t>
    <phoneticPr fontId="4" type="noConversion"/>
  </si>
  <si>
    <t xml:space="preserve">   - main tag : &lt;title&gt;, &lt;description&gt;, &lt;UFN&gt;</t>
    <phoneticPr fontId="4" type="noConversion"/>
  </si>
  <si>
    <t>All</t>
  </si>
  <si>
    <t>Blog</t>
    <phoneticPr fontId="4" type="noConversion"/>
  </si>
  <si>
    <t>Algeria</t>
  </si>
  <si>
    <t>DZ : DZ (fr)</t>
  </si>
  <si>
    <t>['Solutions de contrôle']</t>
  </si>
  <si>
    <t>https://www.lg.com/dz/business/multi-split</t>
  </si>
  <si>
    <t>Multi-split | Clim multi-split | LG Algérie Professionnel</t>
  </si>
  <si>
    <t>Misez sur les systèmes multi-split LG pour refroidir ou chauffer plusieurs pièces de la maison en même temps. Explorez notre large choix d'unités intérieures.</t>
  </si>
  <si>
    <t>['Multi-Split']</t>
  </si>
  <si>
    <t>['Single Split']</t>
  </si>
  <si>
    <t>AFRICA : NG (en)</t>
  </si>
  <si>
    <t>Control Solutions</t>
  </si>
  <si>
    <t>https://www.lg.com/africa/business/air-control-solutions</t>
  </si>
  <si>
    <t>LG CONTROL SOLUTIONS | HVAC | LG Africa Business</t>
  </si>
  <si>
    <t>LG Control Solutions offer an array of convenient controls, allowing you to set the perfect temperature for your business environment.</t>
  </si>
  <si>
    <t>Uzbekistan</t>
  </si>
  <si>
    <t>UZ : UZ (uz)</t>
  </si>
  <si>
    <t>Single Split</t>
  </si>
  <si>
    <t>LEVANT_AR : JO (ar)</t>
  </si>
  <si>
    <t>['حلول التحكم']</t>
  </si>
  <si>
    <t>https://www.lg.com/dz/business/pompes-a-chaleur-air-eau</t>
  </si>
  <si>
    <t>Pompes à chaleur air-eau | HVAC | LG Algérie Professionnel</t>
  </si>
  <si>
    <t>Économisez tout en réduisant votre impact sur l'environnement avec les PAC air-eau LG THERMA V offrant chauffage, refroidissement et eau chaude sanitaire.</t>
  </si>
  <si>
    <t>https://www.lg.com/uz/business/air-control-solutions</t>
  </si>
  <si>
    <t>Control Solutions | HVAC | LG Oʻzbekiston Business</t>
  </si>
  <si>
    <t>LG Control Solutions yechimlari har qaysi xonada ideal haroratni oʻrnatish uchun parametrlarni sozlash imkonini beruvchi bir qator turli boshqaruv elementlarini taqdim etadi.</t>
  </si>
  <si>
    <t>['Boshqaruv echimlari']</t>
  </si>
  <si>
    <t>Chiller</t>
  </si>
  <si>
    <t>https://www.lg.com/africa/business/chiller</t>
  </si>
  <si>
    <t>LG's Chiller is designed to provide effective cooling for even the largest buildings and facilities such as power plants and factories. .</t>
  </si>
  <si>
    <t>LEVANT_EN : JO (en)</t>
  </si>
  <si>
    <t>HVAC Case study</t>
  </si>
  <si>
    <t>https://www.lg.com/levant_en/business/hvac-case-study</t>
  </si>
  <si>
    <t>HVAC Case Studies &amp; Business Uses | LG Levant</t>
  </si>
  <si>
    <t>From small office spaces, to huge shopping malls, learn more about our HVAC projects and their business applications by reading our HVAC case studies.</t>
  </si>
  <si>
    <t>['CASE STUDY']</t>
  </si>
  <si>
    <t>Slovakia</t>
  </si>
  <si>
    <t>SK : SK (sk)</t>
  </si>
  <si>
    <t>https://www.lg.com/sk/business/ridici-systemy</t>
  </si>
  <si>
    <t>RIEŠENIE PRE OVLÁDANIE | HVAC | LG Slovenská republika</t>
  </si>
  <si>
    <t>Riadiace systémy LG ponúkajú množstvo praktických možností ovládania, vďaka čomu si dokážete nastaviť ideálnu teplotu.</t>
  </si>
  <si>
    <t>Service and Maintenance</t>
  </si>
  <si>
    <t>https://www.lg.com/africa/business/air-solution/service-maintenance</t>
  </si>
  <si>
    <t>LG Service &amp; Maintenance offers exceptional support for VRF and Chillers, guaranteeing continuous efficiency and powerful performance at all times.</t>
  </si>
  <si>
    <t>['Services &amp; Maintenance']</t>
  </si>
  <si>
    <t>['Some experts are inspecting one of the LG MULTI V i machines installed next to the wall, carefully checking its performance and key components.', 'A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'Connected by gray lines, LG BECON Connect API and 3rd Party Service exchange data via commercial and residential devices, merging into end-users.']</t>
  </si>
  <si>
    <t>[143, 134, 147, 128, 145]</t>
  </si>
  <si>
    <t>https://www.lg.com/levant_en/business/chiller</t>
  </si>
  <si>
    <t>LG's Chiller is designed to provide effective cooling for even the largest buildings and facilities such as power plants and factories.</t>
  </si>
  <si>
    <t>['Chiller']</t>
  </si>
  <si>
    <t>CASOS DE ESTUDIO</t>
  </si>
  <si>
    <t>https://www.lg.com/ec/business/hvac-caso-estudio/blog-list</t>
  </si>
  <si>
    <t>Multi Split</t>
  </si>
  <si>
    <t>https://www.lg.com/africa/business/multi-split</t>
  </si>
  <si>
    <t>LG Multi Split system, ideal for spacious indoor environments, promises comfortable and efficient air conditioning across every space with its expandability.</t>
  </si>
  <si>
    <t>['Multi Split']</t>
  </si>
  <si>
    <t>['A two-story mansion showcases four LG indoor units through large glass windows, their airflow discernible, with an LG Smart Inverter unit outside.', 'An LG Ceiling Mounted Cassette circulates visible airflow in a spacious, warm-toned living room filled with a sofa, table, and trees.', 'A smartphone showing the LG ThinQ app sits on the left, connected to an LG Wall-mounted unit housed in an outline on the right via a dotted line.']</t>
  </si>
  <si>
    <t>[146, 133, 145]</t>
  </si>
  <si>
    <t>https://www.lg.com/levant_en/business/air-control-solutions</t>
  </si>
  <si>
    <t>Control Solutions | HVAC | Business | LG Levant</t>
  </si>
  <si>
    <t>['Control Solutions']</t>
  </si>
  <si>
    <t>https://www.lg.com/sk/business/vrf</t>
  </si>
  <si>
    <t>VRF | HVAC | LG Slovenská republika</t>
  </si>
  <si>
    <t>Riešenia VRF LG sú nákladovo efektívne a jednoduchšia montáž umožňuje správcom priestorov výber chladenia alebo vykurovania len vo využívaných zónach.</t>
  </si>
  <si>
    <t>https://www.lg.com/sk/business/tepelna-cerpadla-awhp</t>
  </si>
  <si>
    <t>RIEŠENIE PRE VYKUROVANIE | HVAC | LG Slovenská republika</t>
  </si>
  <si>
    <t>Tepelné čerpadlo THERMA V na báze vzduch – voda od LG je účinný systém, ktorý umožňuje vykurovanie priestorov, podlahové kúrenie a zabezpečuje teplú vodu.</t>
  </si>
  <si>
    <t>['Riešenie vykurovania(tepelné čerpadlo vzduch/voda)']</t>
  </si>
  <si>
    <t>Heating Solution (AWHP)</t>
  </si>
  <si>
    <t>https://www.lg.com/africa/business/heating-awhp</t>
  </si>
  <si>
    <t>LG's AWHP THERMA V is a highly efficient system that allows space heating, floor heating, cooling, and hot water supply.</t>
  </si>
  <si>
    <t>https://www.lg.com/sk/business/chladic-vody</t>
  </si>
  <si>
    <t>CHLADIČ VODY | HVAC | LG Slovenská republika</t>
  </si>
  <si>
    <t>Chladiace zariadenia LG sú navrhnuté tak, aby dokázali účinne chladiť aj tie najväčšie budovy a prevádzky ako napríklad elektrárne či veľké závody.</t>
  </si>
  <si>
    <t>https://www.lg.com/uz/business/chiller</t>
  </si>
  <si>
    <t>Chiller | HVAC | Business | LG Oʻzbekiston Tijoriy</t>
  </si>
  <si>
    <t>LG chilleri elektrostansiya va fabrikalar kabi katta bino va inshootlarni ham samarali sovutish uchun ishlab chiqilgan. Hoziroq kopʻroq biling.</t>
  </si>
  <si>
    <t>https://www.lg.com/uz/business/heating-awhp</t>
  </si>
  <si>
    <t>Heating AWHP | HVAC | Business | LG Oʻzbekiston Tijoriy</t>
  </si>
  <si>
    <t>LG dan AWHP atrofni, polni isitish, sovutish va issiq suv bilan taʼminlovchi tizimdir. Siz uni yangi uyingizga oʻrnatishingiz mumkin. Hoziroq koʻproq biling.</t>
  </si>
  <si>
    <t>Single Packaged (Roof Top)</t>
  </si>
  <si>
    <t>https://www.lg.com/africa/business/single-packaged-air-solution</t>
  </si>
  <si>
    <t>LG SINGLE PACKAGED : ROOF TOP | HVAC | LG Africa Business</t>
  </si>
  <si>
    <t>LG Inverter Single Packaged is uniquely designed to provide a highly efficient cooling and heating unit for your business space.</t>
  </si>
  <si>
    <t>['Inverter Single Package']</t>
  </si>
  <si>
    <t>https://www.lg.com/levant_en/business/heating-awhp</t>
  </si>
  <si>
    <t>Heating Solution (AWHP) | HVAC | Business | LG Levant</t>
  </si>
  <si>
    <t>['Heating Solution (AWHP)']</t>
  </si>
  <si>
    <t>UZ_RU : UZ (ru)</t>
  </si>
  <si>
    <t>https://www.lg.com/uz/business/vrf</t>
  </si>
  <si>
    <t>VRF | HVAC | LG Oʻzbekiston Business</t>
  </si>
  <si>
    <t>Iqtisodiy samaradorlik va oson oʻrnatilishni taklif qiluvchi LG VRF yechimlari eng universal va baquvvat tizimli konditsionerlar qatoriga kiradi.</t>
  </si>
  <si>
    <t>https://www.lg.com/levant_en/business/multi-split</t>
  </si>
  <si>
    <t>Multi Split - HVAC | Business | LG levant</t>
  </si>
  <si>
    <t>BG : BG (bg)</t>
  </si>
  <si>
    <t>تُعد أنظمة التقسيم المتعددة مثالية للمساحات الواسعة، وتقدم تبريد فعّال ومريح عبر أي مساحة بفضل إمكانية مضاعفتها وتوسعها.</t>
  </si>
  <si>
    <t>CHILLER</t>
  </si>
  <si>
    <t>https://www.lg.com/ec/business/chiller</t>
  </si>
  <si>
    <t>CHILLER | HVAC | LG Ecuador para empresas</t>
  </si>
  <si>
    <t>Las enfriadoras chiller de LG son la respuesta para la climatización a gran escala de su negocio o empresa. Descubra todas las prestaciones de nuestra gama.</t>
  </si>
  <si>
    <t>['Enfriadoras / Chiller']</t>
  </si>
  <si>
    <t>SPLIT</t>
  </si>
  <si>
    <t>https://www.lg.com/sk/business/split</t>
  </si>
  <si>
    <t>SPLIT | HVAC | LG Slovenská republika</t>
  </si>
  <si>
    <t>Individuálne klimatizačné systémy LG Split pre komerčné priestory prinášajú výraznú úsporu energie, výkonné chladenie a skutočný komfort.</t>
  </si>
  <si>
    <t>https://www.lg.com/sk/business/multisplit</t>
  </si>
  <si>
    <t>MULTISPLIT | HVAC | LG Slovenská republika</t>
  </si>
  <si>
    <t>Klimatizačný systém Multi Split od spoločnosti LG umožňuje komfortne chladiť a vykurovať viaceré miestnosti, pričom stačí osadiť len jednu exteriérovú jednotku.</t>
  </si>
  <si>
    <t>https://www.lg.com/uz/business/multi-split</t>
  </si>
  <si>
    <t>Multi Split | HVAC | LG Oʻzbekiston Business</t>
  </si>
  <si>
    <t>LG Multi Split havoni yaxshilash tizimi – ustunlikka erishishda sizga imkon beruvchi qulay va didli sovutish yechimidir.</t>
  </si>
  <si>
    <t>https://www.lg.com/levant_en/business/vrf</t>
  </si>
  <si>
    <t>VRF | HVAC | Business | LG Levant</t>
  </si>
  <si>
    <t>LG VRF solutions offer cost effectiveness and easier installation giving occupants the choice to air condition or heat only the zones in use.</t>
  </si>
  <si>
    <t>14%</t>
  </si>
  <si>
    <t>Single split</t>
  </si>
  <si>
    <t>LG Single Split system is an ideal choice for various spaces. This air conditioning system provides optimal energy efficiency and reliable performance.</t>
  </si>
  <si>
    <t>36%</t>
  </si>
  <si>
    <t>MULTI SPLIT</t>
  </si>
  <si>
    <t>https://www.lg.com/ec/business/multi-split</t>
  </si>
  <si>
    <t>MULTI SPLIT | HVAC | LG Ecuador para empresas</t>
  </si>
  <si>
    <t>Los equpos de aire acondicionado Multi Split de LG son una solución elegante para la refrigeración de su empresa. Descubra lo que LG puede hacer por usted.</t>
  </si>
  <si>
    <t>https://www.lg.com/bg/business/vrf</t>
  </si>
  <si>
    <t>['VRF']</t>
  </si>
  <si>
    <t>https://www.lg.com/levant_ar/business/single-split-air-solution</t>
  </si>
  <si>
    <t>Single Split‏ - HVAC | الأعمال | LG Levant</t>
  </si>
  <si>
    <t>مُكيّف سبليت فردي (LG Single Split system) هو الخيار الأمثل لمختلف المساحات. يقدم نظام التكييف هذا كفاءة مثالية للطاقة وأداء يُعتمد عليه.</t>
  </si>
  <si>
    <t>https://www.lg.com/bg/business/termopompeni-boileri</t>
  </si>
  <si>
    <t>Термопомпени бойлери | LG България Бизнес</t>
  </si>
  <si>
    <t>Термопомпените бойлери са термопомпени системи последно поколение от вида въздух-вода, с най-висок клас енергийна ефективност. Разберете повече тук!</t>
  </si>
  <si>
    <t>['Термопомпен бойлер']</t>
  </si>
  <si>
    <t>25%</t>
  </si>
  <si>
    <t>RS : RS (sr)</t>
  </si>
  <si>
    <t>https://www.lg.com/rs/business/bojler-sa-toplotnom-pumpom</t>
  </si>
  <si>
    <t>Bojler sa toplotnom pumpom │ LG Srbija Business</t>
  </si>
  <si>
    <t>Isprobajte energetski efikasan i ekološki prihvatljiv LG bojler sa toplotnom pumpom i jednostavno zamenite klasični električni bojler u pripremi tople vode.</t>
  </si>
  <si>
    <t>['Bojler sa toplotnom pumpom']</t>
  </si>
  <si>
    <t>https://www.lg.com/rs/business/vrf</t>
  </si>
  <si>
    <t>LG VRF rešenja pružaju ekonomičnost i jednostavniju instalaciju, čime se korisnicima omogućava da izaberu da rashlađuju ili zagrevaju samo zone koje se koriste.</t>
  </si>
  <si>
    <t>https://www.lg.com/levant_ar/business/vrf</t>
  </si>
  <si>
    <t>يقلل نظام LG VRF من خسائر الكفاءة مع توفير حل مناسب ومحسّن لأداء التدفئة والتهوية وتكييف الهواء في المباني.</t>
  </si>
  <si>
    <t>['أنظمة سائل التبريد المتغير التدفق (VRF)']</t>
  </si>
  <si>
    <t>https://www.lg.com/rs/business/multi-split</t>
  </si>
  <si>
    <t>Multi Split sistem klima uređaja kompanije LG obezbeđuje prijatno hlađenje i grejanje u svakoj prostoriji uz postavljanje samo jedne spoljašnje jedinice.</t>
  </si>
  <si>
    <t>https://www.lg.com/bg/business/multi-splitove</t>
  </si>
  <si>
    <t>Климатичната система Multi Split на LG е удобно и стилно решение за отопление и охлаждане, което ще ви държи напред в играта.</t>
  </si>
  <si>
    <t>Single Packaged</t>
  </si>
  <si>
    <t>https://www.lg.com/levant_en/business/single-packaged-air-solution</t>
  </si>
  <si>
    <t>Inverter Single Package - HVAC | Business | LG Levant</t>
  </si>
  <si>
    <t>LG Inverter Single Package, with a direct fan and dual sensor for humidity and temperature, delivers efficient cooling and heating solution for various spaces.</t>
  </si>
  <si>
    <t>https://www.lg.com/levant_ar/business/single-packaged-air-solution</t>
  </si>
  <si>
    <t>يمتاز مكيّف الهواء LG Inverter Single Package، ذو المروحة المباشرة ومستشعر الرطوبة والحرارة المزدوج، بإمكانية التبريد والتدفئة بفعالية في مختلف المساحات.</t>
  </si>
  <si>
    <t>https://www.lg.com/rs/business/single-split</t>
  </si>
  <si>
    <t>SINGLE SPLIT | HVAC │ LG Business Srbija</t>
  </si>
  <si>
    <t>Komercijalni klima uređaji sa Single Split sistemom kompanije LG obezbeđuju značajnu uštedu energije, snažno hlađenje i pravu udobnost.</t>
  </si>
  <si>
    <t>['Single split sistem']</t>
  </si>
  <si>
    <t>¡Perfectos para climatizar los espacios de la oficina! Descubra ahora los sistemas VRF con flujo refrigerante variable para los aires acondicionados LG.</t>
  </si>
  <si>
    <t>Soluciones de Control</t>
  </si>
  <si>
    <t>El sistema de aire acondicionado Multi Split de LG es una solución de refrigeración cómoda y elegante que te mantendrá a la vanguardia de los negocios.</t>
  </si>
  <si>
    <t>Descubre los aires acondicionados Single Packed de LG que permiten una fácil instalación en el techo manteniendo una estética elegante.</t>
  </si>
  <si>
    <t>AE : AE (en)</t>
  </si>
  <si>
    <t>Chiller Annual Maintenance</t>
  </si>
  <si>
    <t>https://www.lg.com/ae/business/hvac/service-maintenance/chiller-annual-maintenance</t>
  </si>
  <si>
    <t>Chiller Annual Maintenance - HVAC | Business | LG UAE</t>
  </si>
  <si>
    <t>LG Chiller Annual Maintenance guarantees top-notch efficiency, damage prevention, and superior performance through surge analysis and prevention.</t>
  </si>
  <si>
    <t>['Keep Your Chiller Running Properly with Regular Maintenance']</t>
  </si>
  <si>
    <t>29%</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</si>
  <si>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t>
  </si>
  <si>
    <t>[133, 149]</t>
  </si>
  <si>
    <t>['Enfriador']</t>
  </si>
  <si>
    <t>Application Controller</t>
  </si>
  <si>
    <t>https://www.lg.com/ae/business/hvac/control-solutions/application-controller</t>
  </si>
  <si>
    <t>Application Controller - HVAC | Business | LG UAE</t>
  </si>
  <si>
    <t>The LG HVAC Application Controller manages building systems for enhanced comfort, featuring flexible integration, energy monitoring, and AHU control.</t>
  </si>
  <si>
    <t>['Application Controller']</t>
  </si>
  <si>
    <t>40%</t>
  </si>
  <si>
    <t>Individual Controller</t>
  </si>
  <si>
    <t>https://www.lg.com/ae/business/hvac/control-solutions/individual-controller</t>
  </si>
  <si>
    <t>Individual Controller - HVAC | Business | LG UAE</t>
  </si>
  <si>
    <t>LG HVAC Individual Controllers feature air quality display, energy management, and remote control via the LG ThinQ app for efficient indoor air management</t>
  </si>
  <si>
    <t>['Individual Controller']</t>
  </si>
  <si>
    <t>https://www.lg.com/africa/business/vrf</t>
  </si>
  <si>
    <t>Iran</t>
  </si>
  <si>
    <t>IR : IR (fa)</t>
  </si>
  <si>
    <t>Central Controller</t>
  </si>
  <si>
    <t>https://www.lg.com/ae/business/hvac/control-solutions/central-controller</t>
  </si>
  <si>
    <t>Central Controller - HVAC | Business | LG UAE</t>
  </si>
  <si>
    <t>The LG HVAC Central Controller offers advanced control solutions with models like the AC Manager 5 and ACP 5, optimizing building management.</t>
  </si>
  <si>
    <t>https://www.lg.com/ir/business/chiller</t>
  </si>
  <si>
    <t>چیلر : حداکثر سرمایش بهینه در ساختمان ها و تاسیسات بزرگ | HVAC | ال جی ایران</t>
  </si>
  <si>
    <t>چیلرهای الجی تهویه مطبوع، کارآمد برای تاسیسات صنعتی مانند نیروگاه‌ها ، کارخانه‌ها می باشند. نقد و بررسی انواع چیلر سانتریفیوژ، اسکرو و اسکرال در ال جی ایران</t>
  </si>
  <si>
    <t>['چیلر']</t>
  </si>
  <si>
    <t>Bangladesh</t>
  </si>
  <si>
    <t>BD : BD (en)</t>
  </si>
  <si>
    <t>https://www.lg.com/ir/business/vrf</t>
  </si>
  <si>
    <t>سیستم vrf : بررسی و خرید سیستم های وی آر اف | HVAC | ال جی ایران</t>
  </si>
  <si>
    <t>سیستم های وی آر اف ال جی با امکانات و کارایی بالا قادر است فضای مطبوعی را برای شما به همراه داشته باشد. نقد و بررسی تجهیزات VRF در ال جی ایران</t>
  </si>
  <si>
    <t>['وی آر اف']</t>
  </si>
  <si>
    <t>https://www.lg.com/bd/business/vrf</t>
  </si>
  <si>
    <t>VRF | HVAC | LG Bangladesh Business</t>
  </si>
  <si>
    <t>Croatia</t>
  </si>
  <si>
    <t>HR : HR (hr)</t>
  </si>
  <si>
    <t>https://www.lg.com/ae/business/hvac/residential-solutions/air-to-water-heat-pumps</t>
  </si>
  <si>
    <t>Heating Solution (AWHP) - HVAC | Business | LG UAE</t>
  </si>
  <si>
    <t>LG Air to Water Heat Pump, THERMA V, is a sustainable heating solution providing heating, cooling and hot water for comfort, replacing gas boilers with renewable technology.</t>
  </si>
  <si>
    <t>100%</t>
  </si>
  <si>
    <t>https://www.lg.com/bd/business/single-packaged-air-solution</t>
  </si>
  <si>
    <t>Single Packaged | HVAC | LG Bangladesh Business</t>
  </si>
  <si>
    <t>https://www.lg.com/ae_ar/business/air-control-solutions</t>
  </si>
  <si>
    <t>توفر حلول التحكم من إل جي الإمارات مجموعة كبيرة من أساليب التحكم المناسبة، مما يسمح بتحديد درجة الحرارة الأمثل لبيئة أعمالك.</t>
  </si>
  <si>
    <t>https://www.lg.com/bd/business/chiller</t>
  </si>
  <si>
    <t>Chiller | HVAC | LG Bangladesh Business</t>
  </si>
  <si>
    <t>https://www.lg.com/hr/business/vrf</t>
  </si>
  <si>
    <t>VRF | Klima uređaji | LG Business Hrvatska</t>
  </si>
  <si>
    <t>Istražite LG VRF klima uređaje koji imaju iznimnu snagu uz nevjerojatno ekonomičan rad i jednostavnu montažu vanjske i unutarnje jedinice.</t>
  </si>
  <si>
    <t>Chiller Renewal Service</t>
  </si>
  <si>
    <t>https://www.lg.com/ae/business/hvac/service-maintenance/chiller-renewal-service</t>
  </si>
  <si>
    <t>Chiller Renewal Service - HVAC | Business | LG UAE</t>
  </si>
  <si>
    <t>LG Chiller Renewal Service provides meticulously optimizing chiller units and overhauling compressor parts for consistent efficiency and reliability.</t>
  </si>
  <si>
    <t>['Optimize Your Chiller with the Renewal Service']</t>
  </si>
  <si>
    <t>17%</t>
  </si>
  <si>
    <t>['LG Centrifugal Chiller unit, grey-toned assembly of circular and rectangular forms, adorned with red tags marking centrifugal, absorption, and screw.', 'A substantial gray-toned LG Chiller unit commands attention in a machine-filled room, its presence accentuated by green/blue pipes.']</t>
  </si>
  <si>
    <t>[149, 131]</t>
  </si>
  <si>
    <t>https://www.lg.com/hr/business/servis-i-odrzavanje</t>
  </si>
  <si>
    <t>Servis i Održavanje | HVAC | Business | LG Hrvatska</t>
  </si>
  <si>
    <t>https://www.lg.com/ae/business/hvac/control-solutions</t>
  </si>
  <si>
    <t>Control Solutions - HVAC | Business | LG UAE</t>
  </si>
  <si>
    <t>LG HVAC Control Solutions offer an array of convenient controls, allowing you to set the perfect temperature for your business environment.</t>
  </si>
  <si>
    <t>[133]</t>
  </si>
  <si>
    <t>IL : IL (iw)</t>
  </si>
  <si>
    <t>CASE STUDY</t>
  </si>
  <si>
    <t>https://www.lg.com/il/business/casestudy</t>
  </si>
  <si>
    <t>ישראל LG | סיפורי לקוחות</t>
  </si>
  <si>
    <t>קראו את סיפורי הלקוחות שלנו באתר האינטרנט של LG ישראל, שמציג פתרונות חדשניים, יישומים מעשיים של טכנולוגיית LG, תובנות לעסקים ולצרכנים</t>
  </si>
  <si>
    <t>['Single split']</t>
  </si>
  <si>
    <t>https://www.lg.com/ae/business/hvac/commercial-solutions/chiller</t>
  </si>
  <si>
    <t>LG Chiller offers powerful and ideal cooling solution for large buildings and industrial facilities.</t>
  </si>
  <si>
    <t>[132]</t>
  </si>
  <si>
    <t>Modbus Gateway</t>
  </si>
  <si>
    <t>https://www.lg.com/ae/business/hvac/control-solutions/modbus-gateway</t>
  </si>
  <si>
    <t>Modbus Gateway- HVAC | Business | LG UAE</t>
  </si>
  <si>
    <t>The LG Modbus Gateway focuses on solutions that facilitate seamless connections between LG air conditioning products and existing building management systems.</t>
  </si>
  <si>
    <t>['Modbus Gateway']</t>
  </si>
  <si>
    <t>50%</t>
  </si>
  <si>
    <t>https://www.lg.com/hr/business/single-packaged</t>
  </si>
  <si>
    <t>Single Packaged | Klima uređaji | LG Business Hrvatska</t>
  </si>
  <si>
    <t>Istražite LG Single Packaged inverterski sustav visoke učinkovitosti koji je jedinstveno dizajniran za hlađenje i grijanje vašeg poslovnog prostora.</t>
  </si>
  <si>
    <t>['Single Packaged']</t>
  </si>
  <si>
    <t>Commercial ERV (Ventilation)</t>
  </si>
  <si>
    <t>https://www.lg.com/ae/business/hvac/commercial-solutions/commercial-erv-ventilation</t>
  </si>
  <si>
    <t>Commercial ERV Ventilation - HVAC | Business | LG UAE</t>
  </si>
  <si>
    <t>LG Commercial ERV Ventilation ensures efficient, clean indoor air using diverse energy-saving technologies like heat exchangers and a multi-filter system.</t>
  </si>
  <si>
    <t>https://www.lg.com/ae_ar/business/single-packaged</t>
  </si>
  <si>
    <t>Inverter Single Package‏ - HVAC | الشركات | إل جي الإمارات</t>
  </si>
  <si>
    <t>LG Inverter Single Package المزود بريشة مباشرة ومستشعر مزدوج للرطوبة ودرجة الحرارة يوفر حلاً فعالاً للتبريد والتدفئة لمختلف المساحات.</t>
  </si>
  <si>
    <t>https://www.lg.com/ae_ar/business/multi-split</t>
  </si>
  <si>
    <t>Multi Split - HVAC | للشركات | إل جي الإمارات للأعمال</t>
  </si>
  <si>
    <t>https://www.lg.com/hr/business/multi-split</t>
  </si>
  <si>
    <t>Multi Split | Klima uređaji | LG Business Hrvatska</t>
  </si>
  <si>
    <t>LG Multi Split klima uređaj je udobno i elegantno rješenje za hlađenje koje će vas obradovati. Odlikuje se izuzetno tihim radom.</t>
  </si>
  <si>
    <t>VRF Renewal Service</t>
  </si>
  <si>
    <t>https://www.lg.com/ae/business/hvac/service-maintenance/vrf-system-renewal-service</t>
  </si>
  <si>
    <t>VRF System Renewal Service - HVAC | Business | LG UAE</t>
  </si>
  <si>
    <t>LG VRF System Renewal Service offers a cost-effective strategy to prolong your equipment's lifespan while sustaining its clean, powerful air performance.</t>
  </si>
  <si>
    <t>["Extend Your Multi V's Lifespan with Renewal Service."]</t>
  </si>
  <si>
    <t>['The LG ceiling-mounted cassette displayed centrally reveals a stark contrast. Its left half is covered in dust, while the right half remains clean.', 'In a triangular formation, three circles present a wrench and driver at the top, two rotating rectangles on the left, and a towel-clad hand.', 'LG VRF Human detection sensors highlight the energy-saving feature in the image, shown in a close-up view of a part of the product.', 'LG ceiling-mounted VRF Multi V unit displayed centrally reveals a stark contrast. Its left half is covered in dust, while the right remains clean.']</t>
  </si>
  <si>
    <t>[147, 140, 131, 146]</t>
  </si>
  <si>
    <t>VRF Annual Maintenance</t>
  </si>
  <si>
    <t>https://www.lg.com/ae/business/hvac/service-maintenance/vrf-system-annual-maintenance</t>
  </si>
  <si>
    <t>VRF System Annual Maintenance - HVAC | Business | LG UAE</t>
  </si>
  <si>
    <t>LG VRF System Annual Maintenance guarantees efficient and powerful performance through routine inspections, cleanings, and parts replacement.</t>
  </si>
  <si>
    <t>['Optimize Multi V and Save Energy with Regular Maintenance']</t>
  </si>
  <si>
    <t>43%</t>
  </si>
  <si>
    <t>['Comparison chart outlines basic, and premium packages, each offering unique inspection, cleaning, replacement, BECON, and energy management services.', 'A Smartphone illuminates with the LGMV application on its display, complemented by a hovering white rectangular instrument to the left.', 'LG Ceiling Mounted Indoor unit is elegantly featured on the left, while an LG Multi V 5 Outdoor unit takes stance on the right.', 'A man donning a safety helmet is diligently covering an open indoor unit perched on the ceiling with a protective plastic cover.', 'On the left, a dusty, dirt-covered grill of an indoor unit contrasts starkly with its counterpart on the right, which is clean and gleams brightly.', 'In their right hand, a person wields a water pressure washer, applying a stream of water to cleanse the outdoor unit thoroughly.', "From left to right, a '24' texted circular timer, a monitor-like object, and a database occupy the center, with '365' atop a calendar on the right.", 'A graph plots temperature against time, with a red area signifying a normal temperature range, while standout white peaks flag up abnormal values.', "A magnifier at the center zooms into an object blending a monitor and database, circled by the words 'AI' on the left and 'Big Data' on the right.", 'A person is using a red rectangular tool connected to a laptop, diagnosing an open LG outdoor unit, its internal wiring fully exposed.']</t>
  </si>
  <si>
    <t>[149, 135, 127, 128, 147, 128, 147, 146, 146, 134]</t>
  </si>
  <si>
    <t>['Inverter Scroll Chiller']</t>
  </si>
  <si>
    <t>https://www.lg.com/ae_ar/business/single-split</t>
  </si>
  <si>
    <t>Single Split‏ - HVAC | الأعمال | LG الإمارات</t>
  </si>
  <si>
    <t>https://www.lg.com/ae/business/hvac/commercial-solutions/single-packaged</t>
  </si>
  <si>
    <t>Inverter Single Package - HVAC | Business | LG UAE</t>
  </si>
  <si>
    <t>https://www.lg.com/ae/business/hvac/residential-solutions/single-split</t>
  </si>
  <si>
    <t>¡Las soluciones LG al control de la temperatura! Conozca ahora todos las ventajas y prestaciones de los termostatos digitales LG para su empresa. Entre aquí.</t>
  </si>
  <si>
    <t>Los aire acondicionados LG Single Split ofrecen ahorro de energía, potente refrigeración y un verdadero confort.</t>
  </si>
  <si>
    <t>COMMERCIAL SOLUTIONS</t>
  </si>
  <si>
    <t>GR : GR (el)</t>
  </si>
  <si>
    <t>SERVICE &amp; MAINTENANCE</t>
  </si>
  <si>
    <t>https://www.lg.com/gr/business/service-maintenance</t>
  </si>
  <si>
    <t>Υπηρεσία ανανέωσης VRF | HVAC | Επιχειρήσεις | LG Ελλάδα</t>
  </si>
  <si>
    <t>Η υπηρεσία ανανέωσης VRF συμβάλλει στην επέκταση της διάρκειας ζωής του Multi V</t>
  </si>
  <si>
    <t>['Υπηρεσίες και συντήρηση']</t>
  </si>
  <si>
    <t>Services &amp; Maintenance</t>
  </si>
  <si>
    <t>https://www.lg.com/ae/business/hvac/service-maintenance</t>
  </si>
  <si>
    <t>Service &amp; Maintenance - HVAC | Business | LG UAE</t>
  </si>
  <si>
    <t>['A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'Documents with a black outline are neatly overwrapped, featuring a circular shape with a downward-pointing arrow at the bottom right corner.', 'Three word bubbles of distinct sizes, each outlined in black, contain different marks, an exclamation, a question, and a check, respectively.', 'Connected by gray lines, LG BECON Connect API and 3rd Party Service exchange data via commercial and residential devices, merging into end-users.']</t>
  </si>
  <si>
    <t>[134, 147, 128, 140, 141, 145]</t>
  </si>
  <si>
    <t>https://www.lg.com/gr/business/multi-klimatistika</t>
  </si>
  <si>
    <t>Multi Split | HVAC | LG Ελλάς Business</t>
  </si>
  <si>
    <t>Το Σύστημα Multi Split της LG, ιδανικό για ευρύχωρα περιβάλλοντα, υπόσχεται άνετο και αποδοτικό κλιματισμό σε κάθε χώρο με την επεκτασιμότητά του.</t>
  </si>
  <si>
    <t>44%</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</si>
  <si>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 'Εμφανίζεται η Κασέτα οροφής 1 κατευθύνσης LG, με μια διακεκομμένη γραμμή και ένα κόκκινο βέλος που σηματοδοτεί το ύψος του σώματος της μονάδας 132 mm.', 'Μια κασέτα οροφής της LG κυκλοφορεί ορατή ροή αέρα σε ένα ευρύχωρο σαλόνι με ζεστούς τόνους, με καναπέ, τραπέζι και τριθέσιους.',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</si>
  <si>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[170, 150, 127, 179]</t>
  </si>
  <si>
    <t>https://www.lg.com/gr/business/heating-waterheater</t>
  </si>
  <si>
    <t>Water Heater | HVAC | LG Ελλάς Business</t>
  </si>
  <si>
    <t>Ο θερμαντήρας νερού της LG είναι μια ενεργειακά αποδοτική λύση ζεστού νερού που χρησιμοποιεί την τεχνολογία της αντλίας θερμότητας. Μάθετε περισσότερα εδώ!</t>
  </si>
  <si>
    <t>['Θερμαντήρας νερού']</t>
  </si>
  <si>
    <t>6%</t>
  </si>
  <si>
    <t>[0]</t>
  </si>
  <si>
    <t>https://www.lg.com/gr/business/air-to-water-heat-pumps</t>
  </si>
  <si>
    <t>Αντλίες θερμότητας αέρα/νερού - HVAC | Επιχειρηματικές λύσεις | LG Global</t>
  </si>
  <si>
    <t>Οι αντλίες θερμότητας LG αέρα/νερού, THERMA V, είναι μια βιώσιμη λύση θέρμανσης που παρέχει θέρμανση, ψύξη και ζεστό νερό χρήσης, αντικαθιστώντας τους λέβητες αερίου με ανανεώσιμη τεχνολογία.</t>
  </si>
  <si>
    <t>['Αντλίες θερμότητας αέρα/νερού']</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</si>
  <si>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 'Ένας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 'Μια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 'Μέρος καθιστικού που απεικονίζεται μέσα από το διάφανο παράθυρο ενός σπιτιού με εξωτερική μονάδα έξω από το σπίτι στη δεξιά πλευρά.']</t>
  </si>
  <si>
    <t>[175, 175, 168, 131]</t>
  </si>
  <si>
    <t>Case Study</t>
  </si>
  <si>
    <t>https://www.lg.com/ae/business/hvac/case-study</t>
  </si>
  <si>
    <t>Case Study - Technical Insights - HVAC | Business | LG UAE</t>
  </si>
  <si>
    <t>Discover various LG HVAC case study all around the world and all around the industry.</t>
  </si>
  <si>
    <t>https://www.lg.com/ae/business/hvac-case-study</t>
  </si>
  <si>
    <t>['THERMA V R410A Split']</t>
  </si>
  <si>
    <t>R32 Split</t>
  </si>
  <si>
    <t>['THERMA V R32 Split']</t>
  </si>
  <si>
    <t>Control Solution</t>
  </si>
  <si>
    <t>https://www.lg.com/ae_ar/business/chiller</t>
  </si>
  <si>
    <t>مبرد | HVAC | ال جي الإمارات</t>
  </si>
  <si>
    <t>يوفر المبرد من إل جي الإمارات حلول تكييف هواء مركزية مبردة بالماء فعالة ومثالية للمرافق الصناعية والمباني الكبرى.</t>
  </si>
  <si>
    <t>['نظام التبريد (CHILLER)']</t>
  </si>
  <si>
    <t>https://www.lg.com/ae/business/chiller</t>
  </si>
  <si>
    <t>https://www.lg.com/global/business/hvac/service-maintenance</t>
  </si>
  <si>
    <t>Service &amp; Maintenance - HVAC | Business | LG Global</t>
  </si>
  <si>
    <t>EASTAFRICA : KE (en)</t>
  </si>
  <si>
    <t>https://www.lg.com/eastafrica/business/air-control-solutions</t>
  </si>
  <si>
    <t>LG Air Control Solutions | LG East Africa Business</t>
  </si>
  <si>
    <t>Discover LG air control solutions, including varying individual controllers, central controllers, modbus gateways and application controllers. Click for more.</t>
  </si>
  <si>
    <t>['LG Air Control Solutions']</t>
  </si>
  <si>
    <t>https://www.lg.com/eastafrica/business/heating-awhp</t>
  </si>
  <si>
    <t>LG Heating Solutions - AWHP | LG East Africa Business</t>
  </si>
  <si>
    <t>['LG Heating Solutions - AWHP']</t>
  </si>
  <si>
    <t>R32 Monobloc</t>
  </si>
  <si>
    <t>LG THERMA V Monobloc excels as an all-in-one heating and hot water solution, providing peak efficiency, quiet operation, and high compatibility.</t>
  </si>
  <si>
    <t>Ventilation Solution</t>
  </si>
  <si>
    <t>Single Packaged(Roof top)</t>
  </si>
  <si>
    <t>https://www.lg.com/eastafrica/business/single-packaged-air-solution</t>
  </si>
  <si>
    <t>LG Inverter Single Package | LG East Africa Business</t>
  </si>
  <si>
    <t>Boost your business with LG's Inverter Single Package Heating &amp; Cooling Unit. Enjoy efficient climate control with low operational costs. Learn more today!</t>
  </si>
  <si>
    <t>['LG Inverter Single Package Heating and Cooling Unit']</t>
  </si>
  <si>
    <t>https://www.lg.com/eastafrica/business/multi-split</t>
  </si>
  <si>
    <t>Multi Split - HVAC | Business | LG East Africa</t>
  </si>
  <si>
    <t>Air to Water Heat Pumps</t>
  </si>
  <si>
    <t>https://www.lg.com/global/business/hvac/residential-solutions/air-to-water-heat-pumps</t>
  </si>
  <si>
    <t>Air to Water Heat Pumps - HVAC | Business | LG Global</t>
  </si>
  <si>
    <t>LG Air to Water Heat Pumps, THERMA V, is a sustainable heating solution providing heating, cooling and hot water for comfort, replacing gas boilers with renewable technology.</t>
  </si>
  <si>
    <t>['Air to Water Heat Pumps']</t>
  </si>
  <si>
    <t>['With Black LG THERMA V product, there is a graph showing that the Air-to-Water-Heat-Pumps method can save money over Conventional-Boiler.', 'An installer in front of the LG Therma V heat pump placed on the exterior of a house is facing the couple and explaining the heating solution.', 'An outdoor unit located between a snow-covered brick wall and a two-storied house with wide transparent windows showing through a living room.', 'An outdoor unit located between a snow-covered brick wall and a two-storied house with wide transparent windows showing through a living room.']</t>
  </si>
  <si>
    <t>[137, 142, 142, 142]</t>
  </si>
  <si>
    <t>R32 Hydrosplit</t>
  </si>
  <si>
    <t>Water Heater</t>
  </si>
  <si>
    <t>https://www.lg.com/global/business/hvac/residential-solutions/water-heater</t>
  </si>
  <si>
    <t>Service Maintenence</t>
  </si>
  <si>
    <t>https://www.lg.com/eastafrica/business/hvac/service-maintenance</t>
  </si>
  <si>
    <t>https://www.lg.com/eastafrica/business/chiller</t>
  </si>
  <si>
    <t>['LG Chiller Air Cooled and Water Cooled']</t>
  </si>
  <si>
    <t>https://www.lg.com/global/business/hvac/commercial-solutions/single-packaged</t>
  </si>
  <si>
    <t>Inverter Single Package - HVAC | Business | LG Global</t>
  </si>
  <si>
    <t>R410A IWT</t>
  </si>
  <si>
    <t>['THERMA V R410A IWT Type']</t>
  </si>
  <si>
    <t>Residential ERV (Ventilation)</t>
  </si>
  <si>
    <t>https://www.lg.com/global/business/hvac/residential-solutions/residential-erv-ventilation</t>
  </si>
  <si>
    <t>Residential ERV Ventilation - HVAC | Business | LG Global</t>
  </si>
  <si>
    <t>LG Residential ERV Ventilation offers an energy-efficient ventilation solution, ushering in fresh outdoor air for optimal breathing comfort indoors.</t>
  </si>
  <si>
    <t>["LG's white box-shaped residential ERV unit features two circular ventilation ducts positioned on the front panel's top corners.", 'A woman sits on a chair in the living room with a couch. Twin air ducts on the ceiling cleanse the space, replacing pollution with clean blue air.', 'LG residential ERV unit from the top, two ventilation ducts on each side are blowing and absorbing air from the outside and inside of the residence.', 'An LG wall-mounted controller displays dust levels, paired with a smartphone on the right showing an air quality history page.']</t>
  </si>
  <si>
    <t>[127, 146, 148, 126]</t>
  </si>
  <si>
    <t>White Paper</t>
  </si>
  <si>
    <t>https://www.lg.com/global/business/hvac/white-paper</t>
  </si>
  <si>
    <t>LG HVAC White Paper | Business | LG Global</t>
  </si>
  <si>
    <t>Heat pumps are becoming an essential part of the heating and cooling landscape.</t>
  </si>
  <si>
    <t>['White Paper']</t>
  </si>
  <si>
    <t>https://www.lg.com/eastafrica/business/vrf</t>
  </si>
  <si>
    <t>LG VRF solutions offer versatile, powerful air conditioning with cost-effective systems and easy installation for both indoor and outdoor units. Learn more.</t>
  </si>
  <si>
    <t>https://www.lg.com/ae/business/hvac/residential-solutions/multi-split</t>
  </si>
  <si>
    <t>LG Multi Split ac system, ideal for spacious environments, promises comfortable and efficient air conditioning across every space with its expandability.</t>
  </si>
  <si>
    <t>يعد نظام إل جي الخاص بتغيير تدفق الهواء والتحكم به وإعطاء خيار للمستخدمين بتكييف أو تدفئة المناطق المستخدمة فقط</t>
  </si>
  <si>
    <t>['نظام التبريد متغير التدفق لمكيفات الهواء VRF من إل جي']</t>
  </si>
  <si>
    <t>https://www.lg.com/ae_ar/business/vrf</t>
  </si>
  <si>
    <t>RETROFIT SOLUTION</t>
  </si>
  <si>
    <t>https://www.lg.com/eastafrica/business/retrofit-solution</t>
  </si>
  <si>
    <t>LG Retrofit HVAC Solutions | LG East Africa Business</t>
  </si>
  <si>
    <t>Discover LG's retrofit HVAC solutions, featuring LG inverter compressor, energy efficiency technology and only 8 hours of replacement time. Click for more.</t>
  </si>
  <si>
    <t>['LG Retrofit HVAC Solutions']</t>
  </si>
  <si>
    <t>R32 IWT</t>
  </si>
  <si>
    <t>Chiller Application</t>
  </si>
  <si>
    <t>https://www.lg.com/global/business/hvac/commercial-solutions/chiller-application</t>
  </si>
  <si>
    <t>Retrofit Solution</t>
  </si>
  <si>
    <t>https://www.lg.com/ae/business/hvac/retrofit-solution</t>
  </si>
  <si>
    <t>Retrofit Solution - HVAC | Business | LG UAE</t>
  </si>
  <si>
    <t>['Retrofit Solution']</t>
  </si>
  <si>
    <t>Absorption Chiller Complex Type</t>
  </si>
  <si>
    <t>Water-cooled Screw Chiller</t>
  </si>
  <si>
    <t>['Water-cooled Screw Chiller']</t>
  </si>
  <si>
    <t>Air-cooled Screw Chiller</t>
  </si>
  <si>
    <t>['Air-cooled Screw Chiller']</t>
  </si>
  <si>
    <t>Direct Fired Absorption Chiller</t>
  </si>
  <si>
    <t>['Absorption Chiller Direct Fired Type']</t>
  </si>
  <si>
    <t>Water-cooled Screw Heat Pump</t>
  </si>
  <si>
    <t>https://www.lg.com/global/business/hvac/commercial-solutions/chiller</t>
  </si>
  <si>
    <t>MULTI V WATER IV</t>
  </si>
  <si>
    <t>Multi Split - HVAC | Business | LG Global</t>
  </si>
  <si>
    <t>https://www.lg.com/global/business/hvac/residential-solutions/multi-split</t>
  </si>
  <si>
    <t>Ice Storage Centrifugal Chiller</t>
  </si>
  <si>
    <t>Control Solutions - HVAC | Business | LG Global</t>
  </si>
  <si>
    <t>https://www.lg.com/global/business/hvac/control-solutions</t>
  </si>
  <si>
    <t>CONTROL SOLUTIONS</t>
  </si>
  <si>
    <t>Modular Chiller</t>
  </si>
  <si>
    <t>['Modular Chiller']</t>
  </si>
  <si>
    <t>Ice Storage Screw Chiller</t>
  </si>
  <si>
    <t>['Ice Thermal Storage Chiller']</t>
  </si>
  <si>
    <t>Air-cooled Scroll Heat Pump</t>
  </si>
  <si>
    <t>Air-cooled Screw Heat Pump</t>
  </si>
  <si>
    <t>Ice Storage Air-cooled Scroll Chiller</t>
  </si>
  <si>
    <t>Air-cooled Scroll Chiller</t>
  </si>
  <si>
    <t>LG Inverter Scroll Chiller delivers efficient heating, a wide operational range, and optimal refrigerant control via its twin inverter compressor.</t>
  </si>
  <si>
    <t>Single Split - HVAC | Business | LG Global</t>
  </si>
  <si>
    <t>https://www.lg.com/global/business/hvac/commercial-solutions/single-split</t>
  </si>
  <si>
    <t>Oil-free Centrifugal Chiller</t>
  </si>
  <si>
    <t>Commercial ERV Ventilation - HVAC | Business | LG Global</t>
  </si>
  <si>
    <t>https://www.lg.com/global/business/ventilation-solution-erv</t>
  </si>
  <si>
    <t>2023-07-25</t>
  </si>
  <si>
    <t>2023-06-13</t>
  </si>
  <si>
    <t>2023-10-24</t>
  </si>
  <si>
    <t>2024-03-29</t>
  </si>
  <si>
    <t>2024-10-22</t>
  </si>
  <si>
    <t>2024-10-20</t>
  </si>
  <si>
    <t>2024-03-27</t>
  </si>
  <si>
    <t>2023-11-30</t>
  </si>
  <si>
    <t>2024-09-25</t>
  </si>
  <si>
    <t>2024-05-27</t>
  </si>
  <si>
    <t>2025-01-04</t>
  </si>
  <si>
    <t>1) Check &lt;Title&gt;</t>
    <phoneticPr fontId="24" type="noConversion"/>
  </si>
  <si>
    <t>2) Check &lt;Description&gt;</t>
    <phoneticPr fontId="24" type="noConversion"/>
  </si>
  <si>
    <t>3) Check &lt;H1&gt;</t>
    <phoneticPr fontId="24" type="noConversion"/>
  </si>
  <si>
    <t>4) Check 
&lt;Canonical Link&gt;</t>
    <phoneticPr fontId="24" type="noConversion"/>
  </si>
  <si>
    <t xml:space="preserve">5) Check &lt;Alt Text&gt;
of Feature Cards </t>
    <phoneticPr fontId="24" type="noConversion"/>
  </si>
  <si>
    <t>5.0</t>
  </si>
  <si>
    <t>1) Use H1 tag only for PLP titles</t>
    <phoneticPr fontId="4" type="noConversion"/>
  </si>
  <si>
    <t>1) Should only be used for PLP title</t>
    <phoneticPr fontId="4" type="noConversion"/>
  </si>
  <si>
    <r>
      <t>* There should only be</t>
    </r>
    <r>
      <rPr>
        <u/>
        <sz val="14"/>
        <color theme="1"/>
        <rFont val="LG스마트체2.0 Regular"/>
        <family val="3"/>
        <charset val="129"/>
      </rPr>
      <t xml:space="preserve"> one H1 tag in a page</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</si>
  <si>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</si>
  <si>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</si>
  <si>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 Avoid using multiple H1 Tags and use only for PLP title
 </t>
    </r>
    <r>
      <rPr>
        <sz val="14"/>
        <color theme="1"/>
        <rFont val="LG스마트체2.0 Regular"/>
        <family val="3"/>
        <charset val="129"/>
      </rPr>
      <t xml:space="preserve"> Refer to the 'Meta tag guideline' shared by HQ</t>
    </r>
    <phoneticPr fontId="4" type="noConversion"/>
  </si>
  <si>
    <r>
      <rPr>
        <b/>
        <sz val="14"/>
        <color theme="1"/>
        <rFont val="LG스마트체2.0 Regular"/>
        <family val="3"/>
        <charset val="129"/>
      </rPr>
      <t xml:space="preserve">
- Fill the same information as the current PLP URL</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</si>
  <si>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Refer to the 'Meta tag guideline' shared by HQ</t>
    </r>
    <phoneticPr fontId="4" type="noConversion"/>
  </si>
  <si>
    <t>Uploaded</t>
    <phoneticPr fontId="4" type="noConversion"/>
  </si>
  <si>
    <t>Not Uploaded</t>
    <phoneticPr fontId="4" type="noConversion"/>
  </si>
  <si>
    <t>CAT/PLP</t>
    <phoneticPr fontId="4" type="noConversion"/>
  </si>
  <si>
    <t>ID : ID (in)</t>
  </si>
  <si>
    <t>GP1</t>
  </si>
  <si>
    <t>UK : GB (en)</t>
  </si>
  <si>
    <t>AFRICA_FR : NG (fr)</t>
  </si>
  <si>
    <t>AU : AU (en)</t>
  </si>
  <si>
    <t>CL : CL (es)</t>
  </si>
  <si>
    <t>EG_EN : EG (en)</t>
  </si>
  <si>
    <t>EG_AR : EG (ar)</t>
  </si>
  <si>
    <t>CO : CO (es)</t>
  </si>
  <si>
    <t>ES : ES (es)</t>
  </si>
  <si>
    <t>TR : TR (tr)</t>
  </si>
  <si>
    <t>IN : IN (en)</t>
  </si>
  <si>
    <t>Czech</t>
  </si>
  <si>
    <t>CZ : CZ (cs)</t>
  </si>
  <si>
    <t>TH : TH (th)</t>
  </si>
  <si>
    <t>SG : SG (en)</t>
  </si>
  <si>
    <t>PE : PE (es)</t>
  </si>
  <si>
    <t>HU : HU (hu)</t>
  </si>
  <si>
    <t>AT : AT (de)</t>
  </si>
  <si>
    <t>Taiwan</t>
  </si>
  <si>
    <t>TW : TW (zh)</t>
  </si>
  <si>
    <t>Kazakhstan</t>
  </si>
  <si>
    <t>KZ : KZ (ru)</t>
  </si>
  <si>
    <t>Malaysia</t>
  </si>
  <si>
    <t>MY : MY (en)</t>
  </si>
  <si>
    <t>VN : VN (vi)</t>
  </si>
  <si>
    <t>MX : MX (es)</t>
  </si>
  <si>
    <t>Netherlands</t>
  </si>
  <si>
    <t>NL : NL (nl)</t>
  </si>
  <si>
    <t>SaudiArabia</t>
  </si>
  <si>
    <t>SA_EN : SA (en)</t>
  </si>
  <si>
    <t>Morocco</t>
  </si>
  <si>
    <t>MA : MA (fr)</t>
  </si>
  <si>
    <t>SA : SA (ar)</t>
  </si>
  <si>
    <t>SouthAfrica</t>
  </si>
  <si>
    <t>ZA : ZA (en)</t>
  </si>
  <si>
    <t>DE : DE (de)</t>
  </si>
  <si>
    <t>PA : PA (es)</t>
  </si>
  <si>
    <t>Portugal</t>
  </si>
  <si>
    <t>PT : PT (pt)</t>
  </si>
  <si>
    <t>FR : FR (fr)</t>
  </si>
  <si>
    <t>PH : PH (en)</t>
  </si>
  <si>
    <t>BR : BR (pt)</t>
  </si>
  <si>
    <t>CA_EN : CA (en)</t>
  </si>
  <si>
    <t>CA_FR : CA (fr)</t>
  </si>
  <si>
    <t>PL : PL (pl)</t>
  </si>
  <si>
    <t>Category</t>
  </si>
  <si>
    <t>PLP</t>
  </si>
  <si>
    <t>Y</t>
  </si>
  <si>
    <t>N</t>
  </si>
  <si>
    <t>https://www.lg.com/levant_en/business/air-solution/engineering-support</t>
  </si>
  <si>
    <t>Engineering Support | HVAC | LG Levant Business</t>
  </si>
  <si>
    <t>Browse this page to find HVAC Engineering Support documentation. Find specifications, design and installation, certificates, troubleshooting guides and more.</t>
  </si>
  <si>
    <t>['Engineering Support']</t>
  </si>
  <si>
    <t>https://www.lg.com/levant_en/business/retail</t>
  </si>
  <si>
    <t>Solutions Retail | HVAC | Business | LG Levant</t>
  </si>
  <si>
    <t>LG HVAC retail solution provides unparalleled performance to keep store energy-efficient</t>
  </si>
  <si>
    <t>['Retail']</t>
  </si>
  <si>
    <t>https://www.lg.com/levant_en/business/hospital</t>
  </si>
  <si>
    <t>Solutions Hospital | HVAC | Business | LG Levant</t>
  </si>
  <si>
    <t>LG HVAC hospital solution provides comfort and safety for patients staff while making it easy to control and monitor the environment.</t>
  </si>
  <si>
    <t>['Hospital']</t>
  </si>
  <si>
    <t>8%</t>
  </si>
  <si>
    <t>['An image of a hospital with thumbnails of a patient room, common areas, an operating room, a radiology room, and a control center.']</t>
  </si>
  <si>
    <t>[130]</t>
  </si>
  <si>
    <t>https://www.lg.com/levant_en/business/hotel</t>
  </si>
  <si>
    <t>Solutions Hotel | HVAC | Business | LG Levant</t>
  </si>
  <si>
    <t>LG HVAC hotel solution provides a more efficient way to keep your hotel pleasant</t>
  </si>
  <si>
    <t>['Hotel']</t>
  </si>
  <si>
    <t>https://www.lg.com/levant_en/business/ventilation-solution-erv</t>
  </si>
  <si>
    <t>Ventilation Solution ERV | HVAC | Business | LG Levant</t>
  </si>
  <si>
    <t>LG Ventilation Solution ERV is a highly efficient solution for fresh indoor air. With multiple air-purifying steps, you can breathe healthier air.</t>
  </si>
  <si>
    <t>LG Manuals : Download the reference materials related to LG Products</t>
  </si>
  <si>
    <t>['Manuals &amp; Documents']</t>
  </si>
  <si>
    <t>https://www.lg.com/dz/business/mono-split-mural</t>
  </si>
  <si>
    <t>Mono-split : mural | HVAC | LG Algérie Professionnel</t>
  </si>
  <si>
    <t>Obtenez un confort optimisé dans les grandes pièces (salles de serveurs, salles de machines, etc.) grâce au climatiseur réversible mural grande puissance.</t>
  </si>
  <si>
    <t>['Mono-split : mural']</t>
  </si>
  <si>
    <t>https://www.lg.com/dz/business/mono-split-plafonnier</t>
  </si>
  <si>
    <t>Mono-split : plafonnier | HVAC | LG Algérie Professionnel</t>
  </si>
  <si>
    <t>Optez pour le système de climatisation réversible plafonnier de LG au design primé, capable de refroidir et chauffer de grands espaces jusqu'à 15 mètres.</t>
  </si>
  <si>
    <t>['Mono-split : plafonnier']</t>
  </si>
  <si>
    <t>https://www.lg.com/dz/business/passerelles-gtb</t>
  </si>
  <si>
    <t>Passerelles GTB | HVAC | LG Algérie Professionnel</t>
  </si>
  <si>
    <t>Reliez simplement les systèmes HVAC de LG avec le système de gestion technique du bâtiment grâce aux passerelles LG BACnet Modbus et LonWorks.</t>
  </si>
  <si>
    <t>['Passerelles GTB']</t>
  </si>
  <si>
    <t>https://www.lg.com/dz/business/commandes-centralisees</t>
  </si>
  <si>
    <t>Commandes centralisées | HVAC | LG Algérie Professionnel</t>
  </si>
  <si>
    <t>Contrôlez et gérez simplement toutes les unités intérieures d'un bâtiment à l'aide d'une commande centralisée LG à l'interface flexible et intuitive.</t>
  </si>
  <si>
    <t>['Commandes centralisées']</t>
  </si>
  <si>
    <t>https://www.lg.com/dz/business/residences</t>
  </si>
  <si>
    <t>Solutions HVAC pour résidences | LG Algérie Professionnel</t>
  </si>
  <si>
    <t>Découvrez toutes nos solutions de climatisation, ventilation et chauffage pour la maison. Gérez l'efficacité energétique de votre résidence avec LG.</t>
  </si>
  <si>
    <t>['Résidences']</t>
  </si>
  <si>
    <t>https://www.lg.com/dz/business/hydrosplit-duo-ecs-r32</t>
  </si>
  <si>
    <t>R32 Hydrosplit IWT/ Pompe à chaleur air/ eau | CVC | Business | LG mondial | LG Algérie</t>
  </si>
  <si>
    <t>Le nouveau THERMA V R32 IWT Hydrosplit IWT est une solution de chauffage sûre pour votre maison.</t>
  </si>
  <si>
    <t>['THERMA V R32 Hydrosplit IWT (à réservoir d’eau intégré)']</t>
  </si>
  <si>
    <t>7%</t>
  </si>
  <si>
    <t>['Factories belch dark smog in the background as an LG Smart Inverter unit, encased in a transparent box with a metallic shield, stands on the right.']</t>
  </si>
  <si>
    <t>[147]</t>
  </si>
  <si>
    <t>https://www.lg.com/dz/business/multi-v-S</t>
  </si>
  <si>
    <t>Multi V S | VRF | CVC | LG Algérie Professionnel</t>
  </si>
  <si>
    <t>Le MULTI V S de LG est une solution VRF compacte mais puissante, idéale pour les résidences et les petits bureaux, offrant un rendement optimal tout en réduisant les coûts de fonctionnement.</t>
  </si>
  <si>
    <t>https://www.lg.com/dz/business/mono-split-cassette-ronde</t>
  </si>
  <si>
    <t>Mono-split: cassette ronde | HVAC | LG Algérie Professionnel</t>
  </si>
  <si>
    <t>Profitez d'un flux d'air confortable, d'un design élégant et d'un fonctionnement silencieux en choisissant le climatiseur cassette LG de forme ronde.</t>
  </si>
  <si>
    <t>['Mono-split : cassette ronde']</t>
  </si>
  <si>
    <t>https://www.lg.com/dz/business/mono-split-climatiseur-armoire</t>
  </si>
  <si>
    <t>Mono-split : climatiseur armoire | LG Algérie Professionnel</t>
  </si>
  <si>
    <t>L'armoire de climatisation LG trouvera facilement sa place dans votre intérieur, apportant un flux d'air chaud ou froid optimal toute l'année. Découvrez-la.</t>
  </si>
  <si>
    <t>['Mono-split : climatiseur armoire']</t>
  </si>
  <si>
    <t>https://www.lg.com/dz/business/commandes-individuelles</t>
  </si>
  <si>
    <t>Commandes individuelles | HVAC | LG Algérie Professionnel</t>
  </si>
  <si>
    <t>Contrôlez simplement vos unités intérieures avec une télécommande LG à l'interface intuitive et au design compact et élégant. Explorez ses fonctionnalités.</t>
  </si>
  <si>
    <t>['Commandes individuelles']</t>
  </si>
  <si>
    <t>https://www.lg.com/dz/business/chauffe-eau-thermodynamique</t>
  </si>
  <si>
    <t>Chauffe-eau thermodynamique | LG Algérie Professionnel</t>
  </si>
  <si>
    <t>Esthétique, silencieux et performant, le chauffe-eau thermodynamique LG tire 75 % de son énergie de l'air extérieur. Explorez la gamme en ligne.</t>
  </si>
  <si>
    <t>['Chauffe-eau Thermodynamique']</t>
  </si>
  <si>
    <t>https://www.lg.com/dz/business/air-solution/business-resources/engineering-support</t>
  </si>
  <si>
    <t>Support technique | HVAC | LG Algérie Professionnel</t>
  </si>
  <si>
    <t>['SUPPORT TECHNIQUE']</t>
  </si>
  <si>
    <t>https://www.lg.com/dz/business/mono-split-console</t>
  </si>
  <si>
    <t>Mono-split console | Clim console | LG Algérie Professionnel</t>
  </si>
  <si>
    <t>Pratique, discrète et esthétique, la console pour climatisation de LG répondra à tous vos besoins de chauffage, refroidissement et purification d'air.</t>
  </si>
  <si>
    <t>['Mono-split : console']</t>
  </si>
  <si>
    <t>https://www.lg.com/dz/business/kits-hydrauliques</t>
  </si>
  <si>
    <t>Kit Hydro | VRF | CVC | Business | LG Algérie Professionnel</t>
  </si>
  <si>
    <t>Le Kit Hydro de LG permet de chauffer le sol et de fournir de l’eau chaude pour un environnement intérieur chaud et plus agréable.</t>
  </si>
  <si>
    <t>https://www.lg.com/dz/business/multi-v-5</t>
  </si>
  <si>
    <t>Multi V 5 | Climatisation DRV | LG Algérie Professionnel</t>
  </si>
  <si>
    <t>Bénéficiez de performances énergétiques élevées et faites des économies tout en profitant d'un confort optimal en toutes saisons grâce au DRV Multi V 5.</t>
  </si>
  <si>
    <t>['Multi V 5']</t>
  </si>
  <si>
    <t>https://www.lg.com/dz/business/sytemes-de-ventilation-vre</t>
  </si>
  <si>
    <t>Systèmes de ventilation (VRE) | LG Algérie Professionnel</t>
  </si>
  <si>
    <t>Disposez d'un air intérieur frais et purifié en associant un système de ventilation mécanique ERV de LG à l'un de nos climatiseurs. Apprenez-en plus ici.</t>
  </si>
  <si>
    <t>['Systèmes de ventilation (VRE)']</t>
  </si>
  <si>
    <t>https://www.lg.com/dz/business/multi-v-water-iv</t>
  </si>
  <si>
    <t>Multi V Water IV | VRV 3 tubes | LG Algérie Professionnel</t>
  </si>
  <si>
    <t>Découvrez Multi V Water IV, un DRV LG à condensation par eau permettant de réaliser des économies d'énergie tout en offrant d'excellentes performances.</t>
  </si>
  <si>
    <t>['Multi V Water IV']</t>
  </si>
  <si>
    <t>https://www.lg.com/dz/business/centres-commerciaux</t>
  </si>
  <si>
    <t>HVAC pour centres commerciaux | LG Algérie Professionnel</t>
  </si>
  <si>
    <t>Rendez l'expérience d'achat de vos clients plus confortable grâce aux solutions de ventilation, chauffage et climatisation pour centre commercial de LG.</t>
  </si>
  <si>
    <t>['Centres commerciaux']</t>
  </si>
  <si>
    <t>https://www.lg.com/dz/business/multi-v-m</t>
  </si>
  <si>
    <t>Multi V M | VRV | HVAC | LG Algérie Professionnel</t>
  </si>
  <si>
    <t>Le Multi V M offre une grande flexibilité d'installation et un fonctionnement silencieux idéal pour les espaces restreints. Contactez LG pour en savoir plus.</t>
  </si>
  <si>
    <t>['Multi V M']</t>
  </si>
  <si>
    <t>https://www.lg.com/dz/business/hvac</t>
  </si>
  <si>
    <t>Solutions HVAC - Systèmes de CVC | LG Algérie Professionnel</t>
  </si>
  <si>
    <t>Explorez notre offre complète de solutions HVAC écoénergétiques et fiables qui répondent à tous vos besoins de chauffage, ventilation et climatisation (CVC).</t>
  </si>
  <si>
    <t>['HVAC']</t>
  </si>
  <si>
    <t>https://www.lg.com/dz/business/bureaux</t>
  </si>
  <si>
    <t>Solutions HVAC pour bureaux | LG Algérie Professionnel</t>
  </si>
  <si>
    <t>Profitez de bureaux confortables avec les solutions HVAC pour espaces de travail de LG, combinant haute efficacité énergétique et respect de l'environnement.</t>
  </si>
  <si>
    <t>['Bureaux']</t>
  </si>
  <si>
    <t>https://www.lg.com/dz/business/split-r410a</t>
  </si>
  <si>
    <t>Split R410A | PAC LG | HVAC | LG Algérie Professionnel</t>
  </si>
  <si>
    <t>La PAC LG THERMA V Split R410A est une pompe à chaleur split air-eau moyenne température efficace, idéale pour la rénovation. Apprenez-en plus en ligne.</t>
  </si>
  <si>
    <t>['Split R410A']</t>
  </si>
  <si>
    <t>https://www.lg.com/dz/business/hydrosplit-r32</t>
  </si>
  <si>
    <t>Hydrosplit R32 | THERMA V | LG Algérie Professionnel</t>
  </si>
  <si>
    <t>Alliez confort, performances et économies avec la PAC air-eau réversible Hydrosplit R32 de LG composée d'un module hydraulique et d'un groupe extérieur.</t>
  </si>
  <si>
    <t>['Hydrosplit R32']</t>
  </si>
  <si>
    <t>https://www.lg.com/dz/business/monobloc-r32</t>
  </si>
  <si>
    <t>PAC air-eau Monobloc R32 | HVAC | LG Algérie Professionnel</t>
  </si>
  <si>
    <t>Optimisez votre confort dans le neuf et la rénovation avec la pompe à chaleur air-eau THERMA V Monobloc R32 qui produit de l'eau chaude jusqu'à 65°C.</t>
  </si>
  <si>
    <t>['Monobloc R32']</t>
  </si>
  <si>
    <t>https://www.lg.com/dz/business/multi-v-water-s</t>
  </si>
  <si>
    <t>Multi V Water S | VRV | HVAC | LG Algérie Professionnel</t>
  </si>
  <si>
    <t>Le MULTI V Water S est un système d'alimentation en eau de taille compacte et à installation pratique, hautement efficace et économique. Apprenez-en plus.</t>
  </si>
  <si>
    <t>['Multi V Water S']</t>
  </si>
  <si>
    <t>https://www.lg.com/dz/business/centrales-de-traitement-dair-cta</t>
  </si>
  <si>
    <t>Centrales de traitement d'air CTA | LG Algérie Professionnel</t>
  </si>
  <si>
    <t>L'unité de traitement d’air de LG est une solution VRV flexible et économe en énergie qui produit un environnement confortable. Informez-vous en ligne.</t>
  </si>
  <si>
    <t>["Centrales de traitement d'air (CTA)"]</t>
  </si>
  <si>
    <t>https://www.lg.com/dz/business/split-r32</t>
  </si>
  <si>
    <t>Split R32 | THERMA V Split | HVAC | LG Algérie Professionnel</t>
  </si>
  <si>
    <t>La pompe air-eau THERMA V Split R32 de LG offre eau chaude jusqu'à 65°C, efficacité énergétique et économies. Utilisez-la dans le neuf et la rénovation.</t>
  </si>
  <si>
    <t>['Split R32']</t>
  </si>
  <si>
    <t>https://www.lg.com/dz/business/hopitaux</t>
  </si>
  <si>
    <t>Solutions HVAC pour hôpitaux | LG Algérie Professionnel</t>
  </si>
  <si>
    <t>Confort, santé et sécurité sont au cœur de nos solutions de chauffage, ventilation et climatisation pour l'hôpital. Découvrez les produits LG en ligne.</t>
  </si>
  <si>
    <t>['Hôpitaux']</t>
  </si>
  <si>
    <t>https://www.lg.com/levant_ar/business/air-solution/engineering-support</t>
  </si>
  <si>
    <t>الدعم الهندسي | HVAC | إل جي المشرق العربي</t>
  </si>
  <si>
    <t>مقدمة في الدعم الهندسي لمعلومات التدفئة والتهوية وتكييف الهواء (HVAC)</t>
  </si>
  <si>
    <t>['الدعم الهندسي']</t>
  </si>
  <si>
    <t>https://www.lg.com/levant_ar/business/hvac-case-study</t>
  </si>
  <si>
    <t>إل جي المشرق العربي للأعما | إل جي الإمارات العربية المتحدة التجارية</t>
  </si>
  <si>
    <t>استكشف جميع إمكانيات أنظمة تكييف الهواء من إل جي في مجموعتنا المختارة من دراسات الحالة. تعرف على دراسات الحالة موقع إل جي الإمارات العربية المتحدة التجارية</t>
  </si>
  <si>
    <t>['حالة دراسية']</t>
  </si>
  <si>
    <t>https://www.lg.com/levant_ar/business/ventilation-solution-erv</t>
  </si>
  <si>
    <t>https://www.lg.com/levant_ar/business/hospital</t>
  </si>
  <si>
    <t>المستشفيات | HVAC | إل جي المشرق العربي</t>
  </si>
  <si>
    <t>توفر أنظمة التكييف من إل جي للمستشفيات الراحة والأمان للموظفين والمرضى مع تسهيل التحكم والمراقبة.</t>
  </si>
  <si>
    <t>['المستشفيات']</t>
  </si>
  <si>
    <t>https://www.lg.com/levant_ar/business/hotel</t>
  </si>
  <si>
    <t>الفنادق | HVAC | إل جي المشرق العربي</t>
  </si>
  <si>
    <t>توفر أنظمة التكييف الفندقي من إل جي كفاءة في الاستهلاك مع توفير الراحة.</t>
  </si>
  <si>
    <t>['الفنادق']</t>
  </si>
  <si>
    <t>https://www.lg.com/id/business/mengenai-lg-air-solution/air-control-solutions/gateway/</t>
  </si>
  <si>
    <t>https://www.lg.com/id/business/mengenai-lg-air-solution/air-control-solutions/application-controller/</t>
  </si>
  <si>
    <t>Application Controller | HVAC | LG Indonesia</t>
  </si>
  <si>
    <t>https://www.lg.com/id/business/mengenai-lg-air-solution/vrf/air-handling-unit/</t>
  </si>
  <si>
    <t>https://www.lg.com/id/business/mengenai-lg-air-solution/air-control-solutions/central-controller/</t>
  </si>
  <si>
    <t>Central Controller | HVAC | LG Indonesia</t>
  </si>
  <si>
    <t>https://www.lg.com/id/business/mengenai-lg-air-solution/chiller/centrifugal-chiller/</t>
  </si>
  <si>
    <t>Centrifugal Chiller | HVAC | LG Indonesia</t>
  </si>
  <si>
    <t>https://www.lg.com/id/business/mengenai-lg-air-solution/chiller/air-cooled-scroll-chiller/</t>
  </si>
  <si>
    <t>Air-cooled Scroll Chiller | HVAC | LG Indonesia</t>
  </si>
  <si>
    <t>https://www.lg.com/id/business/mengenai-lg-air-solution/solutions/hospital/</t>
  </si>
  <si>
    <t>https://www.lg.com/id/business/mengenai-lg-air-solution/chiller/water-cooled-screw-chiller/</t>
  </si>
  <si>
    <t>Water-cooled Screw Chiller | HVAC | LG Indonesia</t>
  </si>
  <si>
    <t>https://www.lg.com/id/business/mengenai-lg-air-solution/single-split-air-solution/single-split-round-cassette/</t>
  </si>
  <si>
    <t>AC Ceiling Cassette Dengan Design Bulat | LG Indonesia</t>
  </si>
  <si>
    <t>https://www.lg.com/id/business/mengenai-lg-air-solution/service-maintenance/chiller-annual-maintenance/</t>
  </si>
  <si>
    <t>Pemeliharaan Tahunan Chiller | HVAC | LG Indonesia</t>
  </si>
  <si>
    <t>https://www.lg.com/id/business/mengenai-lg-air-solution/service-maintenance/vrf-renewal-service/</t>
  </si>
  <si>
    <t>Layanan Pembaruan VRF | HVAC | LG Indonesia</t>
  </si>
  <si>
    <t>Layanan pembaruan VRF membantu memperpanjang usia pakai Multi V</t>
  </si>
  <si>
    <t>https://www.lg.com/id/business/mengenai-lg-air-solution/air-control-solutions/individual-controller/</t>
  </si>
  <si>
    <t>Individual Controller | HVAC | LG Indonesia</t>
  </si>
  <si>
    <t>https://www.lg.com/id/business/mengenai-lg-air-solution/multi-split/</t>
  </si>
  <si>
    <t>https://www.lg.com/id/business/mengenai-lg-air-solution/single-split-air-solution/single-split-concealed-duct/</t>
  </si>
  <si>
    <t>Ceiling Concealed duct | HVAC | LG Indonesia</t>
  </si>
  <si>
    <t>https://www.lg.com/id/business/mengenai-lg-air-solution/vrf/</t>
  </si>
  <si>
    <t>Sistem VRF - HVAC | Bisnis | LG Indonesia</t>
  </si>
  <si>
    <t>LG VRF System meminimalkan kehilangan efisiensi, sekaligus memberikan solusi yang sesuai dan optimal untuk kinerja pemanas, ventilasi, dan AC di gedung.</t>
  </si>
  <si>
    <t>https://www.lg.com/id/business/mengenai-lg-air-solution/chiller/absorption-chiller-hot-water-type/</t>
  </si>
  <si>
    <t>Absorption Chiller Hot Water Type | HVAC | LG Indonesia</t>
  </si>
  <si>
    <t>https://www.lg.com/id/business/mengenai-lg-air-solution/chiller/air-cooled-screw-chiller/</t>
  </si>
  <si>
    <t>Air-cooled Screw Chiller | HVAC | LG Indonesia</t>
  </si>
  <si>
    <t>https://www.lg.com/id/business/mengenai-lg-air-solution/air-control-solutions/</t>
  </si>
  <si>
    <t>https://www.lg.com/id/business/mengenai-lg-air-solution/vrf/multi-v-5-pro/</t>
  </si>
  <si>
    <t>MULTI V 5 PRO - SIstem VRF - HVAC | Bisnis | LG Indonesia</t>
  </si>
  <si>
    <t>LG MULTI V 5 PRO adalah solusi terintegrasi canggih yang dirancang untuk bangunan bertingkat tinggi, menawarkan efisiensi energi dan Dual Sensing Control.</t>
  </si>
  <si>
    <t>['MULTI V 5 PRO']</t>
  </si>
  <si>
    <t>https://www.lg.com/id/business/mengenai-lg-air-solution/service-maintenance/vrf-annual-maintenance/</t>
  </si>
  <si>
    <t>Pemeliharaan Tahunan VRF | HVAC | LG Indonesia</t>
  </si>
  <si>
    <t>https://www.lg.com/africa/business/centrifugal-chiller</t>
  </si>
  <si>
    <t>LG Centrifugal Chiller | HVAC | LG Africa Business</t>
  </si>
  <si>
    <t>LG's Centrifugal Chiller with optimized Two-stage compressing cycle, energy efficiency has been improved and operation costs has been reduced. .</t>
  </si>
  <si>
    <t>['Centrifugal Chiller']</t>
  </si>
  <si>
    <t>https://www.lg.com/id/business/mengenai-lg-air-solution/service-maintenance/chiller-renewal-service/</t>
  </si>
  <si>
    <t>Layanan Pembaruan Chiller | HVAC | LG Indonesia</t>
  </si>
  <si>
    <t>https://www.lg.com/africa/business/air-cooled-scroll-chiller</t>
  </si>
  <si>
    <t>LG Air-cooled Scroll Chiller | HVAC | LG Africa Business</t>
  </si>
  <si>
    <t>LG's Air-Cooled Inverter Scroll Chiller with its Vapor Injection technology enables efficient heating operation by controlling the flow rate. .</t>
  </si>
  <si>
    <t>['Air-cooled Inverter Scroll Chiller']</t>
  </si>
  <si>
    <t>https://www.lg.com/africa/business/heating-split-410A</t>
  </si>
  <si>
    <t>LG 410A Split | HVAC | LG Africa Business</t>
  </si>
  <si>
    <t>LG THERMA V R410A Split is a new split type that offers an improved exterior design that fits perfectly into any setting. .</t>
  </si>
  <si>
    <t>https://www.lg.com/id/business/mengenai-lg-air-solution/vrf/ventilation-solution-erv/</t>
  </si>
  <si>
    <t>Ventilation Solution (ERV) | HVAC | LG Indonesia</t>
  </si>
  <si>
    <t>https://www.lg.com/uk/business/hvac/technicalinsights/whitepapers/</t>
  </si>
  <si>
    <t>LG HVAC Heat Pump White Paper | Business | LG UK</t>
  </si>
  <si>
    <t>https://www.lg.com/id/business/mengenai-lg-air-solution/chiller/</t>
  </si>
  <si>
    <t>https://www.lg.com/africa/business/central-controller</t>
  </si>
  <si>
    <t>LG Central Controller | HVAC | LG Africa Business</t>
  </si>
  <si>
    <t>LG Central Controller provides convenient management for the multiple HVAC products in a building. It can set the temperature of each room, monitor energy consumption, and send alerts in real-time.</t>
  </si>
  <si>
    <t>https://www.lg.com/uk/business/hvac/service-maintenance/chiller-renewal-service/</t>
  </si>
  <si>
    <t>Chiller renewal service | Business | LG UK</t>
  </si>
  <si>
    <t>Chiller renewal service, optimise your chiller with the renewal service. Enquire to buy or find out more information.</t>
  </si>
  <si>
    <t>https://www.lg.com/africa/business/application-controller</t>
  </si>
  <si>
    <t>LG Application Controller | HVAC | LG Africa Business</t>
  </si>
  <si>
    <t>LG Application Controller allows an efficient managing solution for various units of your business. It offers cost-effective facility control for building management.</t>
  </si>
  <si>
    <t>https://www.lg.com/id/business/mengenai-lg-air-solution/solutions/hotel/</t>
  </si>
  <si>
    <t>Dari lobi resepsionis hingga kamar tamu, tingkatkan kenyamanan hotel dengan HVAC LG yang dilengkapi pusat kendali pintar untuk manajemen energi lebih efisien</t>
  </si>
  <si>
    <t>https://www.lg.com/levant_en/business/air-solution</t>
  </si>
  <si>
    <t>LG HVAC solutions designed for diverse business environments and all climate needs. Discover LG's high-quality, energy-efficient air solutions.</t>
  </si>
  <si>
    <t>['A person touches a tablet screen displaying the LG Lead Portal page. There are icons of email, settings, cloud, and map pointer around the tablet.', 'Four experts are inspecting one of the LG MULTI V i machines installed next to the wall, carefully checking its performance and key components.', 'The three-story hotel with a basement has a perspective drawing. Hydro Kits and MULTI V i are connected to Indoor Units in a room and reception by several pipes.', 'The two-story house has a perspective drawing. Wall Mounted Cassette, One Way Ceiling Cassette, and Ceiling Mounted Cassette emit fresh air. There are palm trees behind the house.', 'The two-story house with a red roof has a perspective drawing. The floor is covered with red pipes, which connect HVAC products. There is a garden in front of the house.']</t>
  </si>
  <si>
    <t>[146, 143, 161, 179, 169]</t>
  </si>
  <si>
    <t>https://www.lg.com/id/business/mengenai-lg-air-solution/chiller/direct-fired-absorption-chiller/</t>
  </si>
  <si>
    <t>Direct Fired Absorption Chiller | HVAC | LG Indonesia</t>
  </si>
  <si>
    <t>https://www.lg.com/uk/business/hvac/</t>
  </si>
  <si>
    <t>Air Conditioning Systems | HVAC | LG UK Business</t>
  </si>
  <si>
    <t>LG offers optimized air solutions for all climate needs, providing fresh and crisp air for different business environments. Learn more now.</t>
  </si>
  <si>
    <t>https://www.lg.com/uk/business/hvac/single-split/round-cassette/</t>
  </si>
  <si>
    <t>7.1kW/Round Ceiling Cassette - ARNU24GTYA4 | LG UK Business</t>
  </si>
  <si>
    <t>7.1kw/Round Ceiling Cassette with visible air flow, powerful and quiet air flow and 30% faster in cooling. Click for pictures, reciews and tech specs of ARUN24GTYA4.</t>
  </si>
  <si>
    <t>['Round Cassette']</t>
  </si>
  <si>
    <t>https://www.lg.com/africa/business/single-split-concealed-duct</t>
  </si>
  <si>
    <t>LG Ceiling Concealed Duct provides smart and optimized cooling and heating solutions to a variety of spaces.</t>
  </si>
  <si>
    <t>['Ceiling Concealed Duct']</t>
  </si>
  <si>
    <t>https://www.lg.com/uk/business/hvac/service-maintenance/chiller-annual-maintenance/</t>
  </si>
  <si>
    <t>Chiller annual maintenance | Business | LG UK</t>
  </si>
  <si>
    <t>Chiller annual maintenance, keep your chiller running properly with regular maintenance. Enquire to buy or find out more information.</t>
  </si>
  <si>
    <t>https://www.lg.com/africa/business/air-handling-unit</t>
  </si>
  <si>
    <t>LG Air Handling : AHU | HVAC | LG Africa Business</t>
  </si>
  <si>
    <t>The LG Air Handling Unit is a VRF system that controls, maintains &amp; monitors the freshness of the air inside building</t>
  </si>
  <si>
    <t>['Air Handling Unit (AHU)']</t>
  </si>
  <si>
    <t>https://www.lg.com/uk/business/hvac/service-maintenance/</t>
  </si>
  <si>
    <t>Service &amp; Maintenance - HVAC | Business | LG UK</t>
  </si>
  <si>
    <t>https://www.lg.com/uk/business/hvac/vrf/ventilation-solution-erv/</t>
  </si>
  <si>
    <t>Ventilation Solution (ERV) | HVAC | LG UK Business</t>
  </si>
  <si>
    <t>['Ventilation Solution (ERV)']</t>
  </si>
  <si>
    <t>https://www.lg.com/id/business/mengenai-lg-air-solution/single-split-air-solution/single-split-cassette/</t>
  </si>
  <si>
    <t>Ceiling Mounted Cassette | HVAC | LG Indonesia</t>
  </si>
  <si>
    <t>https://www.lg.com/africa/business/individual-controller</t>
  </si>
  <si>
    <t>LG Individual Controller | HVAC | LG Africa Business</t>
  </si>
  <si>
    <t>LG Individual Controller is designed with an intuitive interface and various setting options for easy and simple management.</t>
  </si>
  <si>
    <t>https://www.lg.com/uk/business/hvac/service-maintenance/vrf-renewal-service/</t>
  </si>
  <si>
    <t>VRF renewal service | Business | LG UK</t>
  </si>
  <si>
    <t>VRF renewal service, extend your Multi V's lifespan with renewal service. Enquire to buy or find out more information.</t>
  </si>
  <si>
    <t>["VRF Renewal Service -Extend Your Multi V's Lifespan with Renewal Service"]</t>
  </si>
  <si>
    <t>https://www.lg.com/uk/business/hvac/chiller/</t>
  </si>
  <si>
    <t>Chiller Air Conditioning Systems | HVAC | LG UK Business</t>
  </si>
  <si>
    <t>LG UK Chiller provides effective cooling water central air conditioning solutions are ideal for industrial facilities and largest buildings.</t>
  </si>
  <si>
    <t>https://www.lg.com/uk/business/hvac/single-split/wall-mounted/</t>
  </si>
  <si>
    <t>Wall Mounted | HVAC | LG UK Business</t>
  </si>
  <si>
    <t>LG UK Wall Mounted for Business, air conditioners provides optimized comfortably cools your space and well blends in for any type of applications.</t>
  </si>
  <si>
    <t>['Wall Mounted']</t>
  </si>
  <si>
    <t>https://www.lg.com/uk/business/hvac/single-split/artcool-gallery/</t>
  </si>
  <si>
    <t>Artcool Gallery Air Conditioner Unit | HVAC | LG UK Business</t>
  </si>
  <si>
    <t>LG's ARTCOOL Gallery Air Conditioner keeps your home or office at the ideal temperature. With a replaceable artwork feature to make this AC unit unique to you.</t>
  </si>
  <si>
    <t>['ARTCOOL Gallery']</t>
  </si>
  <si>
    <t>https://www.lg.com/uk/business/hvac/vrf/ahu-comms-kit/</t>
  </si>
  <si>
    <t>2100m3/h Air Handling Unit - E- AVGv021C | Business | LG UK</t>
  </si>
  <si>
    <t>2100m3/h Air handling Unit with Energy Saving, Silent Fans and Plug and play. Click for Pictures, reviews, and tech specs of E-AVGV021C.</t>
  </si>
  <si>
    <t>['Why LG Air Handling Unit']</t>
  </si>
  <si>
    <t>https://www.lg.com/uk/business/hvac/vrf/</t>
  </si>
  <si>
    <t>VRF System - HVAC | Business | LG UK</t>
  </si>
  <si>
    <t>https://www.lg.com/id/business/mengenai-lg-air-solution/service-maintenance/</t>
  </si>
  <si>
    <t>Service &amp; Maintenance - HVAC | Business | LG Indonesia</t>
  </si>
  <si>
    <t>['Layanan &amp; Pemeliharaan']</t>
  </si>
  <si>
    <t>https://www.lg.com/uk/business/hvac/single-split/console/</t>
  </si>
  <si>
    <t>Console | HVAC | LG UK Business</t>
  </si>
  <si>
    <t>LG UK console cools your space from the low wall and create a relaxed and tranquil environment. .</t>
  </si>
  <si>
    <t>['Console']</t>
  </si>
  <si>
    <t>https://www.lg.com/uk/business/hvac/vrf/multi-v-m/</t>
  </si>
  <si>
    <t>Multi V M | VRF | HVAC | Business | LG UK Business</t>
  </si>
  <si>
    <t>LG MULTI V M is a modular type VRF solution that enables flexible installations for easy maintenance and aesthetical interior space.</t>
  </si>
  <si>
    <t>['MULTI V M']</t>
  </si>
  <si>
    <t>https://www.lg.com/id/business/mengenai-lg-air-solution/vrf/multi-v-s/</t>
  </si>
  <si>
    <t>MULTI V S - Sistem VRF - HVAC | Bisnis | LG Indonesia</t>
  </si>
  <si>
    <t>LG MULTI V S adalah solusi dalam ruangan yang ringkas namun tangguh yang menawarkan desain solusi udara yang efisien dan optimal agar sesuai dengan tata letak ruang Anda.</t>
  </si>
  <si>
    <t>['MULTI V S']</t>
  </si>
  <si>
    <t>https://www.lg.com/africa/business/gateway</t>
  </si>
  <si>
    <t>LG Modbus Gateway is a solution that easily connects LG products with the existing building system of your business.</t>
  </si>
  <si>
    <t>https://www.lg.com/uk/business/hvac/single-split/</t>
  </si>
  <si>
    <t>Single Split - HVAC | Business | LG UK</t>
  </si>
  <si>
    <t>https://www.lg.com/uk/business/hvac/single-split/ceiling-concealed-duct/</t>
  </si>
  <si>
    <t>Ceilling Concealed Duct | HVAC | LG UK Business</t>
  </si>
  <si>
    <t>LG UK Concealed Duct for Business is invisible cooling solution for Air Conditioner that is suitable for applications that requires interior aesthetics.</t>
  </si>
  <si>
    <t>https://www.lg.com/africa/business/hvac-case-study</t>
  </si>
  <si>
    <t>Read all about our HVAC projects around the world on LG's HVAC Case Study Center. From office spaces to shopping malls and residential buildings.</t>
  </si>
  <si>
    <t>https://www.lg.com/uk/business/hvac/multi-split/</t>
  </si>
  <si>
    <t>Multi Split - HVAC | Business | LG UK Business</t>
  </si>
  <si>
    <t>LG Multi Split system, ideal for spacious environments, promises comfortable and efficient air conditioning across every space with its expandability.</t>
  </si>
  <si>
    <t>https://www.lg.com/id/business/mengenai-lg-air-solution/chiller/oil-free-centrifugal-chiller/</t>
  </si>
  <si>
    <t>Oil-free Centrifugal Chiller | HVAC | LG Indonesia</t>
  </si>
  <si>
    <t>https://www.lg.com/id/business/mengenai-lg-air-solution/chiller/absorption-chiller-steam-type/</t>
  </si>
  <si>
    <t>Absorption Chiller Steam Type | HVAC | LG Indonesia</t>
  </si>
  <si>
    <t>https://www.lg.com/uk/business/hvac/service-maintenance/vrf-annual-maintenance/</t>
  </si>
  <si>
    <t>VRF annual maintenance | Business | LG UK</t>
  </si>
  <si>
    <t>Annual Maintenance, optimise Multi V and save energy with Regular Maintenance.</t>
  </si>
  <si>
    <t>https://www.lg.com/africa/business/multi-v-m</t>
  </si>
  <si>
    <t>LG MULTI V M | HVAC | LG Africa Business</t>
  </si>
  <si>
    <t>LG's Multi V M VRF ‘hidden’ air conditioning system has been designed where limited or no outside space is available for air conditioning plant.</t>
  </si>
  <si>
    <t>https://www.lg.com/id/business/mengenai-lg-air-solution/chiller/modular-chiller/</t>
  </si>
  <si>
    <t>LG's Round cassette delivers a comfortable airflow with a premium rounded design for a luxurious indoor space.</t>
  </si>
  <si>
    <t>https://www.lg.com/africa/business/hospital</t>
  </si>
  <si>
    <t>9%</t>
  </si>
  <si>
    <t>https://www.lg.com/uk/business/hvac/vrf/vrf-indoor-units/</t>
  </si>
  <si>
    <t>Multi V Indoor Units: Ceiling Concealed Duct | HVAC | LG UK Business</t>
  </si>
  <si>
    <t>LG UK Ceiling Concealed Duct is an invisible cooling solution that is suitable for applications that require interior aesthetics.</t>
  </si>
  <si>
    <t>['Indoor Unit']</t>
  </si>
  <si>
    <t>https://www.lg.com/africa/business/heating-split-R32</t>
  </si>
  <si>
    <t>LG R32 Split | HVAC | LG Africa Business</t>
  </si>
  <si>
    <t>LG THERMA V R32 Split offers a powerful heating solution for indoor spaces. It can operate at extremely cold weather like -25℃ and heat water up to 65℃</t>
  </si>
  <si>
    <t>https://www.lg.com/id/business/mengenai-lg-air-solution/chiller/absorption-chiller-complex-type/</t>
  </si>
  <si>
    <t>Absorption Chiller Complex Type | HVAC | LG Indonesia</t>
  </si>
  <si>
    <t>https://www.lg.com/africa/business/water-cooled-screw-chiller</t>
  </si>
  <si>
    <t>LG Water-cooled Screw Chiller | HVAC | LG Africa Business</t>
  </si>
  <si>
    <t>LG's Water-cooled Screw Chiller with its Ice Storage System cools the indoor area during the day and produces ice throughout the night. .</t>
  </si>
  <si>
    <t>https://www.lg.com/uk/business/hvac/solutions/hospital/</t>
  </si>
  <si>
    <t>Hospital | HVAC | LG UK Business</t>
  </si>
  <si>
    <t>['24/7 air care for healthand comfort']</t>
  </si>
  <si>
    <t>https://www.lg.com/africa/business/multi-v-5</t>
  </si>
  <si>
    <t>LG MULTI V 5 | HVAC | LG Africa Business</t>
  </si>
  <si>
    <t>LG's Multi V 5 VRF provides max energy efficiency while minimizing operational costs and its Dual Sensing Control senses humidity &amp; temperature. .</t>
  </si>
  <si>
    <t>['MULTI V 5']</t>
  </si>
  <si>
    <t>https://www.lg.com/africa/business/heating-monobloc</t>
  </si>
  <si>
    <t>LG R32 Monobloc | HVAC | LG Africa Business</t>
  </si>
  <si>
    <t>LG THERMA V R32 Monobloc is an all-in-one unit equipped with an innovative and eco-friendly R1 compressor and R32 refrigerant.</t>
  </si>
  <si>
    <t>['THERMA V R32 Monobloc']</t>
  </si>
  <si>
    <t>https://www.lg.com/africa/business/air-cooled-screw-chiller</t>
  </si>
  <si>
    <t>LG Air-cooled Screw Chiller | HVAC | LG Africa Business</t>
  </si>
  <si>
    <t>LG's Air-cooled Screw Chiller with its Ice Storage System cools the indoor area during the day and produces ice throughout the night. .</t>
  </si>
  <si>
    <t>https://www.lg.com/uk/business/hvac/vrf/hydrokit/</t>
  </si>
  <si>
    <t>Hot Water Solution (Hydro Kit) | LG UK Business</t>
  </si>
  <si>
    <t>LG Hydro Kit provides floor heating &amp; hot water supply for a warm indoor environment that will have you feeling extra comfortable.</t>
  </si>
  <si>
    <t>https://www.lg.com/uk/business/hvac/vrf/multi-v-water-5/</t>
  </si>
  <si>
    <t>Multi V WATER 5 | VRF | HVAC | LG UK Business</t>
  </si>
  <si>
    <t>LG MULTI V Water 5 is a water source cooling system for a highly efficient, economical operation.</t>
  </si>
  <si>
    <t>https://www.lg.com/id/business/mengenai-lg-air-solution/solutions/retail/</t>
  </si>
  <si>
    <t>https://www.lg.com/uk/business/hvac/technicalinsights/case-study/</t>
  </si>
  <si>
    <t>Case Study - Technical Insights - HVAC | Business | LG UK</t>
  </si>
  <si>
    <t>https://www.lg.com/africa/business/ventilation-solution-erv</t>
  </si>
  <si>
    <t>https://www.lg.com/uk/business/hvac/solutions/shopping-centre/</t>
  </si>
  <si>
    <t>LG HVAC shopping mall solution creates perfect energy efficient solutions while allowing superior comfort for shoppers</t>
  </si>
  <si>
    <t>["Make your shoppers' stay more comfortable"]</t>
  </si>
  <si>
    <t>https://www.lg.com/uk/business/hvac/vrf/multi-v-i/</t>
  </si>
  <si>
    <t>Multi V i | VRF | HVAC | Business | LG UK Busines</t>
  </si>
  <si>
    <t>MULTI V i is the intelligent VRF Solution by using AI control. MULTI V i utilizes data on user-behavior patterns and various environments.</t>
  </si>
  <si>
    <t>https://www.lg.com/levant_ar/business/air-solution</t>
  </si>
  <si>
    <t>https://www.lg.com/id/business/mengenai-lg-air-solution/vrf/multi-v-i/</t>
  </si>
  <si>
    <t>MULTI V i - Sistem VRF - HVAC | Bisnis | LG Indonesia</t>
  </si>
  <si>
    <t>LG MULTI V i menyediakan solusi optimal dengan kontrol AI untuk pemanas, air panas, dan ventilasi, memberikan performa luar biasa yang cocok untuk berbagai ruang.</t>
  </si>
  <si>
    <t>https://www.lg.com/africa_fr/business/commandes-centralisees</t>
  </si>
  <si>
    <t>Solution de commande central | LG Afrique Professionnel</t>
  </si>
  <si>
    <t>Choisissez parmi la large gamme de passerelles LG pour répondre à tous vos besoins. Gestion centralisée et gestion technique du bâtiment simplifiées.</t>
  </si>
  <si>
    <t>https://www.lg.com/uk/business/hvac/control-solutions/</t>
  </si>
  <si>
    <t>https://www.lg.com/uk/business/hvac/single-split/ceiling-suspended/</t>
  </si>
  <si>
    <t>Ceiling Suspended | HVAC | LG UK Business</t>
  </si>
  <si>
    <t>LG UK Ceiling Suspended for Business, award winning modern elegance design and Tasteful Aesthetics blends in perfectly with the surrounding environment.</t>
  </si>
  <si>
    <t>['Ceiling Suspended']</t>
  </si>
  <si>
    <t>https://www.lg.com/uk/business/hvac/single-split/floor-standing/</t>
  </si>
  <si>
    <t>Floor Standing | HVAC | LG UK Business</t>
  </si>
  <si>
    <t>LG UK Floor Standing for Business is perfect setting for the any interior design that blends perfectly with the surrounding of your home and office.</t>
  </si>
  <si>
    <t>['Floor Standing']</t>
  </si>
  <si>
    <t>https://www.lg.com/id/business/mengenai-lg-air-solution/single-split-air-solution/single-split-floor-standing/</t>
  </si>
  <si>
    <t>https://www.lg.com/africa/business/hot-water-solution-hydro-kit</t>
  </si>
  <si>
    <t>Hydro kits provide hot water and connect to LG’s Multi V VRF product range.They are compact and require no exhaust to the outside of a boiler as a boiler does.</t>
  </si>
  <si>
    <t>['Hot Water Solution (Hydro Kit)']</t>
  </si>
  <si>
    <t>https://www.lg.com/uk/business/hvac/solutions/hotel/</t>
  </si>
  <si>
    <t>Hotel | HVAC | LG UK Business</t>
  </si>
  <si>
    <t>['A more efficient way to keep your hotel pleasant']</t>
  </si>
  <si>
    <t>https://www.lg.com/africa/business/air-solution/business-resources/engineering-support</t>
  </si>
  <si>
    <t>LG Engineering Support | HVAC | LG Air-Solution Business-Resources</t>
  </si>
  <si>
    <t>https://www.lg.com/africa_fr/business/passerelles</t>
  </si>
  <si>
    <t>Système de gestion de bâtiment | LG Afrique Professionnel</t>
  </si>
  <si>
    <t>Reliez différents produits, dont les systèmes de gestion de bâtiment existants, grâce aux solutions de points d’accès de LG. Contactez LG pour en savoir plus.</t>
  </si>
  <si>
    <t>['Passerelle Modbus']</t>
  </si>
  <si>
    <t>https://www.lg.com/africa/business/multi-v-s</t>
  </si>
  <si>
    <t>LG MULTI V S | HVAC | LG Africa Business</t>
  </si>
  <si>
    <t>LG's Multi V S VRF is a compact yet powerful VRF for premium residences and small offices that provides maximised energy with low operation costs. .</t>
  </si>
  <si>
    <t>https://www.lg.com/uk/business/hvac/single-split/one-way-ceiling-cassette/</t>
  </si>
  <si>
    <t>One Way Ceiling Cassette | Air Conditioner | LG UK Business</t>
  </si>
  <si>
    <t>LG's One Way Ceiling Cassette air conditioner is the perfect asset for your business. A sleek look and efficient operation makes this AC cassette the ideal choice.</t>
  </si>
  <si>
    <t>['One Way Ceiling Cassette']</t>
  </si>
  <si>
    <t>https://www.lg.com/africa/business/single-split-cassette</t>
  </si>
  <si>
    <t>LG Ceiling Mounted Cassette | HVAC | LG Africa Business</t>
  </si>
  <si>
    <t>LG's Ceiling Mounted Cassette maximises the indoor aesthetics with comfortable environment, making it the perfect asset for your business. .</t>
  </si>
  <si>
    <t>['Ceiling Mounted Cassette']</t>
  </si>
  <si>
    <t>https://www.lg.com/uk/business/heating/air-to-water-heat-pumps/</t>
  </si>
  <si>
    <t>Air-to-Water Heat Pumps | Heat Pump for Homes | LG UK Business</t>
  </si>
  <si>
    <t>https://www.lg.com/uk/business/hvac/solutions/retail/</t>
  </si>
  <si>
    <t>Retail | HVAC | LG UK Business</t>
  </si>
  <si>
    <t>['Design your store to be a popular place']</t>
  </si>
  <si>
    <t>https://www.lg.com/africa/business/multi-v-water-iv</t>
  </si>
  <si>
    <t>LG's MULTI V Water IV VRF is a highly efficient and economical water source system with flexible installation space and high performance. .</t>
  </si>
  <si>
    <t>https://www.lg.com/uk/business/hvac/vrf/multi-v-s/</t>
  </si>
  <si>
    <t>Multi V S | VRF | HVAC | LG UK Business</t>
  </si>
  <si>
    <t>LG MULTI V S is a compact yet powerful VRF solution for residences and small offices that provides high performance with low operation costs.</t>
  </si>
  <si>
    <t>https://www.lg.com/uk/business/hvac/single-split/ceiling-mounted-cassette/</t>
  </si>
  <si>
    <t>Ceiling Mounted Cassette - Single Split - HVAC | Business | LG UK</t>
  </si>
  <si>
    <t>LG Ceiling Mounted Cassette provides a comfortable and aesthetically pleasing environment, featuring up/down swing functionality and indirect airflow for enhanced comfort.</t>
  </si>
  <si>
    <t>https://www.lg.com/africa/business/retail</t>
  </si>
  <si>
    <t>https://www.lg.com/africa/business/hot-water-integrated</t>
  </si>
  <si>
    <t>LG Split R410A IWT | HVAC | LG Africa Business</t>
  </si>
  <si>
    <t>LG THERMA V R410A Integrated Water Tank type combines an indoor unit and a water tank, allowing simple and easy installation.</t>
  </si>
  <si>
    <t>https://www.lg.com/africa/business/vrf-indoor-unit</t>
  </si>
  <si>
    <t>LG Indoor Unit | HVAC | LG Africa Business</t>
  </si>
  <si>
    <t>LG's VRF Indoor Units will cater to all of your business needs and are sure to have an air solution that will fit perfectly into your setting.</t>
  </si>
  <si>
    <t>https://www.lg.com/africa/business/single-split-floor-standing</t>
  </si>
  <si>
    <t>LG Floor Standing Unit efficiently heats and cools large spaces, providing even temperature distribution while complementing modern interiors.</t>
  </si>
  <si>
    <t>['Floor Standing Unit']</t>
  </si>
  <si>
    <t>https://www.lg.com/africa/business/hotel</t>
  </si>
  <si>
    <t>https://www.lg.com/africa/business/single-split-ceiling-suspended</t>
  </si>
  <si>
    <t>LG Ceiling Suspended | HVAC | LG Africa Business</t>
  </si>
  <si>
    <t>LG's ceiling suspended for Business, award winning modern elegance design and Tasteful Aesthetics blends in perfectly with the surrounding environment.</t>
  </si>
  <si>
    <t>https://www.lg.com/africa/business/single-split-round-cassette</t>
  </si>
  <si>
    <t>LG Round Cassette utilizes a unique circular shape to deliver precise, rapid cooling over large areas.</t>
  </si>
  <si>
    <t>https://www.lg.com/id/business/mengenai-lg-air-solution/vrf/vrf-indoor-unit/</t>
  </si>
  <si>
    <t>Unit Indoor - Sistem VRF - HVAC | Bisnis | LG Indonesia</t>
  </si>
  <si>
    <t>Unit Indoor LG menawarkan solusi efisien dan bertenaga yang dirancang untuk memenuhi kebutuhan bisnis Anda, memastikan lingkungan dalam ruangan yang segar kembali.</t>
  </si>
  <si>
    <t>['Unit Indoor']</t>
  </si>
  <si>
    <t>https://www.lg.com/id/business/mengenai-lg-air-solution/vrf/multi-v-water-5/</t>
  </si>
  <si>
    <t>MULTI V WATER 5 - Sistem VRF - HVAC | Bisnis | LG Indonesia</t>
  </si>
  <si>
    <t>LG MULTI V Water 5 menawarkan sistem pendingin sumber air yang dioptimalkan, memastikan solusi udara yang sangat efisien dan ekonomis yang dapat disesuaikan dengan ruang instalasi yang fleksibel.</t>
  </si>
  <si>
    <t>https://www.lg.com/africa_fr/business/centrales-de-traitementdair-cta</t>
  </si>
  <si>
    <t>Le système de traitement d’air de LG est une solution VRF flexible qui assure la fraîcheur de l’air au bureau ou à la maison. Informez-vous dès aujourd’hui.</t>
  </si>
  <si>
    <t>['Unité de traitement de l’air (AHU)']</t>
  </si>
  <si>
    <t>https://www.lg.com/africa_fr/business/split-chauffage-410A</t>
  </si>
  <si>
    <t>LG 410A Split | HVAC | LG Afrique Professionnel</t>
  </si>
  <si>
    <t>LG THERMA V R410A Split is a new split type that offers an improved exterior design that fits perfectly into any setting.</t>
  </si>
  <si>
    <t>https://www.lg.com/uk/business/heating/air-to-water-heat-pumps/thermav_r290/</t>
  </si>
  <si>
    <t>THERMA V R290 Monobloc Heat Pumps | Business | LG UK</t>
  </si>
  <si>
    <t>LG THERMA V R290 Monobloc is an advanced heat pump system that provides an efficient and powerful heating solution at an extremely low noise level.</t>
  </si>
  <si>
    <t>['THERMA V R290 Monobloc']</t>
  </si>
  <si>
    <t>https://www.lg.com/africa_fr/business/cassette-montee-au-plafond</t>
  </si>
  <si>
    <t>Cassette | HVAC | LG Afrique Professionnel</t>
  </si>
  <si>
    <t>Découvrez comment les climatiseurs de type cassette de LG intégrés au plafond répondent à vos besoins en climatisant votre pièce avec un système à zone unique.</t>
  </si>
  <si>
    <t>['Climatiseur De Plafond De Type Cassette']</t>
  </si>
  <si>
    <t>https://www.lg.com/africa_fr/business/controle-des-applications</t>
  </si>
  <si>
    <t>Gérez et intégrez une gamme de systèmes de gestion de bâtiment et des dispositifs tiers avec les dispositifs de commande de LG. Informez-vous dès aujourd’hui.</t>
  </si>
  <si>
    <t>['Contrôleur d’application']</t>
  </si>
  <si>
    <t>https://www.lg.com/africa_fr/business/air-solution/business-resources/engineering-support</t>
  </si>
  <si>
    <t>https://www.lg.com/africa_fr/business/letude-de-cas-de-hvac</t>
  </si>
  <si>
    <t>['ÉTUDE DE CAS']</t>
  </si>
  <si>
    <t>https://www.lg.com/africa_fr/business/Letude-de-cas-de-HVAC</t>
  </si>
  <si>
    <t>https://www.lg.com/africa_fr/business/commandes-individuelles</t>
  </si>
  <si>
    <t>Solution de commande individuel | LG Afrique Professionnel</t>
  </si>
  <si>
    <t>Découvrez les solutions de commande individuelle de LG pour contrôler facilement les climatiseurs intérieurs grâce à une interface tactile intuitive.</t>
  </si>
  <si>
    <t>https://www.lg.com/africa_fr/business/cassettes-rondes</t>
  </si>
  <si>
    <t>Cassette ronde | HVAC | LG Afrique Professionnel</t>
  </si>
  <si>
    <t>Choisissez parmi une gamme large de cassettes rondes LG qui vous offre confort, esthétique et fiabilité pour répondre à tous vos besoins.</t>
  </si>
  <si>
    <t>['Cassette Round']</t>
  </si>
  <si>
    <t>https://www.lg.com/africa_fr/business/centre-commercial</t>
  </si>
  <si>
    <t>Les solutions de chauffage, ventilation et climatisation LG combinent esthétique et performances élevées pour répondre aux besoins des centres commerciaux.</t>
  </si>
  <si>
    <t>["Image d'un centre commercial avec les miniatures d'une cour intérieure, de boutiques, d’un espace de restauration et d'un centre de contrôle."]</t>
  </si>
  <si>
    <t>[141]</t>
  </si>
  <si>
    <t>https://www.lg.com/africa_fr/business/solutions-de-ventilation-erv</t>
  </si>
  <si>
    <t>La gamme de solutions de ventilation ERV de LG s'associe à nos climatiseurs afin de garantir que votre maison ou votre lieu de travail dispose d'un air pur.</t>
  </si>
  <si>
    <t>https://www.lg.com/au/business/air-solution/commercial-air-purifier/</t>
  </si>
  <si>
    <t>Commercial Air Purifier | LG Australia Business</t>
  </si>
  <si>
    <t>Discover LG's Commercial Air Purifier with efficient HEPA filters. This large-scale filtration system has been designed for large commercial and office areas.</t>
  </si>
  <si>
    <t>['Commercial air purifier']</t>
  </si>
  <si>
    <t>https://www.lg.com/au/business/air-solution/control-solutions/individual-controller/</t>
  </si>
  <si>
    <t>Individual Controller | HVAC | LG Australia Business</t>
  </si>
  <si>
    <t>['Individual controller']</t>
  </si>
  <si>
    <t>https://www.lg.com/africa_fr/business/monoblock-r32</t>
  </si>
  <si>
    <t>MonoBloc Chauffage tout en un PAC | LG Afrique Professionnel</t>
  </si>
  <si>
    <t>Découvrez la Solution de chauffage THERMA V Monobloc tout-en-un à l'efficacité optimale grâce au réfrigérant écologique R32. Installation facile.</t>
  </si>
  <si>
    <t>https://www.lg.com/au/business/air-solution/control-solutions/application-controller/</t>
  </si>
  <si>
    <t>Application Controller | HVAC | LG Australia Business</t>
  </si>
  <si>
    <t>LG Application Controller allows an efficient management solution for various units of your business. It offers cost-effective facility control for building management.</t>
  </si>
  <si>
    <t>['Application controller']</t>
  </si>
  <si>
    <t>https://www.lg.com/africa_fr/business/split-r32</t>
  </si>
  <si>
    <t>LG R32 Split | HVAC | LG Afrique Professionnel</t>
  </si>
  <si>
    <t>https://www.lg.com/au/business/air-solution/solutions/hospital/</t>
  </si>
  <si>
    <t>Hospital | HVAC | LG Australia Business</t>
  </si>
  <si>
    <t>LG HVAC hospital solutions provides comfort for patients and staff while making it easy to control and monitor the environment.</t>
  </si>
  <si>
    <t>['24/7 Comfort for hospitals']</t>
  </si>
  <si>
    <t>https://www.lg.com/au/business/air-solution/multi-split/</t>
  </si>
  <si>
    <t>Multi Split - HVAC | Business | LG Australia</t>
  </si>
  <si>
    <t>['MULTI split']</t>
  </si>
  <si>
    <t>https://www.lg.com/au/business/air-solution/control-solutions/gateway/</t>
  </si>
  <si>
    <t>Gateway | HVAC | LG Australia Business</t>
  </si>
  <si>
    <t>['Modbus gateway']</t>
  </si>
  <si>
    <t>https://www.lg.com/au/business/air-solution/vrf/hot-water-solution-hydro-kit/</t>
  </si>
  <si>
    <t>Hot Water Solution (Hydro Kit) | HVAC | LG Australia Business</t>
  </si>
  <si>
    <t>The LG Hydro Kit uses hot water to heat your home &amp; can work in combination with the Multi V system. Contact LG to find out more.</t>
  </si>
  <si>
    <t>['Hot water solution (hydro kit)']</t>
  </si>
  <si>
    <t>https://www.lg.com/au/business/air-solution/vrf/multi-v-5/</t>
  </si>
  <si>
    <t>MULTI V 5 | HVAC | LG Australia Business</t>
  </si>
  <si>
    <t>The LG Multi V air con has great features from efficiency to intelligent heating technology &amp; biomimetic fan designs. Learn more.</t>
  </si>
  <si>
    <t>https://www.lg.com/au/business/air-solution/white-papers/</t>
  </si>
  <si>
    <t>https://www.lg.com/au/business/air-solution/single-split-air-solution/single-split-concealed-duct/</t>
  </si>
  <si>
    <t>Ceiling Concealed Duct | HVAC | LG Australia Business</t>
  </si>
  <si>
    <t>LG Concealed Duct is a heating and cooling solution for air conditioners that is suitable for applications that require discreet interior aesthetics. Learn more.</t>
  </si>
  <si>
    <t>['Ceiling concealed duct']</t>
  </si>
  <si>
    <t>https://www.lg.com/au/business/air-solution/vrf/air-handling-unit/</t>
  </si>
  <si>
    <t>Air Handling Unit (AHU) | HVAC | LG Australia Business</t>
  </si>
  <si>
    <t>The LG Air Handling Unit is a VRF system that controls, maintains &amp; monitors the air inside your home or office. Find out more today.</t>
  </si>
  <si>
    <t>['Air handling unit (AHU) communication kit']</t>
  </si>
  <si>
    <t>https://www.lg.com/au/business/air-solution/control-solutions/</t>
  </si>
  <si>
    <t>LG Control Solutions: AC Controllers | HVAC | LG Australia Business</t>
  </si>
  <si>
    <t>Check out LG's range of AC control solutions. Including individual, central application AC controllers &amp; bms gateway. Learn more.</t>
  </si>
  <si>
    <t>['Control solutions']</t>
  </si>
  <si>
    <t>https://www.lg.com/au/business/air-solution/vrf/</t>
  </si>
  <si>
    <t>VRF | HVAC | LG Australia Business</t>
  </si>
  <si>
    <t>LG VRF Systems are engineered for efficiency giving occupants the choice to heat or cool only the zones in use. Learn more.</t>
  </si>
  <si>
    <t>['What is a VRF System?']</t>
  </si>
  <si>
    <t>https://www.lg.com/au/business/air-solution/vrf/multi-v-s/</t>
  </si>
  <si>
    <t>MULTI V S | HVAC | LG Australia Business</t>
  </si>
  <si>
    <t>LG Multi V S provides powerful VRF for residences &amp; small offices. Maximised energy efficiency while minimising operational costs. Learn more.</t>
  </si>
  <si>
    <t>https://www.lg.com/cl/business/climatizacion/control-solutions/</t>
  </si>
  <si>
    <t>Conoce la soluciones de control de LG y elige entre las opciones individuales, centrales, interface a BMS y controladores aplicados.</t>
  </si>
  <si>
    <t>https://www.lg.com/au/business/information-display/case-studies/</t>
  </si>
  <si>
    <t>case-study | LG Australia</t>
  </si>
  <si>
    <t>Australian National Maritime Museum: LG Digital Signage Solutions for Public Facilities</t>
  </si>
  <si>
    <t>['Case studies']</t>
  </si>
  <si>
    <t>https://www.lg.com/cl/business/climatizacion/soluciones/hospital/</t>
  </si>
  <si>
    <t>['Tratamiento Del Aire Interrumpido Para La Salud y El Confort']</t>
  </si>
  <si>
    <t>https://www.lg.com/cl/business/climatizacion/vrf/</t>
  </si>
  <si>
    <t>https://www.lg.com/au/business/air-solution/solutions/hotel/</t>
  </si>
  <si>
    <t>Hotel | HVAC | LG Australia Business</t>
  </si>
  <si>
    <t>LG HVAC hotel solutions provides an efficient way to keep your hotel pleasant</t>
  </si>
  <si>
    <t>['Flexible product solutions for hotels']</t>
  </si>
  <si>
    <t>https://www.lg.com/au/business/air-solution/</t>
  </si>
  <si>
    <t>AIR-SOLUTION | HVAC | LG Australia Business</t>
  </si>
  <si>
    <t>Discover LG's selection of air solutions. See our Split System Air Conditioners &amp; VRF systems. Contact LG for more information.</t>
  </si>
  <si>
    <t>https://www.lg.com/cl/business/climatizacion/chiller-application/</t>
  </si>
  <si>
    <t>Descubre los sistemas de refrigeración Chiller de LG que te permiten mantener ambientes y edificios climatizados optimizando costos de energía y mantenimiento.</t>
  </si>
  <si>
    <t>https://www.lg.com/cl/business/climatizacion/vrf/air-handling-unit-ahu/</t>
  </si>
  <si>
    <t>La unidad de tratamiento del aire de LG es un sistema VRF que controla, mantiene y monitoriza el frescor del aire dentro del edificio</t>
  </si>
  <si>
    <t>['Unidad de Tratamiento del Aire (UTA)']</t>
  </si>
  <si>
    <t>https://www.lg.com/cl/business/climatizacion/soluciones/retail/</t>
  </si>
  <si>
    <t>La solución de climatización LG para comercios ofrece un rendimiento incomparable para mantener la eficiencia energética de las tiendas.</t>
  </si>
  <si>
    <t>['Diseñe su Tienda Para Que Sea un Lugar Popular']</t>
  </si>
  <si>
    <t>https://www.lg.com/eg_en/business/air-solution/hvac-case-study/</t>
  </si>
  <si>
    <t>HVAC Case Study Center | LG Egypt Business</t>
  </si>
  <si>
    <t>['Case study']</t>
  </si>
  <si>
    <t>https://www.lg.com/cl/business/climatizacion/single-split/ducto/</t>
  </si>
  <si>
    <t>El conducto oculto para techo de LG es una solución de refrigeración invisible, adecuada para instalaciones en zonas con una estética interior exigente.</t>
  </si>
  <si>
    <t>['Conducto Empotrado En El Techo']</t>
  </si>
  <si>
    <t>https://www.lg.com/cl/business/climatizacion/material-de-descarga/soporte-de-ingenieria/</t>
  </si>
  <si>
    <t>https://www.lg.com/cl/business/climatizacion/control-solutions/control-central/</t>
  </si>
  <si>
    <t>['Control Central']</t>
  </si>
  <si>
    <t>https://www.lg.com/au/business/air-solution/single-split-air-solution/single-split-cassette/</t>
  </si>
  <si>
    <t>Ceiling Mounted Cassette | HVAC | LG Australia Business</t>
  </si>
  <si>
    <t>LG Cassette Air cons maximises interior aesthetics for any space with a modern design. Learn more.</t>
  </si>
  <si>
    <t>['Ceiling mounted cassette']</t>
  </si>
  <si>
    <t>https://www.lg.com/au/business/air-solution/therma-v-monobloc/</t>
  </si>
  <si>
    <t>THERMA V Monobloc - Air to Water Heat Pumps - HVAC | Business | LG Australia</t>
  </si>
  <si>
    <t>['THERMA V monobloc']</t>
  </si>
  <si>
    <t>https://www.lg.com/cl/business/climatizacion/vrf/hydro-kit/</t>
  </si>
  <si>
    <t>['Solución de Agua Caliente (Hydro Kit)']</t>
  </si>
  <si>
    <t>https://www.lg.com/cl/business/hvac-caso-estudio/</t>
  </si>
  <si>
    <t>Casos de Estudio</t>
  </si>
  <si>
    <t>['Casos de Estudio']</t>
  </si>
  <si>
    <t>https://www.lg.com/au/business/display-partners/</t>
  </si>
  <si>
    <t>LG Display Partners | LG Australia Business</t>
  </si>
  <si>
    <t>With LG Display Partners you will gain access to a wide variety of benefits that will help your business develop. Contact LG for more information today.</t>
  </si>
  <si>
    <t>['Partners']</t>
  </si>
  <si>
    <t>https://www.lg.com/cl/business/climatizacion/single-split/consola/</t>
  </si>
  <si>
    <t>['CONSOLA']</t>
  </si>
  <si>
    <t>https://www.lg.com/cl/business/climatizacion/single-split/round-cassette/</t>
  </si>
  <si>
    <t>El cassette redondo de LG ofrece un caudal de aire cómodo con un excelente diseño redondeado para un espacio interior de lujo.</t>
  </si>
  <si>
    <t>https://www.lg.com/cl/business/climatizacion/therma-v/split/</t>
  </si>
  <si>
    <t>Descubre la amplia gama de aires acondicionado Split Art Cool de LG. Diseño, confort e imaginación en un solo aire acondicionado split. Innovación LG.</t>
  </si>
  <si>
    <t>['Split - Temperatura Media']</t>
  </si>
  <si>
    <t>https://www.lg.com/cl/business/climatizacion/multi-split/</t>
  </si>
  <si>
    <t>https://www.lg.com/cl/business/climatizacion/control-solutions/controles-aplicados/</t>
  </si>
  <si>
    <t>El sistema de control de LG tiene capacidad de escalabilidad para una integración de dispositivos de terceros, es completamente flexible y escalable.</t>
  </si>
  <si>
    <t>['Controles Aplicados']</t>
  </si>
  <si>
    <t>https://www.lg.com/cl/business/climatizacion/control-solutions/interface-a-bms/</t>
  </si>
  <si>
    <t>El sistema de integracion de BMS se integra muy facilmente con los aires acondicionados y sistemas de construccion existentes.</t>
  </si>
  <si>
    <t>['Interface a BMS']</t>
  </si>
  <si>
    <t>https://www.lg.com/cl/business/climatizacion/single-split/techo-y-suelo-convertible/</t>
  </si>
  <si>
    <t>['Techo Suspendido']</t>
  </si>
  <si>
    <t>https://www.lg.com/au/business/air-solution/vrf/vrf-indoor-unit/</t>
  </si>
  <si>
    <t>Indoor Unit | HVAC | LG Australia Business</t>
  </si>
  <si>
    <t>Discover LG's range of air conditioners. Check out our Wall &amp; Ceiling mounted cassette units, and ducted units to find the perfect solution.</t>
  </si>
  <si>
    <t>['Indoor units']</t>
  </si>
  <si>
    <t>https://www.lg.com/au/business/air-solution/vrf/multi-v-water-5/</t>
  </si>
  <si>
    <t>LG Multi V Water 5 Air Conditioners | LG Australia Business</t>
  </si>
  <si>
    <t>LG Multi V Water 5 for Business is engineered for superior energy savings giving the choice to air condition or heat only the zones in use. Learn more.</t>
  </si>
  <si>
    <t>['MULTI V WATER 5']</t>
  </si>
  <si>
    <t>https://www.lg.com/cl/business/climatizacion/servicios-y-mantenimiento/</t>
  </si>
  <si>
    <t>['Servicios y mantenimiento']</t>
  </si>
  <si>
    <t>https://www.lg.com/cl/business/climatizacion/soluciones/hoteleria/</t>
  </si>
  <si>
    <t>La solución de climatización LG para hoteles ofrece una manera más eficiente de mantener el encanto de su hotel.</t>
  </si>
  <si>
    <t>['Una Forma Más Eficiente de Mantener Su Hotel Acogedor']</t>
  </si>
  <si>
    <t>https://www.lg.com/cl/business/climatizacion/vrf/unidades-interior/</t>
  </si>
  <si>
    <t>Jednostki wewnętrzne VRF LG spełnią wszystkie wymagania firmy i mogą stanowić rozwiązanie klimatyzacyjne idealne do Twoich pomieszczeń.</t>
  </si>
  <si>
    <t>['Unidad Interior']</t>
  </si>
  <si>
    <t>https://www.lg.com/cl/business/climatizacion/vrf/gas-heat-pump-ghp/</t>
  </si>
  <si>
    <t>Gas Heat Pump de LG es excelente para cualquier edificio que use gas como una fuente de energía para su calefacción.</t>
  </si>
  <si>
    <t>['GAS Heat Pump (GHP)']</t>
  </si>
  <si>
    <t>https://www.lg.com/cl/business/climatizacion/chiller-application/inverter-scroll-chiller/</t>
  </si>
  <si>
    <t>Conocer Inverter Scroll Chiller de LG para una refrigeración de aire completamente moderna y eficiente</t>
  </si>
  <si>
    <t>https://www.lg.com/cl/business/climatizacion/soluciones/residenciales/</t>
  </si>
  <si>
    <t>La solución de climatización residencial de LG ofrece una manera más inteligente de mantener la eficiencia energética del hoga.</t>
  </si>
  <si>
    <t>['Una Forma Más Inteligente de Mantener la Eficiencia Energética en el Hogar']</t>
  </si>
  <si>
    <t>https://www.lg.com/au/business/air-solution/vrf/multi-v-water-s/</t>
  </si>
  <si>
    <t>LG Multi V Water S: Water Cooled VRF | HVAC | LG Australia</t>
  </si>
  <si>
    <t>The LG Multi V Water S air conditioning system uses a water based vrf system to cool your home. Contact LG to find the best air conditioning option for you.</t>
  </si>
  <si>
    <t>['MULTI V WATER S']</t>
  </si>
  <si>
    <t>https://www.lg.com/cl/business/climatizacion/soluciones/solucion-retrofit/</t>
  </si>
  <si>
    <t>['Solución Retrofit']</t>
  </si>
  <si>
    <t>https://www.lg.com/cl/business/climatizacion/vrf/multi-v-s/</t>
  </si>
  <si>
    <t>['Multi V S']</t>
  </si>
  <si>
    <t>https://www.lg.com/cl/business/climatizacion/single-split/</t>
  </si>
  <si>
    <t>Los climatizadores comerciales Single Split de LG ofrecen un importante ahorro energético, un sistema de refrigeración potente y un excelente confort.</t>
  </si>
  <si>
    <t>['Un Único Split']</t>
  </si>
  <si>
    <t>https://www.lg.com/cl/business/climatizacion/vrf/multi-v-water-iv/</t>
  </si>
  <si>
    <t>System VRF LG MULTI V Water IV to łatwy w montażu i ekonomiczny system o wysokiej sprawności wykorzystujący źródło wody.</t>
  </si>
  <si>
    <t>https://www.lg.com/cl/business/climatizacion/control-solutions/control-individual/</t>
  </si>
  <si>
    <t>LG Contorl Individual es facil y es práctico ya que Los usuarios pueden consultar información ambiental, como temperatura, humedad e información sobre limpieza.</t>
  </si>
  <si>
    <t>['Control Individual']</t>
  </si>
  <si>
    <t>https://www.lg.com/eg_en/business/air-solution/air-control-solutions/application-controller/</t>
  </si>
  <si>
    <t>Control Solutions Application Controller | HVAC | Business | LG Egypt</t>
  </si>
  <si>
    <t>https://www.lg.com/eg_en/business/air-solution/air-control-solutions/individual-controller/</t>
  </si>
  <si>
    <t>Control Solutions Individual Controller | HVAC | Business | LG Egypt</t>
  </si>
  <si>
    <t>https://www.lg.com/cl/business/climatizacion/vrf/recuperador-de-energia-por-ventilacion-erv/</t>
  </si>
  <si>
    <t>La solución de ventilación ERV de LG es altamente eficiente para suministrar aire fresco en el interior y crear así un ambiente agradable.</t>
  </si>
  <si>
    <t>['Solución de ventilación (ERV):']</t>
  </si>
  <si>
    <t>https://www.lg.com/cl/business/climatizacion/single-packed/</t>
  </si>
  <si>
    <t>['Paquete De Inversor Individual']</t>
  </si>
  <si>
    <t>https://www.lg.com/cl/business/climatizacion/single-split/cassette/</t>
  </si>
  <si>
    <t>El cassette montado en el techo de LG combina la estética interior con un ambiente agradable, lo que lo convierte en el activo perfecto para su negocio.</t>
  </si>
  <si>
    <t>['Casete montado en el techo']</t>
  </si>
  <si>
    <t>https://www.lg.com/eg_en/business/air-solution/chiller/absorption-chiller-hot-water-type/</t>
  </si>
  <si>
    <t>Chiller Absorption Chiller Hot Water Type | HVAC | Business | LG Egypt</t>
  </si>
  <si>
    <t>['Absorption chiller hot water type']</t>
  </si>
  <si>
    <t>https://www.lg.com/eg_en/business/air-solution/single-split-air-solution/single-split-concealed-duct/</t>
  </si>
  <si>
    <t>Concealed Split Air Conditioner | Ducted Ceilings | LG Egypt</t>
  </si>
  <si>
    <t>Discover LG’s concealed ducted ceiling air conditioners for hidden cooling solutions. Enjoy an invisible cooling system.</t>
  </si>
  <si>
    <t>https://www.lg.com/cl/business/climatizacion/vrf/multi-v-5/</t>
  </si>
  <si>
    <t>https://www.lg.com/au/business/air-solution/control-solutions/central-controller/</t>
  </si>
  <si>
    <t>Central Controller | HVAC | LG Australia Business</t>
  </si>
  <si>
    <t>LG Central Controller provides convenient management for multiple HVAC products in a building. It can set the temperature of each room, monitor energy consumption, and send alerts in real-time.</t>
  </si>
  <si>
    <t>['Central controller']</t>
  </si>
  <si>
    <t>https://www.lg.com/cl/business/climatizacion/</t>
  </si>
  <si>
    <t>Descubre la gama de soluciones de climatización de LG y disfruta d etodas las solcuiones para tus necesidades de cada época que LG ofrece.</t>
  </si>
  <si>
    <t>['Soluciones LG HVAC']</t>
  </si>
  <si>
    <t>https://www.lg.com/eg_en/business/air-solution/vrf/hot-water-solution-hydro-kit/</t>
  </si>
  <si>
    <t>LG hydro kit Hot Water Solution | LG Egypt Business</t>
  </si>
  <si>
    <t>Discover the Hydro Kit energy-efficient water heater from, an advanced solution for energy savings and high-efficiency water heating for large projects.</t>
  </si>
  <si>
    <t>https://www.lg.com/eg_en/business/air-solution/chiller-application/ice-storage-air-cooled-scroll-chiller/</t>
  </si>
  <si>
    <t>Chiller application ice storage air-cooled scroll chiller | HVAC | Business | LG Egypt</t>
  </si>
  <si>
    <t>LG's Ice Storage System is a technology that cools the indoor area by melting the frozen ice produced over the night.</t>
  </si>
  <si>
    <t>https://www.lg.com/eg_en/business/air-solution/vrf/gas-heat-pump/</t>
  </si>
  <si>
    <t>Gas Heating Pump for Buildings | LG Egypt Business</t>
  </si>
  <si>
    <t>Discover the gas heating pump for buildings, providing high-efficiency water heating, ideal for commercial projects and large facilities.</t>
  </si>
  <si>
    <t>['GAS heat pump (GHP)']</t>
  </si>
  <si>
    <t>https://www.lg.com/eg_en/business/air-solution/air-control-solutions/</t>
  </si>
  <si>
    <t>Control Solutions | HVAC | Business | LG Egypt</t>
  </si>
  <si>
    <t>https://www.lg.com/eg_en/business/air-solution/chiller-application/centrifugal-heat-pump/</t>
  </si>
  <si>
    <t>Chiller Application Centrifugal Heat Pump | HVAC | Business | LG Egypt</t>
  </si>
  <si>
    <t>LG's Centrifugal Heat Pump utilizes unused energy as a heat source with its unique heat pump solution. It can also save energy economically.</t>
  </si>
  <si>
    <t>['Centrifugal heat pump']</t>
  </si>
  <si>
    <t>https://www.lg.com/eg_en/business/air-solution/chiller/direct-fired-absorption-chiller/</t>
  </si>
  <si>
    <t>Chiller Direct Fired Absorption Chiller | HVAC | Business | LG Egypt</t>
  </si>
  <si>
    <t>['Absorption chiller direct fired type']</t>
  </si>
  <si>
    <t>https://www.lg.com/eg_en/business/air-solution/air-control-solutions/gateway/</t>
  </si>
  <si>
    <t>Control Solutions Gateway | HVAC | Business | LG Egypt</t>
  </si>
  <si>
    <t>https://www.lg.com/eg_ar/business/air-solution/vrf/multi-v-m/</t>
  </si>
  <si>
    <t>نظام التكييف Multi V M | مكيف Multi V M | إل جي مصر التجارية</t>
  </si>
  <si>
    <t>تعرف على أنظمة Multi V M من إل جي الذي يتيح عمليات تركيب مرنة لسهولة الصيانة والمساحة الداخلية الجمالية. تفضلو بزيارة موقع إل جي مصر التجارية للتعرف على المزيد</t>
  </si>
  <si>
    <t>['Multi V M نظام التكييف']</t>
  </si>
  <si>
    <t>https://www.lg.com/eg_en/business/air-solution/vrf/multi-v-5/</t>
  </si>
  <si>
    <t>Multi V5 Air Conditioning for High-Rise Buildings | LG Egypt</t>
  </si>
  <si>
    <t>Experience LG Egypt Business's Multi V5 air conditioning for high-rise buildings, delivering energy-efficient cooling with advanced technology.</t>
  </si>
  <si>
    <t>https://www.lg.com/eg_en/business/air-solution/heating-awhp/heating-split-410a/</t>
  </si>
  <si>
    <t>Heating Solution (AWHP) R410A Split | HVAC | Business | LG Egypt</t>
  </si>
  <si>
    <t>['THERMA V R410A split']</t>
  </si>
  <si>
    <t>https://www.lg.com/eg_en/business/air-solution/vrf/</t>
  </si>
  <si>
    <t>VRF Air Conditioning System | LG Egypt Business</t>
  </si>
  <si>
    <t>Enjoy the VRF air conditioning system, an advanced solution that combines high efficiency and flexibility to meet the needs of various buildings with comfort.</t>
  </si>
  <si>
    <t>https://www.lg.com/eg_en/business/air-solution/heating-awhp/heating-r410a-iwt/</t>
  </si>
  <si>
    <t>Heating Solution (AWHP) R410A IWT | HVAC | Business | LG Egypt</t>
  </si>
  <si>
    <t>['THERMA V R410A IWT type']</t>
  </si>
  <si>
    <t>https://www.lg.com/eg_en/business/air-solution/chiller/air-cooled-scroll-chiller/</t>
  </si>
  <si>
    <t>Chiller Air-cooled Scroll Chiller | HVAC | Business | LG Egypt</t>
  </si>
  <si>
    <t>['Air-cooled inverter scroll chiller']</t>
  </si>
  <si>
    <t>https://www.lg.com/eg_en/business/air-solution/solutions/hospital/</t>
  </si>
  <si>
    <t>Operating Room Air Conditioning in Hospitals | LG Egypt</t>
  </si>
  <si>
    <t>Enjoy the operating room air conditioning system in hospitals, designed to provide an ideal environment with high cooling efficiency.</t>
  </si>
  <si>
    <t>https://www.lg.com/eg_en/business/air-solution/chiller-application/</t>
  </si>
  <si>
    <t>Chiller Applications | HVAC for Business | LG Egypt Business</t>
  </si>
  <si>
    <t>Discover all the Chiller Applications with LG HVAC Solutions. These chillers provide an optimal environment for large buildings and industrial facilities.</t>
  </si>
  <si>
    <t>['Chiller application']</t>
  </si>
  <si>
    <t>https://www.lg.com/eg_en/business/air-solution/vrf/multi-v-m/</t>
  </si>
  <si>
    <t>VRF MULTI M | HVAC | Business | LG Egypt</t>
  </si>
  <si>
    <t>https://www.lg.com/eg_en/business/air-solution/chiller/absorption-chiller-steam-type/</t>
  </si>
  <si>
    <t>Chiller Absorption Chiller Steam Type | HVAC | Business | LG Egypt</t>
  </si>
  <si>
    <t>['Absorption chiller steam type']</t>
  </si>
  <si>
    <t>https://www.lg.com/eg_en/business/air-solution/chiller/</t>
  </si>
  <si>
    <t>Chiller | HVAC | Business | LG Egypt</t>
  </si>
  <si>
    <t>https://www.lg.com/eg_ar/business/air-solution/chiller/modular-chiller/</t>
  </si>
  <si>
    <t>إل جي مصر للأعمال| شيلرات الطرد المركزي |مبرد معياري</t>
  </si>
  <si>
    <t>اكتشف المبرد المعياري من ال جي مصر. يوفر هذا المبرد القابل للتوسيع مجموعة متنوعة من خيارات التركيب حسب مساحة التركيب. زر موقعنا وتعرف على المزيد.</t>
  </si>
  <si>
    <t>['مبرد مجمع']</t>
  </si>
  <si>
    <t>https://www.lg.com/eg_en/business/air-solution/business-resources/engineering-support/</t>
  </si>
  <si>
    <t>Engineering Support | HVAC | business | LG Egypt</t>
  </si>
  <si>
    <t>['Engineering support']</t>
  </si>
  <si>
    <t>https://www.lg.com/eg_ar/business/air-solution/air-control-solutions/individual-controller/</t>
  </si>
  <si>
    <t>جهاز تحكم المكيف | وحدة تحكم فردية | إل جي مصر للأعمال</t>
  </si>
  <si>
    <t>اكتشف أفضل حلول وحدات التحكم الفردية من ال جي مصر. يمكنك الاختيار من مجموعتنا لوحدات التحكم المختلفة. زر موقعنا هنا وتعرف على المزيد.</t>
  </si>
  <si>
    <t>['وحدة تحكم فردية']</t>
  </si>
  <si>
    <t>https://www.lg.com/eg_en/business/air-solution/chiller/oil-free-centrifugal-chiller/</t>
  </si>
  <si>
    <t>Chiller Oil-free Centrifugal Chiller | HVAC | Business | LG Egypt</t>
  </si>
  <si>
    <t>['Oil-free centrifugal chiller']</t>
  </si>
  <si>
    <t>https://www.lg.com/eg_en/business/air-solution/single-split-air-solution/single-split-floor-standing/</t>
  </si>
  <si>
    <t>Shop for Floor-Standing Air Conditioners | LG Egypt Business</t>
  </si>
  <si>
    <t>Shop floor-standing air conditioners at the best prices from LG Egypt Business, offering efficient cooling &amp; sleek design for commercial and residential spaces.</t>
  </si>
  <si>
    <t>['Floor standing']</t>
  </si>
  <si>
    <t>https://www.lg.com/eg_ar/business/air-solution/multi-split/</t>
  </si>
  <si>
    <t>مكيف متعدد الوحدات بافضل الاسعار | ال جي مصر للأعمال</t>
  </si>
  <si>
    <t>احصل على مكيف متعدد الوحدات بأفضل الأسعار من إل جي مصر للأعمال، تقنية متطورة توفر تبريدًا فعالًا وتوفيرًا في الطاقة، مثالية للمشاريع الكبيرة والمرافق التجارية.</t>
  </si>
  <si>
    <t>['أنظمة سبليت المتعددة']</t>
  </si>
  <si>
    <t>https://www.lg.com/eg_ar/business/air-solution/chiller/water-cooled-screw-chiller/</t>
  </si>
  <si>
    <t>مبرد برغي للتبريد بالماء</t>
  </si>
  <si>
    <t>اكتشف مبرد التبريد بالماء (مكيف ثلج) من ال جي مصر، نظام تخزين ثلجي فائق الكفاءة. زر موقعنا وتعرف على المزيد.</t>
  </si>
  <si>
    <t>['مبرد بالماء ذو ضاغط لولبي']</t>
  </si>
  <si>
    <t>https://www.lg.com/eg_en/business/air-solution/chiller-application/absorption-heat-pump/</t>
  </si>
  <si>
    <t>Chiller Application Absorption Heat Pump | HVAC | Business | LG Egypt</t>
  </si>
  <si>
    <t>LG's Absorption Heat Pump is a system that supplies ℃ high temperature water up to 80 by using 70-80% of unused energy such as waste heat source.</t>
  </si>
  <si>
    <t>['Absorption heat pump']</t>
  </si>
  <si>
    <t>https://www.lg.com/eg_en/business/air-solution/heating-awhp/heating-r32-iwt/</t>
  </si>
  <si>
    <t>Heating Solution (AWHP) R32 IWT | HVAC | Business | LG Egypt</t>
  </si>
  <si>
    <t>['THERMA V R32 IWT(integrated water tank)']</t>
  </si>
  <si>
    <t>https://www.lg.com/eg_en/business/air-solution/vrf/multi-v-s/</t>
  </si>
  <si>
    <t>Multi V S Air Conditioning for Small Offices | LG Egypt</t>
  </si>
  <si>
    <t>Enjoy the Multi V S air conditioning system, ideal for small offices. This advanced technology offers effective cooling with high energy efficiency.</t>
  </si>
  <si>
    <t>https://www.lg.com/eg_ar/business/air-solution/solutions/hospital/</t>
  </si>
  <si>
    <t>تكييف غرف العمليات في المستشفيات | ال جي مصر للأعمال</t>
  </si>
  <si>
    <t>استمتع بنظام تكييف غرف العمليات في المستشفيات، تصميم متقدم يضمن توفير بيئة مثالية مع كفاءة عالية في التبريد، مما يساهم في سلامة المرضى وراحة الطاقم الطبي.</t>
  </si>
  <si>
    <t>['عناية بالهواء على مدار 24/7 لتحقيق الصحة والراحة']</t>
  </si>
  <si>
    <t>https://www.lg.com/eg_en/business/air-solution/heating-awhp/heating-split-r32/</t>
  </si>
  <si>
    <t>Heating Solution (AWHP) R32 Split | HVAC | Business | LG Egypt</t>
  </si>
  <si>
    <t>https://www.lg.com/eg_en/business/air-solution/vrf/air-handling-unit/</t>
  </si>
  <si>
    <t>VRF Air Handling Unit (AHU) | HVAC | Business | LG Egypt</t>
  </si>
  <si>
    <t>['Air handling unit (AHU)']</t>
  </si>
  <si>
    <t>https://www.lg.com/eg_ar/business/air-solution/single-split/</t>
  </si>
  <si>
    <t>Single Split‏ - HVAC | الأعمال | LG إل جي مصر للأعمال</t>
  </si>
  <si>
    <t>['مُكيّف لغرفة واحدة']</t>
  </si>
  <si>
    <t>https://www.lg.com/eg_en/business/air-solution/multi-split/</t>
  </si>
  <si>
    <t>Buy Multi Split Air Conditioner in Egypt | LG Egypt Business</t>
  </si>
  <si>
    <t>Buy the Multi Split Air Conditioner from LG Egypt Business for efficient, energy-saving cooling across multiple rooms.</t>
  </si>
  <si>
    <t>https://www.lg.com/eg_en/business/air-solution/chiller/centrifugal-chiller/</t>
  </si>
  <si>
    <t>Chiller Centrifugal Chiller | HVAC | Business | LG Egypt</t>
  </si>
  <si>
    <t>['Centrifugal chiller']</t>
  </si>
  <si>
    <t>https://www.lg.com/eg_en/business/air-solution/service-maintenance/</t>
  </si>
  <si>
    <t>Services &amp; Maintenance | HVAC | Business | LG Egypt</t>
  </si>
  <si>
    <t>https://www.lg.com/eg_en/business/air-solution/vrf/ventilation-solution-erv/</t>
  </si>
  <si>
    <t>Ventilation Solution ERV | HVAC | Business | LG Egypt Business</t>
  </si>
  <si>
    <t>['Ventilaton solution (ERV)']</t>
  </si>
  <si>
    <t>https://www.lg.com/eg_ar/business/air-solution/heating-awhp/heating-R410A-IWT/</t>
  </si>
  <si>
    <t>حلول التدفئة HVAC | R410A IWT | إل جي مصر للأعمال</t>
  </si>
  <si>
    <t>اكتشف خزان الماء المدمج Therma V من إل جي. يجمع بين وحدة داخلية وخزان مياه معاً لتركيب سهل وبسيط.</t>
  </si>
  <si>
    <t>['جهاز THERMA V R410A IWT(خزان المياه المدمج)']</t>
  </si>
  <si>
    <t>https://www.lg.com/eg_en/business/air-solution/single-split-air-solution/single-split-wall-mounted/</t>
  </si>
  <si>
    <t>Single Split Wall Mounted | HVAC | Business | LG Egypt</t>
  </si>
  <si>
    <t>['Wall mounted']</t>
  </si>
  <si>
    <t>https://www.lg.com/eg_en/business/air-solution/solutions/hotel/</t>
  </si>
  <si>
    <t>Solutions Hotel | HVAC | Business | LG Egypt</t>
  </si>
  <si>
    <t>https://www.lg.com/eg_ar/business/air-solution/hvac-case-study/</t>
  </si>
  <si>
    <t>مشاريع أنظمة التكييفات الناجحة | إل جي مصر التجارية</t>
  </si>
  <si>
    <t>تعرف على مجموعة متنوعة من قصص مشاريع أنظمة التكييفات الناجحة التي تؤكد على جودة منتجات إل جي. تفضلو بزيارة موقع إل جي مصر التجارية للتعرف على جميع التفاصيل</t>
  </si>
  <si>
    <t>['مشاريع أنظمة التكييفات الناجحة']</t>
  </si>
  <si>
    <t>https://www.lg.com/eg_ar/business/air-solution/single-split/single-split-concealed-duct/</t>
  </si>
  <si>
    <t>تكييف سبليت مخفي |مكيفات دكت داخل السقف | ال جي مصر للأعمال</t>
  </si>
  <si>
    <t>اكتشف تكييفات القناة المخفية (دكت) داخل السقف لتكييف مخفي من ال جي. تمتع بحل تبريد غير مرئي مناسب للاستعمالات التي تتطلب جمالاً في الديكورات الداخلية.</t>
  </si>
  <si>
    <t>['وحدة تكييف سبليت مخفية Concealed Inverter']</t>
  </si>
  <si>
    <t>https://www.lg.com/eg_ar/business/air-solution/single-packaged-air-solution/</t>
  </si>
  <si>
    <t>الوحدة السقفية (مدمجة) | HVAC | إل جي مصر للأعمال</t>
  </si>
  <si>
    <t>اكتشف وحدات التكييف المدمجة من إل جي. حيث توفر تبريداً وتدفئةً قويةً بكفاءة عالية لترتقي بمساحات أعمالك.</t>
  </si>
  <si>
    <t>['الوحدة السقفية (مدمجة)']</t>
  </si>
  <si>
    <t>https://www.lg.com/eg_ar/business/air-solution/chiller-application/ice-storage-centrifugal-chiller/</t>
  </si>
  <si>
    <t>مبرد الطرد المركزي لتخزين الثلج | ال جي مصر للأعمال</t>
  </si>
  <si>
    <t>يستخدم نظام Chiller مبرد مضخة حرارية برغية بالماء جيو ثيرمال تقنية تعمل على تبريد المنطقة الداخلية من خلال إذابة الثلج المتجمد الناتج أثناء الليل.</t>
  </si>
  <si>
    <t>['مبرد طرد مركزي للتخزين الحراري للثلج']</t>
  </si>
  <si>
    <t>https://www.lg.com/eg_en/business/air-solution/chiller-application/water-cooled-screw-geo-thermal-heat-pump/</t>
  </si>
  <si>
    <t>Chiller Application Screw Geo Thermal Heat Pump | HVAC | Business | LG Egypt</t>
  </si>
  <si>
    <t>LG's Water-cooled Screw Geo Thermal Heat Pump uses geothermal heat system to provide cool/heat water and cooling/heating system.</t>
  </si>
  <si>
    <t>['Water-cooled screw geo thermal heat pump']</t>
  </si>
  <si>
    <t>https://www.lg.com/eg_en/business/air-solution/single-packaged-air-solution/</t>
  </si>
  <si>
    <t>Single Packaged | HVAC | Business | LG Egypt</t>
  </si>
  <si>
    <t>['Inverter single package']</t>
  </si>
  <si>
    <t>https://www.lg.com/eg_en/business/air-solution/heating-awhp/heating-r32-hydrosplit/</t>
  </si>
  <si>
    <t>Heating Solution (AWHP) R32 Hydrosplit | HVAC | Business | LG Egypt</t>
  </si>
  <si>
    <t>['THERMA V R32 hydrosplit']</t>
  </si>
  <si>
    <t>https://www.lg.com/eg_ar/business/air-solution/heating-awhp/heating-monobloc/</t>
  </si>
  <si>
    <t>حلول التدفئة HVAC | R32 Monobloc | إل جي مصر للأعمال</t>
  </si>
  <si>
    <t>اكتشف وحدة R32 Monoblock Therma V من إل جي. وحدة شاملة مجهزة بضاغط R1 وغاز R32 صديق للبيئة.</t>
  </si>
  <si>
    <t>['جهاز THERMA V R32 Monobloc']</t>
  </si>
  <si>
    <t>https://www.lg.com/eg_en/business/air-solution/chiller-application/ice-storage-screw-chiller/</t>
  </si>
  <si>
    <t>Chiller Application Ice Storage Screw Chiller | HVAC | Business | LG Egypt</t>
  </si>
  <si>
    <t>LG's Ice Storage Screw Chiller is a technology that cools the indoor area by melting the frozen ice produced over the night.</t>
  </si>
  <si>
    <t>['Ice thermal storage chiller']</t>
  </si>
  <si>
    <t>https://www.lg.com/eg_ar/business/air-solution/air-control-solutions/application-controller/</t>
  </si>
  <si>
    <t>وحدة تحكم التطبيقات | أفضل وحدات التحكم | إل جي مصر للأعمال</t>
  </si>
  <si>
    <t>اكتشف وحدة تحكم التطبيقات من ال جي مصر. تتيح لك هذه الوحدة إدارة فعالة للعديد من أنظمة المباني لتوفير مستوى محسّن من الراحة الداخلية.</t>
  </si>
  <si>
    <t>['وحدة تحكم التطبيقات']</t>
  </si>
  <si>
    <t>https://www.lg.com/eg_en/business/air-solution/chiller/water-cooled-screw-chiller/</t>
  </si>
  <si>
    <t>Chiller Water-cooled Screw Chiller | HVAC | Business | LG Egypt</t>
  </si>
  <si>
    <t>['Water-cooled screw chiller']</t>
  </si>
  <si>
    <t>https://www.lg.com/eg_en/business/air-solution/heating-awhp/</t>
  </si>
  <si>
    <t>Heating Solution (AWHP) | HVAC | Business | LG Egypt</t>
  </si>
  <si>
    <t>['Heating solution (AWHP)']</t>
  </si>
  <si>
    <t>https://www.lg.com/eg_ar/business/air-solution/chiller/direct-fired-absorption-chiller/</t>
  </si>
  <si>
    <t>إل جي مصر للأعمال | HVAC |مبرد امتصاص حراري مباشر</t>
  </si>
  <si>
    <t>مبرد الامتصاص الحراري المباشر من إل جي مصر الأختيار الأمثل: صديق للبيئة من خلال استخدام المياه كمبرد، ويوفر استخدام موارد الطاقة بكفاءة. .</t>
  </si>
  <si>
    <t>['مبرد امتصاص يعمل بالطاقة المباشرة']</t>
  </si>
  <si>
    <t>https://www.lg.com/eg_ar/business/air-solution/chiller-application/centrifugal-heat-pump/</t>
  </si>
  <si>
    <t>إل جي مصر للأعمال | HVAC |مضخة التسخين المركزية</t>
  </si>
  <si>
    <t>تستخدم مضخة التسخين المركزية من إل جي الطاقة غير المستخدمة كمصدر للحرارة من خلال حل المضخة الحرارية الفريد. يمكنه أيضًا توفير الطاقة اقتصاديًا بشكل كبير.</t>
  </si>
  <si>
    <t>['مضخة التسخين بالطرد المركزي']</t>
  </si>
  <si>
    <t>https://www.lg.com/eg_ar/business/air-solution/chiller-application/water-cooled-screw-geo-thermal-heat-pump/</t>
  </si>
  <si>
    <t>مبرد لولبي للتبريد بالهواء جيو ثيرمال | HVAC | إل جي مصر للأعمال</t>
  </si>
  <si>
    <t>تستخدم مبردات مضخة الحرارة الجوفية اللولبية المبردة بالماء من إل جي نظام الحرارة الجوفية لتوفير مياه باردة / ساخنة ونظام تبريد / تسخين.</t>
  </si>
  <si>
    <t>['مضخة التسخين اللولبية بالحرارة الجوفية المبرَدة بالماء']</t>
  </si>
  <si>
    <t>https://www.lg.com/eg_ar/business/air-solution/heating-awhp/heating-split-R32/</t>
  </si>
  <si>
    <t>حلول التدفئة HVAC | R32 Split | إل جي مصر للأعمال</t>
  </si>
  <si>
    <t>اكتشف نظام R32 المنفصل Therma V من إل جي. يعد حلا فعالا للتدفئة للأماكن الداخلية يمكن أن يعمل في طقس شديد البرودة (-25) درجة مئوية وتسخين الماء حتى (65) درجة مئوية.</t>
  </si>
  <si>
    <t>['جهاز THERMA V R32 Split']</t>
  </si>
  <si>
    <t>https://www.lg.com/eg_ar/business/air-solution/vrf/air-handling-unit/</t>
  </si>
  <si>
    <t>نظام التكييف متغير التدفق VRF | ال جي مصر للأعمال</t>
  </si>
  <si>
    <t>استمتع بنظام التكييف متغير التدفق VRF من إل جي مصر، حلول متقدمة لتكييف الهواء تجمع بين الكفاءة العالية والمرونة لتلبية احتياجات المباني المختلفة بكفاءة وراحة.</t>
  </si>
  <si>
    <t>['وحدة معالجة الهواء']</t>
  </si>
  <si>
    <t>https://www.lg.com/eg_ar/business/air-solution/vrf/</t>
  </si>
  <si>
    <t>نظام التكييف متغير التدفق VRF: أفضل أجهزة تكييف وتبريد | إل جي مصر للأعمال</t>
  </si>
  <si>
    <t>اكتشف حل LG VRF من ال جي مصر، واحدًا من أكثر أنظمة التدفئة والتهوية وتكييف الهواء تنوعًا في الاستخدام ومجهّزًا بالإمكانات الفائقة. اعرف المزيد الآن!</t>
  </si>
  <si>
    <t>https://www.lg.com/eg_en/business/air-solution/chiller/absorption-chiller-complex-type/</t>
  </si>
  <si>
    <t>Chiller Cooling System for Buildings and Facilities | LG</t>
  </si>
  <si>
    <t>Discover LG Egypt Business's chiller cooling system, providing energy-efficient solutions for reliable performance in large industrial projects.</t>
  </si>
  <si>
    <t>['Absorption chiller multi heat source type']</t>
  </si>
  <si>
    <t>https://www.lg.com/eg_ar/business/air-solution/chiller/air-cooled-screw-chiller/</t>
  </si>
  <si>
    <t>إل جي مصر للأعمال | مبرد برغي للتبريد بالهواء</t>
  </si>
  <si>
    <t>اكتشف ممبردات الضواغط اللولبية التي تعمل بالهواء من ال جي مصر. زر موقعنا هنا وتعرف على المزيد.</t>
  </si>
  <si>
    <t>https://www.lg.com/eg_ar/business/air-solution/solutions/shopping-mall/</t>
  </si>
  <si>
    <t>مراكز التسوق | HVAC | إل جي مصر للأعمال</t>
  </si>
  <si>
    <t>يوفر حل مركز التسوق من أنظمة التدفئة والتهوية وتكييف الهواء من إل جي مصر حلولاً مثالية لتوفير الطاقة مع ضمان راحة فائقة للمتسوقين</t>
  </si>
  <si>
    <t>['اجعل المتسوقين يستمتعون بوقت ملؤه الراحة']</t>
  </si>
  <si>
    <t>https://www.lg.com/eg_en/business/air-solution/chiller-application/ice-storage-centrifugal-chiller/</t>
  </si>
  <si>
    <t>Centrifugal Chiller for Ice Thermal Storage | LG Egypt</t>
  </si>
  <si>
    <t>Discover the centrifugal chiller for ice thermal storages, an ideal solution for sustainable cooling with high-efficiency performance for large projects.</t>
  </si>
  <si>
    <t>['Ice thermal storage centrifugal chiller']</t>
  </si>
  <si>
    <t>https://www.lg.com/eg_en/business/air-solution/chiller-application/air-cooled-scroll-heat-pump/</t>
  </si>
  <si>
    <t>Chiller Application Air-cooled Scroll Heat Pump | HVAC | Business | LG Egypt</t>
  </si>
  <si>
    <t>LG's Inverter Compressor-driven Air-cooled Scroll Heat Pump is a system that provides hot and cold water for air conditioning.</t>
  </si>
  <si>
    <t>['Air-cooled inverter scroll heat pump']</t>
  </si>
  <si>
    <t>https://www.lg.com/eg_en/business/air-solution/chiller/air-cooled-screw-chiller/</t>
  </si>
  <si>
    <t>Chiller Air-cooled Screw Chiller | HVAC | Business | LG Egypt</t>
  </si>
  <si>
    <t>['Air-cooled screw chiller']</t>
  </si>
  <si>
    <t>https://www.lg.com/eg_ar/business/air-solution/air-control-solutions/gateway/</t>
  </si>
  <si>
    <t>بوابة | HVAC | إل جي مصر للأعمال</t>
  </si>
  <si>
    <t>يُعد جهاز Modbus Gateway من إل جي مصر حلاً يربط بين منتجات إل جي ونظام المبنى الحالي لوحدة أعمالك.</t>
  </si>
  <si>
    <t>['بوابة مودبوس']</t>
  </si>
  <si>
    <t>https://www.lg.com/eg_en/business/air-solution/solutions/retail/</t>
  </si>
  <si>
    <t>Solutions Retail | HVAC | Business | LG Egypt</t>
  </si>
  <si>
    <t>https://www.lg.com/eg_ar/business/air-solution/heating-awhp/heating-split-410A/</t>
  </si>
  <si>
    <t>حلول التدفئة HVAC | R410A Split | إل جي مصر للأعمال</t>
  </si>
  <si>
    <t>اكتشف نظام R410 المنفصل Therma V من إل جي. هو نوع جديد يوفر تصميمًا خارجيًا محسنًا يتناسب تمامًا مع أي مكان.</t>
  </si>
  <si>
    <t>['جهاز THERMA V R410A Split']</t>
  </si>
  <si>
    <t>https://www.lg.com/eg_en/business/air-solution/chiller/modular-chiller/</t>
  </si>
  <si>
    <t>Chiller Modular Chiller | HVAC | Business | LG Egypt</t>
  </si>
  <si>
    <t>['Modular chiller']</t>
  </si>
  <si>
    <t>https://www.lg.com/eg_en/business/air-solution/chiller-application/water-cooled-screw-heat-pump/</t>
  </si>
  <si>
    <t>Chiller Application Water-cooled Screw Heat Pump | HVAC | Business | LG Egypt</t>
  </si>
  <si>
    <t>LG's Water-cooled Screw Heat Pump is a system that ℃ supplies high temperature water up to 80 by using 70-80% of unused energy.</t>
  </si>
  <si>
    <t>['Water-cooled screw heat pump']</t>
  </si>
  <si>
    <t>https://www.lg.com/eg_en/business/air-solution/heating-awhp/heating-monobloc/</t>
  </si>
  <si>
    <t>Heating Solution (AWHP) R32 Monobloc | HVAC | Business | LG Egypt</t>
  </si>
  <si>
    <t>['THERMA V R32 monobloc']</t>
  </si>
  <si>
    <t>['المبرد الحلزوني العاكس المبرد بالهواء']</t>
  </si>
  <si>
    <t>https://www.lg.com/eg_en/business/air-solution/air-control-solutions/central-controller/</t>
  </si>
  <si>
    <t>Remote Control Unit for Air Conditioner | LG Egypt Business</t>
  </si>
  <si>
    <t>Discover the central remote control unit from LG Egypt, an integrated management solution to enhance building management. Visit our website to learn more.</t>
  </si>
  <si>
    <t>https://www.lg.com/eg_ar/business/air-solution/vrf/gas-heat-pump/</t>
  </si>
  <si>
    <t>مضخة تسخين بالغاز للمباني | ال جي مصر للأعمال</t>
  </si>
  <si>
    <t>اكتشف مضخة تسخين الغاز للمباني، تقنية متقدمة توفر كفاءة عالية في تسخين المياه، مثالية للمشاريع التجارية والمرافق الكبيرة لتوفير الطاقة وتحقيق الراحة.</t>
  </si>
  <si>
    <t>['مضخة تسخين']</t>
  </si>
  <si>
    <t>https://www.lg.com/eg_en/business/air-solution/vrf/multi-v-water-iv/</t>
  </si>
  <si>
    <t>Water Air Conditioning System | Water Cooling | LG Egypt</t>
  </si>
  <si>
    <t>Discover LG Egypt Business's water air conditioning system, offering efficient cooling and energy savings for commercial projects and large facilities.</t>
  </si>
  <si>
    <t>['MULTI V WATER IV']</t>
  </si>
  <si>
    <t>https://www.lg.com/eg_en/business/air-solution/chiller-application/air-cooled-screw-heat-pump/</t>
  </si>
  <si>
    <t>Chiller Application Air-cooled Screw Heat Pump | HVAC | Business | LG Egypt</t>
  </si>
  <si>
    <t>LG's Air-Cooled Screw Hat Pump is a system that ℃ supplies high temperature water up to 80 by using 70-80% of unused energy.</t>
  </si>
  <si>
    <t>['Air-cooled screw heat pump']</t>
  </si>
  <si>
    <t>https://www.lg.com/eg_ar/business/air-solution/vrf/ventilation-solution-erv/</t>
  </si>
  <si>
    <t>ERV بحل تهوية | HVAC | أعمال | إل جي مصر</t>
  </si>
  <si>
    <t>description" content="LG Ventilation Solution ERV هو حل عالي الكفاءة للهواء الداخلي النقي. من خلال خطوات متعددة لتنقية الهواء، يمكنك تنفس هواء أكثر صحة.</t>
  </si>
  <si>
    <t>['حل التهوية (ERV)']</t>
  </si>
  <si>
    <t>https://www.lg.com/eg_ar/business/air-solution/single-split/single-split-wall-mounted/</t>
  </si>
  <si>
    <t>الوحدات المنفصلة وحدة الحائط | HVAC | إل جي مصر للأعمال</t>
  </si>
  <si>
    <t>اكتشف أفضل تكييف حائط من إل جي. تمتع بحل تبريد موفر جداً بالطاقة و يتميز بتبريد فائق الإمكانات وراحة حقيقية.</t>
  </si>
  <si>
    <t>['وحدة الحائط']</t>
  </si>
  <si>
    <t>https://www.lg.com/eg_ar/business/air-solution/heating-awhp/heating-R32-IWT/</t>
  </si>
  <si>
    <t>إل جي مصر للأعمال | حلول التدفئة (AWHP) R32 IWT</t>
  </si>
  <si>
    <t>اكتشف نظام ThermaV R32 IWT .. منتج شامل يجمع بين خزان المياه والأنابيب المعقدة والوحدات النمطية الأخرى في وحدة واحدة.</t>
  </si>
  <si>
    <t>['جهاز THERMA V R32 IWT(خزان مياه مدمج)']</t>
  </si>
  <si>
    <t>https://www.lg.com/eg_en/business/air-solution/vrf/vrf-indoor-unit/</t>
  </si>
  <si>
    <t>Indoor Air Conditioner at the Best Price | LG Egypt Business</t>
  </si>
  <si>
    <t>Get an indoor air conditioner at the best price from LG Egypt Business, providing efficient cooling solutions with advanced technology for comfort in any space.</t>
  </si>
  <si>
    <t>['Indoor unit']</t>
  </si>
  <si>
    <t>https://www.lg.com/eg_ar/business/air-solution/service-maintenance/</t>
  </si>
  <si>
    <t>الخدمات والصيانة للتكييفات المركزية | ال جي مصر للأعمال</t>
  </si>
  <si>
    <t>احصل على خدمات وصيانة التكييفات المركزية من إل جي مصر للأعمال، فريق متخصص لضمان أداء مثالي وكفاءة عالية لنظام التكييف الخاص بك، مع حلول مخصصة تلبي احتياجاتك.</t>
  </si>
  <si>
    <t>['الخدمات والصيانة']</t>
  </si>
  <si>
    <t>https://www.lg.com/id/business/mengenai-lg-air-solution/resource-download/engineering-support/</t>
  </si>
  <si>
    <t>https://www.lg.com/eg_ar/business/air-solution/solutions/residence/</t>
  </si>
  <si>
    <t>القطاع السكني | HVAC | إل جي مصر للأعمال</t>
  </si>
  <si>
    <t>يوفر الحل السكني من أنظمة التدفئة والتهوية وتكييف الهواء من إل جي مصر طريقة أكثر ذكاءً للحفاظ على كفاءة الطاقة في المنزل</t>
  </si>
  <si>
    <t>['طريقة أكثر ذكاءً للحفاظ على كفاءة الطاقة في المنزل']</t>
  </si>
  <si>
    <t>https://www.lg.com/eg_ar/business/air-solution/vrf/multi-v-5/</t>
  </si>
  <si>
    <t>تكييف Multi V5 للمباني الشاهقة | ال جي مصر للأعمال</t>
  </si>
  <si>
    <t>استمتع بأداء تكييف Multi V5 للمباني الشاهقة من إل جي مصر للأعمال، تقنية متطورة لتوفير الطاقة وتبريد فعال يلبي احتياجات المباني الكبيرة بكفاءة عالية.</t>
  </si>
  <si>
    <t>https://www.lg.com/eg_ar/business/air-solution/chiller/centrifugal-chiller/</t>
  </si>
  <si>
    <t>إل جي مصر للأعمال | جهاز مبرد بالطرد المركزي</t>
  </si>
  <si>
    <t>اكتشف مبرد الطرد المركزي من ال جي مصر.حقق مبرّد الطرد المركزي أعلى أداء في العالم عن طريق الضاغط ثنائي المراحل فائق الكفاءة.</t>
  </si>
  <si>
    <t>['مبرد ذو ضاغط مركزي']</t>
  </si>
  <si>
    <t>https://www.lg.com/eg_ar/business/air-solution/chiller/air-cooled-scroll-chiller/</t>
  </si>
  <si>
    <t>إل جي مصر للأعمال| مبرد لولبي للتبريد بالهواء</t>
  </si>
  <si>
    <t>اكتشف مبردات الضواغط الحلزونية التي تُبرد بالهواء من ال جي مصر. تتميز هذه المبردات بتصميم قابل للتوسيع وتحكم مستقر وكفاءة فائقة.</t>
  </si>
  <si>
    <t>['Air-cooled Scroll Chiller']</t>
  </si>
  <si>
    <t>https://www.lg.com/eg_ar/business/air-solution/business-resources/engineering-support/</t>
  </si>
  <si>
    <t>Engineering Support</t>
  </si>
  <si>
    <t>https://www.lg.com/eg_ar/business/air-solution/chiller/absorption-chiller-hot-water-type/</t>
  </si>
  <si>
    <t>اكتشف المبرّد الذي يعمل بامتصاص الطاقة | ال جي مصر للأعمال</t>
  </si>
  <si>
    <t>اكتشف المبرّد الذي يعمل بامتصاص الطاقة، تقنية مبتكرة تتيح تبريدًا فعالًا مع توفير كبير في الطاقة، مما يجعله الخيار المثالي للمشاريع التجارية والصناعية.</t>
  </si>
  <si>
    <t>['Absorption Chiller Hot Water Type']</t>
  </si>
  <si>
    <t>https://www.lg.com/eg_ar/business/air-solution/air-control-solutions/central-controller/</t>
  </si>
  <si>
    <t>"وحدة التحكم عن بعد في المكيف | إل جي مصر للأعمال "</t>
  </si>
  <si>
    <t>اكتشف وحدة التحكم المركزي عن بعد من ال جي مصر، حل تحكم مدمج لتحسين إدارة المباني. زر موقعنا وتعرف على المزيد.</t>
  </si>
  <si>
    <t>['وحدة تحكم مركزي']</t>
  </si>
  <si>
    <t>https://www.lg.com/eg_ar/business/air-solution/vrf/multi-v-water-iv/</t>
  </si>
  <si>
    <t>نظام تكييف بالماء | تكييف مائي | ال جي مصر للأعمال</t>
  </si>
  <si>
    <t>اكتشف نظام تكييف بالماء من إل جي مصر للأعمال، تكنولوجيا مبتكرة لتكييف الهواء توفر الكفاءة والطاقة مع أداء موثوق للمشاريع التجارية والمرافق الكبيرة.</t>
  </si>
  <si>
    <t>['Multi V Water IV نظام التكييف بالمياه']</t>
  </si>
  <si>
    <t>https://www.lg.com/eg_ar/business/air-solution/chiller/absorption-chiller-complex-type/</t>
  </si>
  <si>
    <t>مبرد امتصاصي مركب | تشيلر امتصاصي مركب | إل جي مصر التجارية</t>
  </si>
  <si>
    <t>تعرف على أحدث مبردات امتصاص الطاقة المركبة من إل جي والتي تقدم حلول التبريد بالاعتماد على مجموعة من مصادر الطاقة. تعرف على المزيد على موقع إل جي مصر التجارية</t>
  </si>
  <si>
    <t>['نظام مبرد الأمتصاص متعدد مصادر الحرارة']</t>
  </si>
  <si>
    <t>https://www.lg.com/eg_ar/business/air-solution/vrf/hot-water-solution-hydro-kit/</t>
  </si>
  <si>
    <t>سخان ماء اقتصادي Hydro Kit |ال جي مصر للأعمال</t>
  </si>
  <si>
    <t>اكتشف سخان الماء الاقتصادي Hydro Kit من إل جي مصر للأعمال، حل متطور لتوفير الطاقة وتسخين المياه بكفاءة عالية للمشروعات الكبيرة والصغيرة.</t>
  </si>
  <si>
    <t>['حلول المياه الساخنة (Hydro Kit)']</t>
  </si>
  <si>
    <t>https://www.lg.com/eg_ar/business/air-solution/chiller/absorption-chiller-steam-type/</t>
  </si>
  <si>
    <t>إل جي مصر للأعمال| مبرد بنظام التبريد بالامتصاص والتبخير</t>
  </si>
  <si>
    <t>اكتشف مبردات الامتصاص و الماء الساخن من ال جي مصر. بردات صديقة للبيئة بأداء فائق.</t>
  </si>
  <si>
    <t>['Absorption Chiller Steam Type']</t>
  </si>
  <si>
    <t>https://www.lg.com/eg_ar/business/air-solution/single-split/single-split-floor-standing/</t>
  </si>
  <si>
    <t>تكييف قائم على الأرضية بافضل الاسعار | ال جي مصر للأعمال</t>
  </si>
  <si>
    <t>تسوق تكييف قائم على الأرضية بأفضل الأسعار من إل جي مصر للأعمال، حلول تبريد فعالة تجمع بين التصميم الأنيق والأداء العالي لتوفير راحة مثالية في جميع المساحات.</t>
  </si>
  <si>
    <t>['تكييف قائم على الأرضية']</t>
  </si>
  <si>
    <t>https://www.lg.com/eg_ar/business/air-solution/vrf/multi-v-s/</t>
  </si>
  <si>
    <t>تكييف هواء Multi V S للمكاتب الصغيرة | ال جي مصر للأعمال</t>
  </si>
  <si>
    <t>استمتع بتكييف هواء Multi V S المثالي للمكاتب الصغيرة، تقنية متطورة توفر تبريدًا فعالًا مع كفاءة عالية في استهلاك الطاقة، مما يضمن راحة مثالية خلال ساعات العمل.</t>
  </si>
  <si>
    <t>https://www.lg.com/bg/business/bolnitsi</t>
  </si>
  <si>
    <t>https://www.lg.com/eg_ar/business/air-solution/chiller/absorption-chiller-direct-fired-type/</t>
  </si>
  <si>
    <t>نظام تبريد شيلر للمباني والمنشئات | ال جي مصر للأعمال</t>
  </si>
  <si>
    <t>اكتشف نظام تبريد شيلر للمباني والمنشآت من إل جي مصر للأعمال، حلول تبريد عالية الكفاءة توفر الطاقة وتضمن أداء موثوق للمشروعات الكبيرة والصناعية.</t>
  </si>
  <si>
    <t>['مبرد الامتصاص نوع يعمل مباشرة']</t>
  </si>
  <si>
    <t>https://www.lg.com/eg_ar/business/air-solution/chiller-application/absorption-heat-pump/</t>
  </si>
  <si>
    <t>المضخة الممتصة للسخونة | HVAC | إل جي مصر للأعمال</t>
  </si>
  <si>
    <t>مضخة امتصاص الحرارة من إل جي هي نظام يعمل على تسخين المياه لدرجة حرارة عالية تصل إلى 80 درجة باستخدام 70-80٪ من الطاقة غير المستخدمة مثل الحرارة المهدرة.</t>
  </si>
  <si>
    <t>['مضخة التسخين بالامتصاص']</t>
  </si>
  <si>
    <t>https://www.lg.com/bg/business/chilari-s-vazdushno-ohlazhdane</t>
  </si>
  <si>
    <t>Инверторен въздушно охлаждаем чилър | LG България</t>
  </si>
  <si>
    <t>['Инверторен въздушно охлаждаем чилър']</t>
  </si>
  <si>
    <t>https://www.lg.com/eg_ar/business/air-solution/heating-awhp/heating-R32-hydrosplit/</t>
  </si>
  <si>
    <t>حلول التدفئة HVAC | (AWHP) R32 Hydrosplit | إل جي مصر للأعمال</t>
  </si>
  <si>
    <t>اكتشف وحدة LG R32 Hydrosplit المتصلة فقط بأنبوب ماء. بدون الحاجة إلى أنابيب غاز التبريد ، فهو حل أكثر أمانًا لمنزلك.</t>
  </si>
  <si>
    <t>['جهاز THERMA V R32 Hydrosplit']</t>
  </si>
  <si>
    <t>https://www.lg.com/eg_ar/business/air-solution/chiller/oil-free-centrifugal-chiller/</t>
  </si>
  <si>
    <t>إل جي مصر للأعمال| مكيف Centerfuge خالي من الزيت</t>
  </si>
  <si>
    <t>اكتشف مبرد الطرد المركزي الخالي من الزيت Centerfuge من ال جي مصر. زر موقعنا هنا وتعرف على تشكيلة مبرّدات طرد مركزي خالية من الزيت.</t>
  </si>
  <si>
    <t>['مبرد الطرد المركزي الخالي من الزيت']</t>
  </si>
  <si>
    <t>https://www.lg.com/bg/business/sistemna-klimatizatsiya</t>
  </si>
  <si>
    <t>Системна климатизация | HVAC | LG България Бизнес</t>
  </si>
  <si>
    <t>LG предлага цялостни и надеждни енергийни решения за климатизация, които могат да подобрят вашата бизнес среда или да внесат стил и комфорт във вашият дом.</t>
  </si>
  <si>
    <t>['Промишлени климатици']</t>
  </si>
  <si>
    <t>https://www.lg.com/bg/business/r410a-split</t>
  </si>
  <si>
    <t>https://www.lg.com/bg/business/edinichni-splitove-visokostenni-tela</t>
  </si>
  <si>
    <t>Тялото за стенен монтаж от LG е мощно решение за охлаждане и отопление, което може да се инсталира бързо и лесно.</t>
  </si>
  <si>
    <t>['Тяло за стенен монтаж']</t>
  </si>
  <si>
    <t>https://www.lg.com/bg/business/zhilishtni</t>
  </si>
  <si>
    <t>По-интелигентен начин да поддържате дома си енергийно ефективен</t>
  </si>
  <si>
    <t>https://www.lg.com/bg/business/r32-monoblok</t>
  </si>
  <si>
    <t>https://www.lg.com/bg/business/edinichni-splitove-konzoli</t>
  </si>
  <si>
    <t>Конзолата на LG е тяло за нискотенен монтаж, което охлажда и отоплява, като създава релаксираща обстановка.</t>
  </si>
  <si>
    <t>['Конзола']</t>
  </si>
  <si>
    <t>https://www.lg.com/bg/business/multi-v-m</t>
  </si>
  <si>
    <t>Multi V M | VRF | ОВК | Бизнес | LG България Бизнес</t>
  </si>
  <si>
    <t>LG MULTI V M е VRF решение от модулен тип, което позволява гъвкави инсталации за лесна поддръжка и естетично вътрешно пространство.</t>
  </si>
  <si>
    <t>https://www.lg.com/eg_ar/business/air-solution/vrf/vrf-indoor-unit/</t>
  </si>
  <si>
    <t>وحدة تكييف داخلية بافضل الاسعار | ال جي مصر للأعمال</t>
  </si>
  <si>
    <t>احصل على وحدة تكييف داخلية بأفضل الأسعار من إل جي مصر للأعمال، حلول تبريد مثالية تجمع بين الكفاءة العالية والتكنولوجيا المتطورة لتوفير الراحة في أي مساحة.</t>
  </si>
  <si>
    <t>['الوحدات الداخلية']</t>
  </si>
  <si>
    <t>https://www.lg.com/bg/business/rekuperativni-ventilatsionni-blokove</t>
  </si>
  <si>
    <t>Рекуперативни вентилационни блокове | LG България</t>
  </si>
  <si>
    <t>['Решение за вентилация (ERV)']</t>
  </si>
  <si>
    <t>https://www.lg.com/bg/business/r32-hydrosplit</t>
  </si>
  <si>
    <t>['THERMA V R32 Hydrosplit']</t>
  </si>
  <si>
    <t>https://www.lg.com/bg/business/edinichni-splitove-podovi</t>
  </si>
  <si>
    <t>Стоящото на пода тяло на LG охлажда и затопля по-бързо и на по-голяма площ, като достига до всяка точка от помещението.</t>
  </si>
  <si>
    <t>['Подово тяло']</t>
  </si>
  <si>
    <t>https://www.lg.com/bg/business/hydrokitove</t>
  </si>
  <si>
    <t>Hydro Kit | VRF | ОВК | Бизнес | LG България Бизнес</t>
  </si>
  <si>
    <t>Hydro Kit от LG осигурява подово отопление и топла вода за отопление на помещения, което ще ви гарантира допълнителен комфорт.</t>
  </si>
  <si>
    <t>['Система за топла вода (Hydro Kit)']</t>
  </si>
  <si>
    <t>https://www.lg.com/bg/business/ofisi</t>
  </si>
  <si>
    <t>Увеличете стойността на вашата сграда с решения за зелена енергия</t>
  </si>
  <si>
    <t>https://www.lg.com/bg/business/r32-s-vgraden-boiler</t>
  </si>
  <si>
    <t>THERMA V R32 IWT (с вграден бойлер) | LG България</t>
  </si>
  <si>
    <t>['THERMA V R32 IWT (с вграден бойлер)']</t>
  </si>
  <si>
    <t>https://www.lg.com/bg/business/r32-split</t>
  </si>
  <si>
    <t>https://www.lg.com/bg/business/edinichni-splitove-podovo-tavanni-tela</t>
  </si>
  <si>
    <t>Окаченото на тавана тяло от LG осигурява мощно охлаждане и отопление, а модерният дизайн позволява да се впише идеално във всяко пространство.</t>
  </si>
  <si>
    <t>['Таванно тяло']</t>
  </si>
  <si>
    <t>https://www.lg.com/bg/business/multi-v-water-5</t>
  </si>
  <si>
    <t>Multi V Water 5 | VRF | ОВК | LG България Бизнес</t>
  </si>
  <si>
    <t>LG MULTI V WATER 5 е система за охлаждане с воден източник за високоефективна и икономична работа. Това компактно и леко външно тяло позволява гъвкав монтаж.</t>
  </si>
  <si>
    <t>https://www.lg.com/eg_ar/business/air-solution/chiller-application/water-cooled-screw-heat-pump/</t>
  </si>
  <si>
    <t>مضخة حرارية لولبية مبردة بالماء | HVAC | إل جي مصر للأعمال</t>
  </si>
  <si>
    <t>مضخة التسخين اللولبية المبردة بالماء من إل جي عبارة عن نظام يسخن الماء لدرجة حرارة عالية تصل إلى 80 درجة باستخدام 70-80٪ من الطاقة غير المستخدمة.</t>
  </si>
  <si>
    <t>['مضخة التسخين اللولبية المبرَدة بالماء']</t>
  </si>
  <si>
    <t>https://www.lg.com/bg/business/monobloc</t>
  </si>
  <si>
    <t>Monobloc | Отопление | HVAC | LG България Бизнес</t>
  </si>
  <si>
    <t>Системата за отопление LG THERMA V R32 Monobloc е цялостно решение за отопление с най-висока ефективност. Лесна и бърза инсталация. Разберете повече тук!</t>
  </si>
  <si>
    <t>['Monobloc']</t>
  </si>
  <si>
    <t>https://www.lg.com/bg/business/edinichni-splitove-kragli-kaseti</t>
  </si>
  <si>
    <t>Кръглата касета на LG не само се отличава с луксозен дизайн, но също така покрива голямо пространство със своя въздушен поток.</t>
  </si>
  <si>
    <t>['Кръгла касета']</t>
  </si>
  <si>
    <t>https://www.lg.com/bg/business/multi-v-s</t>
  </si>
  <si>
    <t>Multi V S | VRF | ОВК | Бизнес | LG България Бизнес</t>
  </si>
  <si>
    <t>https://www.lg.com/bg/business/multi-v-i</t>
  </si>
  <si>
    <t>Мулти V i | VRF | ОВК | Бизнес | LG България Бизнес</t>
  </si>
  <si>
    <t>['MULTI V i']</t>
  </si>
  <si>
    <t>https://www.lg.com/bg/business/kitove-za-ventilatsionni-kameri</t>
  </si>
  <si>
    <t>['Модул за обработка на въздух Air Handling Unit (AHU)']</t>
  </si>
  <si>
    <t>https://www.lg.com/co/business/aires-acondicionados/chiller/chiller-centrifugo/</t>
  </si>
  <si>
    <t>Centrifugol | HVAC | LG Business Colombia</t>
  </si>
  <si>
    <t>El enfriador centrífugo de LG con un ciclo de compresión optimizado de dos etapas, ha mejorado la eficiencia energética y ha reducido los costos de operación.</t>
  </si>
  <si>
    <t>['Enfriador Centrífugo']</t>
  </si>
  <si>
    <t>https://www.lg.com/co/business/aires-acondicionados/aires-control-solutions/controlador-central/</t>
  </si>
  <si>
    <t>Controlador Central | HVAC | LG Business Colombia</t>
  </si>
  <si>
    <t>El sistema de control central LG se puede monitorear totalmente mediante una interfaz flexible y se puede gestionar con el plano de planta real en la pantalla.</t>
  </si>
  <si>
    <t>https://www.lg.com/co/business/aires-acondicionados/vrf/multi-v-water-iv/</t>
  </si>
  <si>
    <t>Multi V Water IV | HVAC | LG Business Colombia</t>
  </si>
  <si>
    <t>LG MULTI V Water IV es un sistema de refrigeración mediante suministro de agua para un funcionamiento altamente eficiente y económico.</t>
  </si>
  <si>
    <t>https://www.lg.com/co/business/aires-acondicionados/aires-control-solutions/controlador-individual/</t>
  </si>
  <si>
    <t>Controlador Individual | HVAC | LG Business Colombia</t>
  </si>
  <si>
    <t>El controlador individual de LG ofrece una interface amigable con el usuario para un manejo facil de los equipos.</t>
  </si>
  <si>
    <t>https://www.lg.com/co/business/aires-acondicionados/chiller/air-cooled-scroll-chiller/</t>
  </si>
  <si>
    <t>El enfriador de aire LG Inverter Scroll está equipado con multiples compresores compresores inverter adaptables a diversos ambientes de trabajo.</t>
  </si>
  <si>
    <t>['Enfriador Scroll Inverter condensado por Aire']</t>
  </si>
  <si>
    <t>https://www.lg.com/co/business/aires-acondicionados/aplicaciones/hospital/</t>
  </si>
  <si>
    <t>LG ofrecer diversas soluciones de aire acondicionado que purifican el aire para el cuidado seguro del paciente, manteniendo un ambiente agradable.</t>
  </si>
  <si>
    <t>['Hospital | HVAC | LG Business Colombia']</t>
  </si>
  <si>
    <t>https://www.lg.com/co/business/aires-acondicionados/multi-split/</t>
  </si>
  <si>
    <t>MULTI SPLIT | HVAC | LG Business Colombia</t>
  </si>
  <si>
    <t>https://www.lg.com/co/business/aires-acondicionados/chiller/chiller-modular/</t>
  </si>
  <si>
    <t>El enfriador centrífugo modular LG permite realizar la instalación de diversas formas mediante combinaciones en serie y en paralelo del módulo base existente.</t>
  </si>
  <si>
    <t>['Refrigerador Modular']</t>
  </si>
  <si>
    <t>https://www.lg.com/co/business/aires-acondicionados/vrf/</t>
  </si>
  <si>
    <t>Descubre el sistema de Flujo Refrigerante Variable de LG. Reduce la pérdidas y proporciona beneficios energéticos sostenibles.</t>
  </si>
  <si>
    <t>https://www.lg.com/co/business/aires-acondicionados/servicios-y-mantenimiento/</t>
  </si>
  <si>
    <t>Servicio y Mantenimiento | HVAC | LG Business Colombia</t>
  </si>
  <si>
    <t>LG es un proveedor líder en soluciones de climatización. Descubre cómo LG presta las soluciones de servicio y mantenimiento.</t>
  </si>
  <si>
    <t>https://www.lg.com/co/business/aires-acondicionados/vrf/ghp/</t>
  </si>
  <si>
    <t>Aire Acondicionado GHP | LG Business Colombia</t>
  </si>
  <si>
    <t>Conozca la unidad de aire acondicionado GHP de LG. Un sistema de alta capacidad mediante motor de gas de alta eficiencia y recuperación de calor.</t>
  </si>
  <si>
    <t>['GHP']</t>
  </si>
  <si>
    <t>https://www.lg.com/co/business/aires-acondicionados/material-de-descarga/soporte-de-ingenieria/</t>
  </si>
  <si>
    <t>Encuentra soporte de ingeniería para aires acondicionados LG. Accede a guías, especificaciones técnicas y recursos para optimizar tus proyectos.</t>
  </si>
  <si>
    <t>https://www.lg.com/co/business/aires-acondicionados/hvac-caso-estudio/</t>
  </si>
  <si>
    <t>Casos de Estudio HVAC Colombia</t>
  </si>
  <si>
    <t>https://www.lg.com/co/business/aires-acondicionados/single-split-aire-solutions/single-split-tipo-pared/</t>
  </si>
  <si>
    <t>Unidad Tipo Pared | HVAC | LG Business Colombia</t>
  </si>
  <si>
    <t>La unidad tipo pared LG es una potente solución de refrigeración y calefacción que puede instalarse de forma rápida y sencilla.</t>
  </si>
  <si>
    <t>['Unidad Montada En La Pared']</t>
  </si>
  <si>
    <t>https://www.lg.com/co/business/aires-acondicionados/chiller/chiller-por-absorcion-de-vapor/</t>
  </si>
  <si>
    <t>Chiller Por Absorción de Vapor | LG Business Colombia</t>
  </si>
  <si>
    <t>La enfriadora de agua por absorción de vapor de LG es una solución ecológica y económica. Descubra su tecnología que usa vapor en vez de electricidad.</t>
  </si>
  <si>
    <t>['Chiller por Absorción de Vapor']</t>
  </si>
  <si>
    <t>https://www.lg.com/co/business/aires-acondicionados/aires-control-solutions/controlador-de-aplicaciones/</t>
  </si>
  <si>
    <t>Controlador de Aplicaciones| HVAC | LG Business Colombia</t>
  </si>
  <si>
    <t>El controlador de aplicaciones de LG permite la integración de otros dispositivos electromecanicos a la plataforma de control LG.</t>
  </si>
  <si>
    <t>['Control de Aplicaciones']</t>
  </si>
  <si>
    <t>https://www.lg.com/co/business/aires-acondicionados/aires-control-solutions/</t>
  </si>
  <si>
    <t>Control Solutions | HVAC | LG Business Colombia</t>
  </si>
  <si>
    <t>LG Control Solutions ofrece una variedad de controles convenientes, lo que le permite establecer la temperatura perfecta para su entorno empresarial.</t>
  </si>
  <si>
    <t>['Soluciones de Control']</t>
  </si>
  <si>
    <t>https://www.lg.com/co/business/aires-acondicionados/chiller/hot-water-type-absorption-chiller/</t>
  </si>
  <si>
    <t>Absorción Agua Caliente | HVAC | LG Business Colombia</t>
  </si>
  <si>
    <t>El enfriador de absorción LG tipo agua caliente es ecológico y económico ya que utiliza fuentes residuales para generar agua fria optimizando los recursos.</t>
  </si>
  <si>
    <t>['Chiller de absorción de Agua Caliente']</t>
  </si>
  <si>
    <t>https://www.lg.com/co/business/aires-acondicionados/aplicaciones/residencial/</t>
  </si>
  <si>
    <t>Residencial | Hvac | LG Business Colombia</t>
  </si>
  <si>
    <t>Una forma más inteligente de mantener la eficiencia energética del hogar.</t>
  </si>
  <si>
    <t>['Residencial | Hvac | LG Business Colombia']</t>
  </si>
  <si>
    <t>https://www.lg.com/co/business/aires-acondicionados/single-split-aire-solutions/unidad-interior-cassette-redondo/</t>
  </si>
  <si>
    <t>CASSETTE REDONDO | HVAC | LG Business Colombia</t>
  </si>
  <si>
    <t>Aire acondicionado LG Cassette Redondo: solución elegante y eficiente para la climatización de espacios comerciales y oficinas.</t>
  </si>
  <si>
    <t>['Cassette Redondo']</t>
  </si>
  <si>
    <t>https://www.lg.com/co/business/aires-acondicionados/material-de-descarga/catalogos-y-folletos/</t>
  </si>
  <si>
    <t>Catalogue download | Air Solution | LG CO</t>
  </si>
  <si>
    <t>Explora los catálogos y folletos de los aires acondicionados LG. Descubre las últimas innovaciones y soluciones para tus necesidades de climatización.</t>
  </si>
  <si>
    <t>['Descarga de catálogos, folletos y documentos']</t>
  </si>
  <si>
    <t>https://www.lg.com/co/business/aires-acondicionados/aplicaciones/hotel/</t>
  </si>
  <si>
    <t>Una forma más eficiente de mantener su hotel en un ambiente agradable.</t>
  </si>
  <si>
    <t>['Hotel | HVAC | LG Business Colombia']</t>
  </si>
  <si>
    <t>https://www.lg.com/co/business/aires-acondicionados/vrf/multi-v-s/</t>
  </si>
  <si>
    <t>El MULTI V S es una solución VRF compacta pero potente para proyectos de menor tamaño que proporciona un alto rendimiento con bajos costes de operación.</t>
  </si>
  <si>
    <t>https://www.lg.com/co/business/aires-acondicionados/vrf/ventilador-recuperador-de-energia/</t>
  </si>
  <si>
    <t>Ventilador Recuperador de Energía | LG Business Colombia</t>
  </si>
  <si>
    <t>El Ventilador Recuperador de Energía ERV de LG es nuestra solución para aumentar la eficiencia de su sitema de aire acondicionado. Infórmese aquí de todo.</t>
  </si>
  <si>
    <t>['Ventilador Recuperador de Energía (ERV)']</t>
  </si>
  <si>
    <t>https://www.lg.com/co/business/aires-acondicionados/single-split-aire-solutions/single-split-suspendido-de-techo-convertible/</t>
  </si>
  <si>
    <t>El suspendido del techo ofrece potente rendimiento y proporciona un diseño moderno que se adapta a cualquier espacio.</t>
  </si>
  <si>
    <t>https://www.lg.com/co/business/aires-acondicionados/chiller/air-cooled-screw-chiller/</t>
  </si>
  <si>
    <t>Tornillo Condensado por Aire | HVAC | LG Business Colombia</t>
  </si>
  <si>
    <t>El tornillo condensado por aire de LG está equipado con caracteristicas que lo hacen unico en el mercado</t>
  </si>
  <si>
    <t>['Enfriador de Tornillo Refrigerado por Aire']</t>
  </si>
  <si>
    <t>https://www.lg.com/co/business/aires-acondicionados/unidad-paquete-bomba-de-calor/</t>
  </si>
  <si>
    <t>Inverter Single Package - HVAC | Business | LG CO</t>
  </si>
  <si>
    <t>https://www.lg.com/co/business/aires-acondicionados/vrf/hydro-kit/</t>
  </si>
  <si>
    <t>Hydro Kit: Solución de Agua Caliente | LG Business Colombia</t>
  </si>
  <si>
    <t>Descubra las aplicaciones del Hydro Kit de LG. Una solución de suministro de agua caliente usando el calor sobrante del aire acondicionado. Infórmese aquí.</t>
  </si>
  <si>
    <t>['Hydro Kit: Solución de Agua Caliente']</t>
  </si>
  <si>
    <t>https://www.lg.com/co/business/aires-acondicionados/chiller/direct-fired-absorption-chiller/</t>
  </si>
  <si>
    <t>Absorción de Fuego Directo| HVAC | LG Business Colombia</t>
  </si>
  <si>
    <t>El enfriador de absorción LG tipo fuego directo es una unidad ecológica que utiliza salmuera como refrigerante y usa eficientemente los recursos energéticos.</t>
  </si>
  <si>
    <t>['Enfriador de Absorción de Vapor']</t>
  </si>
  <si>
    <t>https://www.lg.com/co/business/aires-acondicionados/vrf/unidad-manejadora-de-aire/</t>
  </si>
  <si>
    <t>LG Standard Air Handling Unit (AHU) provides flexible air handling solution for an fresh and comfortable indoor enviroments during all seasons.</t>
  </si>
  <si>
    <t>['Standard Air Handling Unit']</t>
  </si>
  <si>
    <t>https://www.lg.com/co/business/aires-acondicionados/vrf/vrf-unidades-interiores/</t>
  </si>
  <si>
    <t>Indoor Unit - VRF System - HVAC | Business | LG CO</t>
  </si>
  <si>
    <t>LG Indoor Units offer efficient and powerful solutions designed to meet your business needs, ensuring a revitalized indoor environment.</t>
  </si>
  <si>
    <t>['Unidad interior']</t>
  </si>
  <si>
    <t>https://www.lg.com/co/business/aires-acondicionados/</t>
  </si>
  <si>
    <t>Aplicaciones | HVAC | LG Business Colombia</t>
  </si>
  <si>
    <t>Los sistemas HVAC de LG se adaptan a multiples aplicaciones, esto los hace ideal para cualquier tipo de proyecto.</t>
  </si>
  <si>
    <t>['Aplicaciones | HVAC | LG Business Colombia']</t>
  </si>
  <si>
    <t>https://www.lg.com/co/business/aires-acondicionados/chiller/chiller-libre-de-aceite/</t>
  </si>
  <si>
    <t>Libre De Aceite | HVAC | LG Business Colombia</t>
  </si>
  <si>
    <t>El enfriador sin aceite de LG y su diseño mejorado con menos partes moviles garantiza un alto rendimiento energetico y mayor vida util.</t>
  </si>
  <si>
    <t>['Enfriador Centrífugo sin Aceite']</t>
  </si>
  <si>
    <t>https://www.lg.com/co/business/aires-acondicionados/chiller/water-cooled-screw-chiller/</t>
  </si>
  <si>
    <t>Tornillo Condensado por Agua | HVAC LG Business Colombia</t>
  </si>
  <si>
    <t>El tornillo condensado por agua de LG está equipado con un evaporador de alta eficiencia y un sistema de recuperación de aceite para un funcionamiento confiable.</t>
  </si>
  <si>
    <t>['Refrigerador de Tornillo Refrigerado por Agua']</t>
  </si>
  <si>
    <t>https://www.lg.com/co/business/aires-acondicionados/vrf/single-split-cassette-4-vias/</t>
  </si>
  <si>
    <t>Cassette 4 Vías (Single Split) | LG Business Colombia</t>
  </si>
  <si>
    <t>Descubre el Aire Acondicionado por Cassette de 4 Vías de LG para empresas. Purifica el aire para un ambiente fresco y saludable con un diseño integrable.</t>
  </si>
  <si>
    <t>['Cassette 4 Vías']</t>
  </si>
  <si>
    <t>https://www.lg.com/co/business/aires-acondicionados/vrf/multi-v-5/</t>
  </si>
  <si>
    <t>MULTI V 5 es una solución integrada que combina tecnologías avanzadas, proporciona una máxima eficiencia energética y minimiza los costes operativos.</t>
  </si>
  <si>
    <t>https://www.lg.com/es/business/climatizacion/soluciones-verticales/hospitales/</t>
  </si>
  <si>
    <t>Aire Acondicionado para Hospitales | LG España para Empresas</t>
  </si>
  <si>
    <t>Como líderes en el sector del aire acondicionado comercial, los equipos de Aire Acondicionado para Hospitales de LG te ofrecen la mayor seguridad.</t>
  </si>
  <si>
    <t>https://www.lg.com/es/business/climatizacion/gama-tratamiento-aire/</t>
  </si>
  <si>
    <t>Gama Tratamiento De Aire | LG España para Empresas</t>
  </si>
  <si>
    <t>La gama de Tratamiento de Aire de LG ofrece múltiples posibilidades de ventilación del ambiente.</t>
  </si>
  <si>
    <t>https://www.lg.com/es/business/climatizacion/</t>
  </si>
  <si>
    <t>CLIMATIZACIÓN | LG España para Empresas</t>
  </si>
  <si>
    <t>LG ofrece la tecnología más avanzada en soluciones de climatización eficientes para dar respuesta a cualquier necesidad</t>
  </si>
  <si>
    <t>https://www.lg.com/es/business/climatizacion/control/controles-individuales/</t>
  </si>
  <si>
    <t>Controles Individuales | LG España para Empresas</t>
  </si>
  <si>
    <t>Los Controles Individuales de LG cuentan con un diseño intuitivo que permite manejar las unidades de aire acondicionado de manera sencilla y simple.</t>
  </si>
  <si>
    <t>https://www.lg.com/tr/business/iklimlendirme-cozumleri/kontrol-cozumleri/arayuzu/</t>
  </si>
  <si>
    <t>https://www.lg.com/tr/business/iklimlendirme-cozumleri/kontrol-cozumleri/uygulama-kontrolleri/</t>
  </si>
  <si>
    <t>https://www.lg.com/es/business/climatizacion/soluciones-verticales/retail/</t>
  </si>
  <si>
    <t>Aire Acondicionado para Comercios | LG España para Empresas</t>
  </si>
  <si>
    <t>Infórmese sobre las soluciones de aire acondicionado para comercios de LG, que le ayudarán a conseguir un ambiente más agradable para sus clientes.</t>
  </si>
  <si>
    <t>https://www.lg.com/es/business/climatizacion/soluciones-verticales/residencial/</t>
  </si>
  <si>
    <t>Aire Acondicionado Residencial | LG España para Empresas</t>
  </si>
  <si>
    <t>Descubra los sistemas de aire acondicionado para el hogar de LG. Diseñados para conseguir la mejor refrigeración en instalaciones residenciales.</t>
  </si>
  <si>
    <t>https://www.lg.com/tr/business/iklimlendirme-cozumleri/sogutma-grubu-uygulamalarl/absorbsiyon-isi-pompasi/</t>
  </si>
  <si>
    <t>https://www.lg.com/tr/business/iklimlendirme-cozumleri/vrf/sicak-su-cozumu-hydrokit/</t>
  </si>
  <si>
    <t>https://www.lg.com/tr/business/iklimlendirme-cozumleri/servis-bakim/chiller-yillik-bakim/</t>
  </si>
  <si>
    <t>https://www.lg.com/tr/business/iklimlendirme-cozumleri/sogutma-grubu/santrifuj-sogutma-grubu/</t>
  </si>
  <si>
    <t>https://www.lg.com/tr/business/iklimlendirme-cozumleri/vrf/</t>
  </si>
  <si>
    <t>https://www.lg.com/tr/business/iklimlendirme-cozumleri/kontrol-cozumleri/merkezi-kontroller/</t>
  </si>
  <si>
    <t>https://www.lg.com/tr/business/iklimlendirme-cozumleri/isi-pompasi/r410a-split/</t>
  </si>
  <si>
    <t>https://www.lg.com/tr/business/iklimlendirme-cozumleri/sogutma-grubu-uygulamalarl/hava-sogutmali-scroll-isi-pompasi/</t>
  </si>
  <si>
    <t>https://www.lg.com/tr/business/dairesel-kaset/</t>
  </si>
  <si>
    <t>https://www.lg.com/es/business/climatizacion/control/controles-centrales/</t>
  </si>
  <si>
    <t>Controles Centrales | LG España para empresas</t>
  </si>
  <si>
    <t>Los Controles Centrales de LG ofrecen una solución de control integrada para la gestión optimizada de edificios.</t>
  </si>
  <si>
    <t>https://www.lg.com/es/business/climatizacion/gama-residencial/bomba-calor-acs/</t>
  </si>
  <si>
    <t>Bomba de Calor ACS Aqua Therma | LG España para Empresas</t>
  </si>
  <si>
    <t>Este sistema es capaz de producir ACS de manera compacta en una única unidad y un mínimo consumo energético.</t>
  </si>
  <si>
    <t>https://www.lg.com/tr/business/iklimlendirme-cozumleri/multi-split/</t>
  </si>
  <si>
    <t>https://www.lg.com/tr/business/iklimlendirme-cozumleri/sogutma-grubu/absorbsiyonlu-buharli-sogutma-grubu/</t>
  </si>
  <si>
    <t>https://www.lg.com/tr/business/iklimlendirme-cozumleri/vrf/havalandirma-cozumu/</t>
  </si>
  <si>
    <t>https://www.lg.com/tr/business/iklimlendirme-cozumleri/sogutma-grubu-uygulamalarl/scroll-jeo-termal-isi-pompasi/</t>
  </si>
  <si>
    <t>https://www.lg.com/ec/business/control-central</t>
  </si>
  <si>
    <t>Control Central | HVAC | LG Ecuador para empresas</t>
  </si>
  <si>
    <t>Con los controladores centrales de LG podrá gestionar la temperatura de todo el sistema de aire acondicionado de manera centralizada y optimizada.</t>
  </si>
  <si>
    <t>https://www.lg.com/tr/business/iklimlendirme-cozumleri/ticari-split-klimalar/salon-tipi/</t>
  </si>
  <si>
    <t>https://www.lg.com/ec/business/chiller-tornillo-enfriado-por-agua</t>
  </si>
  <si>
    <t>Tornillo enfriado por Agua | HVAC | LG Ecuador para empresas</t>
  </si>
  <si>
    <t>Con una enfriadora de condensación por agua LG será muy fácil conseguir la temperatura adecuada en su instalación de aire. Descubra sus altas prestaciones.</t>
  </si>
  <si>
    <t>['Enfriadora de Condensación por Agua']</t>
  </si>
  <si>
    <t>https://www.lg.com/tr/business/iklimlendirme-cozumleri/business-kaynak/klima-katalog-brosur-dokuman/</t>
  </si>
  <si>
    <t>https://www.lg.com/tr/business/iklimlendirme-cozumleri/business-kaynak/klima-muhendislik-destegi/</t>
  </si>
  <si>
    <t>https://www.lg.com/ec/business/centrifugo-chiller</t>
  </si>
  <si>
    <t>Centrífugo | HVAC | LG Ecuador para empresas</t>
  </si>
  <si>
    <t>La enfriadora centrífuga de LG es un chiller con ciclo de compresión optimizado de dos etapas. Descubra cómo puede ayudarle en su negocio o empresa.</t>
  </si>
  <si>
    <t>['Enfriadora Centrífuga']</t>
  </si>
  <si>
    <t>https://www.lg.com/tr/business/iklimlendirme-cozumleri/sogutma-grubu/hava-sogutmali-scroll-sogutma-grubu/</t>
  </si>
  <si>
    <t>https://www.lg.com/tr/business/iklimlendirme-cozumleri/sogutma-grubu/moduler-sogutma-grubu/</t>
  </si>
  <si>
    <t>https://www.lg.com/ec/business/chiller-scroll-enfriado-por-aire</t>
  </si>
  <si>
    <t>Scroll enfriado por Aire | HVAC | LG Ecuador para empresas</t>
  </si>
  <si>
    <t>Nuestra enfriadora inverter de condensación por aire LG está equipada con dos compresores de inversión para darle mayor versatilidad a su instalación.</t>
  </si>
  <si>
    <t>['Enfriadora Inverter de Condensación por Aire']</t>
  </si>
  <si>
    <t>https://www.lg.com/tr/business/iklimlendirme-cozumleri/sogutma-grubu-uygulamalarl/hava-sogutmali-vidali-isi-pompasi/</t>
  </si>
  <si>
    <t>https://www.lg.com/tr/business/iklimlendirme-cozumleri/isi-pompasi/r32-monoblok-s/</t>
  </si>
  <si>
    <t>https://www.lg.com/ec/business/modular-chiller</t>
  </si>
  <si>
    <t>Modular | HVAC | LG Ecuador para empresas</t>
  </si>
  <si>
    <t>Los equipos de enfriadora modular de LG están pensados para grandes instalaciones. Descubra todas las ventajas de los sistemas modulares de LG Empresas.</t>
  </si>
  <si>
    <t>['Enfriadora Modular']</t>
  </si>
  <si>
    <t>https://www.lg.com/tr/business/iklimlendirme-cozumleri/sogutma-grubu/su-sogutmali-vidali-sogutma-grubu/</t>
  </si>
  <si>
    <t>https://www.lg.com/ec/business/aplicacion-de-controles</t>
  </si>
  <si>
    <t>Aplicación de Controles | HVAC | LG Ecuador para empresas</t>
  </si>
  <si>
    <t>El controlador de aplicaciones de aire acondicionado LG le ofrece una solucion fácil para gestionar varias unidades dentro de su negocio o empresa.</t>
  </si>
  <si>
    <t>['Controladores de Aplicación']</t>
  </si>
  <si>
    <t>https://www.lg.com/ec/business/interface</t>
  </si>
  <si>
    <t>Interface | HVAC | LG Ecuador para empresas</t>
  </si>
  <si>
    <t>Descubra la interfaz para controlador BMS de LG. Se conecta fácilmente al sistema de aire acondicionado de su edificio con toda la red existente.</t>
  </si>
  <si>
    <t>['Interfaz de Integración BMS']</t>
  </si>
  <si>
    <t>https://www.lg.com/tr/business/iklimlendirme-cozumleri/sogutma-grubu-uygulamalarl/santrifuj-isi-pompasi/</t>
  </si>
  <si>
    <t>https://www.lg.com/tr/business/iklimlendirme-cozumleri/vrf/multi-v-s/</t>
  </si>
  <si>
    <t>https://www.lg.com/tr/business/iklimlendirme-cozumleri/servis-bakim/vrf-sistem-yillik-bakim/</t>
  </si>
  <si>
    <t>https://www.lg.com/tr/business/iklimlendirme-cozumleri/vrf/multi-v-5/</t>
  </si>
  <si>
    <t>MULTI V 5 | HVAC | LG Business Türkiye</t>
  </si>
  <si>
    <t>Her profesyonel ortama uyum sağlayan verimli MULTI V5™ klima ve diğer VRF klima çeşitlerini keşfedin. LG ticari klimalar ile işletmenize serinletin! daha fazla bilgi.</t>
  </si>
  <si>
    <t>https://www.lg.com/tr/business/iklimlendirme-cozumleri/sogutma-grubu/absorbsiyonlu-sicak-su-sogutma-grubu/</t>
  </si>
  <si>
    <t>https://www.lg.com/ec/business/multi-v-agua-iv</t>
  </si>
  <si>
    <t>Multi V Agua IV | HVAC | LG Ecuador para empresas</t>
  </si>
  <si>
    <t>El sistema de aire acondicionado Multi V Water IV LG utiliza la más avanzada tecnología de refrigeración mediante agua con una instalación sencilla y eficiente.</t>
  </si>
  <si>
    <t>https://www.lg.com/tr/business/iklimlendirme-cozumleri/servis-bakim/</t>
  </si>
  <si>
    <t>https://www.lg.com/tr/business/iklimlendirme-cozumleri/isi-pompasi/split-r32/</t>
  </si>
  <si>
    <t>https://www.lg.com/tr/business/iklimlendirme-cozumleri/sogutma-grubu-uygulamalarl/su-sogutmali-vidali-isi-pompasi/</t>
  </si>
  <si>
    <t>https://www.lg.com/tr/business/iklimlendirme-cozumleri/sogutma-grubu/hava-sogutmali-vidali-sogutma-grubu/</t>
  </si>
  <si>
    <t>https://www.lg.com/ec/business/chiller-absorcion-de-vapor</t>
  </si>
  <si>
    <t>Chiller Absorción de Vapor | HVAC | LG Ecuador para empresas</t>
  </si>
  <si>
    <t>La enfriadora de absorción por vapor de LG es una solución ecológica y económica que usa vapor de agua en vez de electricidad. Descúbrala.</t>
  </si>
  <si>
    <t>['Enfriadora de Absorción por Vapor']</t>
  </si>
  <si>
    <t>https://www.lg.com/tr/business/iklimlendirme-cozumleri/ticari-split-klimalar/t-kaset-tipi/</t>
  </si>
  <si>
    <t>https://www.lg.com/tr/business/iklimlendirme-cozumleri/sogutma-grubu-uygulamalarl/vidali-jeo-termal-isi-pompasi/</t>
  </si>
  <si>
    <t>https://www.lg.com/tr/business/iklimlendirme-cozumleri/sogutma-grubu/absorbsiyonlu-direk-yanmali-sogutma-grubu/</t>
  </si>
  <si>
    <t>https://www.lg.com/tr/business/iklimlendirme-cozumleri/servis-bakim/chiller-yenileme-hizmeti/</t>
  </si>
  <si>
    <t>https://www.lg.com/ec/business/manuales</t>
  </si>
  <si>
    <t>Manuales | HVAC | LG Centroamérica y el Caribe</t>
  </si>
  <si>
    <t>['Descarga de manuales']</t>
  </si>
  <si>
    <t>https://www.lg.com/ec/business/chiller-centrifugo-sin-aceite</t>
  </si>
  <si>
    <t>Centrifugo sin aceite | HVAC | LG Ecuador para empresas</t>
  </si>
  <si>
    <t>Con la enfriadora centrífuga sin aceite de LG le será muy fácil equipar su oficina o empresa y obtener una climatización perfecta. Conozca todos los detalles.</t>
  </si>
  <si>
    <t>['Enfriadora Centrífuga sin Aceite']</t>
  </si>
  <si>
    <t>https://www.lg.com/ec/business/cassette</t>
  </si>
  <si>
    <t>Cassette | HVAC | LG Ecuador para empresas</t>
  </si>
  <si>
    <t>Los equipos de aire acondicionado tipo cassette de LG serán un valor añadido en su empresa o negocio. Descubra su revolucionaria tecnología y diseño.</t>
  </si>
  <si>
    <t>['Aire Acondicionado por Cassette']</t>
  </si>
  <si>
    <t>https://www.lg.com/tr/business/iklimlendirme-cozumleri/servis-bakim/vrf-yenileme-hizmeti/</t>
  </si>
  <si>
    <t>https://www.lg.com/tr/business/iklimlendirme-cozumleri/ticari-split-klimalar/</t>
  </si>
  <si>
    <t>https://www.lg.com/tr/business/iklimlendirme-cozumleri/kontrol-cozumleri/bireysel-kontroller/</t>
  </si>
  <si>
    <t>https://www.lg.com/tr/business/iklimlendirme-cozumleri/vrf/multi-v-ic-unite/</t>
  </si>
  <si>
    <t>LG Multi V™ VRF İç Üniteleri, işyerinizi görünür olmayan bir şekilde soğutur veya ısıtır. İşyerinize en uygun LG vrf iç ünite ve daha fazla bilgi.</t>
  </si>
  <si>
    <t>https://www.lg.com/tr/business/iklimlendirme-cozumleri/isi-pompasi/wh27s/</t>
  </si>
  <si>
    <t>https://www.lg.com/ec/business/solucion-de-ventilacion-erv</t>
  </si>
  <si>
    <t>Solución de Ventilación (ERV) | HVAC | LG Ecuador para empresas</t>
  </si>
  <si>
    <t>Con el sistema de ventilación ERV de LG disfrutará de aire limpio y purificado. Combínelo con nuestros sistemas de aire acondicionado para un sistema completo.</t>
  </si>
  <si>
    <t>['Solución de ventilación (ERV)']</t>
  </si>
  <si>
    <t>https://www.lg.com/tr/business/iklimlendirme-cozumleri/hvac-case-study/</t>
  </si>
  <si>
    <t>https://www.lg.com/ec/business/paquete-inverter</t>
  </si>
  <si>
    <t>PAQUETE INVERTER | HVAC | LG Ecuador para empresas</t>
  </si>
  <si>
    <t>El sistema inverter individual de LG está diseñado para ofrecerle a su negocio o empresa la máxima eficiencia en refrigeración y calefacción en un solo aparato.</t>
  </si>
  <si>
    <t>['Aire Acondicionado Inverter Individual']</t>
  </si>
  <si>
    <t>https://www.lg.com/ec/business/tornillo-enfriado-por-aire-bomba-de-calor</t>
  </si>
  <si>
    <t>Tornillo enfriado por Aire Bomba de Calor | HVAC | LG Ecuador para empresas</t>
  </si>
  <si>
    <t>Aproveche la energía sobrante para calentar el agua de su sistema de calefacción con la bomba de calor de condensación por aire con compresor helicoidal de LG.</t>
  </si>
  <si>
    <t>['Bomba de Calor de Condensación por Aire']</t>
  </si>
  <si>
    <t>https://www.lg.com/ec/business/residencial-aire-acondicionado</t>
  </si>
  <si>
    <t>Residencial | HVAC | LG Ecuador para empresas</t>
  </si>
  <si>
    <t>Los aires acondicionados residenciales de LG son la forma más inteligente de mantener un hogar refrigerado. Descubra nuestra gama de soluciones residenciales.</t>
  </si>
  <si>
    <t>https://www.lg.com/ec/business/absorcion-bomba-de-calor</t>
  </si>
  <si>
    <t>Absorción Bombra de Calor | HVAC | LG Ecuador para empresas</t>
  </si>
  <si>
    <t>Descubra la eficiencia energética de la bomba de calor de absorción de LG. Se alimenta con el calor producido por energía residual de manera eficiente.</t>
  </si>
  <si>
    <t>['Bomba de Calor de Absorción']</t>
  </si>
  <si>
    <t>https://www.lg.com/ec/business/soporte-de-ingenieria</t>
  </si>
  <si>
    <t>Soporte de Ingeniería | HVAC | LG Centroamérica y el Caribe</t>
  </si>
  <si>
    <t>['SERVICIO DE ASESORAMIENTO DE INGENIERÍA']</t>
  </si>
  <si>
    <t>https://www.lg.com/ec/business/scroll-enfriado-por-aire-bomba-de-calor</t>
  </si>
  <si>
    <t>Scroll enfriado por Aire Bomba de Calor | HVAC | LG Ecuador para empresas</t>
  </si>
  <si>
    <t>La bomba de calor inverter de condensación por aire de LG con compresor elíptico está diseñada para proveer agua fría y caliente a instalaciones industriales.</t>
  </si>
  <si>
    <t>['Bomba de Calor Inverter de Condensación por Aire']</t>
  </si>
  <si>
    <t>https://www.lg.com/ec/business/chiller-tornillo-bomba-de-calor-geotermico</t>
  </si>
  <si>
    <t>Chiller Tornillo bomba de calor geotermico | HVAC | LG Ecuador para empresas</t>
  </si>
  <si>
    <t>La bomba de calor geotérmica de condensación de LG usa el calor terrestre para obtener agua fría y caliente para usted y su sistema de refrigeración.</t>
  </si>
  <si>
    <t>['Bomba de Calor Geotérmica de Condensación']</t>
  </si>
  <si>
    <t>https://www.lg.com/ec/business/tornillo-enfriado-por-agua-bomba-de-calor</t>
  </si>
  <si>
    <t>Tornillo enfriado por Agua Bomba de Calor | HVAC | LG Ecuador para empresas</t>
  </si>
  <si>
    <t>La tecnologia de la bomba de calor de condensación por agua con compresor helicoidal convierte la energía sobrante en agua caliente para su calefacción.</t>
  </si>
  <si>
    <t>['Bomba de Calor de Condensación por Agua']</t>
  </si>
  <si>
    <t>https://www.lg.com/ec/business/comercial-ligero-techo-suspendido</t>
  </si>
  <si>
    <t>Techo suspendido | HVAC | LG Ecuador para empresas</t>
  </si>
  <si>
    <t>Las unidades de aire acondicionado suspendido de techo de LG se integran en cualquier tipo de interior ofreciéndole una climatización eficaz y poderosa.</t>
  </si>
  <si>
    <t>['Aire Acondicionado Suspendido de Techo']</t>
  </si>
  <si>
    <t>https://www.lg.com/ec/business/chiller-tornillo-para-almacenamiento-de-hielo</t>
  </si>
  <si>
    <t>Chiller tornillo para almacenamiento de hielo | HVAC | LG Ecuador para empresas</t>
  </si>
  <si>
    <t>La enfriadora con compresor helicoidal de almacenamiento de hielo de LG transforma el hielo nocturno para usar en su sistema de regrigeración.</t>
  </si>
  <si>
    <t>['Enfriadora con Almacenamiento de Hielo con Condensador Helicoidal']</t>
  </si>
  <si>
    <t>https://www.lg.com/ec/business/montado-en-muro</t>
  </si>
  <si>
    <t>Montado en Muro | HVAC | LG Ecuador para empresas</t>
  </si>
  <si>
    <t>La gama de unidades de aire acondicionado de pared de LG son una potente solución de climatización que se pueden instalar de la forma más rápida y sencilla.</t>
  </si>
  <si>
    <t>['Aire Acondicionado Unidades de Pared']</t>
  </si>
  <si>
    <t>https://www.lg.com/ec/business/control-individual</t>
  </si>
  <si>
    <t>Control Individual | HVAC | LG Ecuador para empresas</t>
  </si>
  <si>
    <t>Los controladores individuales de LG para sistemas de aire acondicionado le permitirán ajustar la temperatura y prestaciones en cualquier espacio en su red.</t>
  </si>
  <si>
    <t>['Controladores Individuales']</t>
  </si>
  <si>
    <t>https://www.lg.com/ec/business/aire-acondicionado-hoteleria</t>
  </si>
  <si>
    <t>Hoteleria | HVAC | LG Ecuador para empresas</t>
  </si>
  <si>
    <t>Descubra todo lo que LG puede hacer por su hotel con nuestras soluciones de aire acondicionado para hotelería. Encuentre el que mejor se adapta a su negocio.</t>
  </si>
  <si>
    <t>['Aire Acondicionado Hoteles']</t>
  </si>
  <si>
    <t>https://www.lg.com/ec/business/centrifugo-de-bomba-de-calor</t>
  </si>
  <si>
    <t>Centrifugo de Bomba de Calor | HVAC | LG Ecuador para empresas</t>
  </si>
  <si>
    <t>La bomba de calor centrífuga de LG está diseñada para usar energía sobrante como fuente de calor. Una solución única, ecológica y eficiente.</t>
  </si>
  <si>
    <t>['Bomba de Calor Centrífuga']</t>
  </si>
  <si>
    <t>https://www.lg.com/ec/business/chiller-tornillo-enfriado-por-aire-para-almacenamiento-de-hielo</t>
  </si>
  <si>
    <t>Chiller tornillo enfriado por aire para almacenamiento de hielo | HVAC | LG Ecuador para empresas</t>
  </si>
  <si>
    <t>La tecnología de la engriadora inverter por condensación de aire con almacenamiento de hielo de LG transforma el hielo para usar en su instalación.</t>
  </si>
  <si>
    <t>['Enfriadora Inverter de Condensación por Aire con Almacenamiento de Hielo']</t>
  </si>
  <si>
    <t>https://www.lg.com/in/business/air-solution/control-solutions/application-controller/</t>
  </si>
  <si>
    <t>Application controller | HVAC | LG India Business</t>
  </si>
  <si>
    <t>Efficiently manage &amp; integrate a range of building systems as well as 3rd party devices using LG's Application controllers. Find out more information today.</t>
  </si>
  <si>
    <t>https://www.lg.com/ec/business/chiller-absorcion-de-fuego-directo</t>
  </si>
  <si>
    <t>Chiller Absorción de Fuego Directo | HVAC | LG Ecuador para empresas</t>
  </si>
  <si>
    <t>Descubra la eficiencia energética de la enfriadora de absorción por combusustedón directa de LG mediante ciclo de refrigeración químico con bromuro de litio.</t>
  </si>
  <si>
    <t>['Enfriadora de Absorción por Combustión Directa']</t>
  </si>
  <si>
    <t>https://www.lg.com/ec/business/solucion-de-agua-caliente-hydro-kit</t>
  </si>
  <si>
    <t>Solucion de Agua Caliente (Hydro Kit) | HVAC | LG Ecuador para empresas</t>
  </si>
  <si>
    <t>El sistema Hydro Kit de LG le permitirá disfrutar de suelo radiante y agua caliente. Combínelo con el aire acondicionado Multi V para un sistema completo.</t>
  </si>
  <si>
    <t>https://www.lg.com/in/business/air-solution/chiller/direct-fired-absorption-chiller/</t>
  </si>
  <si>
    <t>Direct Fired Absorption Chiller | LG India Business</t>
  </si>
  <si>
    <t>Our energy efficient Direct Fired Absorption Chiller can make a difference to your business and your expenses. Take control of your energy output today.</t>
  </si>
  <si>
    <t>https://www.lg.com/ec/business/multi-v-5</t>
  </si>
  <si>
    <t>Multi V 5 | HVAC | LG Ecuador para empresas</t>
  </si>
  <si>
    <t>La eficacia de los aires acondicionados Multi V 5 de LG Empresas te permiustedrá maximizar la eficiencia energética y minimizar los costes. Descúbralos.</t>
  </si>
  <si>
    <t>https://www.lg.com/ec/business/chiller-tornillo-enfriado-por-aire</t>
  </si>
  <si>
    <t>Tornillo enfriado por Aire | HVAC | LG Ecuador para empresas</t>
  </si>
  <si>
    <t>La enfriadora de condensación por aire de LG está diseñada con un intercambiador de calor anti corrosión para mejorar su eficiencia. Descúbrala aquí.</t>
  </si>
  <si>
    <t>['Enfriadora de Condensación por Aire']</t>
  </si>
  <si>
    <t>https://www.lg.com/ec/business/aire-acondicionado-comercial</t>
  </si>
  <si>
    <t>AIRE ACONDICIONADO COMERCIAL | HVAC | LG Ecuador para empresas</t>
  </si>
  <si>
    <t>Descubra las soluciones de aire acondicionado comercial de LG Empresas que combinan eficiencia y ahorro. Diseñadas de acuerdo a las necesidades de su negocio.</t>
  </si>
  <si>
    <t>['Aire Acondicionado Comercial']</t>
  </si>
  <si>
    <t>https://www.lg.com/in/business/air-solution/solutions/hospital/</t>
  </si>
  <si>
    <t>https://www.lg.com/in/business/air-solution/service-maintenance/vrf-annual-maintenance/</t>
  </si>
  <si>
    <t>VRF annual maintenance | HVAC | LG India Business</t>
  </si>
  <si>
    <t>VRF annual maintenance helps to optimize Multi V and save energy</t>
  </si>
  <si>
    <t>https://www.lg.com/global/business/hvac/lg-becon-cloud</t>
  </si>
  <si>
    <t>LG BECON cloud - HVAC | Business | LG Global</t>
  </si>
  <si>
    <t>LG BECON cloud is a cloud-based service that remotely and ubiquitously monitors heating systems via smart device.</t>
  </si>
  <si>
    <t>['LG BECON cloud']</t>
  </si>
  <si>
    <t>['LG BECON cloud, top with Wi-Fi icon, extends from the center to the VRF system, monitoring service, and two smart devices with red dotted lines.', 'The graph, hour on the x-axis and degree on the y-axis, peaked at an abnormal value of over 60 degrees with a red warning icon on the top right.']</t>
  </si>
  <si>
    <t>[144, 144]</t>
  </si>
  <si>
    <t>https://www.lg.com/ec/business/multi-v-s</t>
  </si>
  <si>
    <t>MULTI V S | HVAC | Business | LG Ecuador para empresas</t>
  </si>
  <si>
    <t>El cassette de LG maximiza la estética interior con un ambiente cómodo, lo que lo convierte en un elemento perfecto para su negocio. Descubre mas ahora.</t>
  </si>
  <si>
    <t>https://www.lg.com/in/business/air-solution/vrf/</t>
  </si>
  <si>
    <t>LG India VRF Systems for Business is engineered for superior energy savings giving occupants the choice to air condition or heat only the zones in use.</t>
  </si>
  <si>
    <t>https://www.lg.com/ec/business/chiller-centrifugo-para-almacenamiento-de-hielo</t>
  </si>
  <si>
    <t>Chiller centrifugo para almacenamiento de hielo | HVAC | LG Ecuador para empresas</t>
  </si>
  <si>
    <t>Descubra la enfriadora centrífuga de almacenamiento térmico de hielo LG. Podrá climatizar espacios interiores con el hielo producido durante la noche.</t>
  </si>
  <si>
    <t>['Enfriadora Centrífuga con Almacenamiento de Hielo']</t>
  </si>
  <si>
    <t>https://www.lg.com/ec/business/manejadoras-de-aire-ahu</t>
  </si>
  <si>
    <t>Manejadoras de Aire (AHU) | HVAC | LG Ecuador para empresas</t>
  </si>
  <si>
    <t>La unidad manejadora de aire (AHU) de LG está diseñada para mantener el clima de un edificio. Además se puede integrar con nuestro aire acondicionado Multi V.</t>
  </si>
  <si>
    <t>['Unidad Manejadora de Aire (AHU)']</t>
  </si>
  <si>
    <t>https://www.lg.com/in/business/air-solution/vrf/multi-v-5/</t>
  </si>
  <si>
    <t>https://www.lg.com/in/business/air-solution/control-solutions/</t>
  </si>
  <si>
    <t>LG Control Solutions: Enhance Air Quality | LG IN</t>
  </si>
  <si>
    <t>Explore LG Control Solutions for optimal air quality and energy efficiency. Enhance your indoor environment with our innovative systems!</t>
  </si>
  <si>
    <t>https://www.lg.com/in/business/air-solution/chiller/air-cooled-scroll-chiller/</t>
  </si>
  <si>
    <t>Air-cooled inverter scroll chiller | LG India Business</t>
  </si>
  <si>
    <t>LG's efficient Air Cooled Scroll Chillers are ideal for smaller offices. Find out more about our range by contacting LG to find out more.</t>
  </si>
  <si>
    <t>https://www.lg.com/in/business/air-solution/chiller/absorption-chiller-steam-type/</t>
  </si>
  <si>
    <t>Steam Type Absorption Chiller | LG India Business</t>
  </si>
  <si>
    <t>Make your business eco-friendly with a Steam Type Absorption Chiller with efficient resource usage to control your workplace temperature and climate.</t>
  </si>
  <si>
    <t>https://www.lg.com/in/business/air-solution/control-solutions/gateway/</t>
  </si>
  <si>
    <t>Link different LG products together, including existing building management control systems, using LG's BMS Gateway Solutions. Contact LG today to learn more.</t>
  </si>
  <si>
    <t>https://www.lg.com/in/business/air-solution/vrf/hot-water-solution-hydro-kit/</t>
  </si>
  <si>
    <t>Hot Water Solution (Hydro Kit) | HVAC | LG India Business</t>
  </si>
  <si>
    <t>LG's Hydro Kit uses hot water to heat your home, &amp; can work in combination with the Multi V system. Contact LG to find out more.</t>
  </si>
  <si>
    <t>https://www.lg.com/in/business/air-solution/vrf/multi-v-s/</t>
  </si>
  <si>
    <t>MULTI V S | HVAC | Business | LG India Business</t>
  </si>
  <si>
    <t>LG's Cassette maximises the indoor aesthetics with comfortable environment, making it the perfect asset for your business. Learn more now.</t>
  </si>
  <si>
    <t>https://www.lg.com/in/business/air-solution/chiller/</t>
  </si>
  <si>
    <t>LG India Chiller provides effective cooling water central air conditioning solutions are ideal for industrial facilities and largest buildings.</t>
  </si>
  <si>
    <t>https://www.lg.com/in/business/air-solution/vrf/multi-v-water-iv/</t>
  </si>
  <si>
    <t>MULTI V WATER IV | HVAC | LG India Business</t>
  </si>
  <si>
    <t>LG India Multi V Water IV for Business is engineered for superior energy savings giving occupants the choice to air condition or heat only the zones in use.</t>
  </si>
  <si>
    <t>https://www.lg.com/in/business/air-solution/control-solutions/central-controller/</t>
  </si>
  <si>
    <t>Central controller | HVAC | LG India Business</t>
  </si>
  <si>
    <t>Our central controllers use a flexible interface &amp; touch screen to manage &amp; monitor a number of different hvac &amp; building systems. Contact LG today.</t>
  </si>
  <si>
    <t>https://www.lg.com/in/business/air-solution/vrf/air-handling-unit/</t>
  </si>
  <si>
    <t>Air Handling Unit (AHU) | HVAC | LG India Business</t>
  </si>
  <si>
    <t>The LG Air Handling Unit is a VRF system that controls, maintains &amp; monitors the freshness of the air inside your home or office. Find out more today.</t>
  </si>
  <si>
    <t>https://www.lg.com/in/business/air-solution/single-split-air-solution/single-split-floor-standing/</t>
  </si>
  <si>
    <t>Floor Standing AC | Tower Air Conditioner | LG India Business</t>
  </si>
  <si>
    <t>The LG floor standing tower air conditioner is ideal for commercial &amp; industrial usage. Learn more about the light commercial floor standing AC today.</t>
  </si>
  <si>
    <t>https://www.lg.com/in/business/air-solution/single-split-air-solution/single-split-1way-inverter-cassette/</t>
  </si>
  <si>
    <t>1 Way Cassette Air Conditioner (AC) System</t>
  </si>
  <si>
    <t>LG's Ceiling Mounted One Way Cassette AC maximises the indoor modern beauty with comfortable environment, making it the perfect asset for your business.</t>
  </si>
  <si>
    <t>https://www.lg.com/in/business/air-solution/service-maintenance/</t>
  </si>
  <si>
    <t>SERVICE &amp; MAINTENACE | HVAC | LG India Business</t>
  </si>
  <si>
    <t>LG HVAC service packages include everything from regular inspection and cleaning to remote system analysis and energy management solutions.</t>
  </si>
  <si>
    <t>https://www.lg.com/in/business/air-solution/control-solutions/individual-controller/</t>
  </si>
  <si>
    <t>Individual controller | HVAC | LG India Business</t>
  </si>
  <si>
    <t>See how LG's Individual controllers can give you complete control over indoor ac units, by using an intuitive interface &amp;t ouch screen for easy control.</t>
  </si>
  <si>
    <t>https://www.lg.com/in/business/air-solution/single-split-air-solution/single-split-concealed-duct/</t>
  </si>
  <si>
    <t>Ceiling Concealed Duct Air Conditioning (AC) System</t>
  </si>
  <si>
    <t>The light commercial concealed ducted air conditioner is ideal for commercial industrial use. Inquire about the LG ceiling concealed duct AC price today.</t>
  </si>
  <si>
    <t>https://www.lg.com/in/business/air-solution/vrf/vrf-indoor-unit/</t>
  </si>
  <si>
    <t>The LG indoor commercial air conditioner is ideal for commercial &amp; industrial usage. Learn more about LG's indoor commercial AC today.</t>
  </si>
  <si>
    <t>https://www.lg.com/in/business/air-solution/chiller/air-cooled-screw-chiller/</t>
  </si>
  <si>
    <t>Air-cooled Screw Chiller | HVAC | LG India Business</t>
  </si>
  <si>
    <t>LG Air Cooled Screw Chillers are self-contained automatic air conditioning units that offer cost effective HVAC air conditioning solutions. Learn more today.</t>
  </si>
  <si>
    <t>https://www.lg.com/in/business/air-solution/chiller/water-cooled-screw-chiller/</t>
  </si>
  <si>
    <t>Water-cooled Screw Chiller | HVAC | LG India Business</t>
  </si>
  <si>
    <t>All new LG Water Cooled Screw Chillers, the top-notch solutions for HVAC Central Air Conditioning applications are highly cost effective and reliable.</t>
  </si>
  <si>
    <t>https://www.lg.com/in/business/air-solution/single-split-air-solution/</t>
  </si>
  <si>
    <t>Light Commercial Single Split air conditioning system| LG India Business</t>
  </si>
  <si>
    <t>https://www.lg.com/in/business/air-solution/business-resources/engineering-support/</t>
  </si>
  <si>
    <t>Engineering Support | HVAC | LG India Business</t>
  </si>
  <si>
    <t>https://www.lg.com/in/business/air-solution/solutions/hotel/</t>
  </si>
  <si>
    <t>https://www.lg.com/in/business/air-solution/chiller/centrifugal-chiller/</t>
  </si>
  <si>
    <t>Centrifugal Chiller | HVAC | LG India Business</t>
  </si>
  <si>
    <t>LG Centrifugal Chiller's two-stage compressor system increases energy efficiency and reduces operating costs.</t>
  </si>
  <si>
    <t>https://www.lg.com/in/business/air-solution/multi-i/</t>
  </si>
  <si>
    <t>LG Multi-i Home Air Conditioning Solution | LG IN</t>
  </si>
  <si>
    <t>LG Multi-i home air conditioning is an energy &amp; space-saving solution. It links multiple ac with a single outdoor unit. Click for purchase query &amp; know more.</t>
  </si>
  <si>
    <t>https://www.lg.com/in/business/air-solution/single-split-air-solution/single-split-cassette/</t>
  </si>
  <si>
    <t>4 Way Cassette Air Conditioner (AC) System</t>
  </si>
  <si>
    <t>LG's Ceiling Mounted 4 Way Cassette AC maximises the indoor modern Looks with comfortable environment, making it the perfect asset for your business.</t>
  </si>
  <si>
    <t>https://www.lg.com/in/business/air-solution/chiller/oil-free-centrifugal-chiller/</t>
  </si>
  <si>
    <t>Oil-free Centrifugal Chiller | HVAC | LG India Business</t>
  </si>
  <si>
    <t>https://www.lg.com/in/business/air-solution/solutions/retail/</t>
  </si>
  <si>
    <t>https://www.lg.com/ec/business/chiller-absorcion-de-agua-caliente</t>
  </si>
  <si>
    <t>Chiller Absorción de Agua Caliente | HVAC | LG Ecuador para empresas</t>
  </si>
  <si>
    <t>Hemos diseñado la enfriadora de absorción por agua caliente de LG para aprovechar de forma ecológica el agua caliente sobrante de procesos industriales.</t>
  </si>
  <si>
    <t>['Enfriadora de Absorción por Agua Caliente']</t>
  </si>
  <si>
    <t>https://www.lg.com/ec/business/chiller-absorcion-de-agua-callente</t>
  </si>
  <si>
    <t>https://www.lg.com/cz/business/klimatizace/materialy-ke-stazeni/manualy/</t>
  </si>
  <si>
    <t>Manuály | HVAC | LG Česká republika Byznys</t>
  </si>
  <si>
    <t>https://www.lg.com/cz/business/klimatizace/kopatni-reseni/</t>
  </si>
  <si>
    <t>Invertorové tepelné čerpadlo LG Single Package je jednotka s unikátním provedením, která poskytuje vysoce účinné chlazení a vytápění pro vaše firemní prostory.</t>
  </si>
  <si>
    <t>https://www.lg.com/cz/business/klimatizace/split-systemy/parapetni-jednotka/</t>
  </si>
  <si>
    <t>Parapetní jednotka | HVAC | LG Česká republika Byznys</t>
  </si>
  <si>
    <t>Podlahová klimatizace společnosti LG je výkonná a stylová, takže se dokonale hodí do moderního interiéru a určitě udělá dojem.</t>
  </si>
  <si>
    <t>https://www.lg.com/cz/business/klimatizace/tepelna-cerpadla-awhp/monobloc-r32/</t>
  </si>
  <si>
    <t>R32 Monobloc | HVAC | LG Česká republika Byznys</t>
  </si>
  <si>
    <t>Monoblok THERMA V R32 společnosti LG je zařízení typu vše v jednom vybavené inovativním a ekologickým kompresorem R1 a chladivem R32.</t>
  </si>
  <si>
    <t>https://www.lg.com/cz/business/klimatizace/split-systemy/s-nastenne-jednotky/</t>
  </si>
  <si>
    <t>Nástěná jednotka | HVAC | LG Česká republika Byznys</t>
  </si>
  <si>
    <t>Nástěnná jednotka LG je dokonalé řešení pro vaši firmu, které nabízí pohodlí pro jakýkoli typ použití.</t>
  </si>
  <si>
    <t>https://www.lg.com/cz/business/klimatizace/reseni-pro-budovy/nemocnice/</t>
  </si>
  <si>
    <t>Nemocnice | HVAC | LG Česká republika Byznys</t>
  </si>
  <si>
    <t>Řešení LG HVAC pro nemocnice nabízí pacientům pohodlí a bezpečnost a zároveň usnadňuje řízení a monitorování okolního prostředí.</t>
  </si>
  <si>
    <t>https://www.lg.com/cz/business/klimatizace/vrf/</t>
  </si>
  <si>
    <t>Řešení LG VRF nabízí nákladovou efektivitu a snadnější instalaci,což poskytuje obyvatelům možnost zvolit si klimatizaci a vytápění pouze používaných oblastí.</t>
  </si>
  <si>
    <t>https://www.lg.com/cz/business/klimatizace/reseni-pro-budovy/kancelare/</t>
  </si>
  <si>
    <t>Kanceláře | HVAC | LG Česká republika Byznys</t>
  </si>
  <si>
    <t>Řešení LG HVAC pro kanceláře zvyšuje hodnotu vaší budovy pomocí řešení využívajících zelenou energii</t>
  </si>
  <si>
    <t>https://www.lg.com/cz/business/hvac/commercial-solutions/chiller/air-cooled-inverter-scroll-chiller/</t>
  </si>
  <si>
    <t>['Invertorový Scroll Chiller']</t>
  </si>
  <si>
    <t>https://www.lg.com/cz/business/klimatizace/tepelna-cerpadla-awhp/r32-hydrosplit/</t>
  </si>
  <si>
    <t>Therma V R32 Hydrosplit je bezpečný zdroj tepla pro Váš domov. Je připojen potrubím s topnou vodou, nemusíte se obávat komplikovaných chladírenských prací.</t>
  </si>
  <si>
    <t>https://www.lg.com/cz/business/klimatizace/service-maintenance/</t>
  </si>
  <si>
    <t>SERVIS A ÚDRŽBA | HVAC | LG Česká republika Byznys</t>
  </si>
  <si>
    <t>Balíčky služeb LG HVAC zahrnují vše od pravidelné kontroly a čištění až po řešení vzdálené analýzy systému a řízení spotřeby energie.</t>
  </si>
  <si>
    <t>https://www.lg.com/cz/business/klimatizace/tepelna-cerpadla-awhp/therma-v-pro-ohrev-teple-vody/</t>
  </si>
  <si>
    <t>THERMA V pro ohřev teplé vody | LG Česká republika Byznys</t>
  </si>
  <si>
    <t>LG Therma V pro ohřev vody přináší pokrokovou technologii využívající obnovitelnou energii. Toto tepelné čerpadlo šetří vaše peníze i životní prostředí.</t>
  </si>
  <si>
    <t>https://www.lg.com/cz/business/klimatizace/vrf/erv/</t>
  </si>
  <si>
    <t>https://www.lg.com/cz/business/klimatizace/tepelna-cerpadla-awhp/split-410a/</t>
  </si>
  <si>
    <t>410A Split | HVAC | LG Česká republika Byznys</t>
  </si>
  <si>
    <t>THERMA V R410A společnosti LG je nové zařízení typu Split nabízející vylepšené vnější provedení, které dokonale zapadne do každého prostředí.</t>
  </si>
  <si>
    <t>https://www.lg.com/th/business/air-solution/chiller/centrifugal-chiller/</t>
  </si>
  <si>
    <t>https://www.lg.com/cz/business/klimatizace/vrf/ahu/</t>
  </si>
  <si>
    <t>Větrací jednotka (AHU) | HVAC | LG Česká republika Byznys</t>
  </si>
  <si>
    <t>Klimatizační jednotka LG je systém VRF, který řídí, spravuje a sleduje čerstvost vzduchu uvnitř budovy</t>
  </si>
  <si>
    <t>https://www.lg.com/cz/business/klimatizace/split-systemy/konvertibilni-jednotka/</t>
  </si>
  <si>
    <t>Konvertibilní jednotka | HVAC | LG Česká republika Byznys</t>
  </si>
  <si>
    <t>Podstropní jednotka společnosti LG pro firmy nabízí oceňovanou kombinaci moderního a vkusného estetického pojetí, které dokonale zapadne do okolního prostředí.</t>
  </si>
  <si>
    <t>https://www.lg.com/cz/business/klimatizace/multisplit/</t>
  </si>
  <si>
    <t>Multisplit | HVAC | LG Česká republika Byznys</t>
  </si>
  <si>
    <t>Klimatizační systém Multi Split společnosti LG zajišťuje pohodlné chlazení a vytápění v každé místnosti, stačí nainstalovat pouze jednu venkovní jednotku.</t>
  </si>
  <si>
    <t>https://www.lg.com/cz/business/klimatizace/reseni-pro-budovy/retail/</t>
  </si>
  <si>
    <t>Retail | HVAC | LG Česká republika Byznys</t>
  </si>
  <si>
    <t>Řešení LG HVAC pro prodejní prostory nabízí bezkonkurenční výkon, aby byl obchod energeticky úsporný</t>
  </si>
  <si>
    <t>https://www.lg.com/cz/business/klimatizace/vrf/multi-v-m/</t>
  </si>
  <si>
    <t>LG MULTI V M je modulární VRF řešení umožňující flexibilní instalaci, snadnou údržbu a zachování estetické hodnoty interiéru.</t>
  </si>
  <si>
    <t>https://www.lg.com/cz/business/klimatizace/split-systemy/kazeta/</t>
  </si>
  <si>
    <t>Kazeta LG spojuje maximální estetiku interiéru s příjemným prostředím, díky čemuž je dokonalým přínosem pro vaši společnost. Přečtěte si více informací.</t>
  </si>
  <si>
    <t>https://www.lg.com/cz/business/klimatizace/split-systemy/kruhova-kazeta/</t>
  </si>
  <si>
    <t>Kruhová kazeta společnosti LG nabízí komfortní proudění, přičemž se může pochlubit prvotřídním kruhovým designem vhodným pro luxusní interiéry.</t>
  </si>
  <si>
    <t>https://www.lg.com/cz/business/klimatizace/split-systemy/parapetni-jednotka-konzole/</t>
  </si>
  <si>
    <t>Konzolová jednotka LG příjemně ochladí váš prostor ze spodní části stěny a vytváří uvolněné a klidné prostředí.</t>
  </si>
  <si>
    <t>https://www.lg.com/cz/business/klimatizace/service-maintenance/chiller-renewal-service/</t>
  </si>
  <si>
    <t>['Optimalizujte svůj chladič provedením renovace']</t>
  </si>
  <si>
    <t>https://www.lg.com/cz/business/klimatizace/tepelna-cerpadla-awhp/split-vysokoteplotni/</t>
  </si>
  <si>
    <t>['THERMA V Split']</t>
  </si>
  <si>
    <t>https://www.lg.com/th/business/air-solution/controlsolutions/bms-gateway/</t>
  </si>
  <si>
    <t>ระบบควบคุมอาคารอัตโนมัติ ผลิตภัณฑ์ Gateway (BACnet, Modbus และ LonWorks) สามารถเชื่อมต่อเครื่องปรับอากาศ LG และระบบอาคารที่ใช้อยู่ปัจจุบันได้อย่างง่ายดาย</t>
  </si>
  <si>
    <t>https://www.lg.com/th/business/air-solution/controlsolutions/individual-controller/</t>
  </si>
  <si>
    <t>อุปกรณ์ควบคุมชนิด1ต่อ1 ได้รับการออกแบบให้ใช้งานง่าย พร้อมทั้งมีหลากหลายตัวเลือกในฟังก์ชั่นการตั้งค่าเพื่อการจัดการที่ง่ายและสะดวก.</t>
  </si>
  <si>
    <t>https://www.lg.com/th/business/air-solution/chiller-application/absorption-heat-pump/</t>
  </si>
  <si>
    <t>https://www.lg.com/cz/business/klimatizace/tepelna-cerpadla-awhp/monobloc/</t>
  </si>
  <si>
    <t>LG THERMA V Monoblok je ideální řešení vytápění a ohřevu teplé vody, které poskytuje konstatní výkon při nízkých teplotách, tichý provoz a vysokou spolehlivost.</t>
  </si>
  <si>
    <t>['THERMA V Monoblok']</t>
  </si>
  <si>
    <t>https://www.lg.com/th/business/air-solution/chiller/water-cooled-screw-chiller/</t>
  </si>
  <si>
    <t>Water-cooled Screw Chiller เครื่องทำความเย็น เครื่องทำน้ำเย็น ชนิดScrew ระบายความร้อนด้วยน้ำ</t>
  </si>
  <si>
    <t>https://www.lg.com/th/business/air-solution/single-split-air-solution/single-split-wall-mounted/</t>
  </si>
  <si>
    <t>เครื่องปรับอากาศแบบแขวนผนัง ให้ความสะดวกสบายสูงสุดสำหรับการใช้งานทุกประเภท.</t>
  </si>
  <si>
    <t>['Wall Mounted Unit']</t>
  </si>
  <si>
    <t>https://www.lg.com/th/business/air-solution/chiller/absorption-chiller-hot-water-type/</t>
  </si>
  <si>
    <t>https://www.lg.com/th/business/air-solution/chiller/air-cooled-scroll-chiller/</t>
  </si>
  <si>
    <t>https://www.lg.com/th/business/air-solution/single-split-air-solution/single-split-round-cassette/</t>
  </si>
  <si>
    <t>https://www.lg.com/th/business/air-solution/controlsolutions/application-controller/</t>
  </si>
  <si>
    <t>https://www.lg.com/cz/business/klimatizace/tepelna-cerpadla-awhp/split-r32/</t>
  </si>
  <si>
    <t>R32 Split | HVAC | LG Česká republika Byznys</t>
  </si>
  <si>
    <t>THERMA V R32 společnosti LG nabízí výkonné řešení vytápění vnitřních prostor. Může pracovat i při extrémně chladném počasí −25 ℃ a ohřívat vodu až do 65 ℃</t>
  </si>
  <si>
    <t>https://www.lg.com/th/business/air-solution/controlsolutions/central-controller/</t>
  </si>
  <si>
    <t>['Central Controller']</t>
  </si>
  <si>
    <t>https://www.lg.com/th/business/air-solution/chiller-application/water-cooled-screw-heat-pump/</t>
  </si>
  <si>
    <t>Water-cooled Screw Heat Pump ฮีทปั๊ม ชนิดScrew ระบายความร้อนด้วยน้ำ เป็นระบบที่ประหยัดและมีประสิทธิภาพสูง ซึ่งสามารถทำน้ำร้อนที่มีอุณหภูมิสูงถึง 80'c</t>
  </si>
  <si>
    <t>['New Comming']</t>
  </si>
  <si>
    <t>https://www.lg.com/th/business/air-solution/vrf/air-handling-unit/</t>
  </si>
  <si>
    <t>https://www.lg.com/th/business/air-solution/multi-split-air-solution/</t>
  </si>
  <si>
    <t>ระบบ LG Multi Split, เหมาะสำหรับสภาพพื้นที่ขนาดใหญ่, รับประกันความสะดวกสบายและประสิทธิภาพในการทำความเย็นทั่วทุกพื้นที่</t>
  </si>
  <si>
    <t>https://www.lg.com/cz/business/klimatizace/vrf/multi-v-s/</t>
  </si>
  <si>
    <t>MULTI S společnosti LG je kompaktní, ale výkonné řešení VRF řešení pro obytné prostory a malé kanceláře, které poskytuje vysoký výkon a nízké provozní náklady.</t>
  </si>
  <si>
    <t>https://www.lg.com/th/business/air-solution/chiller/air-cooled-screw-chiller/</t>
  </si>
  <si>
    <t>https://www.lg.com/th/business/air-solution/controlsolutions/</t>
  </si>
  <si>
    <t>อุปกรณ์ควบคุมของแอลจี ช่วยให้สามารถควบคุมเครื่องปรับอากาศได้อย่างสะดวก ด้วยความสามารถในการตั้งค่าอุณหภูมิที่เหมาะสมสําหรับทุกสภาพแวดล้อม</t>
  </si>
  <si>
    <t>https://www.lg.com/th/business/air-solution/vrf/ventilation-solution-erv/</t>
  </si>
  <si>
    <t>ระบบระบายอากาศ เป็นโซลูชั่นที่มีประสิทธิภาพสูงเพื่อการมอบอากาศบริสุทธิ์สะอาดภายในอาคารช่วยไล่ความชื้นและกลิ่นไม่พึงประสงค์ภายในอากาศให้แก่คุณ.</t>
  </si>
  <si>
    <t>https://www.lg.com/cz/business/klimatizace/vrf/vrf-indoor-units/</t>
  </si>
  <si>
    <t>Vnitřní jednotky LG uspokojí všechny potřeby vaší firmy a bezpochyby přinesou řešení, které bude dokonale zapadat do vašeho prostředí.</t>
  </si>
  <si>
    <t>['Vnitřní jednotka']</t>
  </si>
  <si>
    <t>https://www.lg.com/th/business/air-solution/chiller/direct-fired-absorption-chiller/</t>
  </si>
  <si>
    <t>['เครื่องทำความเย็นแบบดูดซึมชนิดเผาไหม้โดยตรง']</t>
  </si>
  <si>
    <t>https://www.lg.com/th/business/air-solution/chiller-application/water-cooled-scroll-geo-thermal-heat-pump/</t>
  </si>
  <si>
    <t>['Scroll Geo Thermal Heat Pump']</t>
  </si>
  <si>
    <t>https://www.lg.com/th/business/air-solution/chiller/modular-chiller/</t>
  </si>
  <si>
    <t>https://www.lg.com/th/business/air-solution/vrf/multi-v-5-pro/</t>
  </si>
  <si>
    <t>MULTI V 5 PRO - ระบบ VRF - HVAC | ธุรกิจ | LG ประเทศไทย</t>
  </si>
  <si>
    <t>LG MULTI V 5 PRO เป็นโซลูชันรวมขั้นสูงที่ออกแบบมาสำหรับอาคารสูง โดยมอบประสิทธิภาพด้านพลังงานและการควบคุมแบบ Dual Sensing</t>
  </si>
  <si>
    <t>https://www.lg.com/th/business/air-solution/solutions/hospital/</t>
  </si>
  <si>
    <t>เครื่องปรับอากาศที่เหมาะสำหรับธุรกิจโรงพยาบาล ให้คุณมั่นใจได้ว่า แอลจีสามารถส่งมอบอากาศสะอาด บริสุทธิ์และโซลูชั่นสำหรับการจำกัดแบคทีเรียและไวรัสในอากาศ</t>
  </si>
  <si>
    <t>https://www.lg.com/th/business/air-solution/resource-download/engineering-support/</t>
  </si>
  <si>
    <t>Engineering Support | Air Solution | LG TH Professionnel</t>
  </si>
  <si>
    <t>['ข้อมูลเชิงวิศวกรรม']</t>
  </si>
  <si>
    <t>https://www.lg.com/cz/business/klimatizace/vrf/multi-v-water-5/</t>
  </si>
  <si>
    <t>Multi V Water 5 | VRF | HVAC| LG Česká republika Byznys</t>
  </si>
  <si>
    <t>LG MULTI V Water 5 je chladicí systém s vodním zdrojem nabízející vysoce účinný, ekonomický provoz.</t>
  </si>
  <si>
    <t>https://www.lg.com/cz/business/klimatizace/vrf/multi-v-i/</t>
  </si>
  <si>
    <t>MULTI V i je inteligentní řešení VRF s využitím řízení pomocí AI. MULTI V i využívá data o vzorcích chování uživatelů a různých prostředích.</t>
  </si>
  <si>
    <t>https://www.lg.com/cz/business/klimatizace/vrf/hydrokit/</t>
  </si>
  <si>
    <t>LG Hydro Kit slouží k podlahovému vytápění a ohřevu vody a zajišťuje příjemně vyhřáté vnitřní prostředí, ve kterém se budete cítit zvlášť pohodlně.</t>
  </si>
  <si>
    <t>['Řešení pro ohřev vody(hydro kit)']</t>
  </si>
  <si>
    <t>https://www.lg.com/th/business/air-solution/service-maintenance/</t>
  </si>
  <si>
    <t>['การให้บริการและการซ่อมบำรุง']</t>
  </si>
  <si>
    <t>https://www.lg.com/th/business/air-solution/chiller/</t>
  </si>
  <si>
    <t>['ดาวน์โหลด Catalogue Leaflet Document']</t>
  </si>
  <si>
    <t>https://www.lg.com/th/business/air-solution/single-packaged-air-solution/</t>
  </si>
  <si>
    <t>https://www.lg.com/th/business/air-solution/chiller-application/ice-storage-screw-chiller/</t>
  </si>
  <si>
    <t>LG Ice Thermal Storage Centrifugal Chiller เป็นเทคโนโลยีที่ทำให้พื้นที่ในร่มเย็นลงโดยการละลายน้ำแข็งที่ผลิตในชั่วข้ามคืน.</t>
  </si>
  <si>
    <t>https://www.lg.com/th/business/air-solution/vrf/hot-water-solution-hydro-kit/</t>
  </si>
  <si>
    <t>['ระบบน้ำร้อน (Hydro Kit)']</t>
  </si>
  <si>
    <t>https://www.lg.com/th/business/air-solution/chiller/absorption-chiller-steam-type/</t>
  </si>
  <si>
    <t>https://www.lg.com/th/business/air-solution/hvac-case-study/</t>
  </si>
  <si>
    <t>https://www.lg.com/th/business/air-solution/chiller-application/air-cooled-screw-heat-pump/</t>
  </si>
  <si>
    <t>https://www.lg.com/th/business/air-solution/single-split-air-solution/single-split-cassette/</t>
  </si>
  <si>
    <t>Ceiling Mounted Cassette | Hvac | Business | LG ประเทศไทย</t>
  </si>
  <si>
    <t>LG Ceiling Mounted Cassette provides a comfortable and aesthetically pleasing environment.</t>
  </si>
  <si>
    <t>https://www.lg.com/th/business/air-solution/vrf/</t>
  </si>
  <si>
    <t>['ระบบ VRF']</t>
  </si>
  <si>
    <t>https://www.lg.com/th/business/air-solution/chiller-application/centrifugal-heat-pump/</t>
  </si>
  <si>
    <t>https://www.lg.com/th/business/air-solution/vrf/multi-v-s/</t>
  </si>
  <si>
    <t>MULTI V S - ระบบ VRF - HVAC | ธุรกิจ | LG ประเทศไทย</t>
  </si>
  <si>
    <t>LG MULTI V S เป็นโซลูชันภายในอาคารขนาดกะทัดรัดแต่ทรงพลังที่นำเสนอการออกแบบโซลูชันอากาศที่มีประสิทธิภาพและปรับให้เหมาะสมเพื่อให้เหมาะกับรูปแบบพื้นที่ของคุณ</t>
  </si>
  <si>
    <t>https://www.lg.com/th/business/air-solution/solutions/hotel/</t>
  </si>
  <si>
    <t>https://www.lg.com/th/business/air-solution/chiller-application/air-cooled-scroll-heat-pump/</t>
  </si>
  <si>
    <t>https://www.lg.com/th/business/air-solution/chiller-application/ice-storage-air-cooled-scroll-chiller/</t>
  </si>
  <si>
    <t>https://www.lg.com/th/business/air-solution/vrf/multi-v-i/</t>
  </si>
  <si>
    <t>MULTI V i - ระบบ VRF - HVAC | ธุรกิจ | LG TH</t>
  </si>
  <si>
    <t>LG MULTI V i มอบโซลูชันที่ควบคุมด้วย AI และปรับให้เหมาะสมสำหรับการทำความร้อน น้ำร้อน และการระบายอากาศ ให้ประสิทธิภาพที่สุดพิเศษซึ่งเหมาะสำหรับพื้นที่ต่างๆ</t>
  </si>
  <si>
    <t>https://www.lg.com/th/business/air-solution/chiller-application/ice-storage-centrifugal-chiller/</t>
  </si>
  <si>
    <t>https://www.lg.com/th/business/air-solution/solutions/retail/</t>
  </si>
  <si>
    <t>เครื่อปรับอากาศสำหรับร้านค้า / ธุรกิจค้าปลีก ดีไซน์ที่ให้ร้านค้าของคุณให้กลายเป็นร้านยอดนิยม</t>
  </si>
  <si>
    <t>['ดีไซน์ร้านค้าของคุณให้กลายเป็นร้านยอดนิยม']</t>
  </si>
  <si>
    <t>https://www.lg.com/uz/business/application-controller</t>
  </si>
  <si>
    <t>Application Controller | LG Oʻzbekiston Tijoriy</t>
  </si>
  <si>
    <t>LG Application Controller – bu biznesingizning turli qismlarini boshqarishga qaratilgan samarali yechimdir. Yechim binoni boshqarishda iqtisodiy jihatdan samarali boʻlgan vositalar boshqaruvini taqdim qiladi.</t>
  </si>
  <si>
    <t>https://www.lg.com/uz/business/single-split-cassette</t>
  </si>
  <si>
    <t>Ceiling Mounted Cassette | HVAC | Business | LG Oʻzbekiston Tijoriy</t>
  </si>
  <si>
    <t>['Shiftga oʻrnatiladigan kasseta']</t>
  </si>
  <si>
    <t>https://www.lg.com/uz/business/single-split-wall-mounted</t>
  </si>
  <si>
    <t>Wall Mounted | HVAC | Business | LG Global</t>
  </si>
  <si>
    <t>LG's Wall Mounted Unit is the perfect solution for your business that provides comfort for any type of applications. Learn more now.</t>
  </si>
  <si>
    <t>['Devorga oʻrnatiluvchi']</t>
  </si>
  <si>
    <t>https://www.lg.com/uz/business/air-solution</t>
  </si>
  <si>
    <t>HVAC | LG Oʻzbekiston Business</t>
  </si>
  <si>
    <t>LG har qanday iqlim talablari uchun moslashtirilgan havoni qayta ishlash yechimlarini taqdim qilib, turli xil ishbilarmonlik muhitlarini toza va sof havo bilan taʼminlaydi. Hoziroq koʻproq biling.</t>
  </si>
  <si>
    <t>https://www.lg.com/uz/business/central-controller</t>
  </si>
  <si>
    <t>Markaziy kontroller | LG Oʻzbekiston Tijoriy</t>
  </si>
  <si>
    <t>LG markaziy kontrolleri binodagi bir necha HVAC mahsulotlarini qulay boshqarish imkonini beradi. U har bir xonaga alohida harorat oʻrnatadi, energiya sarfini nazorat qiladi va jonli ravishda ogohlantirishlar yuboradi.</t>
  </si>
  <si>
    <t>https://www.lg.com/th/business/air-solution/chiller/absorption-chiller-complex-type/</t>
  </si>
  <si>
    <t>['Absorption Chiller Multi Heat Source Type']</t>
  </si>
  <si>
    <t>https://www.lg.com/th/business/air-solution/single-split-air-solution/single-split-floor-standing/</t>
  </si>
  <si>
    <t>['เครื่องปรับอากาศแบบตู้ตั้งพื้น']</t>
  </si>
  <si>
    <t>https://www.lg.com/th/business/air-solution/single-split-air-solution/single-split-ceiling-suspended/</t>
  </si>
  <si>
    <t>เครื่องปรับอากาศแบบแขวนใต้ฝ้า มอบประสิทธิภาพในการทำความเย็นและกระจายลมอย่างทรงพลัง มาพร้อมการออกแบบที่ทันสมัยที่ผสมผสานอย่างลงตัวกับพื้นที่ทุกประเภท.</t>
  </si>
  <si>
    <t>https://www.lg.com/th/business/air-solution/chiller/oil-free-centrifugal-chiller/</t>
  </si>
  <si>
    <t>['Oil-free Centrifugal Chiller']</t>
  </si>
  <si>
    <t>https://www.lg.com/uz/business/single-split-console</t>
  </si>
  <si>
    <t>Console | HVAC | Business | LG Oʻzbekiston Tijoriy</t>
  </si>
  <si>
    <t>LG's Console will comfortably cool your space from the low wall and create a relaxed and tranquil environment. Learn more now.</t>
  </si>
  <si>
    <t>['Konsol']</t>
  </si>
  <si>
    <t>https://www.lg.com/uz_ru/business/multi-v-s</t>
  </si>
  <si>
    <t>Multi V S | VRF | Отопление, вентиляция, кондиционирование воздуха (HVAC) | LG Узбекистан Коммерческие</t>
  </si>
  <si>
    <t>Multi V S от LG — это компактная и мощная VRF-система, предназначенная для премиум-резиденций и небольших офисов, обеспечивающая высокую эффективность и низкие расходы на эксплуатацию. Подробнее.</t>
  </si>
  <si>
    <t>https://www.lg.com/uz/business/ventilation-solution-erv</t>
  </si>
  <si>
    <t>Ventilation Solution (ERV) | LG Oʻzbekiston Business</t>
  </si>
  <si>
    <t>LG Ventilation Solution ERV - bu xonaning toza havo taʼminoti boʻyicha samarali yechimidir. Havo tozalashning bir necha bosqichlari tufayli siz sogʻlom nafas ola boshlaysiz.</t>
  </si>
  <si>
    <t>https://www.lg.com/uz/business/single-split-round-cassette</t>
  </si>
  <si>
    <t>Round Cassette | HVAC | Business | LG Oʻzbekiston Tijoriy</t>
  </si>
  <si>
    <t>['Dumaloq kasseta']</t>
  </si>
  <si>
    <t>https://www.lg.com/th/business/air-solution/chiller-application/water-cooled-screw-geo-thermal-heat-pump/</t>
  </si>
  <si>
    <t>https://www.lg.com/uz/business/single-split-concealed-duct</t>
  </si>
  <si>
    <t>Ceiling Concealed Duct | HVAC | Business | LG Oʻzbekiston Tijoriy</t>
  </si>
  <si>
    <t>LG's Concealed Duct is an invisible cooling solution that is suitable for applications that require interior aesthetics. Learn more now.</t>
  </si>
  <si>
    <t>['Shiftga yashiriladigan quvur']</t>
  </si>
  <si>
    <t>https://www.lg.com/uz/business/multi-v-water-iv</t>
  </si>
  <si>
    <t>MULTI V Water IV | LG Oʻzbekiston</t>
  </si>
  <si>
    <t>Katta ekranli LG televizorlari oʻzining sinfida eng yaxshi yechimlarni birlashtiradi. LED yoritgichli bazaviy modellar tasvirda yuqori tiniqlik va detalizatsiyani taʼminlaydilar. LG elektronikalari haqida koʻproq maʼlumot bilan rasmiy saytda tanishishingiz mumkin.</t>
  </si>
  <si>
    <t>https://www.lg.com/uz/business/vrf-indoor-unit</t>
  </si>
  <si>
    <t>Indoor Unit | VRF | HVAC | LG Oʻzbekiston Business</t>
  </si>
  <si>
    <t>LG ichki bloklari biznesingizning barcha talablarini qondiradi va sizning muhitingizga toʻliq mos tusha oladigan ventilyatsiya yechimini albatta topadi. Learn more now.</t>
  </si>
  <si>
    <t>['Ichki blok']</t>
  </si>
  <si>
    <t>https://www.lg.com/uz_ru/business/multi-v-5</t>
  </si>
  <si>
    <t>Multi V 5 | VRF | Отопление, вентиляция, кондиционирование воздуха (HVAC) | Бизнес | LG Узбекистан Коммерческие</t>
  </si>
  <si>
    <t>Multi V 5 компании LG контролирует влажность и температуру воздуха с помощью системы управления Dual Sensing Control, обеспечивая экономию энергии и снижая расходы на эксплуатацию. Подробнее.</t>
  </si>
  <si>
    <t>https://www.lg.com/uz/business/multi-v-s</t>
  </si>
  <si>
    <t>Multi V S | VRF | HVAC | Business | LG Global</t>
  </si>
  <si>
    <t>LG MULTI V S – bu turar joylar va kichik ofislar uchun moʻljallangan, past operatsion xarajatlar va yuqori ish samaradorligini taʼminlovchi, ixcham, ammo kuchli VRF yechimidir. Kichik, kuchli va ekologik toza MULTI V S yechimini oʻzingizga kashf eting.</t>
  </si>
  <si>
    <t>https://www.lg.com/uz/business/single-split-floor-standing</t>
  </si>
  <si>
    <t>Floor Standing | HVAC | Business | LG Oʻzbekiston Tijoriy</t>
  </si>
  <si>
    <t>LG's Floor Standing is a powerful and stylish air conditioner that is perfect for modern interiors and guaranteed to impress. Learn more now.</t>
  </si>
  <si>
    <t>['Polga oʻrnatiluvchi']</t>
  </si>
  <si>
    <t>https://www.lg.com/uz/business/single-split-ceiling-suspended</t>
  </si>
  <si>
    <t>Ceiling Suspended | HVAC | Business | LG Oʻzbekiston Tijoriy</t>
  </si>
  <si>
    <t>['Shiftga osiluvchi']</t>
  </si>
  <si>
    <t>https://www.lg.com/uz/business/multi-v-5</t>
  </si>
  <si>
    <t>Multi V 5 | VRF | HVAC | LG Oʻzbekiston Business</t>
  </si>
  <si>
    <t>LG MULTI V 5 oʻzida soʻnggi texnologiyalarni mujassam etgan, baland binolar uchun integratsiyalangan yechimdir. U kam ekspluatatsiya xarajatlar bilan eng koʻp energiya samardorlikni beradi. Dual Sensing Control esa namlik va haroratni oʻlchaydi.</t>
  </si>
  <si>
    <t>https://www.lg.com/th/business/air-solution/vrf/multi-v-water-5/</t>
  </si>
  <si>
    <t>MULTI V WATER 5 - ระบบ VRF - HVAC | ธุรกิจ | LG ประเทศไทย</t>
  </si>
  <si>
    <t>https://www.lg.com/sg/business/commercial-air-conditioners/chiller/air-cooled-scroll-chiller/</t>
  </si>
  <si>
    <t>https://www.lg.com/pe/business/sistemas-de-aire-acondicionado/vrf/unidades-manejadoras-de-aire/</t>
  </si>
  <si>
    <t>Conozca las unidades manejadoras de aire (UMA) de LG. Diseñada para mantener el clima de un edificio e integrarse con los equipos Multi V de LG.</t>
  </si>
  <si>
    <t>https://www.lg.com/th/business/air-solution/vrf/indoor-unit/</t>
  </si>
  <si>
    <t>['ชุดอุปกรณ์ภายในอาคาร']</t>
  </si>
  <si>
    <t>https://www.lg.com/pe/business/sistemas-de-aire-acondicionado/multi-split/</t>
  </si>
  <si>
    <t>https://www.lg.com/pe/business/sistemas-de-aire-acondicionado/soluciones-de-control/controladores-aplicados/</t>
  </si>
  <si>
    <t>Estás interesado en tener controles aplicados del aire acondicionado de su empresa? LG ofrece esta posibilidad, y de manera sencilla. Entérate aquí</t>
  </si>
  <si>
    <t>https://www.lg.com/pe/business/sistemas-de-aire-acondicionado/material-de-descarga/manuales/</t>
  </si>
  <si>
    <t>https://www.lg.com/sg/business/commercial-air-conditioners/</t>
  </si>
  <si>
    <t>HVAC Solutions | Business | LG Singapore</t>
  </si>
  <si>
    <t>https://www.lg.com/sg/business/commercial-air-conditioners/control-solutions/individual-controller/</t>
  </si>
  <si>
    <t>Individual Controller | HVAC | LG Singapore Business</t>
  </si>
  <si>
    <t>https://www.lg.com/pe/business/sistemas-de-aire-acondicionado/vrf/multi-v-water-iv/</t>
  </si>
  <si>
    <t>Conoce todas las características del suministro de agua Multi V Water IV. Resolvemos las necesidades de tu oficina con la tecnología y diseños LG.</t>
  </si>
  <si>
    <t>https://www.lg.com/pe/business/sistemas-de-aire-acondicionado/chiller/chiller-centrifugo/</t>
  </si>
  <si>
    <t>https://www.lg.com/pe/business/sistemas-de-aire-acondicionado/vrf/multi-v-water-s/</t>
  </si>
  <si>
    <t>El suministro de agua Multi V Water S de LG es un sistema de última generación y muy eficiente. Descubre las ventajas de los diseños LG en sus negocios.</t>
  </si>
  <si>
    <t>https://www.lg.com/pe/business/sistemas-de-aire-acondicionado/acerca-de-soluciones-de-aire-acondicionado-lg/</t>
  </si>
  <si>
    <t>Conoce todas las soluciones de aire acondicionado que tenemos . Existen alternativas para cualquier tipo de edificio. Infórmate de toda la tecnología de LG aquí</t>
  </si>
  <si>
    <t>https://www.lg.com/sg/business/commercial-air-conditioners/control-solutions/central-controller/</t>
  </si>
  <si>
    <t>Central Controller | HVAC | LG Singapore Business</t>
  </si>
  <si>
    <t>https://www.lg.com/sg/business/commercial-air-conditioners/control-solutions/gateway/</t>
  </si>
  <si>
    <t>https://www.lg.com/pe/business/sistemas-de-aire-acondicionado/chiller/chiller-scroll-enfriado-por-aire/</t>
  </si>
  <si>
    <t>https://www.lg.com/pe/business/sistemas-de-aire-acondicionado/tipo-split/suspendido-de-techo/</t>
  </si>
  <si>
    <t>Un impresionante diseño en forma de V, moderna y de buen gusto, combina perfecto con cualquier interior.</t>
  </si>
  <si>
    <t>https://www.lg.com/sg/business/commercial-air-conditioners/multi-split/</t>
  </si>
  <si>
    <t>Multi Split - HVAC | Business | LG Singapore Business</t>
  </si>
  <si>
    <t>https://www.lg.com/sg/business/commercial-air-conditioners/service-maintenance/chiller-annual-maintenance/</t>
  </si>
  <si>
    <t>Annual Chiller System Maintenance | LG Singapore Business</t>
  </si>
  <si>
    <t>https://www.lg.com/pe/business/sistemas-de-aire-acondicionado/vrf/hydro-kit/</t>
  </si>
  <si>
    <t>Hot Water Solution Hydro Kit es excelente tanto para mantener caliente el piso o el agua. Ofrece un confort único en edificios como hospitales, malls y mas</t>
  </si>
  <si>
    <t>https://www.lg.com/pe/business/sistemas-de-aire-acondicionado/vrf/multi-v-m/</t>
  </si>
  <si>
    <t>Descubra los equipos modulares Multi V M de LG. Una unidad de aire acondicionado de grandes prestaciones para darle más posibilidades a su comercio.</t>
  </si>
  <si>
    <t>https://www.lg.com/pe/business/sistemas-de-aire-acondicionado/material-de-descarga/catalogos-y-folletos/</t>
  </si>
  <si>
    <t>https://www.lg.com/sg/business/commercial-air-conditioners/control-solutions/application-controller/</t>
  </si>
  <si>
    <t>https://www.lg.com/sg/business/commercial-air-conditioners/chiller/water-cooled-screw-chiller/</t>
  </si>
  <si>
    <t>Water-cooled Screw Chiller | HVAC | LG Singapore Business</t>
  </si>
  <si>
    <t>https://www.lg.com/pe/business/sistemas-de-aire-acondicionado/vrf/gas-heat-pump-ghp/</t>
  </si>
  <si>
    <t>Conoce la tecnología de este VRF impulsado por un motor de combustión interna a gas natural (GN)</t>
  </si>
  <si>
    <t>https://www.lg.com/sg/business/hvac-case-study/</t>
  </si>
  <si>
    <t>HVAC Case Study Center | LG Singapore Business</t>
  </si>
  <si>
    <t>HVAC Case Study Center</t>
  </si>
  <si>
    <t>https://www.lg.com/pe/business/sistemas-de-aire-acondicionado/vrf/</t>
  </si>
  <si>
    <t>https://www.lg.com/pe/business/hvac-caso-estudio/</t>
  </si>
  <si>
    <t>https://www.lg.com/pe/business/sistemas-de-aire-acondicionado/chiller/</t>
  </si>
  <si>
    <t>https://www.lg.com/pe/business/sistemas-de-aire-acondicionado/chiller/chiller-absorcion-de-fuego-directo/</t>
  </si>
  <si>
    <t>https://www.lg.com/pe/business/sistemas-de-aire-acondicionado/soluciones-de-control/control-central/</t>
  </si>
  <si>
    <t>El control central de aire acondicionado LG hace que el manejo del mismo sea de lo más sencillo para todos. Aprovecha la oportunidad que tenemos para ofrecerte</t>
  </si>
  <si>
    <t>https://www.lg.com/sg/business/commercial-air-conditioners/vrf/air-handling-unit/</t>
  </si>
  <si>
    <t>Air Handling Unit (AHU) | HVAC | LG Singapore Business</t>
  </si>
  <si>
    <t>https://www.lg.com/pe/business/sistemas-de-aire-acondicionado/vrf/recuperador-de-energia-por-ventilacion/</t>
  </si>
  <si>
    <t>La ventilación ERV de LG es una inversión para ahorrar energía de la manera más inteligente posible. Encuéntralo aquí!</t>
  </si>
  <si>
    <t>https://www.lg.com/sg/business/commercial-air-conditioners/chiller/</t>
  </si>
  <si>
    <t>https://www.lg.com/sg/business/commercial-air-conditioners/vrf/</t>
  </si>
  <si>
    <t>https://www.lg.com/sg/business/commercial-air-conditioners/single-split/single-split-wall-mounted/</t>
  </si>
  <si>
    <t>Wall mounted | HVAC | LG Singapore Business</t>
  </si>
  <si>
    <t>https://www.lg.com/sg/business/commercial-air-conditioners/vrf/multi-v-5/</t>
  </si>
  <si>
    <t>Multi V 5 | VRF | HVAC | Business | LG Singapore</t>
  </si>
  <si>
    <t>https://www.lg.com/sg/business/commercial-air-conditioners/chiller/centrifugal-chiller/</t>
  </si>
  <si>
    <t>Centrifugal Chiller | HVAC | LG Singapore Business</t>
  </si>
  <si>
    <t>https://www.lg.com/pe/business/sistemas-de-aire-acondicionado/chiller/chiller-absorcion-de-vapor/</t>
  </si>
  <si>
    <t>https://www.lg.com/pe/business/sistemas-de-aire-acondicionado/vrf/unidades-interiores/</t>
  </si>
  <si>
    <t>Una climatización interior para sus oficinas gracias a las Unidades Interiores de LG. Conoce más sobre nuestras soluciones tecnológicas para las empresas.</t>
  </si>
  <si>
    <t>https://www.lg.com/sg/business/commercial-air-conditioners/single-packaged-air-solution/</t>
  </si>
  <si>
    <t>SINGLE PACKAGED | HVAC | LG Singapore Business</t>
  </si>
  <si>
    <t>https://www.lg.com/pe/business/sistemas-de-aire-acondicionado/soluciones-de-control/control-individual/</t>
  </si>
  <si>
    <t>Consigue el mejor control sobre el aire acondicionado. LG ofrece esta posiblidad con el control individual. Aprovecha la oportunidad que tenemos para ofrecerte</t>
  </si>
  <si>
    <t>https://www.lg.com/sg/business/commercial-air-conditioners/chiller/air-cooled-screw-chiller/</t>
  </si>
  <si>
    <t>Air-cooled Screw Chiller | HVAC | LG Singapore Business</t>
  </si>
  <si>
    <t>https://www.lg.com/pe/business/sistemas-de-aire-acondicionado/tipo-split/cassette/</t>
  </si>
  <si>
    <t>https://www.lg.com/pe/business/sistemas-de-aire-acondicionado/chiller/chiller-tornillo-enfriado-por-agua/</t>
  </si>
  <si>
    <t>https://www.lg.com/sg/business/commercial-air-conditioners/solutions/hospital/</t>
  </si>
  <si>
    <t>Hospital | HVAC | LG Singapore Business</t>
  </si>
  <si>
    <t>Prueba la Unidad split oculta de LG garantiza la mejor calidad en aire acondicionado, conservando la estética del lugar.</t>
  </si>
  <si>
    <t>https://www.lg.com/pe/business/sistemas-de-aire-acondicionado/vrf/multi-v-s/</t>
  </si>
  <si>
    <t>https://www.lg.com/sg/business/commercial-air-conditioners/service-maintenance/vrf-annual-maintenance/</t>
  </si>
  <si>
    <t>Annual VRF System Maintenance | LG Singapore Business</t>
  </si>
  <si>
    <t>Annual VRF system maintenance helps maintain LG VRF equipment, prolonging lifespan and enhancing efficacy. Learn more about our VRF maintenance here.</t>
  </si>
  <si>
    <t>https://www.lg.com/sg/business/commercial-air-conditioners/vrf/multi-v-s/</t>
  </si>
  <si>
    <t>MULTI V S | HVAC | Business | LG Singapore</t>
  </si>
  <si>
    <t>https://www.lg.com/pe/business/sistemas-de-aire-acondicionado/paquete-inverter/</t>
  </si>
  <si>
    <t>https://www.lg.com/pe/business/sistemas-de-aire-acondicionado/soluciones-de-control/interface-a-bms/</t>
  </si>
  <si>
    <t>LG tiene la mejor tecnología e interfaz para optimizar el rendimiento del aire acondicionado de cualquier establecimiento. Infórmate de todo aquí</t>
  </si>
  <si>
    <t>https://www.lg.com/sg/business/commercial-air-conditioners/single-split/round-cassette/</t>
  </si>
  <si>
    <t>Round Cassette - Single Split - HVAC | Business | LG SG</t>
  </si>
  <si>
    <t>https://www.lg.com/sg/business/commercial-air-conditioners/service-maintenance/chiller-renewal-service/</t>
  </si>
  <si>
    <t>Chiller Services &amp; Renewals | LG Singapore Business</t>
  </si>
  <si>
    <t>https://www.lg.com/sg/business/commercial-air-conditioners/chiller/absorption-chiller-hot-water-type/</t>
  </si>
  <si>
    <t>https://www.lg.com/pe/business/sistemas-de-aire-acondicionado/chiller/chiller-absorcion-de-agua-caliente/</t>
  </si>
  <si>
    <t>https://www.lg.com/sg/business/white-paper/</t>
  </si>
  <si>
    <t>LG HVAC Heat Pump White Paper | Business | LG SG</t>
  </si>
  <si>
    <t>https://www.lg.com/sg/business/commercial-air-conditioners/chiller/absorption-chiller-steam-type/</t>
  </si>
  <si>
    <t>https://www.lg.com/pe/business/sistemas-de-aire-acondicionado/</t>
  </si>
  <si>
    <t>En LG tenemos opciones y soluciones efectivas para las necesidades de control de temperatra de tu empresa.Conócelas!</t>
  </si>
  <si>
    <t>https://www.lg.com/pe/business/sistemas-de-aire-acondicionado/chiller/chiller-tornillo-enfriado-por-aire/</t>
  </si>
  <si>
    <t>https://www.lg.com/sg/business/commercial-air-conditioners/chiller/modular-chiller/</t>
  </si>
  <si>
    <t>https://www.lg.com/sg/business/commercial-air-conditioners/single-split/single-split-floor-standing/</t>
  </si>
  <si>
    <t>Floor Standing Unit - Single Split - HVAC | Business | LG SG</t>
  </si>
  <si>
    <t>https://www.lg.com/sg/business/commercial-air-conditioners/service-maintenance/</t>
  </si>
  <si>
    <t>HVAC &amp; Air Conditioner Maintenance | LG Singapore Business</t>
  </si>
  <si>
    <t>LG's HVAC and commercial air conditioner maintenance services include everything from air conditioner cleaning to repairs. Find out more here.</t>
  </si>
  <si>
    <t>https://www.lg.com/sg/business/commercial-air-conditioners/chiller/direct-fired-absorption-chiller/</t>
  </si>
  <si>
    <t>https://www.lg.com/sg/business/commercial-air-conditioners/vrf/ventilation-solution-erv/</t>
  </si>
  <si>
    <t>Ventilation Solution ERV | HVAC | Business | LG Singapore</t>
  </si>
  <si>
    <t>https://www.lg.com/sg/business/commercial-air-conditioners/solutions/hotel/</t>
  </si>
  <si>
    <t>Hotel | HVAC | LG Singapore Business</t>
  </si>
  <si>
    <t>https://www.lg.com/sg/business/commercial-air-conditioners/solutions/retail/</t>
  </si>
  <si>
    <t>Retail | HVAC | LG Singapore Business</t>
  </si>
  <si>
    <t>https://www.lg.com/sg/business/commercial-air-conditioners/single-split/single-split-ceiling-floor-convertible/</t>
  </si>
  <si>
    <t>Ceiling Suspended | HVAC | LG Singapore Business</t>
  </si>
  <si>
    <t>https://www.lg.com/pe/business/sistemas-de-aire-acondicionado/vrf/multi-v-5/</t>
  </si>
  <si>
    <t>Cada espacio de la empresa u oficina climatizado de manera eficiente con los aires acondicionado Multi V de LG. ¡Ahorre energía y dinero con la tecnología LG!</t>
  </si>
  <si>
    <t>https://www.lg.com/sg/business/commercial-air-conditioners/single-split/single-split-cassette/</t>
  </si>
  <si>
    <t>https://www.lg.com/sg/business/commercial-air-conditioners/chiller/oil-free-centrifugal-chiller/</t>
  </si>
  <si>
    <t>https://www.lg.com/sg/business/commercial-air-conditioners/service-maintenance/vrf-renewal-service/</t>
  </si>
  <si>
    <t>VRF Services &amp; Renewals | LG Singapore Business</t>
  </si>
  <si>
    <t>Extend your VRF's lifespan with VRF services and renewals, a care service designed to maintain quality, improve performance and reduce costs. Find out more.</t>
  </si>
  <si>
    <t>https://www.lg.com/sg/business/commercial-air-conditioners/vrf/vrf-indoor-unit/</t>
  </si>
  <si>
    <t>Indoor Unit | HVAC | LG Singapore Business</t>
  </si>
  <si>
    <t>https://www.lg.com/sg/business/commercial-air-conditioners/vrf/multi-v-i/</t>
  </si>
  <si>
    <t>MULTI V i - VRF System - HVAC | Business | LG Singapore</t>
  </si>
  <si>
    <t>LG MULTI V i provides AI-controlled, optimized solutions for heating, hot water, and ventilation, delivering extraordinary performance that is suited for various spaces.</t>
  </si>
  <si>
    <t>https://www.lg.com/hu/business/legkondicionalo-rendszerek/service-maintenance/chiller-renewal-service/</t>
  </si>
  <si>
    <t>A folyadékhűtő felújítási szolgáltatása segít a folyadékhűtő optimális működésének biztosításában</t>
  </si>
  <si>
    <t>['Optimalizálja a folyadékhűtőt a felújítási szolgáltatással']</t>
  </si>
  <si>
    <t>https://www.lg.com/hu/business/legkondicionalo-rendszerek/vrf-system/</t>
  </si>
  <si>
    <t>['VRF rendszer']</t>
  </si>
  <si>
    <t>https://www.lg.com/at/business/hlk/steuerung/gateway/</t>
  </si>
  <si>
    <t>Gateway | HVAC | LG Business Solution Österreich</t>
  </si>
  <si>
    <t>LG Modbus Gateway ist eine Lösung, die LG-Produkte problemlos mit dem vorhandenen Gebäudesystem Ihres Unternehmens koppelt</t>
  </si>
  <si>
    <t>https://www.lg.com/hu/business/legkondicionalo-rendszerek/vrf-system/hovisszanyeros-szelloztetes/</t>
  </si>
  <si>
    <t>Az ERV számos energiatakarékos technológiát kínál. Különféle fejlett funkciói révén akár 39％-os energiamegtakarítást nyújt a természetes szellőzéshez képest.</t>
  </si>
  <si>
    <t>['Szellőztetési megoldás (hővisszanyerős szellőztető)']</t>
  </si>
  <si>
    <t>https://www.lg.com/hu/business/legkondicionalo-rendszerek/service-maintenance/</t>
  </si>
  <si>
    <t>SZERVIZ ÉS KARBANTARTÁS | HVAC | LG Magyarország B2B</t>
  </si>
  <si>
    <t>['Szerviz és karbantartás']</t>
  </si>
  <si>
    <t>https://www.lg.com/hu/business/legkondicionalo-rendszerek/vrf-system/legkezelo-egyseg/</t>
  </si>
  <si>
    <t>Légkezelő egység (AHU) | HVAC | LG Magyarország B2B</t>
  </si>
  <si>
    <t>A MULTI V egy levegőkezelő egység DX tekercséhez csatlakoztatható a friss levegővel légkondicionált környezet érdekében.</t>
  </si>
  <si>
    <t>['Légkezelő egység (AHU)']</t>
  </si>
  <si>
    <t>https://www.lg.com/hu/business/legkondicionalo-rendszerek/service-maintenance/chiller-annual-maintenance/</t>
  </si>
  <si>
    <t>Folyadékhűtő éves karbantartása | HVAC | LG Magyarország B2B</t>
  </si>
  <si>
    <t>A folyadékhűtő éves karbantartása segít a folyadékhűtő megfelelő működésének megőrzésében</t>
  </si>
  <si>
    <t>['Gondoskodjon a folyadékhűtő folyamatos működéséről a rendszeres karbantartással']</t>
  </si>
  <si>
    <t>https://www.lg.com/hu/business/legkondicionalo-rendszerek/single-split/labon-allo-egyseg/</t>
  </si>
  <si>
    <t>Lábon álló egység | HVAC | LG Magyarország B2B</t>
  </si>
  <si>
    <t>Az LG padlón álló egység egy nagy teljesítményű és stílusos légkondicionáló, amely tökéletes a modern belső terekhez, és garantáltan jó benyomást kelt.</t>
  </si>
  <si>
    <t>['Padlón álló']</t>
  </si>
  <si>
    <t>https://www.lg.com/hu/business/legkondicionalo-rendszerek/white-paper/</t>
  </si>
  <si>
    <t>White Paper sorozatunk oldalán, ahol részletes információkat talál a HVAC legfontosabb témáiról.</t>
  </si>
  <si>
    <t>['White paper']</t>
  </si>
  <si>
    <t>https://www.lg.com/at/business/hlk/multi-v/erv/</t>
  </si>
  <si>
    <t>ERV | HVAC | LG Österreich</t>
  </si>
  <si>
    <t>Die Lüftungslösung ERV von LG ist eine hocheffiziente Lösung für frische Raumluft, die Ihre Umgebung gut belüftet hält.</t>
  </si>
  <si>
    <t>['ERV']</t>
  </si>
  <si>
    <t>https://www.lg.com/sk/business/split-410a</t>
  </si>
  <si>
    <t>410A Split | HVAC | LG Slovenská republika</t>
  </si>
  <si>
    <t>LG THERMA V R410A Split je tepelné čerpadlo typu Split, ktoré ponúka vylepšený dizajn vonkajšej jednotky, ktorá vďaka tomu zapadne do akéhokoľvek prostredia.</t>
  </si>
  <si>
    <t>https://www.lg.com/hu/business/legkondicionalo-rendszerek/vrf-system/multi-v-m/</t>
  </si>
  <si>
    <t>Az LG MULTI V M egy moduláris típusú VRF-megoldás, amely az egyszerű karbantartás és esztétikus beltéri környezet értekében rugalmas telepítést tesz lehetővé.</t>
  </si>
  <si>
    <t>https://www.lg.com/at/business/hlk/multi-v/anschlusskit-luft/</t>
  </si>
  <si>
    <t>Anschlusskit Luft | HVAC | LG Österreich</t>
  </si>
  <si>
    <t>Das Luftaufbereitungsgerät von LG ist ein VRF-System, das die Frische der Luft im Gebäude regelt, aufrechterhält und überwacht.</t>
  </si>
  <si>
    <t>['Anschlusskit luft']</t>
  </si>
  <si>
    <t>https://www.lg.com/hu/business/legkondicionalo-rendszerek/single-split/single-split-kerek-kazettas-belteri-egyseg/</t>
  </si>
  <si>
    <t>Kerek kazettás beltéri egység | HVAC | LG Magyarország B2B</t>
  </si>
  <si>
    <t>Az LG kerek kazetta a prémium, lekerekített kialakítással kényelmes légáramlást biztosít a luxusminőségű helyiségekhez.</t>
  </si>
  <si>
    <t>['Kerek kazettás']</t>
  </si>
  <si>
    <t>https://www.lg.com/at/business/hlk/multi-split/</t>
  </si>
  <si>
    <t>MULTI SPLIT | HVAC | LG Österreich</t>
  </si>
  <si>
    <t>Die Multi-Split-Klimaanlage von LG bietet eine komfortable Kühlung und Heizung in jedem Raum, wobei nur ein einziges Außengerät installiert werden muss.</t>
  </si>
  <si>
    <t>['MULTI SPLIT']</t>
  </si>
  <si>
    <t>https://www.lg.com/at/business/hlk/multi-v/heisswasserloesungen-hydro-kit/</t>
  </si>
  <si>
    <t>Hydro Kit | VRF | HVAC | Business | LG Österreich Business</t>
  </si>
  <si>
    <t>Der LG Hydro Kit bietet Bodenheizung &amp; Warmwasserversorgung für ein warmes Innenraumklima und ein behagliches Gefühl.</t>
  </si>
  <si>
    <t>['Heíßwasserlösungen hydro kit']</t>
  </si>
  <si>
    <t>https://www.lg.com/hu/business/legkondicionalo-rendszerek/futesi-megoldasok/therma-v-hydrosplit/</t>
  </si>
  <si>
    <t>Therma V Hydrosplit | HVAC | LG Magyarország B2B</t>
  </si>
  <si>
    <t>Fedezze fel az LG új THERMA V R32 Hydrosplit berendezését, amely szélsőséges időjárási körülmények között, akár -25°C alatt is megbízható fűtést biztosít.</t>
  </si>
  <si>
    <t>['THERMA V hydrosplit']</t>
  </si>
  <si>
    <t>https://www.lg.com/hu/business/legkondicionalo-rendszerek/vrf-system/multi-v-water-5/</t>
  </si>
  <si>
    <t>MULTI V WATER 5 | HVAC | LG Magyarország B2B</t>
  </si>
  <si>
    <t>Fedezze fel az LG MULTI V Water 5 hűtési és fűtési megoldását, amely a külső körülményektől függetlenül hatékony, gazdaságos üzemeltetést biztosít.</t>
  </si>
  <si>
    <t>https://www.lg.com/hu/business/legkondicionalo-rendszerek/single-split/single-split-almennyezeti-legcsatornazhato/</t>
  </si>
  <si>
    <t>Az LG rejtett mennyezeti légcsatorna egy láthatatlan hűtési megoldás, amely esztétikus beltéri kialakítást igénylő felhasználáshoz is alkalmas.</t>
  </si>
  <si>
    <t>['Mennyezetbe helyezhető rejtett légcsatorna']</t>
  </si>
  <si>
    <t>https://www.lg.com/hu/business/legkondicionalo-rendszerek/vrf-system/melegvizes-megoldasok/</t>
  </si>
  <si>
    <t>Az LG Hydro Kit padlófűtést és melegvíz-ellátást biztosít az otthonosan meleg és komfortos beltéri környezet megteremtéséhez.</t>
  </si>
  <si>
    <t>['Melegvizes megoldás(hydro kit)']</t>
  </si>
  <si>
    <t>https://www.lg.com/hu/business/legkondicionalo-rendszerek/futesi-megoldasok/split-r410a/</t>
  </si>
  <si>
    <t>R410A Split | HVAC | LG Magyarország B2B</t>
  </si>
  <si>
    <t>Az LG THERMA V R410A Split egy új split típus, amely továbbfejlesztett külső megjelenésével tökéletesen illeszkedik bármilyen környezetbe.</t>
  </si>
  <si>
    <t>https://www.lg.com/hu/business/legkondicionalo-rendszerek/letoltheto-anyagok/mernoki-tamogatas/</t>
  </si>
  <si>
    <t>Mérnöki támogatás | HVAC | LG Magyarország B2B megoldások</t>
  </si>
  <si>
    <t>['Mérnöki támogatás']</t>
  </si>
  <si>
    <t>https://www.lg.com/at/business/hlk/multi-v/multi-v-m/</t>
  </si>
  <si>
    <t>Multi V M | VRF | HVAC | LG Österreich</t>
  </si>
  <si>
    <t>LG MULTI V M ist eine modulare VRF-Lösung, die flexible Installationen für eine einfache Wartung und einen ästhetischen Innenraum ermöglicht.</t>
  </si>
  <si>
    <t>https://www.lg.com/hu/business/legkondicionalo-rendszerek/felhasznalasi-teruletek/korhaz/</t>
  </si>
  <si>
    <t>['24/7 levegőkezelés az egészségért és kényelemért']</t>
  </si>
  <si>
    <t>https://www.lg.com/hu/business/legkondicionalo-rendszerek/single-split/single-split-konzol/</t>
  </si>
  <si>
    <t>Kényelmes hűtés az alacsony falról: A lapát felfelé áll, hogy a hűtési művelet során a mennyezet felé irányítsa a levegő áramlását.</t>
  </si>
  <si>
    <t>['Single split - konzol']</t>
  </si>
  <si>
    <t>https://www.lg.com/at/business/hlk/luft-wasser-waermepumpe/heizung-split/</t>
  </si>
  <si>
    <t>Therma V Split AWHP | HLK | Geschäftskunden | LG Österreich</t>
  </si>
  <si>
    <t>Die LG THERMA V Split heizt Ihr Haus und sorgt für Warmwasser, ohne fossile Brennstoffe zu verwenden. Dieses zuverlässige Wärmepumpensystem bietet Ihnen Flexibilität und spart dabei Platz.</t>
  </si>
  <si>
    <t>['Für neubau und bestandsbauten, THERMA V Split']</t>
  </si>
  <si>
    <t>https://www.lg.com/hu/business/legkondicionalo-rendszerek/futesi-megoldasok/r32-iwt/</t>
  </si>
  <si>
    <t>Ismerje meg az integrált víztartállyal rendelkező LG THERMA V R32 berendezést, amely szélsőséges időjárási körülmények között is megbízható fűtést biztosít.</t>
  </si>
  <si>
    <t>['R32 IWT']</t>
  </si>
  <si>
    <t>https://www.lg.com/sk/business/individualni-ovladace</t>
  </si>
  <si>
    <t>Individuálný ovladač | HVAC | LG Slovenská republika</t>
  </si>
  <si>
    <t>Individuálny ovládač LG sa vyznačuje intuitívnym rozhraním a rôznymi možnosťami nastavenia pre jednoduché a rýchle ovládanie.</t>
  </si>
  <si>
    <t>['Individuálný Ovladač']</t>
  </si>
  <si>
    <t>https://www.lg.com/hu/business/legkondicionalo-rendszerek/felhasznalasi-teruletek/lakossagi/</t>
  </si>
  <si>
    <t>Az LG lakossági légtechnikai berendezéseivel okosabb módon biztosítható az otthon energiahatékonysága</t>
  </si>
  <si>
    <t>['Intelligensebb megoldás otthona energiahatékonyságának megőrzéséhez']</t>
  </si>
  <si>
    <t>https://www.lg.com/sk/business/odstredivy-chladic</t>
  </si>
  <si>
    <t>Odstredivý chladič | HVAC | LG Slovenská republika</t>
  </si>
  <si>
    <t>Energetická účinnosť odstredivého chladiaceho zariadenia LG s optimalizovaným dvojfázovým kompresným cyklom sa zlepšila a prevádzkové náklady znížili.</t>
  </si>
  <si>
    <t>['Odstredivý chladič']</t>
  </si>
  <si>
    <t>https://www.lg.com/at/business/hlk/multi-v/multi-v-s/</t>
  </si>
  <si>
    <t>Multi V S | VRF | HVAC | LG Österreich</t>
  </si>
  <si>
    <t>LG MULTI V S ist eine kompakte und dennoch leistungsstarke VRF-Lösung für Wohnungen und kleine Büros, die eine hohe Leistung bei niedrigen Betriebskosten bietet.</t>
  </si>
  <si>
    <t>https://www.lg.com/sk/business/brana-mar</t>
  </si>
  <si>
    <t>Brána MaR | HVAC | LG Slovenská republika</t>
  </si>
  <si>
    <t>Brána LG Modbus predstavuje riešenie, ktoré absolútne jednoducho prepája výrobky LG s existujúcim systémom v rámci spoločnosti.</t>
  </si>
  <si>
    <t>https://www.lg.com/sk/business/centralni-ovladace</t>
  </si>
  <si>
    <t>Centrálný ovladač | HVAC | LG Slovenská republika</t>
  </si>
  <si>
    <t>Centrálny ovládač LG umožňuje ovládanie viacerých klimatizačných systémov v budove. Umožňuje nastaviť teplotu pre každú miestnosť, monitorovať spotrebu energie.</t>
  </si>
  <si>
    <t>https://www.lg.com/hu/business/legkondicionalo-rendszerek/multi-split/</t>
  </si>
  <si>
    <t>MULTI SPLIT klímarendszer | HVAC | LG HU B2B</t>
  </si>
  <si>
    <t>A multi osztott klímarendszer egyetlen kültéri egységgel biztosítja a hűtést és fűtést valamennyi helyiségben.</t>
  </si>
  <si>
    <t>https://www.lg.com/hu/business/legkondicionalo-rendszerek/futesi-megoldasok/therma-v-split/</t>
  </si>
  <si>
    <t>LG THERMA V Split | HVAC | LG Magyarország B2B</t>
  </si>
  <si>
    <t>['THERMA V split']</t>
  </si>
  <si>
    <t>https://www.lg.com/at/business/hlk/luft-wasser-waermepumpe/warmwasserwaermepumpe/</t>
  </si>
  <si>
    <t>Warmwasserwärmepumpen | LG Österreich</t>
  </si>
  <si>
    <t>Erfahren Sie mehr über die Warmwasserwärmepumpen von LG und ihren umweltfreundlichen und effizienten Wärmegewinnungsprozess. Jetzt entdecken!</t>
  </si>
  <si>
    <t>https://www.lg.com/at/business/hlk/luft-wasser-waermepumpe/heizungsloesung-hydrosplit/</t>
  </si>
  <si>
    <t>Therma V Hydrosplit AWHP | HLK | Geschäftskunden | LG Österreich</t>
  </si>
  <si>
    <t>LG Therma V Hydrosplit ist eine einfache, vielseitig einsetzbare umweltfreundliche Heizungslösung, die nur einen Strom- und Wasseranschluss benötigt.</t>
  </si>
  <si>
    <t>['THERMA V hydrosplit innen- und außengerät sind nur durch wasserleitungen verbunden.']</t>
  </si>
  <si>
    <t>https://www.lg.com/at/business/hlk/multi-v/multi-v-i/</t>
  </si>
  <si>
    <t>MULTI V i | VRF | HVAC | LG Österreich</t>
  </si>
  <si>
    <t>MULTI V ist die intelligente VRF-Lösung, die KI-Steuerung verwendet. MULTI V i verwertet Daten über das Nutzerverhalten und verschiedene Umgebungen.</t>
  </si>
  <si>
    <t>https://www.lg.com/hu/business/legkondicionalo-rendszerek/felhasznalasi-teruletek/hotel/</t>
  </si>
  <si>
    <t>Az LG szállodai légtechnikai berendezései hatékonyabb módszert kínálnak a szálloda kellemes környezetének biztosításához.</t>
  </si>
  <si>
    <t>['Egy hatékonyabb módszer, hogy biztosítsa szállodája kellemes klímáját']</t>
  </si>
  <si>
    <t>https://www.lg.com/hu/business/legkondicionalo-rendszerek/single-packaged/</t>
  </si>
  <si>
    <t>SINGLE PACKAGED | HVAC | LG Magyarország B2B</t>
  </si>
  <si>
    <t>Az LG egy beltéri egységes, inverteres csomagját arra terveztük, hogy hatékony hűtési és fűtési rendszert biztosítson a vállalkozás területén.</t>
  </si>
  <si>
    <t>['Inverteres légcsatornázható klímaberendezés']</t>
  </si>
  <si>
    <t>https://www.lg.com/hu/business/legkondicionalo-rendszerek/vrf-system/multi-v-s/</t>
  </si>
  <si>
    <t>Multi V S | VRF | HVAC | LG Magyarország B2B megoldások</t>
  </si>
  <si>
    <t>https://www.lg.com/sk/business/odstredive-tepelne-cerpadlo</t>
  </si>
  <si>
    <t>Odstredivé tepelné čerpadlo | HVAC | LG Slovenská republika</t>
  </si>
  <si>
    <t>Odstredivé tepelné čerpadlo LG využíva ako zdroj tepla nespotrebovanú energiu a predstavuje skutočne jedinečné riešenie. Zároveň šetrí energiu.</t>
  </si>
  <si>
    <t>['Odstredivé tepelné čerpadlo']</t>
  </si>
  <si>
    <t>https://www.lg.com/hu/business/legkondicionalo-rendszerek/folyadekhuto/leghuteses-scroll-folyadekhuto/</t>
  </si>
  <si>
    <t>Inverteres scroll hőszivattyú - HVAC | Kereskedelmi | LG HU</t>
  </si>
  <si>
    <t>https://www.lg.com/at/business/hlk/multi-v/multi-v-water-iv/</t>
  </si>
  <si>
    <t>Multi V Water IV | HVAC | LG Österreich</t>
  </si>
  <si>
    <t>MULTI V Water IV VRF von LG ist ein hocheffizientes und sparsames Wasserversorgungssystem mit flexiblem Installationsort und hoher Leistung.</t>
  </si>
  <si>
    <t>['MULTI V water IV']</t>
  </si>
  <si>
    <t>https://www.lg.com/at/business/hlk/steuerung/individuelle-steuerung/</t>
  </si>
  <si>
    <t>Individuelle Steuerung | LG Business Solution Österreich</t>
  </si>
  <si>
    <t>Die individuelle Steuerung von LG verfügt über eine intuitive Benutzeroberfläche und verschiedene Einstellungsmöglichkeiten für die einfache und problemlose Verwaltung.</t>
  </si>
  <si>
    <t>['Individuelle steuerung']</t>
  </si>
  <si>
    <t>https://www.lg.com/at/business/hlk/single-split/deckenkassette/</t>
  </si>
  <si>
    <t>Deckenkassette | HVAC | LG Österreich</t>
  </si>
  <si>
    <t>Die Deckenkassette von LG kombiniert die Innenraumästhetik mit einer komfortablen Umgebung und macht das Gerät zur perfekten Ergänzung für Ihr Unternehmen.</t>
  </si>
  <si>
    <t>['Deckenkassette']</t>
  </si>
  <si>
    <t>https://www.lg.com/hu/business/legkondicionalo-rendszerek/felhasznalasi-teruletek/retail/</t>
  </si>
  <si>
    <t>Az LG kiskereskedelmi légtechnikai berendezései páratlan teljesítményt nyújtanak az üzlethelyiség energiahatékonyságának megőrzéséhez</t>
  </si>
  <si>
    <t>['Tervezze meg úgy üzlethelyiségét, hogy az népszerű hely legyen']</t>
  </si>
  <si>
    <t>https://www.lg.com/at/business/hlk/steuerung/zentrale-steuerung/</t>
  </si>
  <si>
    <t>Effiziente Zentrale Steuerung | VRF | HVAC | LG Österreich</t>
  </si>
  <si>
    <t>Effiziente Zentrale Steuerung für maximale Leistung und Komfort. Verwalten Sie Ihre Geräte und Systeme zentral mit LG Business Solutions.</t>
  </si>
  <si>
    <t>['Zentrale steuerung']</t>
  </si>
  <si>
    <t>https://www.lg.com/hu/business/legkondicionalo-rendszerek/single-split/mennyezetre-es-oldalfalra-szerelheto-egyseg/</t>
  </si>
  <si>
    <t>['Mennyezetről függesztett']</t>
  </si>
  <si>
    <t>https://www.lg.com/hu/business/legkondicionalo-rendszerek/single-split/single-split-oldalfali/</t>
  </si>
  <si>
    <t>Oldalfali egység | HVAC | LG Magyarország B2B</t>
  </si>
  <si>
    <t>Az LG falra szerelhető egysége tökéletes megoldást jelent a vállalkozása számára, amely minden jellegű alkalmazás során kényelemet biztosít.</t>
  </si>
  <si>
    <t>['Single split - oldalfali']</t>
  </si>
  <si>
    <t>https://www.lg.com/sk/business/multi-v-5</t>
  </si>
  <si>
    <t>MULTI V 5 | HVAC | LG Slovenská republika</t>
  </si>
  <si>
    <t>VRF Multi V 5 od LG zabezpečuje maximálnu energetickú účinnosť, minimalizuje prevádzkové náklady a dokáže účinne monitorovať vlhkosť a teplotu.</t>
  </si>
  <si>
    <t>https://www.lg.com/sk/business/split-r32</t>
  </si>
  <si>
    <t>R32 Split | HVAC | LG Slovenská republika</t>
  </si>
  <si>
    <t>Tepelné čerpadlo LG THERMA V R32 Split predstavuje vykurovacie riešenie. Funguje aj pri extrémne nízkych teplotách od -25 °C a zohrieva vodu až na 65 °C</t>
  </si>
  <si>
    <t>https://www.lg.com/sk/business/priamo-pohanany-absorpcni-chladic</t>
  </si>
  <si>
    <t>Priamo poháňaný absorpční chladič | HVAC | LG Slovenská republika</t>
  </si>
  <si>
    <t>Absorpčné chladiace zariadenie LG s priamym prúdením je ekologické zariadenie, ktoré používa ako chladivo vodu a efektívne využíva energetické zdroje.</t>
  </si>
  <si>
    <t>['Absorpčný chladič, typ s priamym prúdením']</t>
  </si>
  <si>
    <t>https://www.lg.com/hu/business/legkondicionalo-rendszerek/vrf-system/multi-v-i/</t>
  </si>
  <si>
    <t>https://www.lg.com/sk/business/kanalova-jednotka</t>
  </si>
  <si>
    <t>Kanálová jednotka | HVAC | LG Slovenská republika</t>
  </si>
  <si>
    <t>Kanálové jednotky LG predstavujú neviditeľné klimatizačné riešenie vhodné do priestorov, v ktorých estetika interiéru zohráva dôležitú rolu.</t>
  </si>
  <si>
    <t>['Skryté stropné potrubie']</t>
  </si>
  <si>
    <t>https://www.lg.com/hu/business/legkondicionalo-rendszerek/service-maintenance/lg-becon-cloud/</t>
  </si>
  <si>
    <t>https://www.lg.com/hu/business/legkondicionalo-rendszerek/vrf-system/vrf-belteri-egyseg/</t>
  </si>
  <si>
    <t>Az LG beltéri egységei mindenfajta vállalkozás igényeit kielégítik, és biztos lehet abban, hogy talál az Ön alkalmazásának megfelelő levegőkezelési megoldást.</t>
  </si>
  <si>
    <t>['Beltéri egység']</t>
  </si>
  <si>
    <t>https://www.lg.com/sk/business/manualy</t>
  </si>
  <si>
    <t>Manuály | HVAC | LG Slovenská republika</t>
  </si>
  <si>
    <t>['Sťahovanie návodov']</t>
  </si>
  <si>
    <t>https://www.lg.com/hu/business/legkondicionalo-rendszerek/hoszivattyus-vizmelegito/</t>
  </si>
  <si>
    <t>HŐSZIVATTYÚS VÍZMELEGÍTŐ I HVAC I LG Magyarország B2B</t>
  </si>
  <si>
    <t>Hőszivattyús vízmelegítő használatával nem csak energiát takarít meg, hanem a környezetet is jobban kíméli!</t>
  </si>
  <si>
    <t>['Vízmelegítő']</t>
  </si>
  <si>
    <t>https://www.lg.com/at/business/hlk/luft-wasser-waermepumpe/</t>
  </si>
  <si>
    <t>Luft-Wasser-Wärmepumpen – Heizen und Kühlen | LG Österreich</t>
  </si>
  <si>
    <t>Die Luft-Wasser-Wärmepumpe THERMA V von LG ist eine nachhaltige Heizlösung, die Heizung, Kühlung und Warmwasser für Komfort bereitstellt und Gaskessel durch erneuerbare Technologie ersetzt.</t>
  </si>
  <si>
    <t>['Luft-Wasser-Wärmepumpen']</t>
  </si>
  <si>
    <t>https://www.lg.com/hu/business/legkondicionalo-rendszerek/futesi-megoldasok/therma-v-monobloc/</t>
  </si>
  <si>
    <t>THERMA V Monobloc | HVAC | LG Magyarország B2B</t>
  </si>
  <si>
    <t>Az LG THERMA V R32 Monobloc újonnan fejlesztett, környezetbarát R1 kompresszorral és R32 hűtőközeggel működő, kompakt készülék.</t>
  </si>
  <si>
    <t>https://www.lg.com/hu/business/legkondicionalo-rendszerek/single-split/single-split-negyutas-kazettas/</t>
  </si>
  <si>
    <t>Négyutas kazettás egység | HVAC | LG Magyarország B2B</t>
  </si>
  <si>
    <t>Az LG mennyezetre szerelhető, négyutas kazettás beltéri egységei nagyobb helyiségekben is képesek hűvösebb és egészségesebb levegőt biztosítani.</t>
  </si>
  <si>
    <t>['Négyutas kazettás egység']</t>
  </si>
  <si>
    <t>https://www.lg.com/sk/business/parapetna-jednotka</t>
  </si>
  <si>
    <t>Parapetná jednotka | HVAC | LG Slovenská republika</t>
  </si>
  <si>
    <t>Podlahové jednotky LG sú výkonné a štýlové klimatizačné systémy, ktoré sa dokonale hodia do moderných interiérových priestorov a zaručene všetkých očaria.</t>
  </si>
  <si>
    <t>['Stojace na zemi']</t>
  </si>
  <si>
    <t>https://www.lg.com/sk/business/nemocnice</t>
  </si>
  <si>
    <t>Nemocnice | HVAC | LG Slovenská republika</t>
  </si>
  <si>
    <t>Klimatizačné riešenia LG pre nemocnice zabezpečujú pacientom a zamestnancom nemocnice komfort a bezpečnosť a zároveň zjednodušujú správu a monitorovanie.</t>
  </si>
  <si>
    <t>['Obrázok nemocnice s miniatúrami izby pacientov, spoločných priestorov, operačnej sály, rádiologickej miestnosti a ovládacieho centra.']</t>
  </si>
  <si>
    <t>https://www.lg.com/sk/business/absorpcny-chladic-teplovodny-typ</t>
  </si>
  <si>
    <t>Absorpčny chladič Teplovodný typ | HVAC | LG Slovenská republika</t>
  </si>
  <si>
    <t>Absorpčné chladiace zariadenie LG s teplou vodou využíva namiesto elektrickej energie teplo a odporúča sa najmä v oblastiach s nedostatkom elektrickej energie.</t>
  </si>
  <si>
    <t>['Absorpčný chladič, typ s teplou vodou']</t>
  </si>
  <si>
    <t>https://www.lg.com/sk/business/absorpcne-tepelne-cerpadlo</t>
  </si>
  <si>
    <t>Absorpčné tepelné čerpadlo | HVAC | LG Slovenská republika</t>
  </si>
  <si>
    <t>Tepelné čerpadlo LG predstavuje systém, ktorý dodáva vodu s teplotou až 80 °C a na jej získavanie využíva 70 – 80 % nespotrebovanej energie ako odpadové teplo.</t>
  </si>
  <si>
    <t>['Absorpčné tepelné čerpadlo']</t>
  </si>
  <si>
    <t>https://www.lg.com/sk/business/ovladanie-cez-aplikaciu</t>
  </si>
  <si>
    <t>Ovládanie cez aplikáciu | HVAC | LG Slovenská republika</t>
  </si>
  <si>
    <t>Aplikačný ovládač LG predstavuje účinné riešenie na správu rôznych jednotiek v rámci spoločnosti. Umožňuje nákladovo efektívnu správu budovy.</t>
  </si>
  <si>
    <t>['Ovládanie cez aplikáciu']</t>
  </si>
  <si>
    <t>https://www.lg.com/sk/business/ahu</t>
  </si>
  <si>
    <t>Vetracia jednotka (AHU) | HVAC | LG Slovenská republika</t>
  </si>
  <si>
    <t>Jednotka AHU od spoločnosti LG je systém VRF, ktorý riadi a monitoruje čerstvý vzduch v budove</t>
  </si>
  <si>
    <t>['Klimatizačná jednotka (AHU)']</t>
  </si>
  <si>
    <t>https://www.lg.com/sk/business/absorpcny-chladic-parny-typ</t>
  </si>
  <si>
    <t>Absorpčný chladič Parný typ | HVAC | LG Slovenská republika</t>
  </si>
  <si>
    <t>Absorpčné chladiace zariadenie LG využíva namiesto elektrickej energie teplo a jeho použitie sa odporúča najmä v oblastiach s nedostatkom elektrickej energie.</t>
  </si>
  <si>
    <t>['Absorpčný chladič, typ s parou']</t>
  </si>
  <si>
    <t>https://www.lg.com/sk/business/vodou-chladeny-skrutkov-chladic</t>
  </si>
  <si>
    <t>Vodou chladený skrutkový chladič | HVAC | LG Slovenská republika</t>
  </si>
  <si>
    <t>Vodou chladené skrutkové chladiace zariadenie LG so systémom na ukladanie ľadu počas dňa ochladzuje interiér a v noci vyrába ľad.</t>
  </si>
  <si>
    <t>['Závitovkový chladič s chladením vodou']</t>
  </si>
  <si>
    <t>https://www.lg.com/sk/business/multi-v-m</t>
  </si>
  <si>
    <t>MULTI V M | HVAC | LG Slovenská republika</t>
  </si>
  <si>
    <t>Klimatizačný systém VRF Multi V M od LG je „skrytý“ klimatizačný systém navrhnutý do prevádzok s obmedzeným alebo žiadnym vonkajším priestorom.</t>
  </si>
  <si>
    <t>https://www.lg.com/sk/business/bezolejovy-chladic</t>
  </si>
  <si>
    <t>Bezolejový chladič | HVAC | LG Slovenská republika</t>
  </si>
  <si>
    <t>Chladiace zariadenie LG bez potreby oleja sa vyznačuje zjednodušeným potrubím, z ktorého boli odstránené komponenty využívajúce olej. Preto nie je potrebné vymieňať olej.</t>
  </si>
  <si>
    <t>['Bezolejový odstredivý chladič']</t>
  </si>
  <si>
    <t>https://www.lg.com/sk/business/modularny-chladic</t>
  </si>
  <si>
    <t>Modulárny chladič | HVAC | LG Slovenská republika</t>
  </si>
  <si>
    <t>Modulárne odstredivé chladiace zariadenie LG umožňuje flexibilitu pri montáži vďaka sériovému alebo paralelnému zapojeniu základných modulov.</t>
  </si>
  <si>
    <t>https://www.lg.com/sk/business/nastenna-jednotka</t>
  </si>
  <si>
    <t>Nástenná jednotka | HVAC | LG Slovenská republika</t>
  </si>
  <si>
    <t>Nástenné jednotky LG predstavujú ideálne riešenie, ktoré je zárukou komfortu pri akomkoľvek type aplikácie.</t>
  </si>
  <si>
    <t>['Zariadenie montované na stenu']</t>
  </si>
  <si>
    <t>https://www.lg.com/sk/business/hydrokit</t>
  </si>
  <si>
    <t>Riešenie pre teplú vodu (Hydrokit) | HVAC | LG Slovenská republika</t>
  </si>
  <si>
    <t>Jednotky na ohrev vody zabezpečujú vyhrievanie vody. Majú kompaktné rozmery a nepotrebujú výpust ako bežné prietokové ohrievače.</t>
  </si>
  <si>
    <t>['Riešenie teplej vody (súprava Hydro)']</t>
  </si>
  <si>
    <t>https://www.lg.com/sk/business/monobloc-r32</t>
  </si>
  <si>
    <t>R32 Monobloc | HVAC | LG Slovenská republika</t>
  </si>
  <si>
    <t>LG THERMA V R32 Monobloc je všestranné tepelné čerpadlo vybavené inovatívnym a ekologickým kompresorom R1 a chladivom R32.</t>
  </si>
  <si>
    <t>https://www.lg.com/sk/business/erv</t>
  </si>
  <si>
    <t>Riešenie pre vetranie (ERV) | HVAC | LG Slovenská republika</t>
  </si>
  <si>
    <t>Rekuperačné jednotky ERV od spoločnosti LG predstavujú mimoriadne účinné riešenie na zabezpečenie čerstvého vzduchu v interiéri.</t>
  </si>
  <si>
    <t>['Riešenie vetrania (ERV)']</t>
  </si>
  <si>
    <t>https://www.lg.com/sk/business/odstredivy-chladic-s-ukladanim-ladu</t>
  </si>
  <si>
    <t>Odstredivý chladič s ukladaním ľadu | HVAC | LG Slovenská republika</t>
  </si>
  <si>
    <t>Systém na ukladanie ľadu od spoločnosti LG je technológia, ktorá zabezpečuje chladenie interiéru roztápaním ľadu, ktorý systém vyrobí cez noc.</t>
  </si>
  <si>
    <t>['Odstredivý chladič s tepelným systémom s ukladaním ľadu']</t>
  </si>
  <si>
    <t>https://www.lg.com/sk/business/kazeta</t>
  </si>
  <si>
    <t>Kazeta | HVAC | LG Slovenská republika</t>
  </si>
  <si>
    <t>Stropné kazetové jednotky LG zdôrazňujú estetickosť interiéru, vďaka čomu sú ideálne do komerčných priestorov.</t>
  </si>
  <si>
    <t>['Kazeta montovaná na strop']</t>
  </si>
  <si>
    <t>https://www.lg.com/sk/business/skrutkove-geotermalne-tepelne-cerpadlo</t>
  </si>
  <si>
    <t>Skrutkové geotermálne tepelné čerpadlo | HVAC | LG Slovenská republika</t>
  </si>
  <si>
    <t>Vodou chladené závitovkové geotermálne tepelné čerpadlo LG využíva na zabezpečovanie studenej/teplej vody a chladenie/kúrenie geotermálny systém vykurovania.</t>
  </si>
  <si>
    <t>['Závitovkové geotermálne tepelné čerpadlo s chladením vodou']</t>
  </si>
  <si>
    <t>https://www.lg.com/sk/business/multi-v-water-iv</t>
  </si>
  <si>
    <t>MULTI V WATER IV | HVAC | LG Slovenská republika</t>
  </si>
  <si>
    <t>Klimatizačný systém VRF MULTI V Water IV od LG je vysokoúčinný a ekonomický systém využívajúci metódu chladenia vodou s vysokým výkonom a flexibilnou montážou.</t>
  </si>
  <si>
    <t>https://www.lg.com/sk/business/skrutkovy-chladic-s-ukladanim-ladu</t>
  </si>
  <si>
    <t>Scroll chladič s ukladaním ľadu | HVAC | LG Slovenská republika</t>
  </si>
  <si>
    <t>Scroll chladiace zariadenie LG so systémom na ukladanie ľadu je technológia, ktorá zabezpečuje chladenie interiéru roztápaním ľadu, ktorý systém vyrobí cez noc.</t>
  </si>
  <si>
    <t>['Chladič s tepelným systémom s ukladaním ľadu']</t>
  </si>
  <si>
    <t>https://www.lg.com/sk/business/vzduchom-chladene-skrutkove-tepelne-cerpadlo</t>
  </si>
  <si>
    <t>Vzduchom chladené skrutkové tepelné čerpadlo | HVAC | LG Slovenská republika</t>
  </si>
  <si>
    <t>Screw tepelné čerpadlo LG predstavuje systém, ktorý dodáva vodu s teplotou až 80 °C a na jej získavanie využíva 70 – 80 % nespotrebovanej energie.</t>
  </si>
  <si>
    <t>['Závitovkové tepelné čerpadlo s chladením vzduchom']</t>
  </si>
  <si>
    <t>https://www.lg.com/sk/business/vnutorna-jednotka</t>
  </si>
  <si>
    <t>Vnútorná jednotka | HVAC | LG Slovenská republika</t>
  </si>
  <si>
    <t>Vnútorné klimatizačné jednotky VRF LG splnia akékoľvek komerčné požiadavky a predstavujú klimatizačné riešenie, ktoré dokonale zapadne do vášho prostredia.</t>
  </si>
  <si>
    <t>['Vnútorné zariadenie']</t>
  </si>
  <si>
    <t>https://www.lg.com/sk/business/vzduchom-chladene-scrollove-tepelne-cerpadlo</t>
  </si>
  <si>
    <t>Vzduchom chladené scroll tepelné čerpadlo | HVAC | LG Slovenská republika</t>
  </si>
  <si>
    <t>Vzduchom chladené scroll tepelné čerpadlo LG poháňané invertorovým kompresorom je systém, ktorý zabezpečuje teplú a studenú vodu na účely klimatizácie.</t>
  </si>
  <si>
    <t>['Špirálové tepelné čerpadlo s invertorom s chladením vzduchom']</t>
  </si>
  <si>
    <t>https://www.lg.com/sk/business/split-vysokoteplotny</t>
  </si>
  <si>
    <t>Split - vysokoteplotný | HVAC | LG Slovenská republika</t>
  </si>
  <si>
    <t>Vysokoteplotné tepelné čerpadlo LG THERMA V dodáva vodu až 80 °C. Je vhodné do domácností v extrémne chladnom podnebí alebo do domov s nedostatočnou izoláciou.</t>
  </si>
  <si>
    <t>['THERMA V High Temperature']</t>
  </si>
  <si>
    <t>https://www.lg.com/sk/business/parapetna-jednotka-konzola</t>
  </si>
  <si>
    <t>Parapetná jednotka konzola | HVAC | LG Slovenská republika</t>
  </si>
  <si>
    <t>Konzoly LG sa osádzajú na dolnú časť steny, komfortne vychladia akýkoľvek priestor a vytvárajú uvoľnenú a príjemnú atmosféru.</t>
  </si>
  <si>
    <t>['Konzola']</t>
  </si>
  <si>
    <t>https://www.lg.com/sk/business/kompaktne-riesenie</t>
  </si>
  <si>
    <t>KOMPAKTNÉ RIEŠENIE | HVAC | LG Slovenská republika</t>
  </si>
  <si>
    <t>Tepelné čerpadlo LG s výmenníkom v jednom bloku sa pýši jedinečným dizajnom a zaručuje mimoriadne účinné chladenie a vykurovanie komerčných priestorov.</t>
  </si>
  <si>
    <t>['Spoločný systém invertora']</t>
  </si>
  <si>
    <t>https://www.lg.com/sk/business/multi-v-s</t>
  </si>
  <si>
    <t>MULTI V S | HVAC | LG Slovenská republika</t>
  </si>
  <si>
    <t>Klimatizačný systém VRF Multi V od LG je kompaktný systém pre prémiové obytné priestory a malé kancelárie, ktorý poskytuje maximálnu energetickú účinnosť.</t>
  </si>
  <si>
    <t>['Oceľová čierna plutva sa skladá z hydrofilného filmu, plutvy širokej žalúzie a živice. Živica je zložená z akrylu, epoxidu a melanínu.', 'Nový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</si>
  <si>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[134, 368]</t>
  </si>
  <si>
    <t>https://www.lg.com/rs/business/split-410a</t>
  </si>
  <si>
    <t>LG THERMA V R410A Split je nova jedinica tipa Split koja pruža unapređen spoljašnji dizajn koji se savršeno uklapa u sve vrste okruženja.</t>
  </si>
  <si>
    <t>https://www.lg.com/sk/business/vzduchem-chladeny-skrutkovy-chladic</t>
  </si>
  <si>
    <t>Vzduchem chladený skrutkový chladič | HVAC | LG Slovenská republika</t>
  </si>
  <si>
    <t>Vzduchom chladené závitovkové chladiace zariadenie LG so systémom na ukladanie ľadu počas dňa ochladzuje interiér a v noci vyrába ľad.</t>
  </si>
  <si>
    <t>['Závitovkový chladič s chladením vzduchom']</t>
  </si>
  <si>
    <t>https://www.lg.com/rs/business/klima-komore</t>
  </si>
  <si>
    <t>Klima komore (AHU) | HVAC │ LG Business Srbija</t>
  </si>
  <si>
    <t>LG jedinica za regulaciju vazduha je VRF sistem koji reguliše, održava i nadzire svežinu vazduha unutar zgrade</t>
  </si>
  <si>
    <t>['Jedinica za upravljanje vazduhom (AHU)']</t>
  </si>
  <si>
    <t>https://www.lg.com/sk/business/kruhova-kazeta</t>
  </si>
  <si>
    <t>Kruhová kazeta | HVAC | LG Slovenská republika</t>
  </si>
  <si>
    <t>Okrúhle kazetové jednotky LG zabezpečujú dostatočný prietok vzduchu a vďaka svojmu prémiovému okrúhlemu dizajnu sú ideálne do luxusných interiérov.</t>
  </si>
  <si>
    <t>['Okrúhla kazeta']</t>
  </si>
  <si>
    <t>https://www.lg.com/sk/business/vodou-chlazeny-scroll-chladic</t>
  </si>
  <si>
    <t>Vodou chlazený scroll chladič | HVAC | LG Slovenská republika</t>
  </si>
  <si>
    <t>Vzduchom chladené špirálové chladiace zariadenie LG s prevodníkom vďaka technológii vstrekovania pary umožňuje účinné vykurovanie, pretože riadi optimálny prietok.</t>
  </si>
  <si>
    <t>['Špirálový chladič s invertorom s chladením vzduchom']</t>
  </si>
  <si>
    <t>https://www.lg.com/sk/business/konvertibilna-jednotka</t>
  </si>
  <si>
    <t>Konvertibilná jednotka | HVAC | LG Slovenská republika</t>
  </si>
  <si>
    <t>Skryté stropné jednotky LG pre komerčné priestory dodávajú interiéru modernú eleganciu, vkusnú estetiku a dokonale zapadnú do akéhokoľvek prostredia.</t>
  </si>
  <si>
    <t>['Zavesenie na strop']</t>
  </si>
  <si>
    <t>https://www.lg.com/sk/business/vzduchom-chladeny-scrollovy-chladic-s-ukladanim-ladu</t>
  </si>
  <si>
    <t>Chladený scroll chladič s ukladaním ľadu | HVAC | LG Slovenská republika</t>
  </si>
  <si>
    <t>['Špirálový chladič s invertorom s chladením vzduchom a tepelným systémom s ukladaním ľadu']</t>
  </si>
  <si>
    <t>https://www.lg.com/rs/business/apsorpcioni-ciler-sa-parom</t>
  </si>
  <si>
    <t>Apsorpcioni čiler sa parom | LG Business Srbija</t>
  </si>
  <si>
    <t>Odvojite vreme da pogledate LG apsorpcioni čiler sa parom koji kao izvor energije koristi izvore termalne toplote umesto struje.</t>
  </si>
  <si>
    <t>['Apsorpcioni čiler sa parom']</t>
  </si>
  <si>
    <t>https://www.lg.com/sk/business/absorpcny-chladic-komplexny-typ</t>
  </si>
  <si>
    <t>Absorpčný chladič Komplexný typ | HVAC | LG Slovenská republika</t>
  </si>
  <si>
    <t>Komplexné chladiace zariadenie LG využíva namiesto elektrickej energie teplo a jeho použitie sa odporúča najmä v oblastiach s nedostatkom elektrickej energie.</t>
  </si>
  <si>
    <t>['Absorpčný chladič, typ s viacerými zdrojmi tepla']</t>
  </si>
  <si>
    <t>https://www.lg.com/rs/business/resenje-za-ventilaciju</t>
  </si>
  <si>
    <t>Rešenje za ventilaciju (ERV) | HVAC │ LG Business Srbija</t>
  </si>
  <si>
    <t>Ventilaciono rešenje ERV kompanije LG je visokoefikasno rešenje za svež unutrašnji vazduh koji očuvava svežinu u vašem okruženju.</t>
  </si>
  <si>
    <t>['Rešenje za ventilaciju (ERV)']</t>
  </si>
  <si>
    <t>https://www.lg.com/rs/business/monobloc-r32</t>
  </si>
  <si>
    <t>R32 Monobloc | HVAC │ LG Business Srbija</t>
  </si>
  <si>
    <t>LG THERMA V R32 Monobloc je sveobuhvatna jedinica opremljena inovativnim i ekološkim R1 kompresorom i R32 rashladnim sredstvom.</t>
  </si>
  <si>
    <t>https://www.lg.com/rs/business/single-split-konzolna</t>
  </si>
  <si>
    <t>Konzola kompanije LG će obezbediti savršeno hlađenje za vaš prostor sa niskog zida i stvoriće opuštajuće i umirujuće okruženje.</t>
  </si>
  <si>
    <t>['Konzolna']</t>
  </si>
  <si>
    <t>https://www.lg.com/rs/business/multi-v-m</t>
  </si>
  <si>
    <t>LG MULTI V M je modularna vrsta VRF rešenja koja omogućava fleksibilne instalacije za jednostavno održavanje i stilizovani enterijer.</t>
  </si>
  <si>
    <t>https://www.lg.com/sk/business/vodou-chladene-skrutkove-tepelne-cerpadlo</t>
  </si>
  <si>
    <t>Vodou chladené skrutkové tepelné čerpadlo | HVAC | LG Slovenská republika</t>
  </si>
  <si>
    <t>Vodou chladené tepelné čerpadlo LG predstavuje systém, ktorý dodáva vodu s teplotou až 80 °C a na jej získavanie využíva 70 – 80 % nespotrebovanej energie.</t>
  </si>
  <si>
    <t>['Závitovkové tepelné čerpadlo s chladením vodou']</t>
  </si>
  <si>
    <t>https://www.lg.com/rs/business/single-split-kasetna</t>
  </si>
  <si>
    <t>Kasetna ugradna u plafon | HVAC | LG Business Srbija</t>
  </si>
  <si>
    <t>['Kasetna ugradna u plafon']</t>
  </si>
  <si>
    <t>https://www.lg.com/rs/business/centrifugalni-ciler</t>
  </si>
  <si>
    <t>Centrifugalni čiler | LG Business Srbija</t>
  </si>
  <si>
    <t>Upoznajte LG centrifugalni čiler koji savršeno obavlja zadati posao uz povećanu uštedu energije i izrazito smanjene radne troškove.</t>
  </si>
  <si>
    <t>['Centrifugalni čiler']</t>
  </si>
  <si>
    <t>https://www.lg.com/rs/business/vazdusno-hladjeni-scroll-ciler</t>
  </si>
  <si>
    <t>Vazdušno hlađeni scroll čiler | LG Business Srbija</t>
  </si>
  <si>
    <t>Otkrijte LG vazdušno hlađeni scroll čiler koji poseduje inverterski dvostruki kompresor koji se koristi u izradi VRF proizvoda.</t>
  </si>
  <si>
    <t>['Vazdušno hlađeni scroll čiler']</t>
  </si>
  <si>
    <t>https://www.lg.com/rs/business/apsorpcioni-ciler-sa-toplom-vodom</t>
  </si>
  <si>
    <t>Apsorpcioni čiler sa toplom vodom | LG Business Srbija</t>
  </si>
  <si>
    <t>Upotpunite svoj poslovni prostor LG apsorpcionim čilerom sa toplom vodom koji svojom inovativnom konstrukcijom zauzima malo vašeg prostora.</t>
  </si>
  <si>
    <t>['Apsorpcioni čiler sa toplom vodom']</t>
  </si>
  <si>
    <t>https://www.lg.com/rs/business/apsorpcioni-ciler-visenamenski</t>
  </si>
  <si>
    <t>Apsorpcioni višenamenski čiler | LG Business Srbija</t>
  </si>
  <si>
    <t>Istražite LG višenamenski apsorpcioni čiler koji poseduje jedinstvenu mogućnost korišćenja različitih tipova izvora toplote umesto električne energije.</t>
  </si>
  <si>
    <t>['Apsorpcioni višenamenski čiler']</t>
  </si>
  <si>
    <t>https://www.lg.com/rs/business/hotel</t>
  </si>
  <si>
    <t>LG HVAC rešenje za hotele pruža efikasniji način održavanja prijatne temperature u hotelu</t>
  </si>
  <si>
    <t>https://www.lg.com/rs/business/vodeno-hladjeni-vijcani-ciler</t>
  </si>
  <si>
    <t>Vodeno hlađeni vijčani čiler | LG Business Srbija</t>
  </si>
  <si>
    <t>Iskoristite mogućnosti LG vijčanog čilera sa vodenim hlađenjem koji poseduje visokoefikasni isparivač sa opterećenjem i sistemom za vraćanje ulja.</t>
  </si>
  <si>
    <t>['Vodeno hlađeni vijčani čiler']</t>
  </si>
  <si>
    <t>https://www.lg.com/rs/business/apsorpcioni-ciler-sa-direktnim-plamenom</t>
  </si>
  <si>
    <t>Apsorpcioni čiler sa direktnim plamenom | LG Business Srbija</t>
  </si>
  <si>
    <t>Ne propustite priliku da upoznate LG apsorpcioni čiler sa direktnim plamenom koji se zahvaljujući svojoj trodelnoj strukturi vrlo lako instalira.</t>
  </si>
  <si>
    <t>['Apsorpcioni čiler sa direktnim plamenom']</t>
  </si>
  <si>
    <t>https://www.lg.com/sk/business/retail</t>
  </si>
  <si>
    <t>Retail | HVAC | LG Slovenská republika</t>
  </si>
  <si>
    <t>Klimatizačné riešenia spoločnosti LG pre maloobchodné prevádzky prinášajú neprekonateľný výkon a zabezpečujú efektívne využívanie energie prevádzky</t>
  </si>
  <si>
    <t>12%</t>
  </si>
  <si>
    <t>['Exteriér nákupného centra s miniatúrami výstavných priestorov, reštaurácie, kaviarne, reštaurácie s rýchlym občerstvením a predajne s oblečením.']</t>
  </si>
  <si>
    <t>[144]</t>
  </si>
  <si>
    <t>https://www.lg.com/rs/business/bezuljni-centrifugalni-ciler</t>
  </si>
  <si>
    <t>Bezuljni centrifugalni čiler | LG Business Srbija</t>
  </si>
  <si>
    <t>Pogledajte bezuljni centrifugalni čiler marke LG koji zahvaljujući svom jednostavnom sistemu cevovoda drastično smanjuje vaše operativne troškove.</t>
  </si>
  <si>
    <t>['Bezuljni centrifugalni čiler']</t>
  </si>
  <si>
    <t>https://www.lg.com/rs/business/split-r32</t>
  </si>
  <si>
    <t>https://www.lg.com/rs/business/sistemska-klimatizacija</t>
  </si>
  <si>
    <t>REŠENJA ZA KLIMATIZACIJU | HVAC │ LG Business Srbija</t>
  </si>
  <si>
    <t>Iskoristite sve prednosti inovativne LG sistemske klimatizacije koja će vaš prostor učiniti večno prijatnim.</t>
  </si>
  <si>
    <t>https://www.lg.com/rs/business/single-split-zidna</t>
  </si>
  <si>
    <t>Jedinica montirana na zid kompanije LG savršeno je rešenje za vaše poslovanje koje obezbeđuje udobnost u svim vrstama primene.</t>
  </si>
  <si>
    <t>['Zidna\u200b']</t>
  </si>
  <si>
    <t>https://www.lg.com/rs/business/modularni-ciler</t>
  </si>
  <si>
    <t>Istražite LG modularni čiler sa različitim varijacijama instalacije nadogradnjom serijskih ili paralelnih kombinacija postojećeg osnovnog modula.</t>
  </si>
  <si>
    <t>['Modularni čiler']</t>
  </si>
  <si>
    <t>https://www.lg.com/rs/business/bolnice</t>
  </si>
  <si>
    <t>LG HVAC rešenje za bolnice obezbeđuje udobnost i bezbednost za pacijente i osoblje, istovremeno olakšavajući upravljanje i praćenje uslova u okruženju.</t>
  </si>
  <si>
    <t>https://www.lg.com/rs/business/single-split-kanalska</t>
  </si>
  <si>
    <t>Skrivena plafonska kanalska jedinica kompanije LG je nevidljivo rešenje za hlađenje prikladno za primene koje zahtevaju estetiku enterijera.</t>
  </si>
  <si>
    <t>['Kanalska\u200b']</t>
  </si>
  <si>
    <t>https://www.lg.com/rs/business/multi-v-s</t>
  </si>
  <si>
    <t>Multi V S | VRF | HVAC | LG Business Srbija</t>
  </si>
  <si>
    <t>LG MULTI V S je kompaktno, a snažno VRF rešenje za stambene prostore i male kancelarije koje obezbeđuje visok učinak i male radne troškove.</t>
  </si>
  <si>
    <t>https://www.lg.com/rs/business/resenje-za-toplu-vodu</t>
  </si>
  <si>
    <t>LG Hydro Kit obezbeđuje podno grejanje i dovod tople vode za toplo unutrašnje okruženje koje će vam pomoći da se osećate dodatno prijatno.</t>
  </si>
  <si>
    <t>['Rešenje za toplu vodu uz MULTI V']</t>
  </si>
  <si>
    <t>https://www.lg.com/rs/business/vrf-unutrasnja-jedinica</t>
  </si>
  <si>
    <t>Indoor Unit | VRF | HVAC | Business | LG Business Srbija</t>
  </si>
  <si>
    <t>Unutrašnje jedinice kompanije LG zadovoljiće sve potrebe vašeg poslovanja i zasigurno će imati rešenje za vazduh koje će se savršeno uklopiti u vaše okruženje.</t>
  </si>
  <si>
    <t>['Unutrašnja jedinica']</t>
  </si>
  <si>
    <t>https://www.lg.com/rs/business/single-split-plafonsko-parapetna</t>
  </si>
  <si>
    <t>Plafonsko/parapetna | HVAC │ LG Business Srbija</t>
  </si>
  <si>
    <t>Potplafonska jedinica kompanije LG za poslovna okruženja, nagrađivani moderni elegantni dizajn i stilizovana estetika savršeno se slažu sa okruženjem.</t>
  </si>
  <si>
    <t>['Plafonsko/parapetna\u200b']</t>
  </si>
  <si>
    <t>https://www.lg.com/rs/business/single-split-podno-stojeca</t>
  </si>
  <si>
    <t>Podno stojeća | HVAC │ LG Business Srbija</t>
  </si>
  <si>
    <t>Podnostojeća jedinica kompanije LG je snažan i stilizovan klima uređaj koji je savršen za moderne enterijere i zagarantovano će vas zadiviti.</t>
  </si>
  <si>
    <t>['Podno stojeća\u200b']</t>
  </si>
  <si>
    <t>Klimatizace | HVAC | Podnikání | LG CZ</t>
  </si>
  <si>
    <t>Společnost LG v SAE nabízí optimalizovaná řešení HVAC pro všechny klimatické potřeby a nabízí čerstvý a svěží vzduch pro nejrůznější firemní prostředí.</t>
  </si>
  <si>
    <t>https://www.lg.com/cz/business/klimatizace/</t>
  </si>
  <si>
    <t>https://www.lg.com/ae/support/manuals</t>
  </si>
  <si>
    <t>LG Manuals | LG U.A.E</t>
  </si>
  <si>
    <t>LG HVAC solutions are designed for diverse business environments and all climate needs. Discover LG's high-quality, energy-efficient air solutions from a trusted supplier.</t>
  </si>
  <si>
    <t>https://www.lg.com/rs/business/split-r410a-iwt</t>
  </si>
  <si>
    <t>Split R410A IWT | HVAC │ LG Business Srbija</t>
  </si>
  <si>
    <t>LG THERMA V R410A tip sa integrisanim vodenim rezervoarom kombinuje unutrašnju jedinicu i rezervoar za vodu, omogućavajući jednostavnu i laku instalaciju.</t>
  </si>
  <si>
    <t>['THERMA V R410A IWT tip']</t>
  </si>
  <si>
    <t>https://www.lg.com/rs/business/vazdusno-hladjeni-vijcani-ciler</t>
  </si>
  <si>
    <t>Vazdušno hlađeni vijčani čiler | LG Business Srbija</t>
  </si>
  <si>
    <t>Upoznajte novine koje poseduje novi LG vijčani čiler sa vazdušnim hlađenjem koji je opremljen najnovijom tehnologijom vrhunske izrade.</t>
  </si>
  <si>
    <t>['Vazdušno hlađeni vijčani čiler']</t>
  </si>
  <si>
    <t>https://www.lg.com/tw/business/hvac/</t>
  </si>
  <si>
    <t>商用空調解決方案｜LG 台灣</t>
  </si>
  <si>
    <t>LG 為商用和住宅提供包含冷氣、暖氣、換氣等最佳的空調解決方案，確保您在各種環境下都能有清新、涼爽的空氣。</t>
  </si>
  <si>
    <t>['LG 商用空調解決方案']</t>
  </si>
  <si>
    <t>https://www.lg.com/rs/business/gasna-toplotna-pumpa</t>
  </si>
  <si>
    <t>Gasna toplotna pumpa (GHP) | HVAC │ LG Business Srbija</t>
  </si>
  <si>
    <t>Gasna toplotna pumpa kompanije LG pogodna je za sve zgrade koje praktično koriste gas kao izvor energije ili za okruženja kojima je potrebna toplota.</t>
  </si>
  <si>
    <t>['GASNA toplotna pumpa (GHP)']</t>
  </si>
  <si>
    <t>https://www.lg.com/rs/business/multi-v-water-5</t>
  </si>
  <si>
    <t>Multi V Water 5 | VRF | HVAC | LG Business Srbija</t>
  </si>
  <si>
    <t>LG MULTI V Water 5 je rashladni sistem sa vodenim izvorom za visokoefikasan, ekonomičan rad.</t>
  </si>
  <si>
    <t>https://www.lg.com/kz/business/cac/</t>
  </si>
  <si>
    <t>КоммерческиеСистемы Кондиционирования | LG Казахстан</t>
  </si>
  <si>
    <t>Коммерческие системы кондиционирования от компании LG. Узнайте где заказать Коммерческие системы кондиционирования в Алматы, Нур-Султане и других регионах Казахстана на официальном сайте производителя.</t>
  </si>
  <si>
    <t>https://www.lg.com/tw/business/hvac/vrf/</t>
  </si>
  <si>
    <t>變頻多聯式空調系統｜商用空調解決方案｜LG 台灣</t>
  </si>
  <si>
    <t>變頻多聯式空調系統，提供最佳的舒適度和性能。它透過在一台室外機與每台室外機之間循環冷媒，提供暖氣與冷氣。</t>
  </si>
  <si>
    <t>https://www.lg.com/rs/business/multi-v-i</t>
  </si>
  <si>
    <t>MULTI V je inteligentno VRF rešenje putem korišćenja AI kontrole. MULTI V i koristi podatke o obrascima ponašanja korisnika i različitim okruženjima.</t>
  </si>
  <si>
    <t>https://www.lg.com/tw/business/hvac/single-split/</t>
  </si>
  <si>
    <t>一對一商用空調｜商用空調解決方案｜LG 台灣</t>
  </si>
  <si>
    <t>一對一分離式空調系統是各種商店的理想選擇。有嵌入式及吊隱式兩種選擇，因應不同空間需求，提供作家的節能效果和可靠穩定的性能。</t>
  </si>
  <si>
    <t>['一對一商用空調']</t>
  </si>
  <si>
    <t>https://www.lg.com/kz/business/cac/industrial-systems/multizone-vrf-systems/</t>
  </si>
  <si>
    <t>VRF System - HVAC | Бизнес | LG Казахстан</t>
  </si>
  <si>
    <t>Система LG VRF System минимизирует потерю эффективности, предоставляя оптимальное решение для обогрева, вентиляции и кондиционирования воздуха в зданиях.</t>
  </si>
  <si>
    <t>https://www.lg.com/rs/business/maloprodaje</t>
  </si>
  <si>
    <t>LG HVAC rešenje za maloprodajne objekte obezbeđuje neprikosnoveni učinak za održavanje energetske efikasnosti u prodavnici</t>
  </si>
  <si>
    <t>https://www.lg.com/rs/business/single-split-okrugla-kasetna</t>
  </si>
  <si>
    <t>Okrugla kasetna | HVAC │ LG Business Srbija</t>
  </si>
  <si>
    <t>Zaobljena kaseta kompanije LG obezbeđuje prijatan protok vazduha sa premijum zaobljenim dizajnom za luksuzan unutrašnji prostor.</t>
  </si>
  <si>
    <t>['Okrugla Kasetna']</t>
  </si>
  <si>
    <t>https://www.lg.com/ae_ar/business/service-maintenance</t>
  </si>
  <si>
    <t>الصيانة والخدمة - HVAC | الشركات | LG Global</t>
  </si>
  <si>
    <t>تقدم ''خدمة وصيانة LG'' دعمًا استثنائيًا لمبردات الترددات العكسية والمبردات، مما يضمن كفاءة مستمرة وأداءً قويًا في جميع الأوقات.</t>
  </si>
  <si>
    <t>['يستخدم شخص أداة حمراء مستطيلة الشكل متصلة بجهاز كمبيوتر محمول لتشخيص وحدة خارجية مفتوحة من LG، وأسلاكها الداخلية مكشوفة بالكامل.', 'مُكيّف LG ceiling-mounted cassette المثبت في السقف المعروض في المنتصف يكشف عن تباين صارخ. نصفها الأيسر مغطى بالغبار، بينما يظل النصف الأيمن نظيفًا.', 'هناك ثلاث فقاعات أفكار ذات أحجام مختلفة، كل منها باللون الأسود، وتحتوي على علامات مختلفة؛ علامة تعجب، وعلامة استفهام، رمز التحقق، على التوالي.', 'واجهات LG BECON Connect API وخدمة الطرف الثالث المتصلة بالخطوط الرمادية تتبادل البيانات عبر الأجهزة التجارية والسكنية، وتندمج في المستخدمين النهائيين.']</t>
  </si>
  <si>
    <t>[128, 147, 142, 150]</t>
  </si>
  <si>
    <t>https://www.lg.com/tw/business/hvac/ventilation-solution-erv/</t>
  </si>
  <si>
    <t>LG 全熱交換器藉由領先的節能及空氣淨化技術，提供居家室內空調新鮮空氣，讓您呼吸新鮮好空氣。</t>
  </si>
  <si>
    <t>['全熱交換器(ERV)']</t>
  </si>
  <si>
    <t>https://www.lg.com/ae_ar/business/retail</t>
  </si>
  <si>
    <t>التجزئه | HVAC | ال جي الإمارات</t>
  </si>
  <si>
    <t>يوفر حل التجزئة من أنظمة التدفئة والتهوية وتكييف الهواء من إل جي الإمارات أداءً لا مثيل له للحفاظ على كفاءة الطاقة في المخزن</t>
  </si>
  <si>
    <t>['صمم متجرك ليكون مكانًا شهيرًا']</t>
  </si>
  <si>
    <t>https://www.lg.com/ae_ar/business/air-solution/engineering-support</t>
  </si>
  <si>
    <t>الدعم الهندسي | إل جي الإمارات العربية المتحدة التجارية</t>
  </si>
  <si>
    <t>توفر إل جي مجموعة واسعة من الحلول الهندسية لتدعم عملية تركيب وتشغليل أنضمة HVAC وتحقيق أفضل أداء. تعرف على حلول الدعم الهندسي على موقع إل جي الإمارات التجارية</t>
  </si>
  <si>
    <t>https://www.lg.com/ae/business/hvac/engineering-support</t>
  </si>
  <si>
    <t>Engineering Support - HVAC | Business | LG UAE</t>
  </si>
  <si>
    <t>Access a range of engineering support, including in-depth technical data.</t>
  </si>
  <si>
    <t>https://www.lg.com/ae/business/air-solution/engineering-support</t>
  </si>
  <si>
    <t>['6 gray gradient chips align left. Gradient chips under the top right 3 monitor outline with graph, protractor, and cube show distinct steps.']</t>
  </si>
  <si>
    <t>[140]</t>
  </si>
  <si>
    <t>https://www.lg.com/ae_ar/business/heating-awhp</t>
  </si>
  <si>
    <t>حل التدفئة (AWHP) | HVAC | ال جي الإمارات</t>
  </si>
  <si>
    <t>يٌعد حل التدفئة AWHP من إل جي الإمارات نظام عالي الكفاءة يسمح بتدفئة المباني والتدفئة الأرضية والتبريد والإمداد بالمياه الساخنة.</t>
  </si>
  <si>
    <t>['حل التدفئة (AWHP)']</t>
  </si>
  <si>
    <t>https://www.lg.com/ae_ar/business/air-solution</t>
  </si>
  <si>
    <t>أجدد حلول التدفئة وتكييف الهواء من إل جي | LG UAE Business</t>
  </si>
  <si>
    <t>أنظمة التكييف والتبريد التي توفرها إل جي الإمارات للشركات التي تبحث عن حلول رقمية وصديقة للبيئة في مجال التدفئة والتهوية والتبريد. اكتشف المزيد من التفاصيل.</t>
  </si>
  <si>
    <t>['أجدد حلول التدفئة وتكييف الهواء من إل جي']</t>
  </si>
  <si>
    <t>https://www.lg.com/ae_ar/business/hospital</t>
  </si>
  <si>
    <t>مستشفى | HVAC | ال جي الإمارات</t>
  </si>
  <si>
    <t>يوفر حل مستشفى من أنظمة التدفئة والتهوية وتكييف الهواء من إل جي الإمارات الراحة والأمان للمرضى مع تسهيل التحكم في البيئة ومراقبتها.</t>
  </si>
  <si>
    <t>https://www.lg.com/my/business/hvac/case-study/</t>
  </si>
  <si>
    <t>Case Study | Business | LG MY</t>
  </si>
  <si>
    <t>['Case Study']</t>
  </si>
  <si>
    <t>https://www.lg.com/my/business/hvac/residential-solutions/multi-split/</t>
  </si>
  <si>
    <t>Multi Split - HVAC | Business | LG MY</t>
  </si>
  <si>
    <t>https://www.lg.com/ae_ar/business/hotel</t>
  </si>
  <si>
    <t>فندق | HVAC | ال جي الإمارات</t>
  </si>
  <si>
    <t>يوفر الحل الفندقي من أنظمة التدفئة والتهوية وتكييف الهواء من إل جي الإمارات طريقة أكثر فعالية للحفاظ على فندقك ممتعًا ومميزًا.</t>
  </si>
  <si>
    <t>['طريقة أكثر فعالية للحفاظ على الفندق الخاص بك ممتعًا']</t>
  </si>
  <si>
    <t>https://www.lg.com/my/business/hvac/commercial-solutions/vrf-system/outdoor-unit/multi-v-5-pro/</t>
  </si>
  <si>
    <t>MULTI V 5 PRO - VRF Systems - HVAC | Business | LG MY</t>
  </si>
  <si>
    <t>The LG MULTI V 5 PRO is an advanced integrated solution designed for high-rise buildings, offering energy efficiency and Dual Sensing Control.</t>
  </si>
  <si>
    <t>https://www.lg.com/my/business/hvac/</t>
  </si>
  <si>
    <t>HVAC | Business | LG MY</t>
  </si>
  <si>
    <t>['HVAC Solutions']</t>
  </si>
  <si>
    <t>https://www.lg.com/my/business/hvac/engineering-support/</t>
  </si>
  <si>
    <t>Engineering Support - HVAC | Business | LG MY</t>
  </si>
  <si>
    <t>https://www.lg.com/ae_ar/business/ventilation-solution-erv</t>
  </si>
  <si>
    <t>https://www.lg.com/ae_ar/business/retrofit-solution</t>
  </si>
  <si>
    <t>حلول ريتروفيت | إل جي الإمارات العربية المتحدة التجارية</t>
  </si>
  <si>
    <t>اسبق جميع التوقعات مع حلول الريتروفيت من إل جي لاستبدال نظامك القديم بنظام حديث موفر للطاقة. تعرف على احدث منتجات الريتروفيت من إل جي</t>
  </si>
  <si>
    <t>['حل ترقية مكيفات الهواء من إل جي']</t>
  </si>
  <si>
    <t>https://www.lg.com/my/business/hvac/commercial-solutions/vrf-system/integrated-unit/hot-water-solution/</t>
  </si>
  <si>
    <t>Hot Water Solution (Hydro Kit) - VRF System - HVAC | Business | LG MY</t>
  </si>
  <si>
    <t>LG Hot Water Soltuion (Hydro Kit), a compact and powerful solution, assures a warm and comfortable indoor environment while maximizing efficiency.</t>
  </si>
  <si>
    <t>https://www.lg.com/my/business/hvac/service-maintenance/chiller-annual-maintenance/</t>
  </si>
  <si>
    <t>Annual Maintenance - HVAC | Business | LG MY</t>
  </si>
  <si>
    <t>LG Chiller Annual Maintenance guarantees top-notch efficiency, damage prevention, and superior performance through thorough surge analysis and prevention.</t>
  </si>
  <si>
    <t>https://www.lg.com/vn/business/giai-phap-dieu-hoa-khong-khi/</t>
  </si>
  <si>
    <t>https://www.lg.com/my/business/hvac/commercial-solutions/single-split/</t>
  </si>
  <si>
    <t>Single Split - HVAC | Business | LG MY</t>
  </si>
  <si>
    <t>https://www.lg.com/mx/business/hvac/soluciones-de-control/controladores-aplicados/</t>
  </si>
  <si>
    <t>Controladores Aplicados - HVAC | Business | LG México</t>
  </si>
  <si>
    <t>['Controladores Aplicados']</t>
  </si>
  <si>
    <t>https://www.lg.com/my/business/hvac/residential-solutions/</t>
  </si>
  <si>
    <t>Residential Solutions - HVAC | Business | LG MY</t>
  </si>
  <si>
    <t>LG HVAC residential solutions provide comfort environment and enhance energy efficiency.</t>
  </si>
  <si>
    <t>['A smarter way to keep home energy-efficient']</t>
  </si>
  <si>
    <t>https://www.lg.com/vn/business/giai-phap-dieu-hoa-khong-khi/cac-giai-phap/ban-le/</t>
  </si>
  <si>
    <t>Giải pháp điều hòa LG giúp cửa hàng tiết kiệm năng lượng tối đa.</t>
  </si>
  <si>
    <t>['Bán lẻ']</t>
  </si>
  <si>
    <t>https://www.lg.com/mx/business/hvac/soporte/cursos-y-entrenamientos/</t>
  </si>
  <si>
    <t>['Cursos de capacitación']</t>
  </si>
  <si>
    <t>https://www.lg.com/my/business/hvac/control-solutions/</t>
  </si>
  <si>
    <t>Control Solutions - HVAC | Business | LG MY</t>
  </si>
  <si>
    <t>https://www.lg.com/my/business/hvac/service-maintenance/chiller-renewal-service/</t>
  </si>
  <si>
    <t>Chiller Renewal Service - HVAC | Business | LG MY</t>
  </si>
  <si>
    <t>https://www.lg.com/vn/business/giai-phap-dieu-hoa-khong-khi/case-study/</t>
  </si>
  <si>
    <t>Khám phá vô vàn dự án ứng dụng HVAC của LG trên toàn thế giới và trong toàn ngành.</t>
  </si>
  <si>
    <t>https://www.lg.com/my/business/hvac/commercial-solutions/single-packaged/</t>
  </si>
  <si>
    <t>Single Packaged - HVAC | Business | LG MY</t>
  </si>
  <si>
    <t>LG Single Packaged, with a direct fan and dual sensor for humidity and temperature, delivers efficient cooling and heating solution for various spaces.</t>
  </si>
  <si>
    <t>https://www.lg.com/bd/business/centrifugal-chiller</t>
  </si>
  <si>
    <t>Centrifugal Chiller | HVAC | LG Bangladesh Business</t>
  </si>
  <si>
    <t>https://www.lg.com/bd/business/individual-controller</t>
  </si>
  <si>
    <t>Individual Controller | HVAC | LG Bangladesh Business</t>
  </si>
  <si>
    <t>https://www.lg.com/bd/business/application-controller</t>
  </si>
  <si>
    <t>Application Controller | HVAC | LG Bangladesh Business</t>
  </si>
  <si>
    <t>https://www.lg.com/my/business/hvac/service-maintenance/vrf-system-renewal-service/</t>
  </si>
  <si>
    <t>VRF System Renewal Service - HVAC | Business | LG MY</t>
  </si>
  <si>
    <t>https://www.lg.com/mx/business/hvac/soluciones-de-control/interface-a-bms/</t>
  </si>
  <si>
    <t>Interface A Bms - HVAC | Business | LG México</t>
  </si>
  <si>
    <t>Interface A BMS ofrece soluciones que facilitan conexiones entre los productos de aire acondicionado de LG y los sistemas de gestión de edificios existentes.</t>
  </si>
  <si>
    <t>['Interfaz a BMS']</t>
  </si>
  <si>
    <t>https://www.lg.com/my/business/hvac/commercial-solutions/vrf-system/outdoor-unit/multi-v-water-5/</t>
  </si>
  <si>
    <t>MULTI V WATER 5 - VRF system - HVAC | Business | LG MY</t>
  </si>
  <si>
    <t>LG MULTI V Water 5 offers an optimized water source cooling system, ensuring a highly efficient and economical air solution adaptable to flexible installation spaces.</t>
  </si>
  <si>
    <t>https://www.lg.com/bd/business/air-cooled-scroll-chiller</t>
  </si>
  <si>
    <t>Air Cooled Scroll Chiller | HVAC | LG Bangladesh Business</t>
  </si>
  <si>
    <t>https://www.lg.com/my/business/hvac/service-maintenance/</t>
  </si>
  <si>
    <t>LG BECON cloud - HVAC | Business | LG MY</t>
  </si>
  <si>
    <t>https://www.lg.com/vn/business/giai-phap-dieu-hoa-khong-khi/cac-giai-phap/benh-vien/</t>
  </si>
  <si>
    <t>Giải pháp điều hòa LG cho các bệnh viện mang lại sự thoải mái và an toàn cho nhân viên, bệnh nhân đồng thời giúp dễ dàng kiểm soát và theo dõi môi trường.</t>
  </si>
  <si>
    <t>['Chăm sóc không khí 24/7 mang đến sức khỏe và sự thoải mái']</t>
  </si>
  <si>
    <t>https://www.lg.com/bd/business/commercial-air-conditioners</t>
  </si>
  <si>
    <t>Air Solution | HVAC | Business | LG Bangladesh Business</t>
  </si>
  <si>
    <t>https://www.lg.com/my/business/hvac/commercial-solutions/commercial-erv-ventilation/</t>
  </si>
  <si>
    <t>Commercial ERV Ventilation - HVAC | Business | LG MY</t>
  </si>
  <si>
    <t>https://www.lg.com/bd/business/gateway</t>
  </si>
  <si>
    <t>Gateway | HVAC | LG Bangladesh Business</t>
  </si>
  <si>
    <t>https://www.lg.com/bd/business/multi-v-5</t>
  </si>
  <si>
    <t>Multi V 5 | VRF | HVAC | LG Bangladesh Business</t>
  </si>
  <si>
    <t>https://www.lg.com/bd/business/air-handling-unit</t>
  </si>
  <si>
    <t>Air Handling Unit | HVAC | LG Bangladesh Business</t>
  </si>
  <si>
    <t>https://www.lg.com/my/business/hvac/commercial-solutions/vrf-system/outdoor-unit/multi-v-s/</t>
  </si>
  <si>
    <t>MULTI V S - VRF Systems - HVAC | Business | LG MY</t>
  </si>
  <si>
    <t>LG MULTI V S is a compact yet powerful indoor solution offering efficient and optimized air solution designs to fit your space's layout.</t>
  </si>
  <si>
    <t>https://www.lg.com/my/business/hvac/service-maintenance/vrf-system-annual-maintenance/</t>
  </si>
  <si>
    <t>VRF Annual Maintenance | LG MY</t>
  </si>
  <si>
    <t>https://www.lg.com/my/business/hvac/commercial-solutions/vrf-system/integrated-unit/air-handling-unit/</t>
  </si>
  <si>
    <t>Air Handling Unit (AHU) - VRF System - HVAC | Business | LG MY</t>
  </si>
  <si>
    <t>LG Air Handling Unit (AHU) ensures efficient, comfortable air solutions all year round, courtesy of its high expandability.</t>
  </si>
  <si>
    <t>https://www.lg.com/vn/business/giai-phap-dieu-hoa-khong-khi/cac-giai-phap/khach-san/</t>
  </si>
  <si>
    <t>Giải pháp điều hòa LG cho khách sạn giúp khách sạn trở nên dễ chịu hơn</t>
  </si>
  <si>
    <t>['Giữ cho khách sạn thật dễ chịu theo cách hiệu quả hơn']</t>
  </si>
  <si>
    <t>https://www.lg.com/bd/business/central-controller</t>
  </si>
  <si>
    <t>Central Controller | HVAC | LG Bangladesh Business</t>
  </si>
  <si>
    <t>https://www.lg.com/bd/business/water-cooled-screw-chiller</t>
  </si>
  <si>
    <t>Water Cooled Screw Chiller | HVAC | LG Bangladesh Business</t>
  </si>
  <si>
    <t>https://www.lg.com/bd/business/hospital</t>
  </si>
  <si>
    <t>Hospital Solution | HVAC | LG Bangladesh Business</t>
  </si>
  <si>
    <t>https://www.lg.com/mx/business/hvac/soluciones-residenciales/multi-split/</t>
  </si>
  <si>
    <t>Multi Split - HVAC | Business | LG México</t>
  </si>
  <si>
    <t>LG Multi Split, ideal para ambientes espaciosos, promete una climatización cómoda y eficiente en cada rincón gracias a su capacidad de expansión.</t>
  </si>
  <si>
    <t>https://www.lg.com/my/business/hvac/commercial-solutions/vrf-system/</t>
  </si>
  <si>
    <t>VRF System - HVAC | Business | LG MY</t>
  </si>
  <si>
    <t>https://www.lg.com/my/business/hvac/commercial-solutions/vrf-system/indoor-unit/</t>
  </si>
  <si>
    <t>Indoor Unit - VRF System - HVAC | Business | LG MY</t>
  </si>
  <si>
    <t>https://www.lg.com/vn/business/giai-phap-dieu-hoa-khong-khi/cac-san-pham/giai-phap-thong-gio-erv/</t>
  </si>
  <si>
    <t>Giải pháp thông gió ERV - HVAC | Doanh nghiệp | LG Việt Nam</t>
  </si>
  <si>
    <t>['Giải pháp thông gió (ERV)']</t>
  </si>
  <si>
    <t>https://www.lg.com/bd/business/single-split-wall-mounted</t>
  </si>
  <si>
    <t>Wall Mounted | HVAC | LG Bangladesh Business</t>
  </si>
  <si>
    <t>LG's wall-mounted air conditioners are designed for easy installation. Its' aesthetic unit provides comfort in any both commercial and residential environments.</t>
  </si>
  <si>
    <t>https://www.lg.com/bd/business/engineering-support</t>
  </si>
  <si>
    <t>Engineering Support | HVAC | LG Bangladesh Business</t>
  </si>
  <si>
    <t>https://www.lg.com/bd/business/single-split-cassette</t>
  </si>
  <si>
    <t>Ceiling Mounted Cassette | HVAC | LG Bangladesh Business</t>
  </si>
  <si>
    <t>LG's Ceiling Mounted Cassette maximises the indoor aesthetics with comfortable environment, making it the perfect asset for your business.</t>
  </si>
  <si>
    <t>https://www.lg.com/mx/business/hvac/</t>
  </si>
  <si>
    <t>Soluciones HVAC de LG para todo tipo de negocios y climas. Descubre el aire de alta calidad y eficiencia energética de LG.</t>
  </si>
  <si>
    <t>https://www.lg.com/vn/business/giai-phap-dieu-hoa-khong-khi/cac-san-pham/dieu-hoa-trung-tam-chiller/</t>
  </si>
  <si>
    <t>Chiller - HVAC | Doanh nghiệp | LG Việt Nam</t>
  </si>
  <si>
    <t>Chilller LG cung cấp giải pháp làm mát mạnh mẽ và lý tưởng cho các tòa nhà lớn và cơ sở công nghiệp.</t>
  </si>
  <si>
    <t>['Điều hòa trung tâm Chiller']</t>
  </si>
  <si>
    <t>https://www.lg.com/vn/business/giai-phap-dieu-hoa-khong-khi/cac-san-pham/dieu-hoa-trung-tam-multi-v/</t>
  </si>
  <si>
    <t>VRF System - HVAC | Doanh nghiệp | LG Việt Nam</t>
  </si>
  <si>
    <t>https://www.lg.com/bd/business/ventilation-solution-erv</t>
  </si>
  <si>
    <t>Ventilation Solution ERV | HVAC | LG Bangladesh Business</t>
  </si>
  <si>
    <t>LG's Ventilation Solution ERV is a highly efficient solution for fresh indoor air that will keep your environment fresh.</t>
  </si>
  <si>
    <t>https://www.lg.com/mx/business/hvac/servicios-y-mantenimiento/chiller-servicio-de-renovacion/</t>
  </si>
  <si>
    <t>Chiller Servicio De Renovación - HVAC | Business | LG México</t>
  </si>
  <si>
    <t>LG Chiller Servicio de Renovación optimiza y revisa meticulosamente unidades y partes del compresor para garantizar eficiencia y fiabilidad constantes.</t>
  </si>
  <si>
    <t>['Optimice su enfriador con el servicio de renovación']</t>
  </si>
  <si>
    <t>https://www.lg.com/mx/business/hvac/servicios-y-mantenimiento/mantenimiento-anual-del-chiller/</t>
  </si>
  <si>
    <t>LG Mantenimiento Anual del Chiller asegura eficiencia óptima, prevención de daños y rendimiento superior mediante un análisis exhaustivo de sobrecargas.</t>
  </si>
  <si>
    <t>['Mantenga su enfriador funcionando correctamente con un mantenimiento regular']</t>
  </si>
  <si>
    <t>https://www.lg.com/mx/business/hvac/material-de-descarga/catalogos-y-folletos/</t>
  </si>
  <si>
    <t>Catálogos y folletos más recientes, así como otros recursos sobre las soluciones de HVAC de LG, están disponibles para navegar y descargar.</t>
  </si>
  <si>
    <t>https://www.lg.com/vn/business/giai-phap-dieu-hoa-khong-khi/cac-san-pham/dieu-hoa-cuc-bo/</t>
  </si>
  <si>
    <t>Single Split - HVAC | Doanh nghiệp | LG Việt Nam</t>
  </si>
  <si>
    <t>['Điều hòa thương mại cục bộSingle Split']</t>
  </si>
  <si>
    <t>https://www.lg.com/mx/business/hvac/soluciones-de-control/controlador-central/</t>
  </si>
  <si>
    <t>Controlador Central - HVAC | Business | LG México</t>
  </si>
  <si>
    <t>El Controlador Central de HVAC de LG ofrece soluciones de control avanzadas con modelos como el AC Manager 5 y el ACP 5, optimizando la gestión de edificios.</t>
  </si>
  <si>
    <t>['Controlador Central']</t>
  </si>
  <si>
    <t>https://www.lg.com/my/business/hvac/commercial-solutions/chiller/</t>
  </si>
  <si>
    <t>Chiller - HVAC | Business | LG MY</t>
  </si>
  <si>
    <t>https://www.lg.com/bd/business/air-cooled-screw-chiller</t>
  </si>
  <si>
    <t>Air Cooled Screw Chiller | HVAC | LG Bangladesh Business</t>
  </si>
  <si>
    <t>https://www.lg.com/bd/business/modular-chiller</t>
  </si>
  <si>
    <t>Modular Chiller | HVAC | LG Bangladesh Business</t>
  </si>
  <si>
    <t>LG's Modular Centrifugal Chiller provides a variety of installation options through serial and parallel combinations of existing base module. Learn more now.</t>
  </si>
  <si>
    <t>https://www.lg.com/bd/business/single-split-ceiling-floor-convertible</t>
  </si>
  <si>
    <t>Ceiling Suspended | HVAC | LG Bangladesh Business</t>
  </si>
  <si>
    <t>https://www.lg.com/bd/business/direct-fired-absorption-chiller</t>
  </si>
  <si>
    <t>Direct Fired Absorption Chiller | HVAC | LG Bangladesh Business</t>
  </si>
  <si>
    <t>LG's Absorption Chiller Direct Fired Type is eco-friendly by using water as a refrigerant and can utilize energy resources efficiently. .</t>
  </si>
  <si>
    <t>https://www.lg.com/vn/business/giai-phap-dieu-hoa-khong-khi/service-maintenance/</t>
  </si>
  <si>
    <t>Dịch vụ &amp; Bảo trì - HVAC | Doanh nghiệp | LG Việt Nam</t>
  </si>
  <si>
    <t>Dịch vụ Bảo dưỡng &amp; Bảo trì của LG đem tới dịch vụ hỗ trợ xuất sắc cho VRF và Chiller, đảm bảo luôn có hiệu quả liên tục và hiệu suất mạnh mẽ.</t>
  </si>
  <si>
    <t>['Bảo dưỡng &amp; Bảo trì']</t>
  </si>
  <si>
    <t>https://www.lg.com/bd/business/hotel</t>
  </si>
  <si>
    <t>Hotel Solution | HVAC | LG Bangladesh Business</t>
  </si>
  <si>
    <t>https://www.lg.com/vn/business/giai-phap-dieu-hoa-khong-khi/cac-san-pham/dieu-hoa-nguyen-khoi/</t>
  </si>
  <si>
    <t>Điều hòa nguyên khối - HVAC | Doanh nghiệp | LG Việt Nam</t>
  </si>
  <si>
    <t>['Điều hòa nguyên khối Inverter Single Package']</t>
  </si>
  <si>
    <t>https://www.lg.com/mx/business/hvac/soporte/soporte-de-ingenieria/</t>
  </si>
  <si>
    <t>Soporte de Ingeniería ofrece acceso a una variedad de recursos, incluyendo datos técnicos detallados.</t>
  </si>
  <si>
    <t>['Servicio de Asesoramiento de Ingeniería']</t>
  </si>
  <si>
    <t>https://www.lg.com/bd/business/absorption-chiller-steam-type</t>
  </si>
  <si>
    <t>Absorption Chiller Steam Type | HVAC | LG Bangladesh Business</t>
  </si>
  <si>
    <t>LG's Absorption Chiller Steam Type uses heat instead of electricity, which is highly recommended for areas with electricity shortage. .</t>
  </si>
  <si>
    <t>https://www.lg.com/bd/business/oil-free-centrifugal-chiller</t>
  </si>
  <si>
    <t>Oil Free Centrifugal Chiller | HVAC | LG Bangladesh Business</t>
  </si>
  <si>
    <t>LG's oil free chiller has simplified the piping structure by eliminating oil-related parts. There is no need to replace oil or filters. .</t>
  </si>
  <si>
    <t>https://www.lg.com/bd/business/single-split-floor-standing</t>
  </si>
  <si>
    <t>Floor Standing | HVAC | LG Bangladesh Business</t>
  </si>
  <si>
    <t>LG Floor Standing for Business is perfect setting for the any interior design that blends perfectly with the surrounding of your home and office.</t>
  </si>
  <si>
    <t>https://www.lg.com/bd/business/vrf-indoor-unit</t>
  </si>
  <si>
    <t>Indoor Unit | VRF| HVAC | LG Bangladesh Business</t>
  </si>
  <si>
    <t>https://www.lg.com/bd/business/retail</t>
  </si>
  <si>
    <t>Retail Solution | HVAC | LG Bangladesh Business</t>
  </si>
  <si>
    <t>https://www.lg.com/my/business/hvac/commercial-solutions/vrf-system/outdoor-unit/multi-v-i/</t>
  </si>
  <si>
    <t>MULTI V i - VRF System - HVAC | Business</t>
  </si>
  <si>
    <t>https://www.lg.com/mx/business/hvac/servicios-y-mantenimiento/</t>
  </si>
  <si>
    <t>Servicios y Mantenimiento - HVAC | Business | LG México</t>
  </si>
  <si>
    <t>LG Servicios y Mantenimiento ofrece un soporte excepcional para VRF y Chillers, garantizando una eficiencia continua y un rendimiento potente en todo momento.</t>
  </si>
  <si>
    <t>https://www.lg.com/mx/business/hvac/soluciones-residenciales/</t>
  </si>
  <si>
    <t>Soluciones Residenciales - HVAC | Business | LG México</t>
  </si>
  <si>
    <t>LG Soluciones Residenciales ofrece formas inteligentes de mantener la eficiencia energética en el hogar con sistemas avanzados de aire acondicionado.</t>
  </si>
  <si>
    <t>['Una Forma Más Inteligente de Mantener La Eficiencia Energética En El Hogar']</t>
  </si>
  <si>
    <t>https://www.lg.com/mx/business/hvac/soluciones-comerciales/sistema-vrf/</t>
  </si>
  <si>
    <t>Sistema VRF - HVAC | Business | LG México</t>
  </si>
  <si>
    <t>El sistema VRF de LG minimiza pérdidas de eficiencia y optimiza el rendimiento de calefacción, ventilación y aire acondicionado en edificios.</t>
  </si>
  <si>
    <t>https://www.lg.com/vn/business/giai-phap-dieu-hoa-khong-khi/cac-san-pham/dieu-hoa-trung-tam-multi/</t>
  </si>
  <si>
    <t>Multi Split - HVAC | Doanh nghiệp | LG Việt Nam</t>
  </si>
  <si>
    <t>https://www.lg.com/mx/business/hvac/soluciones-de-control/controlador-individual/</t>
  </si>
  <si>
    <t>Controlador Individual - HVAC | Business | LG México</t>
  </si>
  <si>
    <t>['Controlador Individual']</t>
  </si>
  <si>
    <t>https://www.lg.com/mx/business/hvac/case-study/</t>
  </si>
  <si>
    <t>Descubra varios estudios de casos de LG HVAC en todo el mundo y en toda la industria.</t>
  </si>
  <si>
    <t>['Casos de Éxito']</t>
  </si>
  <si>
    <t>https://www.lg.com/mx/business/hvac/soluciones-de-control/</t>
  </si>
  <si>
    <t>Soluciones de Control - HVAC | Business | LG México</t>
  </si>
  <si>
    <t>https://www.lg.com/mx/business/hvac/soluciones-comerciales/chiller/</t>
  </si>
  <si>
    <t>LG Chiller ofrece una solución de enfriamiento poderosa e ideal para grandes edificios e instalaciones industriales.</t>
  </si>
  <si>
    <t>https://www.lg.com/mx/business/hvac/soluciones-comerciales/aplicaciones-de-chillers/</t>
  </si>
  <si>
    <t>Aplicaciones De Chillers | HVAC | LG México</t>
  </si>
  <si>
    <t>¡Un enfriador industrial! Conozca ahora los modelos Chiller aplicados a industrias, ideal para su negocio. Descubra las características en nuestra página web.</t>
  </si>
  <si>
    <t>['Aplicación de Chillers']</t>
  </si>
  <si>
    <t>https://www.lg.com/bd/business/absorption-chiller-hot-water-type</t>
  </si>
  <si>
    <t>Absorption Chiller Complex Type | HVAC | LG Bangladesh Business</t>
  </si>
  <si>
    <t>LG's Absorption Chiller Complex Type uses heat instead of electricity, which is highly recommended for areas with electricity shortage. .</t>
  </si>
  <si>
    <t>https://www.lg.com/bd/business/absorption-chiller-complex-type</t>
  </si>
  <si>
    <t>https://www.lg.com/mx/business/hvac/soluciones-residenciales/divididos/</t>
  </si>
  <si>
    <t>El sistema LG Divididos es ideal para varios espacios, ofreciendo eficiencia energética óptima y rendimiento confiable en aire acondicionado.</t>
  </si>
  <si>
    <t>https://www.lg.com/mx/business/hvac/soluciones-comerciales/paquete-inverter/</t>
  </si>
  <si>
    <t>Paquete Inverter - HVAC | Business | LG México</t>
  </si>
  <si>
    <t>Con el paquete inverter LG Inverter Single Package todo en 1, obtén el mayor rendimiento, ahorro de energía y eficiencia de aire acondicionado.</t>
  </si>
  <si>
    <t>['SinglePackage Inverter']</t>
  </si>
  <si>
    <t>https://www.lg.com/mx/business/hvac/soluciones-comerciales/ventilacion-erv-comercial/</t>
  </si>
  <si>
    <t>Ventilación ERV Comercial - HVAC | Business | LG México</t>
  </si>
  <si>
    <t>https://www.lg.com/my/business/hvac/commercial-solutions/</t>
  </si>
  <si>
    <t>https://www.lg.com/mx/business/hvac/soluciones-comerciales/</t>
  </si>
  <si>
    <t>Soluciones comerciales - HVAC | Empresas | LG México</t>
  </si>
  <si>
    <t>['Soluciones Comerciales']</t>
  </si>
  <si>
    <t>https://www.lg.com/mx/business/hvac/servicios-y-mantenimiento/mantenimiento-anual-del-vrf/</t>
  </si>
  <si>
    <t>Mantenimiento Anual Del VRF - HVAC | Business | LG México</t>
  </si>
  <si>
    <t>LG Mantenimiento Anual Del VRF garantiza un rendimiento eficiente y potente a través de inspecciones rutinarias, limpiezas y reemplazo de piezas.</t>
  </si>
  <si>
    <t>['Optimice Su Equipo MULTI V y Ahorre Energía con un Mantenimiento Regular']</t>
  </si>
  <si>
    <t>https://www.lg.com/hr/business/vrf-parapeti</t>
  </si>
  <si>
    <t>Istražite LG parapetne klime koje u zavisnosti od prostora i načina primene, tj. montaže mogu biti podplafonske i podne jedinice.</t>
  </si>
  <si>
    <t>['Parapeti']</t>
  </si>
  <si>
    <t>https://www.lg.com/hr/business/split-integrirani</t>
  </si>
  <si>
    <t>['Therma V Split s integriranim spremnikom']</t>
  </si>
  <si>
    <t>https://www.lg.com/hr/business/vrf-stropni-kazetni-modeli</t>
  </si>
  <si>
    <t>Stropni kazetni modeli | VRF | LG Business Hrvatska</t>
  </si>
  <si>
    <t>Otkrijte LG stropni kazetni model koji pruža atraktivan i ugodan ambijent zahvaljujući kojem savršeno nadopunjuje vaš uredski prostor.</t>
  </si>
  <si>
    <t>['Stropni kazetni modeli']</t>
  </si>
  <si>
    <t>https://www.lg.com/nl/business/klimaatsystemen/</t>
  </si>
  <si>
    <t>LG Klimaat | Business | LG Nederland</t>
  </si>
  <si>
    <t>LG klimaatsystemen ontworpen voor diverse zakelijke omgevingen en alle klimaatbehoeften. Ontdek LG's hoogwaardige, energiezuinige klimaatoplossingen.</t>
  </si>
  <si>
    <t>https://www.lg.com/sa_en/business/hvac/products/vrf/</t>
  </si>
  <si>
    <t>VRF Air Conditioning Units | HVAC | LG Saudi Arabia</t>
  </si>
  <si>
    <t>https://www.lg.com/hr/business/multi-v-i</t>
  </si>
  <si>
    <t>Multi V i | VRF | HVAC | Business | LG Hrvatska</t>
  </si>
  <si>
    <t>MULTI V i je inteligentno VRF rješenje koje koristi AI kontrolu. MULTI V i koristi podatke o obrascima ponašanja korisnika i različitim okruženjima.</t>
  </si>
  <si>
    <t>https://www.lg.com/hr/business/vrf-kanalni-modeli-ugradivi-u-strop</t>
  </si>
  <si>
    <t>Kanalni modeli ugradivi u strop | VRF | LG Business Hrvatska</t>
  </si>
  <si>
    <t>Upoznajte nove modele LG kanalnih klima uređaja koji su ugradivi u strop, čime su potpuno nevidljivi i ne narušavaju estetiku interijera.</t>
  </si>
  <si>
    <t>['Kanalni modeli ugradivi u strop']</t>
  </si>
  <si>
    <t>https://www.lg.com/hr/business/inverterski-grijac-ptv</t>
  </si>
  <si>
    <t>Isprobajte već danas energetski učinkovit i ekološki prihvatljiv LG inverterski grijač za zagrijavanje sanitarne vode.</t>
  </si>
  <si>
    <t>['Inverterski grijač vode']</t>
  </si>
  <si>
    <t>https://www.lg.com/hr/business/bolnice</t>
  </si>
  <si>
    <t>Bolnice | Klima uređaji | LG Business Hrvatska</t>
  </si>
  <si>
    <t>Upoznajte vrhunske LG klima uređaje dizajnirane za korištenje u bolnicama, koji pružaju savršenu regulaciju zraka 24 sata dnevno, 7 dana u tjednu.</t>
  </si>
  <si>
    <t>['Bolnice']</t>
  </si>
  <si>
    <t>https://www.lg.com/hr/business/centrifugalni-chiller</t>
  </si>
  <si>
    <t>Centrifugalni chiller | LG Business Hrvatska</t>
  </si>
  <si>
    <t>Upoznajte novu generaciju LG centrifugalnog chillera koji učinkovito obavlja zadani posao uz iznimnu uštedu električne energije.</t>
  </si>
  <si>
    <t>['Centrifugalni chiller']</t>
  </si>
  <si>
    <t>https://www.lg.com/hr/business/rjesenja-za-ventilaciju-erv</t>
  </si>
  <si>
    <t>Rješenja za ventilaciju ERV | VRF | LG Business Hrvatska</t>
  </si>
  <si>
    <t>Upoznajte LG ERV ventilacijsko rješenje tvrtke LG koje odlikuje visoka učinkovitost osvježavanja zraka u zatvorenim prostorijama.</t>
  </si>
  <si>
    <t>['Rješenja za ventilaciju ERV']</t>
  </si>
  <si>
    <t>https://www.lg.com/hr/business/sustavi-klimatizacije</t>
  </si>
  <si>
    <t>Sustavi klimatizacije | HVAC | LG Business Hrvatska</t>
  </si>
  <si>
    <t>Otkrijte nove generacije LG-evih sustava klimatizacije za stambene prostore s kojima ćete uvijek postići željenu klimatizaciju prostora.</t>
  </si>
  <si>
    <t>['Komercijalni Klima Uređaji']</t>
  </si>
  <si>
    <t>https://www.lg.com/hr/business/multi-v-m</t>
  </si>
  <si>
    <t>Pogledajte MULTI V M klima uređaj koji je idealan za prostore i objekte gdje nemate mogućnost ugradnje vanjske jedinice spolja.</t>
  </si>
  <si>
    <t>https://www.lg.com/hr/business/mono-split-parapetni</t>
  </si>
  <si>
    <t>Parapetni | Mono split | LG Business Hrvatska</t>
  </si>
  <si>
    <t>Pogledajte LG parapetni klima uređaj, kod koga u punom sjaju dolazi do izražaja njegova superiorna i inovativna tehnologija.</t>
  </si>
  <si>
    <t>['Parapetni']</t>
  </si>
  <si>
    <t>https://www.lg.com/hr/business/vodom-hladeni-vijcani-screw-chiller</t>
  </si>
  <si>
    <t>Vodom hlađeni vijčani „Screw“ chiller | LG Business Hrvatska</t>
  </si>
  <si>
    <t>Upoznajte vodeno hlađeni screw chiller kompanije LG koji poseduje visoko učinkovit isparivač opterećenja i sustav za povrat ulja za pouzdan i ekonomičan rad.</t>
  </si>
  <si>
    <t>['Vodom hlađeni vijčani „Screw“ chiller']</t>
  </si>
  <si>
    <t>https://www.lg.com/sa_en/business/hvac/</t>
  </si>
  <si>
    <t>Air Conditioning Systems | HVAC | LG Saudi Arabia</t>
  </si>
  <si>
    <t>https://www.lg.com/hr/business/rjesenja-za-ptv-hydro-kit</t>
  </si>
  <si>
    <t>Rješenja za PTV Hydro Kit | VRF | LG Business Hrvatska</t>
  </si>
  <si>
    <t>Uživajte u rješenju LG PTV Hydro Kit koje vam osigurava toplu vodu koju možete koristiti za grijanje i opskrbu kupaonice.</t>
  </si>
  <si>
    <t>['Rješenja za PTV Hydro kit']</t>
  </si>
  <si>
    <t>https://www.lg.com/hr/business/vrf-modeli-za-spustene-stropove</t>
  </si>
  <si>
    <t>Modeli za spuštene stropove | VRF | LG Business Hrvatska</t>
  </si>
  <si>
    <t>Počastite se LG VRF klimatizacijskim rješenjima za prostore sa spuštenim stropovima. Odlikuju se iznimnim kapacitetom hlađenja i grijanja.</t>
  </si>
  <si>
    <t>['Modeli za spuštene stropove']</t>
  </si>
  <si>
    <t>https://www.lg.com/hr/business/zrakom-hladeni-puzni-screw-chiller</t>
  </si>
  <si>
    <t>Zrakom hlađeni pužni „Screw“ chiller | LG Business Hrvatska</t>
  </si>
  <si>
    <t>LG zrakom hlađeni pužni screw chiller posjeduje izmjenjivač topline otpornim na koroziju i visoko učinkovitim kondenzatorom. Istražite njegove mogućnosti.</t>
  </si>
  <si>
    <t>['Zrakom hlađeni pužni „Screw“ chiller']</t>
  </si>
  <si>
    <t>https://www.lg.com/hr/business/mono-split-podni-stojeci</t>
  </si>
  <si>
    <t>Podni stojeći | Mono split | LG Business Hrvatska</t>
  </si>
  <si>
    <t>Počastite se LG podnim klimatizacijskim sustavom, snažnim, modernim klima uređajem koji je savršen za moderne interijere i koji će vas zajamčeno impresionirati.</t>
  </si>
  <si>
    <t>['Podni stojeći']</t>
  </si>
  <si>
    <t>https://www.lg.com/hr/business/zrakom-hladeni-puzni-scroll-chiller</t>
  </si>
  <si>
    <t>Zrakom hlađeni pužni „Scroll“ chiller | LG Business Hrvatska</t>
  </si>
  <si>
    <t>Odvojite vreme da upoznate LG zrakom hlađeni pužni scroll chiller koji je opremljen dvostrukim inverterskim kompresorom.</t>
  </si>
  <si>
    <t>['Zrakom hlađeni pužni „Scroll“ chiller']</t>
  </si>
  <si>
    <t>https://www.lg.com/hr/business/monobloc</t>
  </si>
  <si>
    <t>Therma V Monobloc | HVAC | Business | LG Hrvatska</t>
  </si>
  <si>
    <t>['Therma V Monobloc']</t>
  </si>
  <si>
    <t>https://www.lg.com/hr/business/therma-v-split</t>
  </si>
  <si>
    <t>Upoznajte dizalice topline Therma V Split tvrtke LG koje pružaju pouzdano grijanje, koriste ekološki rashladno sredstvo i omogućuju daljinsko upravljanje.</t>
  </si>
  <si>
    <t>['Therma V Split']</t>
  </si>
  <si>
    <t>https://www.lg.com/hr/business/plinske-dizalice-topline-ghp</t>
  </si>
  <si>
    <t>Plinske dizalice topline GHP | VRF | LG Business Hrvatska</t>
  </si>
  <si>
    <t>Ukoliko postoji mogućnost da vaš poslovni objekt ima plinski priključak, tada se razveselite sa LG plinskom dizalicom topline GHP.</t>
  </si>
  <si>
    <t>['Plinske dizalice topline GHP']</t>
  </si>
  <si>
    <t>https://www.lg.com/hr/business/therma-v-hydrosplit</t>
  </si>
  <si>
    <t>Therma V Hydrosplit | LG Business Hrvatska</t>
  </si>
  <si>
    <t>Otkrijte dizalicu topline LG Therma V Hydrosplit koja pruža pouzdano grijanje i optimalne performanse s automatskom kontrolom vodene pumpe.</t>
  </si>
  <si>
    <t>['Therma V Hydrosplit']</t>
  </si>
  <si>
    <t>https://www.lg.com/hr/business/vrf-za-montazu-na-zid</t>
  </si>
  <si>
    <t>Za montažu na zid | VRF | LG Business Hrvatska</t>
  </si>
  <si>
    <t>Pogledajte LG zidne unutarnje jedinice. Predstavljaju idealno rješenje za kvalitetno hlađenje i grijanje uz jednostavnu montažu.</t>
  </si>
  <si>
    <t>['Za montažu na zid']</t>
  </si>
  <si>
    <t>https://www.lg.com/hr/business/direct-fired-absorpcijski-chiller</t>
  </si>
  <si>
    <t>„Direct Fired“ absorpcijski chiller | LG Business Hrvatska</t>
  </si>
  <si>
    <t>Otkrijte LG direct fired apsorpcijski chiller koji koristi vodu kao rashladno sredstvo i učinkovito iskorištava različite izvore energije.</t>
  </si>
  <si>
    <t>['„Direct Fired“ absorpcijski chiller']</t>
  </si>
  <si>
    <t>https://www.lg.com/ma/business/air-solution/produits/drv/</t>
  </si>
  <si>
    <t>DRV | HVAC | LG Maroc</t>
  </si>
  <si>
    <t>Les solutions DRV de LG combinent performances et rendement énergétique élevés, offrant aux utilisateurs un confort optimal tout au long de l'année.</t>
  </si>
  <si>
    <t>['DRV']</t>
  </si>
  <si>
    <t>https://www.lg.com/hr/business/redovni-servis-vrf-sustava</t>
  </si>
  <si>
    <t>Redovni servis VRF sustava | HVAC | Business | LG Hrvatska</t>
  </si>
  <si>
    <t>Produžite životni vijek svog Multi V-a pomoću servisa za obnovu.</t>
  </si>
  <si>
    <t>https://www.lg.com/hr/business/therma-v-split-r410a</t>
  </si>
  <si>
    <t>Therma V Split (R410A) | LG Business Hrvatska</t>
  </si>
  <si>
    <t>Počastite se i modernizirajte svoj dom toplinskom dizalicom LG Therma V Split (R410A). Dobit ćete pouzdano, brzo i ekonomično rješenje za grijanje.</t>
  </si>
  <si>
    <t>['Therma V Split (R410A)']</t>
  </si>
  <si>
    <t>https://www.lg.com/hr/business/vrf-unutarnje-jedinice-single-split-okrugla-kazeta</t>
  </si>
  <si>
    <t>Istražite LG VRF sustav koji povezuje više unutarnjih jedinica s jednom vanjskom jedinicom. VFR sustav je jedinstven način grijanja i hlađenja.</t>
  </si>
  <si>
    <t>['VRF (unutarnje jedinice) okrugla kazeta']</t>
  </si>
  <si>
    <t>https://www.lg.com/hr/business/mono-split-stropni-kazetni-modeli-4-smjerna-kaseta</t>
  </si>
  <si>
    <t>Stropni model 4 smjerna kaseta| LG Business Hrvatska</t>
  </si>
  <si>
    <t>Pogledajte LG stropni model s 4-smjernom kazetom, koji ispušta zrak u četiri smjera, što ga čini idealnim za veće prostorije, pokriva do 147 četvornih metara.</t>
  </si>
  <si>
    <t>['Stropni kazetni modeli 4 smjerna kaseta']</t>
  </si>
  <si>
    <t>https://www.lg.com/hr/business/therma-v-split-s-integriranim-spremnikom-r410a</t>
  </si>
  <si>
    <t>Therma V s integriranim spremnikom | LG Business Hrvatska</t>
  </si>
  <si>
    <t>Istražite dizalicu topline LG Therma V s integriranim spremnikom koja kombinira unutarnju jedinicu i spremnik vode radi uštede prostora.</t>
  </si>
  <si>
    <t>['Therma V Split s integriranim spremnikom (R410A)']</t>
  </si>
  <si>
    <t>https://www.lg.com/hr/business/godisnje-odrzavanje-dizalice-topline</t>
  </si>
  <si>
    <t>4%</t>
  </si>
  <si>
    <t>https://www.lg.com/hr/business/klima-komore-ahu</t>
  </si>
  <si>
    <t>Klima komore AHU | VRF | LG Business Hrvatska</t>
  </si>
  <si>
    <t>Nagradite se LG AHU klima komorama, fleksibilnim rješenjem za upravljanje zrakom koje će pružiti svježinu i ugodnost u vašem okruženju.</t>
  </si>
  <si>
    <t>['Klima komore AHU']</t>
  </si>
  <si>
    <t>https://www.lg.com/sa_en/business/hvac/solutions/hospital/</t>
  </si>
  <si>
    <t>Hospital Air Conditioning Systems | HVAC | LG Saudi Arabia</t>
  </si>
  <si>
    <t>https://www.lg.com/hr/business/modularni-chiller</t>
  </si>
  <si>
    <t>Modularni chiller | LG Business Hrvatska</t>
  </si>
  <si>
    <t>Istražite LG modularni chiller koji je malene veličine, jednostavan za transport i još lakši za instalaciju zahvaljujući svojoj mobilnosti.</t>
  </si>
  <si>
    <t>['Modularni chiller']</t>
  </si>
  <si>
    <t>https://www.lg.com/hr/business/multi-v-s</t>
  </si>
  <si>
    <t>Počastite svoj dom ili mali poslovni prostor LG MULTI V S klima uređajem koji pruža niske operativne troškove uz visoku energetsku učinkovitost.</t>
  </si>
  <si>
    <t>https://www.lg.com/ma/business/air-solution/produits/systemes-de-controle/</t>
  </si>
  <si>
    <t>Systèmes de contrôle | HVAC | LG Maroc</t>
  </si>
  <si>
    <t>Choisissez parmi la large gamme de systèmes de contrôle LG pour répondre à tous vos besoins. Design, intuitivité, ergonomie, gestion centralisée, surveillance.</t>
  </si>
  <si>
    <t>['Systèmes de contrôle']</t>
  </si>
  <si>
    <t>https://www.lg.com/sa_en/business/hvac/products/single-split-air-solution/</t>
  </si>
  <si>
    <t>Single Split - HVAC | Business | LG Saudi Arabia</t>
  </si>
  <si>
    <t>https://www.lg.com/ma/business/air-solution/solutions/hopital/</t>
  </si>
  <si>
    <t>Solutions Hôpital | HVAC | LG Maroc</t>
  </si>
  <si>
    <t>Les solutions de chauffage, ventilation et climatisation LG combinent esthétique, confort et performances élevées pour répondre aux besoins des hôpitaux.</t>
  </si>
  <si>
    <t>['Hôpital']</t>
  </si>
  <si>
    <t>https://www.lg.com/hr/business/multi-v-5</t>
  </si>
  <si>
    <t>MULTI V 5 | HVAC | Business |LG Hrvatska</t>
  </si>
  <si>
    <t>https://www.lg.com/hr/business/godisnje-odrzavanje-vrf-sustava</t>
  </si>
  <si>
    <t>Godišnje održavanje VRF-a | HVAC | Business | LG Hrvatska</t>
  </si>
  <si>
    <t>Optimizacija sustava Multi V i ušteda energije uz redovito održavanje</t>
  </si>
  <si>
    <t>https://www.lg.com/sa_en/business/hvac/products/retrofit-solution/</t>
  </si>
  <si>
    <t>Retrofit Air Conditioning Solutions | HVAC | LG Saudi Arabia</t>
  </si>
  <si>
    <t>https://www.lg.com/ma/business/air-solution/solutions/espace-de-travail/</t>
  </si>
  <si>
    <t>Solutions Espace de travail | HVAC | LG Maroc</t>
  </si>
  <si>
    <t>Les solutions de chauffage, ventilation et climatisation LG combinent esthétique et performances élevées pour répondre aux besoins des espaces de travail.</t>
  </si>
  <si>
    <t>['Espace de travail']</t>
  </si>
  <si>
    <t>https://www.lg.com/sa/business/hvac-case-study/</t>
  </si>
  <si>
    <t>https://www.lg.com/ma/business/air-solution/produits/mono-split/</t>
  </si>
  <si>
    <t>Single Split - HVAC | Business | LG Maroc</t>
  </si>
  <si>
    <t>Le système LG Single Split est un choix idéal pour différents espaces. Ce système de climatisation offre une efficacité énergétique optimale et des performances fiables.</t>
  </si>
  <si>
    <t>https://www.lg.com/ma/business/air-solution/produits/multi-split/</t>
  </si>
  <si>
    <t>Multi-Split | HVAC | LG Maroc</t>
  </si>
  <si>
    <t>Choisissez parmi les solutions de chauffage, ventilation et climatisation LG Multi-Split pour répondre à tous vos besoins.</t>
  </si>
  <si>
    <t>['Multi-split']</t>
  </si>
  <si>
    <t>https://www.lg.com/ma/business/air-solution/solutions/hotel/</t>
  </si>
  <si>
    <t>Solutions Hôtel | HVAC | LG Maroc</t>
  </si>
  <si>
    <t>Les solutions de chauffage, ventilation et climatisation LG combinent esthétique, confort et performances élevées pour répondre aux besoins des hôtels.</t>
  </si>
  <si>
    <t>['Hôtel']</t>
  </si>
  <si>
    <t>https://www.lg.com/sa_en/business/hvac/products/chiller/</t>
  </si>
  <si>
    <t>https://www.lg.com/hr/business/redovni-servis-dizalice-topline</t>
  </si>
  <si>
    <t>https://www.lg.com/ma/business/air-solution/solutions/centre-commercial/</t>
  </si>
  <si>
    <t>Solutions Centre commercial | HVAC | LG Maroc</t>
  </si>
  <si>
    <t>['Centre commercial']</t>
  </si>
  <si>
    <t>https://www.lg.com/hr/business/oil-free-centrifugalni-chiller</t>
  </si>
  <si>
    <t>„Oil-Free“ centrifugalni chiller | LG Business Hrvatska</t>
  </si>
  <si>
    <t>Pogledajte i počastite se oil free centrifugalnim chiller-om marke LG. Imaju jednostavan sustav cjevovoda koji vrlo uspješno smanjuje vaše troškove.</t>
  </si>
  <si>
    <t>['„Oil-Free“ centrifugalni chiller']</t>
  </si>
  <si>
    <t>https://www.lg.com/ma/business/air-solution/solutions/retail/</t>
  </si>
  <si>
    <t>Solutions Retail | HVAC | LG Maroc</t>
  </si>
  <si>
    <t>Les solutions de chauffage, ventilation et climatisation LG combinent esthétique, confort et performances élevées pour répondre aux besoins du retail.</t>
  </si>
  <si>
    <t>https://www.lg.com/sa/business/hvac/</t>
  </si>
  <si>
    <t>حلول LG HVAC مصممة لبيئات العمل المتنوعة وجميع الاحتياجات المناخية. اكتشف حلول الهواء عالية الجودة والمُوفِّرة للطاقة من LG.</t>
  </si>
  <si>
    <t>https://www.lg.com/sa/business/hvac/products/single-split-air-solution/</t>
  </si>
  <si>
    <t>https://www.lg.com/sa_en/business/hvac-case-study/</t>
  </si>
  <si>
    <t>HVAC Case Studies &amp; Business Uses | LG Saudi Arabia</t>
  </si>
  <si>
    <t>https://www.lg.com/sa_en/business/hvac/solutions/hotel/</t>
  </si>
  <si>
    <t>https://www.lg.com/sa_en/business/hvac/products/ventilation-solution-erv/</t>
  </si>
  <si>
    <t>https://www.lg.com/sa/business/hvac/products/single-packaged-air-solution/</t>
  </si>
  <si>
    <t>Inverter Single Package‏ - HVAC | الشركات | LG SA</t>
  </si>
  <si>
    <t>https://www.lg.com/sa_en/business/service-maintenance/</t>
  </si>
  <si>
    <t>Service &amp; Maintenance - HVAC | Business | LG Saudi Arabia</t>
  </si>
  <si>
    <t>https://www.lg.com/sa_en/business/hvac/products/single-packaged-air-solution/</t>
  </si>
  <si>
    <t>Inverter Single Package - HVAC | Business | LG SA</t>
  </si>
  <si>
    <t>https://www.lg.com/sa/business/hvac/products/chiller/</t>
  </si>
  <si>
    <t>['مبرد (تشيلر)']</t>
  </si>
  <si>
    <t>https://www.lg.com/sa/business/hvac/products/retrofit-solution/</t>
  </si>
  <si>
    <t>حلول ريتروفيت | إل جي المملكة العربية السعودية التجارية</t>
  </si>
  <si>
    <t>['حل ريتروفيت']</t>
  </si>
  <si>
    <t>https://www.lg.com/za/business/air-solution/control-solutions/application-controller/</t>
  </si>
  <si>
    <t>Application Controller | HVAC | LG South Africa</t>
  </si>
  <si>
    <t>https://www.lg.com/za/business/air-solution/control-solutions/individual-controller/</t>
  </si>
  <si>
    <t>Individual Controller | HVAC | LG South Africa</t>
  </si>
  <si>
    <t>https://www.lg.com/sa/business/hvac/solutions/hotel/</t>
  </si>
  <si>
    <t>['الحلول الفندقية']</t>
  </si>
  <si>
    <t>https://www.lg.com/sa/business/hvac/products/vrf/</t>
  </si>
  <si>
    <t>نظام التدفق المتغير VRF | HVAC | ال جي السعودية</t>
  </si>
  <si>
    <t>['نظام التدفق المتغيرVRF']</t>
  </si>
  <si>
    <t>https://www.lg.com/za/business/air-solution/single-split-air-solution/single-split-concealed-duct/</t>
  </si>
  <si>
    <t>Ceiling Concealed duct | HVAC | LG South Africa</t>
  </si>
  <si>
    <t>LG's Ceiling Concealed Duct is an invisible cooling solution that is suitable for applications that require interior aesthetics. .</t>
  </si>
  <si>
    <t>['Concealed duct']</t>
  </si>
  <si>
    <t>https://www.lg.com/sa/business/hvac/engineering-support/</t>
  </si>
  <si>
    <t>الدعم الهندسي</t>
  </si>
  <si>
    <t>https://www.lg.com/za/business/air-solution/vrf/hot-water-solution-hydro-kit/</t>
  </si>
  <si>
    <t>Hot Water Solution (Hydro Kit) | HVAC | LG South Africa</t>
  </si>
  <si>
    <t>https://www.lg.com/sa/business/hvac/products/ventilation-solution-erv/</t>
  </si>
  <si>
    <t>Ventilation Solution ERV | HVAC | Business | ال جي السعودية</t>
  </si>
  <si>
    <t>['حل التهوية (تهوية استعادة الطاقة)']</t>
  </si>
  <si>
    <t>https://www.lg.com/sa/business/service-maintenance/</t>
  </si>
  <si>
    <t>الصيانة والخدمة - HVAC | الشركات | ال جي السعودية</t>
  </si>
  <si>
    <t>الخدمات والصيانة</t>
  </si>
  <si>
    <t>https://www.lg.com/za/business/air-solution/service-maintenance/chiller-renewal-service/</t>
  </si>
  <si>
    <t>Chiller Renewal Service - HVAC | Business | LG South Africa Business</t>
  </si>
  <si>
    <t>https://www.lg.com/il/business/multi-v-water-iv</t>
  </si>
  <si>
    <t>Multi V water 5 | VRF | HVAC | מסחרי | LG ישראל</t>
  </si>
  <si>
    <t>חוו את המהפכה בקירור עם Multi V Water 5 המערכת של LG : מערכת קירור מים חדשנית, יעילה אנרגטית וקלה לתחזוקה. הפתרון האולטימטיבי לבית ולעסק.</t>
  </si>
  <si>
    <t>['Multi V water 5']</t>
  </si>
  <si>
    <t>https://www.lg.com/il/business/air-solution</t>
  </si>
  <si>
    <t>HVAC | מסחרי | LG ישראל</t>
  </si>
  <si>
    <t>המותאמים לכל צרכי האקלים, ואספקת אוויר צח ומסונן לסביבות עסקיות שונות HVAC מציעה מגוון פתרונות LG</t>
  </si>
  <si>
    <t>['פתרונות HVAC']</t>
  </si>
  <si>
    <t>https://www.lg.com/il/business/air-control-solutions</t>
  </si>
  <si>
    <t>פתרונות בקרה | HVAC | מסחרי | LG ישראל</t>
  </si>
  <si>
    <t>גלו פתרונות בקרת אוויר של LG ישראל, פתרונות חדשניים ויעילים לשליטה מושלמת באקלים שלכם. בקרי מיזוג ליישום מרכזי, מבטיחים נוחות ויעילות אנרגטית.</t>
  </si>
  <si>
    <t>['פתרונות בקרה']</t>
  </si>
  <si>
    <t>https://www.lg.com/il/business/shopping-mall</t>
  </si>
  <si>
    <t>מיזוג אוויר בקניונים | מיזוג מרכז קניות | LG ישראל ביזנס</t>
  </si>
  <si>
    <t>מיזוג אוויר בקניונים מצריך תכנון מושלם של מערכת שתספק מקסימום נוחות לקונה תוך ניצול וחסכון מירביים של אנרגיה. קראו עוד אודות מערכות מיזוג אוויר LG למרכזי קניות.</t>
  </si>
  <si>
    <t>https://www.lg.com/il/business/hot-water-solution-hydro-kit</t>
  </si>
  <si>
    <t>Hydro Kit פתרון חימום מים | HVAC | מסחרי | LG ישראל</t>
  </si>
  <si>
    <t>גלו את ערכת Hydro Kit מבית LG: פתרון חימום מים אופטימלי למערכות HVAC מסחריות ובייתיות של LG, מציע יעילות וחדשנות לחימום מים ברמה הגבוהה ביותר.</t>
  </si>
  <si>
    <t>['Hydro kit']</t>
  </si>
  <si>
    <t>https://www.lg.com/il/business/ventilation-solution-erv</t>
  </si>
  <si>
    <t>ERVפתרונות אוורור | HVAC | מסחרי | LG ישראל</t>
  </si>
  <si>
    <t>פתרון האוורור ERV של LG הוא פתרון יעיל ביותר לאיוורור וטיפול באוויר צח שישמור על רעננות באזורים המטופלים .</t>
  </si>
  <si>
    <t>['פתרון אוורור (ERV)']</t>
  </si>
  <si>
    <t>https://www.lg.com/il/business/individual-controller</t>
  </si>
  <si>
    <t>פתרונות בקרה בקר בודד | HVAC | מסחרי | LG ישראל</t>
  </si>
  <si>
    <t>בקר השליטה המקומי של LG מציע ממשק אינטואיטיבי ושליטה גמישה. פתרונות אופטימליים למערכות אקלים מבטיחים נוחות ויעילות באנרגיה, משפרים את איכות החיים.</t>
  </si>
  <si>
    <t>https://www.lg.com/il/business/multi-v-m</t>
  </si>
  <si>
    <t>Multi V M | VRF | HVAC | מסחרי | LG ישראל</t>
  </si>
  <si>
    <t>גלו את מערכת ה-Multi VM המתקדמת למיזוג אוויר, שמציעה פתרון מושלם עם יעילות אנרגטית ובקרת אקלים מעולה לכל בית ומשרד, באמצעות טכנולוגיה חדשנית.</t>
  </si>
  <si>
    <t>https://www.lg.com/il/business/vrf</t>
  </si>
  <si>
    <t>VRF | HVAC | מסחרי | LG ישראל</t>
  </si>
  <si>
    <t>פתרונות LG VRF מציעים פתרונות מיזוג עם יעילות גבוה והקנה קלה יותר ומעניקים לדיירים את האפשרות למזג או לחמם רק את האזורים שנעשה בהם שימוש.</t>
  </si>
  <si>
    <t>['מגוון יחידות חוץ']</t>
  </si>
  <si>
    <t>https://www.lg.com/il/business/air-handling-unit</t>
  </si>
  <si>
    <t>פתרונות AHU עבור Multi V | מסחרי| LG ישראל</t>
  </si>
  <si>
    <t>גלו את יחידות AHU לטיפול באוויר של LG ישראל החדשות: הפתרון האולטימטיבי לאיכות אוויר מעולה בכל מרחב, משלבות חדשנות ויעילות עם מערכת Multi V.</t>
  </si>
  <si>
    <t>['פתרונות AHU עבור Multi V']</t>
  </si>
  <si>
    <t>https://www.lg.com/za/business/air-solution/control-solutions/</t>
  </si>
  <si>
    <t>LG Control Solutions: AC Controllers | HVAC | LG South Africa</t>
  </si>
  <si>
    <t>Check out LG's range of AC control solutions for our hvac products, which includes the individual, central application ac controllers, as well as bms gateway.</t>
  </si>
  <si>
    <t>https://www.lg.com/za/business/air-solution/multi-split/</t>
  </si>
  <si>
    <t>Multi Split - HVAC | Business | LG Panama</t>
  </si>
  <si>
    <t>['Multi split']</t>
  </si>
  <si>
    <t>https://www.lg.com/il/business/vrf-indoor-unit</t>
  </si>
  <si>
    <t>Indoor Unit | VRF| HVAC | מסחרי | LG ישראל</t>
  </si>
  <si>
    <t>חוו את המהפכה במיזוג אוויר עם יחידות הפנימיות MULTI V של LG: ביצועים מעולים, יעילות אנרגטית ואיכות אוויר משופרת, לבית ולמשרד, יענה על כל הצרכים העסקיים שלכם.</t>
  </si>
  <si>
    <t>['יחידות פנים']</t>
  </si>
  <si>
    <t>https://www.lg.com/il/business/heating-awhp</t>
  </si>
  <si>
    <t>פתרונות חימום Therma V | מערכות חימום | LG ישראל ביזנס</t>
  </si>
  <si>
    <t>תרמה V מבית LG מציעה פתרונות חימום מתקדמים וידידותיים לסביבה, שמאפשרים לחמם מים, מרחבים ורצפות באמצעות טכנולוגיית AWHP.</t>
  </si>
  <si>
    <t>['Therma V']</t>
  </si>
  <si>
    <t>https://www.lg.com/za/business/air-solution/vrf/multi-v-5/</t>
  </si>
  <si>
    <t>MULTI V 5 | HVAC | LG South Africa</t>
  </si>
  <si>
    <t>Harness the air con system that boasts not only sustainability, but an intelligent heating technology and biomimetic fan design that powers efficient operation.</t>
  </si>
  <si>
    <t>https://www.lg.com/il/business/office</t>
  </si>
  <si>
    <t>פתרונות מיזוג למשרדים | מיזוג אוויר למשרדים | LG ישראל ביזנס</t>
  </si>
  <si>
    <t>מיזוג אוויר למשרדים של LG מספק סביבה נוחה לך ולעובדים, חסכון אנרגטי ויכולת ניהול ובקרה נוחות ומקיפות. הקליקו לקבלת פרטים נוספים אודות פתרונות מיזוג למשרדים.</t>
  </si>
  <si>
    <t>https://www.lg.com/sa/business/hvac/solutions/hospital/</t>
  </si>
  <si>
    <t>حلول التكيف من ال جي المستشفيات والمراكز الطبية، توفر الراحة والأمان بالاضافة الي سهولة التحكم والمراقبة من قبل لأطقم الطبية بما في ذلك المرضى وكل المستخدمين</t>
  </si>
  <si>
    <t>['المستشفى']</t>
  </si>
  <si>
    <t>https://www.lg.com/sa/business/hvac/solutions/retail/</t>
  </si>
  <si>
    <t>['البيع بالتجزئة']</t>
  </si>
  <si>
    <t>https://www.lg.com/il/business/hospital</t>
  </si>
  <si>
    <t>פתרונות מיזוג לבית חולים | מיזוג בתי חולים | LG ישראל ביזנס</t>
  </si>
  <si>
    <t>פתרונות מיזוג בתי חולים של LG מאפשרים לשמור על הגיינה, טמפרטורה ולחות מדוייקות תוך טיהור האוויר העובר במערכת וחסכון מקסימלי באנרגיה. לפרטים הקליקו כאן.</t>
  </si>
  <si>
    <t>https://www.lg.com/za/business/air-solution/service-maintenance/vrf-annual-maintenance/</t>
  </si>
  <si>
    <t>VRF System Annual Maintenance - HVAC | Business | LG South Africa</t>
  </si>
  <si>
    <t>['Optimize multi v and save energy with regular maintenance']</t>
  </si>
  <si>
    <t>https://www.lg.com/za/business/air-solution/service-maintenance/vrf-renewal-service/</t>
  </si>
  <si>
    <t>VRF System Renewal Service - HVAC | Business | LG South Africa</t>
  </si>
  <si>
    <t>["Extend your multi v's lifespan with renewal service."]</t>
  </si>
  <si>
    <t>https://www.lg.com/il/business/multi-v-5</t>
  </si>
  <si>
    <t>Multi V 5 | VRF | HVAC | מסחרי | LG ישראל</t>
  </si>
  <si>
    <t>הכירו את מערכת LG Multi V 5: חדשנות ב-VRF עם יעילות אנרגטית מוגברת, צמצום עלויות תפעול, ובקרת חיישנים כפולה לניטור לחות וטמפרטורה, וטיהור אוויר.</t>
  </si>
  <si>
    <t>https://www.lg.com/il/business/retail</t>
  </si>
  <si>
    <t>מיזוג אוויר לחנויות | מיזוג אוויר קמעונאות | LG ישראל ביזנס</t>
  </si>
  <si>
    <t>מערכות מיזוג אוויר לחנויות של LG מספקות את הצרכים המיוחדים של מיזוג אוויר בתחום הקמעונאות והתאמה מושלמת להפיכת החנות שלך למקום אטרקטיבי ונעים. היכנסו לפרטים.</t>
  </si>
  <si>
    <t>https://www.lg.com/za/business/air-solution/vrf/</t>
  </si>
  <si>
    <t>VRF | HVAC | LG South Africa</t>
  </si>
  <si>
    <t>LG VRF Systems for Business is engineered for superior energy savings giving occupants the choice to air condition or heat only the zones in use.</t>
  </si>
  <si>
    <t>https://www.lg.com/za/business/air-solution/control-solutions/gateway/</t>
  </si>
  <si>
    <t>Gateway | HVAC | LG South Africa</t>
  </si>
  <si>
    <t>https://www.lg.com/za/business/air-solution/vrf/ventilation-solution-erv/</t>
  </si>
  <si>
    <t>Ventilation Solution (ERV) | HVAC | LG South Africa</t>
  </si>
  <si>
    <t>['Ventilation solution (ERV)']</t>
  </si>
  <si>
    <t>https://www.lg.com/de/business/klimaanlagen/steuerung/individuelle-steuerung/</t>
  </si>
  <si>
    <t>Individuelle Steuerung | HVAC | LG Deutschland Business</t>
  </si>
  <si>
    <t>LG Individual Controller bietet eine intuitive Benutzeroberfläche und verschiedene Einstellungsoptionen für eine einfache Steuerung.</t>
  </si>
  <si>
    <t>['Individuelle Steuerung']</t>
  </si>
  <si>
    <t>https://www.lg.com/de/business/klimaanlagen/steuerung/gateway/</t>
  </si>
  <si>
    <t>Gateway | HVAC | LG Deutschland Business</t>
  </si>
  <si>
    <t>LG Modbus Gateway ist eine Lösung, die LG-Produkte problemlos mit dem vorhandenen Gebäudesystem Ihres Unternehmens koppelt.</t>
  </si>
  <si>
    <t>https://www.lg.com/za/business/air-solution/</t>
  </si>
  <si>
    <t>HVAC | Business | LG South Africa Business</t>
  </si>
  <si>
    <t>['LG air solutions: optimized HVAC systems to meet your business needs']</t>
  </si>
  <si>
    <t>https://www.lg.com/za/business/air-solution/single-split-air-solution/retrofit-solution/</t>
  </si>
  <si>
    <t>Retrofit Solution for Aircon | LG South Africa Business</t>
  </si>
  <si>
    <t>Save more than 50% of energy per year replacing your old aircon installation with a new inverter system with LG Retrofit Solutions. Find out more here.</t>
  </si>
  <si>
    <t>https://www.lg.com/za/business/air-solution/single-split-air-solution/single-split-ceiling-floor-convertible/</t>
  </si>
  <si>
    <t>Ceiling Suspended | HVAC | LG South Africa</t>
  </si>
  <si>
    <t>['Ceiling suspended']</t>
  </si>
  <si>
    <t>https://www.lg.com/za/business/air-solution/solutions/hospital/</t>
  </si>
  <si>
    <t>Hospital | HVAC | LG South Africa</t>
  </si>
  <si>
    <t>['24/7 Air care for health and comfort']</t>
  </si>
  <si>
    <t>https://www.lg.com/il/business/multi-v-s</t>
  </si>
  <si>
    <t>Multi V S | VRF | HVAC | מסחרי | LG ישראל</t>
  </si>
  <si>
    <t>גלו את ערכות טיהור האוויר המתקדמות והייחודיות שלנו: טכנולוגיה חדשנית למתקני טיהור אוויר איכותיים, המבטיחה אוויר נקי ובריאות מיטבית בכל סביבה.</t>
  </si>
  <si>
    <t>https://www.lg.com/za/business/air-solution/vrf/multi-v-m/</t>
  </si>
  <si>
    <t>MULTI V M | HVAC | LG South Africa</t>
  </si>
  <si>
    <t>https://www.lg.com/de/business/klimaanlagen/heizung/r32-split/</t>
  </si>
  <si>
    <t>R32 Split | HVAC | LG Deutschland Business</t>
  </si>
  <si>
    <t>LG THERMA V R32 Split bietet eine leistungsstarke Heizlösung für Innenräume. Es kann bei extrem kaltem Wetter wie –25 ℃ betrieben werden und Wasser auf 65℃ erwärmen.</t>
  </si>
  <si>
    <t>https://www.lg.com/de/business/klimaanlagen/single-split/unterdeckengerate/</t>
  </si>
  <si>
    <t>Unterdeckengeräte | HVAC | LG Deutschland Business</t>
  </si>
  <si>
    <t>Die Deckengeräte von LG für Unternehmen überzeugen mit ihrem preisgekrönten, modernen und eleganten Design und geschmackvoller Ästhetik und fügen sich perfekt in die jeweilige Umgebung ein.</t>
  </si>
  <si>
    <t>['Deckengeräte']</t>
  </si>
  <si>
    <t>https://www.lg.com/za/business/air-solution/vrf/air-handling-unit/</t>
  </si>
  <si>
    <t>Air Handling Unit (AHU) | HVAC | LG South Africa</t>
  </si>
  <si>
    <t>The LG Air Handling Unit is a VRF system that controls, maintains &amp;; monitors the freshness of the air inside building</t>
  </si>
  <si>
    <t>https://www.lg.com/de/business/klimaanlagen/single-split/console/</t>
  </si>
  <si>
    <t>Konsolengeräte | HVAC | LG Deutschland Business</t>
  </si>
  <si>
    <t>Die LG-Konsole kühlt Ihre Räume bequem von einer niedrigen Wandposition aus und schafft eine entspannte und ruhige Umgebung.</t>
  </si>
  <si>
    <t>['Konsolengeräte']</t>
  </si>
  <si>
    <t>https://www.lg.com/de/business/klimaanlagen/multi-v/anschlusskit-luft/</t>
  </si>
  <si>
    <t>Anschlusskit Luft | HVAC | LG Deutschland Business</t>
  </si>
  <si>
    <t>['Klimagerät (AHU)']</t>
  </si>
  <si>
    <t>https://www.lg.com/za/business/air-solution/chiller/air-cooled-scroll-chiller/</t>
  </si>
  <si>
    <t>Air-cooled Scroll Chiller | HVAC | LG South Africa</t>
  </si>
  <si>
    <t>https://www.lg.com/de/business/klimaanlagen/single-split/kanalklimagerate/</t>
  </si>
  <si>
    <t>Kanalklimageräte | HVAC | LG Deutschland Business</t>
  </si>
  <si>
    <t>Das verdeckte Decken-Kanalgerät von LG ist eine unsichtbare Kühllösung für eine einzigartige Innenraumästhetik.</t>
  </si>
  <si>
    <t>['Verdecktes Kanalgerät – Decke']</t>
  </si>
  <si>
    <t>https://www.lg.com/de/business/klimaanlagen/kaltwasserersaetze/kaltwasserersaetze-luftgekuglte-scoll-warmerpumpe/</t>
  </si>
  <si>
    <t>Luftgekühlte Scroll-Wärmepumpe | HVAC | LG Deutschland Business</t>
  </si>
  <si>
    <t>Die luftgekühlte Schnecken-Wärmepumpe mit Inverter Compressor von LG ist ein System, das heißes und kaltes Wasser für die Klimatisierung bereitstellt.</t>
  </si>
  <si>
    <t>['Luftgekühlte Inverter-Scroll-Wärmepumpe']</t>
  </si>
  <si>
    <t>https://www.lg.com/za/business/air-solution/chiller/</t>
  </si>
  <si>
    <t>CHILLER | HVAC | LG South Africa</t>
  </si>
  <si>
    <t>https://www.lg.com/de/business/klimaanlagen/single-split/rundes-unterdeckengerat/</t>
  </si>
  <si>
    <t>Rundes Unterdeckengerät | HVAC | LG Deutschland Business</t>
  </si>
  <si>
    <t>['Runde Kassette']</t>
  </si>
  <si>
    <t>https://www.lg.com/de/business/klimaanlagen/single-split/wandbefestigung/</t>
  </si>
  <si>
    <t>Wandgeräte | HVAC | LG Deutschland Business</t>
  </si>
  <si>
    <t>Die Wandkassette von LG schafft eine komfortable Umgebung und macht das Gerät zur perfekten Ergänzung für Ihr Unternehmen.</t>
  </si>
  <si>
    <t>https://www.lg.com/de/business/klimaanlagen/steuerung/zentrale-steuerung/</t>
  </si>
  <si>
    <t>Zentrale Steuerung | HVAC | LG Deutschland Business</t>
  </si>
  <si>
    <t>LG Central Controller bietet eine komfortable Steuerung der verschiedenen HLK-Geräte in einem Gebäude. Er kann für jeden Raum die Temperatur einstellen, den Energieverbrauch überwachen und Warnungen in Echtzeit versenden.</t>
  </si>
  <si>
    <t>['Zentrale Steuerung']</t>
  </si>
  <si>
    <t>https://www.lg.com/de/business/klimaanlagen/single-split/deckenkassette/</t>
  </si>
  <si>
    <t>Deckenkassette | HVAC | LG Deutschland Business</t>
  </si>
  <si>
    <t>['Kassette für die Deckenmontage']</t>
  </si>
  <si>
    <t>https://www.lg.com/de/business/klimaanlagen/multi-v/multi-v-m/</t>
  </si>
  <si>
    <t>https://www.lg.com/de/business/klimaanlagen/heizung/r32-iwt/</t>
  </si>
  <si>
    <t>IWT R32 Luft-Wasser-Wärmepumpe | HVAC | LG Deutschland Business</t>
  </si>
  <si>
    <t>Die LG IWT R32 Luft-Wasser-Wärmepumpe ist nicht nur eine platzsparende Heizung: Integrierter Wassertank✓intelligente Heizungssteuerung per ThinQ™ App.</t>
  </si>
  <si>
    <t>['THERMA V R32 IWT (Integrierter Wassertank)']</t>
  </si>
  <si>
    <t>https://www.lg.com/za/business/air-solution/chiller/centrifugal-chiller/</t>
  </si>
  <si>
    <t>Centrifugal Chiller | HVAC | LG South Africa</t>
  </si>
  <si>
    <t>https://www.lg.com/za/business/air-solution/business-resources/engineering-support/</t>
  </si>
  <si>
    <t>Engineering Support | HVAC | LG South Africa</t>
  </si>
  <si>
    <t>https://www.lg.com/de/business/klimaanlagen/heizung/warmwasserwaermepumpe/</t>
  </si>
  <si>
    <t>Warmwasserwärmepumpen | LG Deutschland Business</t>
  </si>
  <si>
    <t>['Warmwasserwärmepumpe']</t>
  </si>
  <si>
    <t>https://www.lg.com/za/business/air-solution/single-packaged-air-solution/</t>
  </si>
  <si>
    <t>SINGLE PACKAGED | HVAC | LG South Africa</t>
  </si>
  <si>
    <t>https://www.lg.com/de/business/klimaanlagen/multi-v/hydrokit/</t>
  </si>
  <si>
    <t>Heißwasserlösungen (Hydro Kit) | HVAC | LG Deutschland Business</t>
  </si>
  <si>
    <t>Hydro-Kits liefern Warmwasser und können an alle Geräte der Produktreihe Multi V VRF von LG angeschlossen werden.</t>
  </si>
  <si>
    <t>['Warmwasserlösung (Hydro-Kit)']</t>
  </si>
  <si>
    <t>https://www.lg.com/de/business/klimaanlagen/unterlagen-downloads/engineering-support/</t>
  </si>
  <si>
    <t>Engineering Support | HVAC | LG Deutschland Business</t>
  </si>
  <si>
    <t>['TECHNISCHE UNTERSTÜTZUNG']</t>
  </si>
  <si>
    <t>https://www.lg.com/de/business/klimaanlagen/multi-v/multi-v-water-5/</t>
  </si>
  <si>
    <t>Multi V Water 5</t>
  </si>
  <si>
    <t>Entdecke das LG MULTI V WATER 5: Das Wasserkühlsystem für einen hocheffizienten, ökonomischen Betrieb ermöglicht eine flexible Installation.</t>
  </si>
  <si>
    <t>https://www.lg.com/de/business/klimaanlagen/heizung/</t>
  </si>
  <si>
    <t>Heizen AWHP | HLK | Geschäftskunden | LG Germany</t>
  </si>
  <si>
    <t>LG Therma V Luft-Wärmepumpen ersetzen Gasheizkessel durch nachhaltige Wärmepumpentechnologie und helfen Ihnen, Ihre Heizkosten zu senken.</t>
  </si>
  <si>
    <t>https://www.lg.com/de/business/klimaanlagen/steuerung/anwendungssteuerung/</t>
  </si>
  <si>
    <t>Anwendungssteuerung | HVAC | LG Deutschland Business</t>
  </si>
  <si>
    <t>LG Application Controller ermöglicht eine effiziente Verwaltung für verschiedene Bereiche Ihres Unternehmens. Sie bieten eine wirtschaftliche Anlagenregelung für das Gebäudemanagement.</t>
  </si>
  <si>
    <t>['App-Steuerung']</t>
  </si>
  <si>
    <t>https://www.lg.com/de/business/klimaanlagen/multi-split/</t>
  </si>
  <si>
    <t>Multi Split | LG Deutschland Business</t>
  </si>
  <si>
    <t>Das LG Multi-Split-System ist ideal für geräumige Räumlichkeiten und verspricht durch seine Erweiterbarkeit eine angenehme und effiziente Klimatisierung in jedem Raum.</t>
  </si>
  <si>
    <t>https://www.lg.com/de/business/klimaanlagen/multi-v/erv/</t>
  </si>
  <si>
    <t>ERV | HVAC | LG Deutschland Business</t>
  </si>
  <si>
    <t>['Lüftungslösung (ERV)']</t>
  </si>
  <si>
    <t>https://www.lg.com/de/business/klimaanlagen/multi-v/vrf-inneneinheiten/</t>
  </si>
  <si>
    <t>Inneneinheit | VRF | HVAC | LG Deutschland Business</t>
  </si>
  <si>
    <t>Die Inneneinheiten von LG bieten eine Luftlösung, die alle Ihre geschäftlichen Anforderungen erfüllt und sich perfekt in Ihre Umgebung einfügt.</t>
  </si>
  <si>
    <t>['Inneneinheiten']</t>
  </si>
  <si>
    <t>https://www.lg.com/za/business/air-solution/vrf/multi-v-water-iv/</t>
  </si>
  <si>
    <t>MULTI V WATER IV | HVAC | LG South Africa</t>
  </si>
  <si>
    <t>LG Multi V Water IV for Business is engineered for superior energy savings giving occupants the choice to air condition or heat only the zones in use.</t>
  </si>
  <si>
    <t>['MULTI V Water IV']</t>
  </si>
  <si>
    <t>https://www.lg.com/za/business/air-solution/solutions/retail/</t>
  </si>
  <si>
    <t>Retail | HVAC | LG South Africa</t>
  </si>
  <si>
    <t>['Design your store tobe a popular place']</t>
  </si>
  <si>
    <t>https://www.lg.com/za/business/air-solution/vrf/multi-v-s/</t>
  </si>
  <si>
    <t>MULTI V S | HVAC | LG South Africa</t>
  </si>
  <si>
    <t>LG Multi V S for Business provides powerful VRF for private residences and small offices. Maximized energy efficiency while minimizing operational costs.</t>
  </si>
  <si>
    <t>https://www.lg.com/za/business/air-solution/single-split-air-solution/single-split-cassette/</t>
  </si>
  <si>
    <t>Ceiling Mounted Cassette | HVAC | LG South Africa</t>
  </si>
  <si>
    <t>https://www.lg.com/za/business/air-solution/control-solutions/central-controller/</t>
  </si>
  <si>
    <t>Central Controller | HVAC | LG South Africa</t>
  </si>
  <si>
    <t>https://www.lg.com/za/business/air-solution/single-split-air-solution/</t>
  </si>
  <si>
    <t>Single Split - HVAC | Business | LG South Africa Business</t>
  </si>
  <si>
    <t>https://www.lg.com/za/business/air-solution/chiller/air-cooled-screw-chiller/</t>
  </si>
  <si>
    <t>Air-cooled Screw Chiller | HVAC | LG South Africa</t>
  </si>
  <si>
    <t>https://www.lg.com/de/business/klimaanlagen/multi-v/multi-v-s/</t>
  </si>
  <si>
    <t>Multi V S | VRF | HVAC | LG Deutschland Business</t>
  </si>
  <si>
    <t>https://www.lg.com/za/business/air-solution/service-maintenance/chiller-annual-maintenance/</t>
  </si>
  <si>
    <t>Chiller Annual Maintenance - HVAC | Business | LG South Africa</t>
  </si>
  <si>
    <t>['Keep your chiller running properly with regular maintenance']</t>
  </si>
  <si>
    <t>https://www.lg.com/za/business/air-solution/service-maintenance/</t>
  </si>
  <si>
    <t>https://www.lg.com/za/business/air-solution/vrf/vrf-indoor-unit/</t>
  </si>
  <si>
    <t>Indoor Unit | HVAC | LG South Africa</t>
  </si>
  <si>
    <t>Discover LG's range of indoor air conditioners. Check out our Wall &amp;; Ceiling mounted cassette units, as well as our ducted units.</t>
  </si>
  <si>
    <t>https://www.lg.com/de/business/klimaanlagen/multi-v/multi-v-i/</t>
  </si>
  <si>
    <t>Multi V i | VRF | HVAC | Business | LG Deutschland Business</t>
  </si>
  <si>
    <t>MULTI V i ist die intelligente VRF-Lösung mit KI-Steuerung. MULTI V i nutzt Daten über Benutzerverhaltensmuster und verschiedene Umgebungen.</t>
  </si>
  <si>
    <t>https://www.lg.com/za/business/hvac-case-study/</t>
  </si>
  <si>
    <t>HVAC CASE STUDY | LG ZA</t>
  </si>
  <si>
    <t>HVAC CASE STUDY</t>
  </si>
  <si>
    <t>https://www.lg.com/za/business/air-solution/chiller/water-cooled-screw-chiller/</t>
  </si>
  <si>
    <t>Water-cooled Screw Chiller | HVAC | LG South Africa</t>
  </si>
  <si>
    <t>https://www.lg.com/za/business/air-solution/single-split-air-solution/single-split-round-cassette/</t>
  </si>
  <si>
    <t>Round cassette | HVAC | LG South Africa</t>
  </si>
  <si>
    <t>['Round cassette']</t>
  </si>
  <si>
    <t>https://www.lg.com/za/business/air-solution/solutions/hotel/</t>
  </si>
  <si>
    <t>Hotel | HVAC | LG South Africa</t>
  </si>
  <si>
    <t>https://www.lg.com/cn/business/centrifugal-chiller</t>
  </si>
  <si>
    <t>LG乐金电子中国 | 离心式冷水机组 - 离心机 | LG中央空调</t>
  </si>
  <si>
    <t>探索LG离心式冷水机组，离心机等商用空调系统产品，访问LG中国官网，了解更多LG产品以及背后的科技技术！</t>
  </si>
  <si>
    <t>['离心式冷水机组']</t>
  </si>
  <si>
    <t>https://www.lg.com/cn/business/pdi-bms-gateway</t>
  </si>
  <si>
    <t>LG乐金电子中国 | 用电分项计量| BMS电池管理系统</t>
  </si>
  <si>
    <t>LG的用电分项计量以及BMS电池管理系统，可以助您电力分户计量且保护空调电池受损，规避安全事故。欢迎访问LG中国官网了解更多空调机组产品.</t>
  </si>
  <si>
    <t>https://www.lg.com/cn/business/awhp-hydro-kit</t>
  </si>
  <si>
    <t>LG乐金电子中国 | HYDRO KIT 空气源热泵机| 空气源热泵系统</t>
  </si>
  <si>
    <t>Hydro Kit是一款空气源热泵机，搭配LG直流变频压缩机，为空调、地暖提供解决方案。欢迎访问LG中国官网了解更多空气源热泵系统产品.</t>
  </si>
  <si>
    <t>https://www.lg.com/cn/business/individual-controller-wifi-modem</t>
  </si>
  <si>
    <t>LG乐金电子中国 | 空调线控器| 空调wifi模块</t>
  </si>
  <si>
    <t>LG始终致力于提供全方位满足您需求的空调解决方案，为客户提供细致、全面的产品与技术服务。欢迎访问LG中国官网了解空调线控器以及空调wifi模块产品.</t>
  </si>
  <si>
    <t>https://www.lg.com/cn/business/erv</t>
  </si>
  <si>
    <t>LG乐金电子中国 | 全热交换器| 热回收装置</t>
  </si>
  <si>
    <t>LG全热交换器采用先进的能量回收技术，解决新风与能量消耗的矛盾，提高了您所处环境的舒适度。欢迎访问LG中国官网了解更多热回收装置产品.</t>
  </si>
  <si>
    <t>https://www.lg.com/cn/business/dx-ahu</t>
  </si>
  <si>
    <t>LG乐金电子中国 | 直膨式AHU空调机组| 直膨组合式空气处理机组</t>
  </si>
  <si>
    <t>LG直膨式AHU空调机组始终致力于为您提供空调解决方案，让您的生活更加清新健康。欢迎访问LG中国官网了解更多直膨组合式空气处理机组产品.</t>
  </si>
  <si>
    <t>https://www.lg.com/cn/business/fau</t>
  </si>
  <si>
    <t>LG乐金电子中国 | 新风换气机组|空调新风机</t>
  </si>
  <si>
    <t>LG新风换气机组的空气净化、温度控制、节能技术不断突破，始终致力于为您带来清新健康的优质生活。欢迎访问LG中国官网了解更多空调新风机产品.</t>
  </si>
  <si>
    <t>https://www.lg.com/pa/business/aire-acondicionado-comercial/chiller-aplication/ice-storage-screw-chiller/</t>
  </si>
  <si>
    <t>Ice Storage Screw Chiller | HVAC | LG Panama</t>
  </si>
  <si>
    <t>https://www.lg.com/pa/business/aire-acondicionado-comercial/chiller/modular-chiller/</t>
  </si>
  <si>
    <t>Tornillo enfriado por Agua | HVAC | LG Panama</t>
  </si>
  <si>
    <t>https://www.lg.com/pa/business/aire-acondicionado-comercial/control-solutions/gateway/</t>
  </si>
  <si>
    <t>Los sistemas BMS de gestión de edificios de LG conectan fácilmente los aires acondicionados de todo el edificio para un temperatura perfecta. ¡Descúbralo!</t>
  </si>
  <si>
    <t>https://www.lg.com/cn/business/floor-standing-unit</t>
  </si>
  <si>
    <t>LG乐金电子中国 | 落地式空调| 落地式室内机</t>
  </si>
  <si>
    <t>LG落地式空调响应数字化和环保需求，凭借LG的专业技术为不同环境气候下的不同空间提供卓越的空调性能。欢迎访问LG中国官网了解更多落地式室内机产品.</t>
  </si>
  <si>
    <t>https://www.lg.com/cn/business/chiller-ahu</t>
  </si>
  <si>
    <t>LG乐金电子中国 | 组合式空调器（AHU） - 组合式空调机 | LG中央空调</t>
  </si>
  <si>
    <t>探索LG组合式空调器（AHU），组合式空调机等商用空调系统产品，访问LG中国官网，了解更多LG产品以及背后的科技技术！</t>
  </si>
  <si>
    <t>['组合式空调器（AHU）']</t>
  </si>
  <si>
    <t>https://www.lg.com/pa/business/aire-acondicionado-comercial/control-solutions/central-controller/</t>
  </si>
  <si>
    <t>Control central | HVAC | LG Panama</t>
  </si>
  <si>
    <t>https://www.lg.com/cn/business/oil-free-centrifugal-chiller</t>
  </si>
  <si>
    <t>LG乐金电子中国 | 无供油离心式冷水机组 - 磁悬浮变频离心式冷水机组 | LG中央空调</t>
  </si>
  <si>
    <t>探索LG无供油离心式冷水机组，磁悬浮变频离心式冷水机组等商用空调系统产品，访问LG中国官网，了解更多LG产品以及背后的科技技术！</t>
  </si>
  <si>
    <t>['无供油离心式冷水机组']</t>
  </si>
  <si>
    <t>https://www.lg.com/cn/business/water-cooled-screw-chiller</t>
  </si>
  <si>
    <t>LG乐金电子中国 | 螺杆式水冷冷水机组 - 螺杆式系列机组 | LG中央空调</t>
  </si>
  <si>
    <t>探索LG螺杆式水冷冷水机组，螺杆式系列机组等商用空调系统产品，访问LG中国官网，了解更多LG产品以及背后的科技技术！</t>
  </si>
  <si>
    <t>['螺杆式水冷冷水机组']</t>
  </si>
  <si>
    <t>https://www.lg.com/pa/business/aire-acondicionado-comercial/single-split/single-split-cassette/</t>
  </si>
  <si>
    <t>Descubra los modelos de aire acondicionado Cassette de LG, un diseño y eficiencia energética para conseguir la climatización optima de su espacio de trabajo.</t>
  </si>
  <si>
    <t>https://www.lg.com/pa/business/aire-acondicionado-comercial/vrf/</t>
  </si>
  <si>
    <t>['Descarga de Catálogos, Folletos y Documentos']</t>
  </si>
  <si>
    <t>https://www.lg.com/pa/business/aire-acondicionado-comercial/multi-split/</t>
  </si>
  <si>
    <t>https://www.lg.com/pa/business/aire-acondicionado-comercial/single-split/</t>
  </si>
  <si>
    <t>https://www.lg.com/pa/business/aire-acondicionado-comercial/chiller/water-cooled-screw-chiller/</t>
  </si>
  <si>
    <t>Tornillo enfriado por Aire | HVAC | LG Panama</t>
  </si>
  <si>
    <t>https://www.lg.com/cn/business/centrifugal-heat-pump</t>
  </si>
  <si>
    <t>LG乐金电子中国 | 离心式热泵机组 - 热泵机 | LG中央空调</t>
  </si>
  <si>
    <t>探索LG离心式热泵机组，热泵机等商用空调系统产品，访问LG中国官网，了解更多LG产品以及背后的科技技术！</t>
  </si>
  <si>
    <t>['离心式热泵机组']</t>
  </si>
  <si>
    <t>https://www.lg.com/pa/business/aire-acondicionado-comercial/chiller/centrifugal-chiller/</t>
  </si>
  <si>
    <t>https://www.lg.com/pa/business/aire-acondicionado-comercial/business-solutions/hospital-air-conditioners/</t>
  </si>
  <si>
    <t>Como una de las industrias líderes en tecnología, LG se compromete a ofrecer lo úlltimo en servicios para hospitales</t>
  </si>
  <si>
    <t>https://www.lg.com/cn/business/vrf-multi-v-5-pro</t>
  </si>
  <si>
    <t>LG乐金电子中国 | Multi V 5 Pro - 全变频压缩机</t>
  </si>
  <si>
    <t>探索LG商用空调系列，包括Multi V 5 Pro，全变频压缩机等产品，访问LG中国官网，了解更多LG产品以及背后的科技技术！</t>
  </si>
  <si>
    <t>['适用大型办公、商业等建筑的MULTI V 5 PRO多联机']</t>
  </si>
  <si>
    <t>https://www.lg.com/pa/business/aire-acondicionado-comercial/chiller-aplication/centrifugal-heat-pump/</t>
  </si>
  <si>
    <t>Centrifugo de bomba de calor | HVAC | LG Panama</t>
  </si>
  <si>
    <t>https://www.lg.com/pa/business/aire-acondicionado-comercial/single-split/single-split-concealed-duct/</t>
  </si>
  <si>
    <t>https://www.lg.com/pa/business/aire-acondicionado-comercial/chiller/oil-free-centrifugal-chiller/</t>
  </si>
  <si>
    <t>https://www.lg.com/cn/business/absorption-chiller-hot-water-type</t>
  </si>
  <si>
    <t>LG乐金电子中国 | 热水型溴化锂吸收式冷水机组 - 吸收式制冷机组 | LG中央空调</t>
  </si>
  <si>
    <t>探索LG热水型溴化锂吸收式冷水机组，吸收式制冷机组等商用空调系统产品，访问LG中国官网，了解更多LG产品以及背后的科技技术！</t>
  </si>
  <si>
    <t>['热水型溴化锂吸收式冷水机组']</t>
  </si>
  <si>
    <t>https://www.lg.com/cn/business/information-display-industry/retail-qsr</t>
  </si>
  <si>
    <t>零售 | 行业应用 | 商用显示 | 商用 | LG中国</t>
  </si>
  <si>
    <t>数字标牌为消费者和零售业主提供更佳的店内体验。 LG数字标牌解决方案以高画质、宽广的设计灵活性、易于使用的软件提供卓越的显示屏,降低总拥有成本,为顾客提供与众不同的体验。</t>
  </si>
  <si>
    <t>https://www.lg.com/cn/business/air-cooled-screw-chiller</t>
  </si>
  <si>
    <t>LG乐金电子中国 | 风冷螺杆式冷水(热泵)机组 - 螺杆式系列机组 | LG中央空调</t>
  </si>
  <si>
    <t>探索LG风冷螺杆式冷水(热泵)机组，螺杆式系列机组等商用空调系统产品，访问LG中国官网，了解更多LG产品以及背后的科技技术！</t>
  </si>
  <si>
    <t>['风冷螺杆式冷水(热泵)机组']</t>
  </si>
  <si>
    <t>https://www.lg.com/cn/business/ice-storage-screw-chiller</t>
  </si>
  <si>
    <t>LG乐金电子中国 | 蓄冷专用型螺杆式水冷冷水机组 - 高性能换热器 | LG中央空调</t>
  </si>
  <si>
    <t>探索LG蓄冷专用型螺杆式水冷冷水机组，高性能换热器等商用空调系统产品，访问LG中国官网，了解更多LG产品以及背后的科技技术！</t>
  </si>
  <si>
    <t>['蓄冷专用型螺杆式水冷冷水机组']</t>
  </si>
  <si>
    <t>https://www.lg.com/pa/business/aire-acondicionado-comercial/chiller/</t>
  </si>
  <si>
    <t>https://www.lg.com/pa/business/aire-acondicionado-comercial/vrf/hot-water-solution-hydro-kit/</t>
  </si>
  <si>
    <t>Hot Water Solution (Hydro Kit) | HVAC | LG Panama</t>
  </si>
  <si>
    <t>https://www.lg.com/pa/business/aire-acondicionado-comercial/single-split/single-split-wall-mounted/</t>
  </si>
  <si>
    <t>https://www.lg.com/pa/business/aire-acondicionado-comercial/vrf/air-handling-unit-ahu/</t>
  </si>
  <si>
    <t>https://www.lg.com/pa/business/aire-acondicionado-comercial/chiller-aplication/air-cooled-scroll-heat-pump/</t>
  </si>
  <si>
    <t>Scroll enfriado por Aire Bomba de Calor | HVAC | LG Panama</t>
  </si>
  <si>
    <t>https://www.lg.com/pa/business/aire-acondicionado-comercial/chiller-aplication/ice-storage-centrifugal-chiller/</t>
  </si>
  <si>
    <t>El enfriador centrífugo de almacenamiento térmico de hielo LG es una tecnología que enfría el área interior derritiendo el hielo producido durante la noche.</t>
  </si>
  <si>
    <t>https://www.lg.com/pa/business/aire-acondicionado-comercial/single-split/single-split-ceiling-suspended/</t>
  </si>
  <si>
    <t>https://www.lg.com/cn/business/1-2-way-cassette-unit</t>
  </si>
  <si>
    <t>LG乐金电子中国 | 单双面出风天花机| 两面出风嵌入式室内机</t>
  </si>
  <si>
    <t>LG单双面出风天花机响应数字化和环保需求，为您提供全方位满足需求的商用空调解决方案。欢迎访问LG中国官网了解更多两面出风嵌入式室内机产品.</t>
  </si>
  <si>
    <t>https://www.lg.com/pa/business/aire-acondicionado-comercial/chiller/air-cooled-scroll-chiller/</t>
  </si>
  <si>
    <t>https://www.lg.com/pa/business/aire-acondicionado-comercial/resource-download/engineering-support/</t>
  </si>
  <si>
    <t>https://www.lg.com/cn/business/air-conditioning-as-support-vrf</t>
  </si>
  <si>
    <t>LG乐金电子中国 | VRF - 服务 &amp; 维护</t>
  </si>
  <si>
    <t>LG提供VRF产品的服务 &amp; 维护，VRF产品定期清洁服务等，访问LG中国官网，了解更多LG产品以及背后的科技技术！</t>
  </si>
  <si>
    <t>https://www.lg.com/pa/business/aire-acondicionado-comercial/control-solutions/</t>
  </si>
  <si>
    <t>SOLUCIONES DE CONTROLES | HVAC | LG Panama</t>
  </si>
  <si>
    <t>https://www.lg.com/pa/business/aire-acondicionado-comercial/chiller/absorption-chiller-steam-type/</t>
  </si>
  <si>
    <t>Absorption Chiller Steam Type | HVAC | LG Panama</t>
  </si>
  <si>
    <t>https://www.lg.com/pa/business/aire-acondicionado-comercial/chiller-aplication/ice-storage-air-cooled-scroll-chiller/</t>
  </si>
  <si>
    <t>Ice Storage Air-cooled Scroll Chiller | HVAC | LG Panama</t>
  </si>
  <si>
    <t>https://www.lg.com/pa/business/aire-acondicionado-comercial/business-solutions/residential-air-conditioners/</t>
  </si>
  <si>
    <t>Refréscate y disfruta del aire puro en la comodidad de tu hogar gracias a la refrigeración doméstica de LG, diseñadoa pensando en ti.</t>
  </si>
  <si>
    <t>https://www.lg.com/cn/business/absorption-heat-pump</t>
  </si>
  <si>
    <t>LG乐金电子中国 | 溴化锂吸收式热泵机组 - 全自动防结晶装置 | LG中央空调</t>
  </si>
  <si>
    <t>探索LG溴化锂吸收式热泵机组，全自动防结晶装置等商用空调系统产品，访问LG中国官网，了解更多LG产品以及背后的科技技术！</t>
  </si>
  <si>
    <t>['溴化锂吸收式热泵机组']</t>
  </si>
  <si>
    <t>https://www.lg.com/pa/business/aire-acondicionado-comercial/control-solutions/individual-controller/</t>
  </si>
  <si>
    <t>El controlador individual de LG permite ajustar la configuración para la temperatura perfecta en cualquier espacio. Conozca los detalles en la página web.</t>
  </si>
  <si>
    <t>https://www.lg.com/pa/business/aire-acondicionado-comercial/vrf/ventilation-solution-erv/</t>
  </si>
  <si>
    <t>https://www.lg.com/cn/business/absorption-chiller-steam-type</t>
  </si>
  <si>
    <t>LG乐金电子中国 | 蒸汽型溴化锂吸收式冷水机组 - 吸收式制冷机组 | LG中央空调</t>
  </si>
  <si>
    <t>探索LG蒸汽型溴化锂吸收式冷水机组，吸收式制冷机组等商用空调系统产品，访问LG中国官网，了解更多LG产品以及背后的科技技术！</t>
  </si>
  <si>
    <t>['蒸汽型溴化锂吸收式冷水机组']</t>
  </si>
  <si>
    <t>https://www.lg.com/cn/business/air-cooled-scroll-chiller</t>
  </si>
  <si>
    <t>LG乐金电子中国 | 空气源热泵机组 - 全直流变频压缩机 | LG中央空调</t>
  </si>
  <si>
    <t>探索LG空气源热泵机组，全直流变频压缩机等商用空调系统产品，访问LG中国官网，了解更多LG产品以及背后的科技技术！</t>
  </si>
  <si>
    <t>['空气源热泵机组']</t>
  </si>
  <si>
    <t>https://www.lg.com/pa/business/sistemas-de-aire-acondicionado/hvac-caso-estudio/</t>
  </si>
  <si>
    <t>https://www.lg.com/pa/business/aire-acondicionado-comercial/chiller/absorption-chiller-direct-fired-type/</t>
  </si>
  <si>
    <t>Chiller Absorción de Vapor | HVAC | LG Panama</t>
  </si>
  <si>
    <t>https://www.lg.com/pa/business/aire-acondicionado-comercial/chiller-aplication/absorption-heat-pump/</t>
  </si>
  <si>
    <t>Absorción Bombra de Calor | HVAC | LG Panama</t>
  </si>
  <si>
    <t>https://www.lg.com/pa/business/aire-acondicionado-comercial/control-solutions/application-controller/</t>
  </si>
  <si>
    <t>Aplicación de controles | HVAC | LG Panama</t>
  </si>
  <si>
    <t>https://www.lg.com/pa/business/aire-acondicionado-comercial/chiller/air-cooled-screw-chiller/</t>
  </si>
  <si>
    <t>Scroll enfriado por Aire | HVAC | LG Panama</t>
  </si>
  <si>
    <t>https://www.lg.com/pa/business/aire-acondicionado-comercial/chiller/absorption-chiller-hot-water-type/</t>
  </si>
  <si>
    <t>Chiller Absorción de Agua Caliente | HVAC | LG Panama</t>
  </si>
  <si>
    <t>https://www.lg.com/cn/business/chiller-lah</t>
  </si>
  <si>
    <t>LG乐金电子中国 | 空气处理机组(LAH) - 空调机组 | LG中央空调</t>
  </si>
  <si>
    <t>探索LG空气处理机组(LAH)，空调机组等商用空调系统产品，访问LG中国官网，了解更多LG产品以及背后的科技技术！</t>
  </si>
  <si>
    <t>['空气处理机组(LAH)']</t>
  </si>
  <si>
    <t>https://www.lg.com/pa/business/aire-acondicionado-comercial/</t>
  </si>
  <si>
    <t>AIRE ACONDICIONADO COMERCIAL | climatización | LG Panamá</t>
  </si>
  <si>
    <t>LG offers optimized HVAC solutions for all climate needs, providing fresh and crisp air for different business environments.</t>
  </si>
  <si>
    <t>https://www.lg.com/pa/business/aire-acondicionado-comercial/vrf/multi-v-water-iv/</t>
  </si>
  <si>
    <t>Conozca en la web todas las características del suministro de agua Multi V Water IV. Resolvemos las necesidades de sus oficinas con la tecnología y diseños LG.</t>
  </si>
  <si>
    <t>https://www.lg.com/pa/business/aire-acondicionado-comercial/chiller-aplication/air-cooled-screw-heat-pump/</t>
  </si>
  <si>
    <t>Tornillo enfriado por Aire Bomba de Calor | HVAC | LG Panama</t>
  </si>
  <si>
    <t>https://www.lg.com/pa/business/aire-acondicionado-comercial/chiller-aplication/water-cooled-screw-heat-pump/</t>
  </si>
  <si>
    <t>Tornillo enfriado por Agua Bomba de Calor | HVAC | LG Panama</t>
  </si>
  <si>
    <t>Descubra el chiller de tornillo con agua bomba de calor de LG que cuenta con evaporador de carga de alta eficiencia. Todos los detalles en la página web.</t>
  </si>
  <si>
    <t>https://www.lg.com/cn/business/central-controller</t>
  </si>
  <si>
    <t>LG乐金电子中国 | 集中控制器| 空调集中控制器</t>
  </si>
  <si>
    <t>LG始终致力于提供全方位满足您需求的空调解决方案，为客户提供细致、全面的产品与技术服务。欢迎访问LG中国官网了解空调集中控制器产品.</t>
  </si>
  <si>
    <t>https://www.lg.com/pa/business/aire-acondicionado-comercial/vrf/multi-v-5/</t>
  </si>
  <si>
    <t>https://www.lg.com/cn/business/air-solution/business-resources/engineering-support</t>
  </si>
  <si>
    <t>Engineering Support | Air Solution | LG CN Professionnel</t>
  </si>
  <si>
    <t>['工程支持']</t>
  </si>
  <si>
    <t>https://www.lg.com/pa/business/aire-acondicionado-comercial/business-solutions/hotel-air-conditioners/</t>
  </si>
  <si>
    <t>LG se prepara para que puedas ofrecer una experiencia única para tu huesped con todo lo que necesita para sentirse cómodo.</t>
  </si>
  <si>
    <t>https://www.lg.com/pa/business/aire-acondicionado-comercial/single-packaged/</t>
  </si>
  <si>
    <t>Inverter Single Package - HVAC | Business | LG PA</t>
  </si>
  <si>
    <t>https://www.lg.com/pa/business/aire-acondicionado-comercial/vrf/multi-v-s/</t>
  </si>
  <si>
    <t>https://www.lg.com/cn/business/household-air-conditioning-multi-v-s</t>
  </si>
  <si>
    <t>LG乐金电子中国 | Multi V S - 变频多联机</t>
  </si>
  <si>
    <t>探索LG Multi V S，变频多联机等商用空调系统产品，访问LG中国官网，了解更多LG产品以及背后的科技技术！</t>
  </si>
  <si>
    <t>https://www.lg.com/cn/business/air-conditioning-household</t>
  </si>
  <si>
    <t>LG乐金电子中国 | 家用中央空调 | 别墅中央空调 | LG中央空调</t>
  </si>
  <si>
    <t>探索LG暖通空调系统与能源解决方案，包括家用中央空调，别墅中央空调等产品，访问LG中国官网，了解更多LG产品以及背后的科技技术！</t>
  </si>
  <si>
    <t>['家用中央空调']</t>
  </si>
  <si>
    <t>https://www.lg.com/cn/business/direct-fired-absorption-chiller</t>
  </si>
  <si>
    <t>LG乐金电子中国 | 直燃型溴化锂吸收式冷（温）水机组 - 螺杆式系列机组 | LG中央空调</t>
  </si>
  <si>
    <t>探索LG直燃型溴化锂吸收式冷（温）水机组，螺杆式系列机组等商用空调系统产品，访问LG中国官网，了解更多LG产品以及背后的科技技术！</t>
  </si>
  <si>
    <t>['直燃型溴化锂吸收式冷（温）水机组']</t>
  </si>
  <si>
    <t>https://www.lg.com/cn/business/information-display-case-studies</t>
  </si>
  <si>
    <t>LG乐金电子中国 | 安装示例 - LG信息显示案例分享</t>
  </si>
  <si>
    <t>LG信息显示为不同场景的客户提供理想解决方案，安装示例，以及LG信息显示案例分享等，访问LG中国官网，了解更多LG产品以及背后的科技技术！</t>
  </si>
  <si>
    <t>['安装示例']</t>
  </si>
  <si>
    <t>https://www.lg.com/cn/business/information-display-industry/hospitality-healthcare</t>
  </si>
  <si>
    <t>酒店| 行业应用 | 商用显示 | 商用 | LG中国</t>
  </si>
  <si>
    <t>LG商用显示解决方案不断创新其产品和酒店专用解决方案，Pro:Centric，以提升服务级别，从而推动酒店业务取得成功。</t>
  </si>
  <si>
    <t>https://www.lg.com/cn/business/water-cooled-screw-heat-pump</t>
  </si>
  <si>
    <t>LG乐金电子中国 | 螺杆式水（地）源热泵机组 - 侧换热设备 | LG中央空调</t>
  </si>
  <si>
    <t>探索LG螺杆式水（地）源热泵机组，侧换热设备等商用空调系统产品，访问LG中国官网，了解更多LG产品以及背后的科技技术！</t>
  </si>
  <si>
    <t>['螺杆式水（地）源热泵机组']</t>
  </si>
  <si>
    <t>https://www.lg.com/cn/business/vrf-multi-v-water-iv</t>
  </si>
  <si>
    <t>LG乐金电子中国 | MULTI V WATER IV 水冷多联机| 水冷中央空调机组|</t>
  </si>
  <si>
    <t>LG MULTI V WATER IV水冷多联机以更高能效、更大模块容量、更节能环保等优势专为高层楼宇建筑研发，欢迎访问LG中国官网了解更多水冷中央空调产品.</t>
  </si>
  <si>
    <t>https://www.lg.com/cn/business/air-conditioning-as-support</t>
  </si>
  <si>
    <t>LG乐金电子中国 | 服务 &amp; 维护 | 空调售后服务 | LG中央空调</t>
  </si>
  <si>
    <t>LG提供产品服务 &amp; 维护，空调售后服务等商用空调系统相关服务，访问LG中国官网，了解更多LG产品以及背后的科技技术！</t>
  </si>
  <si>
    <t>['服务 &amp; 维护']</t>
  </si>
  <si>
    <t>https://www.lg.com/cn/business/wall-mounted-unit</t>
  </si>
  <si>
    <t>LG乐金电子中国 | 壁挂式室内机| 中央空调壁挂式室内机</t>
  </si>
  <si>
    <t>LG壁挂式室内机采用高科技净滤、清洁、除湿、温控技术，让您随时随地畅享清新优氧生活。欢迎访问LG中国官网了解更多中央空调壁挂式室内机产品.</t>
  </si>
  <si>
    <t>https://www.lg.com/cn/business/information-display-industry/corporate</t>
  </si>
  <si>
    <t>企业 | 行业应用 | 商用显示 | 商用 | LG中国</t>
  </si>
  <si>
    <t>企业可以依靠LG商用显示屏，以出色的画质、灵活的设计、易于使用的功能，从安装、定制、使用、维护管理等综合解决方案，在总拥有成本方面具有竞争力。 生动的画面、可靠性和使用便利性提高了工作环境,使远程协作变得容易。 公司成员可以在产品的帮助下方便地编写、制作、编辑和共享数据。</t>
  </si>
  <si>
    <t>https://www.lg.com/cn/business/household-single-low-static-duct</t>
  </si>
  <si>
    <t>LG乐金电子中国 | 变频SINGLE风管机| 变频风管机</t>
  </si>
  <si>
    <t>LG变频SINGLE风管机搭配知名品牌的外机零部件，可不断调整和改变压缩机转速，保证舒适环境。欢迎访问LG中国官网了解更多变频风管机产品.</t>
  </si>
  <si>
    <t>https://www.lg.com/cn/business/ice-storage-centrifugal-chiller</t>
  </si>
  <si>
    <t>LG乐金电子中国 | 蓄冷专用型离心式冷水机组 - 三元流叶轮 | LG中央空调</t>
  </si>
  <si>
    <t>探索LG蓄冷专用型离心式冷水机组，三元流叶轮等商用空调系统产品，访问LG中国官网，了解更多LG产品以及背后的科技技术！</t>
  </si>
  <si>
    <t>['蓄冷专用型离心式冷水机组']</t>
  </si>
  <si>
    <t>https://www.lg.com/cn/business/vrf-multi-v-5-mvs</t>
  </si>
  <si>
    <t>LG乐金电子中国 | MULTI V 5 MVS变频多联机| 直流变频中央空调</t>
  </si>
  <si>
    <t>LG商用空调MULTI V 5 MVS变频多联机采用高效率压缩机搭配智能负荷控制技术，具有超高的能源效率。欢迎访问LG中国官网了解更多直流变频中央空调产品.</t>
  </si>
  <si>
    <t>https://www.lg.com/pt/business/hvac/</t>
  </si>
  <si>
    <t>Climatização | HVAC | Business | LG PT</t>
  </si>
  <si>
    <t>A LG está a inovar na forma como as empresas atuam, oferecendo soluções de climatização otimizadas para todas as necessidades climáticas que proporcionam ar fresco e puro para os diferentes espaços comerciais.</t>
  </si>
  <si>
    <t>['Climatização']</t>
  </si>
  <si>
    <t>https://www.lg.com/fr/business/air-solution/catalogue-depliant-document/</t>
  </si>
  <si>
    <t>Téléchargement de Catalogue | LG France Professionnel</t>
  </si>
  <si>
    <t>['Téléchargement de Catalogue &amp; Brochure &amp; Document']</t>
  </si>
  <si>
    <t>https://www.lg.com/ph/business/hvac/service-maintenance/chiller-annual-maintenance/</t>
  </si>
  <si>
    <t>https://www.lg.com/ph/business/hvac/</t>
  </si>
  <si>
    <t>https://www.lg.com/ph/business/hvac/residential-solutions/multi-split/</t>
  </si>
  <si>
    <t>https://www.lg.com/ph/business/hvac/service-maintenance/chiller-renewal-service/</t>
  </si>
  <si>
    <t>https://www.lg.com/fr/business/air-solution/produits/pompes-a-chaleur-air-eau/</t>
  </si>
  <si>
    <t>Pompes à chaleur air-eau - Chauffage et refroidissement</t>
  </si>
  <si>
    <t>['Pompes à chaleur air-eau']</t>
  </si>
  <si>
    <t>Nos Dernières Actualités - Air Solution Blog | LG France</t>
  </si>
  <si>
    <t>Découvrez dès maintenant nos dernières actualités Air Solution !</t>
  </si>
  <si>
    <t>['AIR SOLUTION']</t>
  </si>
  <si>
    <t>https://www.lg.com/fr/business/air-solution/client-professionnel/entreprise/</t>
  </si>
  <si>
    <t>Entreprises | HVAC | LG France Professionnel</t>
  </si>
  <si>
    <t>['Confort et Efficacité pour Tous avec les Solutions LG HVAC']</t>
  </si>
  <si>
    <t>https://www.lg.com/fr/business/air-solution/produits/chauffe-eau/</t>
  </si>
  <si>
    <t>Chauffe-eau</t>
  </si>
  <si>
    <t>['Chauffe-eau']</t>
  </si>
  <si>
    <t>https://www.lg.com/ph/business/hvac/engineering-support/</t>
  </si>
  <si>
    <t>https://www.lg.com/fr/business/air-solution/solutions/centre-commercial/</t>
  </si>
  <si>
    <t>Solutions Centre commercial | HVAC | LG France Professionnel</t>
  </si>
  <si>
    <t>https://www.lg.com/fr/business/air-solution/find-a-dealer/</t>
  </si>
  <si>
    <t>Find a Dealer | HVAC | LG France Business</t>
  </si>
  <si>
    <t>Locate a dealer near you - Find a dealer to help you with your sales, installation and after-sales service.</t>
  </si>
  <si>
    <t>['Trouver un revendeur']</t>
  </si>
  <si>
    <t>https://www.lg.com/fr/business/air-solution/solutions/residentiel/</t>
  </si>
  <si>
    <t>Solutions Résidentiel | HVAC | LG France Professionnel</t>
  </si>
  <si>
    <t>Les solutions de chauffage, ventilation et climatisation LG combinent esthétique, confort et performances élevées pour répondre aux besoins du résidentiel.</t>
  </si>
  <si>
    <t>['Résidentiel']</t>
  </si>
  <si>
    <t>https://www.lg.com/fr/business/air-solution/produits/solutions-de-ventilation-erv/</t>
  </si>
  <si>
    <t>['Solutions de ventilation (ERV)']</t>
  </si>
  <si>
    <t>https://www.lg.com/ph/business/hvac/commercial-solutions/commercial-erv-ventilation/</t>
  </si>
  <si>
    <t>https://www.lg.com/gr/business/hospital</t>
  </si>
  <si>
    <t>Νοσοκομείο | HVAC | LG Ελλάς Business</t>
  </si>
  <si>
    <t>Η νοσοκομειακή λύση LG HVAC παρέχει άνεση και ασφάλεια στους ασθενείς και στο ιατρικό προσωπικό, διευκολύνοντας την παρακολούθηση του περιβάλλοντος.</t>
  </si>
  <si>
    <t>['Μια εικόνα ενός νοσοκομείου με μικρογραφίες ενός δωματίου ασθενούς, κοινόχρηστων χώρων, ενός χειρουργείου, ενός ακτινολογικού και ενός κέντρου ελέγχου.']</t>
  </si>
  <si>
    <t>[151]</t>
  </si>
  <si>
    <t>https://www.lg.com/fr/business/air-solution/produits/multi-split/</t>
  </si>
  <si>
    <t>Multi-Split | HVAC | LG France Professionnel</t>
  </si>
  <si>
    <t>https://www.lg.com/gr/business/single-split-console</t>
  </si>
  <si>
    <t>Κονσόλες | HVAC | LG Ελλάς Business</t>
  </si>
  <si>
    <t>Η κονσόλα της LG δροσίζει τον χώρο σας άνετα από το κάτω μέρος του τοίχου και δημιουργεί ένα χαλαρό και ήρεμο περιβάλλον.</t>
  </si>
  <si>
    <t>['Κονσόλα']</t>
  </si>
  <si>
    <t>https://www.lg.com/gr/business/retail</t>
  </si>
  <si>
    <t>Λιανεμπόριο | HVAC | LG Ελλάς Business</t>
  </si>
  <si>
    <t>Η λύση λιανικής LG HVAC παρέχει απαράμιλλη απόδοση για τη διατήρηση της ενεργειακής απόδοσης του καταστήματος</t>
  </si>
  <si>
    <t>https://wwwstg.lg.com/gr/business/retail</t>
  </si>
  <si>
    <t>https://www.lg.com/gr/business/single-split-wall-mounted</t>
  </si>
  <si>
    <t>Τοίχου | HVAC | LG Ελλάς Business</t>
  </si>
  <si>
    <t>Η επιτοίχια μονάδα της LG είναι η τέλεια λύση για την επιχείρησή σας που προσφέρει άνεση για κάθε τύπο εφαρμογής.</t>
  </si>
  <si>
    <t>['Επίτοιχη τοποθέτηση']</t>
  </si>
  <si>
    <t>https://www.lg.com/gr/business/single-split-floor-standing</t>
  </si>
  <si>
    <t>Ντουλάπες | HVAC | LG Ελλάς Business</t>
  </si>
  <si>
    <t>Η μονάδα δαπέδου της LG είναι ένα ισχυρό και κομψό κλιματιστικό, ιδανικό για μοντέρνους εσωτερικούς χώρους που θα κάνει σίγουρα εντύπωση.</t>
  </si>
  <si>
    <t>['Μονάδες Δαπέδου ( Ντουλάπες )']</t>
  </si>
  <si>
    <t>https://www.lg.com/fr/business/air-solution/support-technique/</t>
  </si>
  <si>
    <t>Support Technique | HVAC | LG France Professionnel</t>
  </si>
  <si>
    <t>Retrouvez ici les livres techniques des produits, guides de dépannage et outils de maintenance constituant le support technique des solutions HVAC de LG.</t>
  </si>
  <si>
    <t>https://www.lg.com/fr/business/air-solution/solutions/retail/</t>
  </si>
  <si>
    <t>Solutions Retail | HVAC | LG France Professionnel</t>
  </si>
  <si>
    <t>https://www.lg.com/fr/business/air-solution/solutions/hopital/</t>
  </si>
  <si>
    <t>Solutions Hôpital | HVAC | LG France Professionnel</t>
  </si>
  <si>
    <t>https://www.lg.com/fr/business/air-solution/client-professionnel/bureau-d-etudes/</t>
  </si>
  <si>
    <t>Bureaux d'études | HVAC | LG France Professionnel</t>
  </si>
  <si>
    <t>['Une Conception Optimale pour vos Projets CVC']</t>
  </si>
  <si>
    <t>https://www.lg.com/ph/business/hvac/commercial-solutions/vrf-system/integrated-unit/hot-water-solution/</t>
  </si>
  <si>
    <t>https://www.lg.com/ph/business/hvac/service-maintenance/vrf-system-annual-maintenance/</t>
  </si>
  <si>
    <t>https://www.lg.com/gr/business/vrf-indoor-units</t>
  </si>
  <si>
    <t>Εσωτερικές μονάδες | VRF | HVAC | Επιχειρήσεις | LG Ελλάς Επιχειρήσεις</t>
  </si>
  <si>
    <t>Οι εσωτερικές μονάδες της LG θα καλύψουν όλες τις επιχειρηματικές σας ανάγκες και εξασφαλίζουν ότι έχετε μια λύση κλιματισμού που ταιριάζει απόλυτα στο περιβάλλον σας.</t>
  </si>
  <si>
    <t>['Εσωτερική μονάδα']</t>
  </si>
  <si>
    <t>https://www.lg.com/gr/business/single-split-concealed-duct</t>
  </si>
  <si>
    <t>Καναλάτα | HVAC | LG Ελλάς Business</t>
  </si>
  <si>
    <t>Ο κρυμμένος αγωγός οροφής της LG είναι μια αόρατη λύση ψύξης, κατάλληλη για εφαρμογές που απαιτούν αισθητική εσωτερικού χώρου.</t>
  </si>
  <si>
    <t>['Μονάδες για σύνδεση αεραγωγών ( Καναλάτες )']</t>
  </si>
  <si>
    <t>['Εικόνα της μονάδας αεραγωγών και δύο εικόνες του πίνακα που δίνουν πληροφορίες σχετικά με το ελαχιστοποιημένο μέγεθος του προϊόντος.']</t>
  </si>
  <si>
    <t>https://www.lg.com/fr/business/air-solution/produits/mono-split/</t>
  </si>
  <si>
    <t>Mono-Split | HVAC | LG France Professionnel</t>
  </si>
  <si>
    <t>Choisissez parmi les solutions de chauffage, ventilation et climatisation LG Mono-Split pour répondre à tous vos besoins.</t>
  </si>
  <si>
    <t>['Gamme Mono-Split']</t>
  </si>
  <si>
    <t>https://www.lg.com/ph/business/hvac/commercial-solutions/single-packaged/</t>
  </si>
  <si>
    <t>https://www.lg.com/gr/business/single-split-cassette</t>
  </si>
  <si>
    <t>Κασσέτες | HVAC | LG Ελλάς Business</t>
  </si>
  <si>
    <t>Η κασέτα οροφής της LG, μεγιστοποιεί την εσωτερική αισθητική, δημιουργεί ένα άνετο περιβάλλον, προσθέτοντας ένα τέλειο κεφάλαιο για την επιχείρησή σας.</t>
  </si>
  <si>
    <t>['Μονάδα τοποθέτησης στην οροφή']</t>
  </si>
  <si>
    <t>['Εικόνες που δείχνουν τα "5 βήματα φιλτραρίσματος" και το ποσοστό "έως και 99%", καθώς και τα λογότυπα της Intertek και TUV Rheinland.', 'Η κασέτα Dual Vane παρέχει καθαρό και δροσερό αέρα σε γραφεία, εμπορικά κέντρα, σχολεία και παιδικούς σταθμούς και καλύπτει έως και 142 ㎡.', 'Εικόνα μιας γυναίκας που κάθεται σε έναν καναπέ και απολαμβάνει τον άνεμο μιας κασέτας 4 κατευθύνσεων που είναι τοποθετημένη στην οροφή.', 'Εικόνα χεριού που χειρίζεται κινητό τηλέφωνο και κασέτα 4 κατευθύνσεων εγκατεστημένη στο ταβάνι της κουζίνας με τον αέρα να εξέρχεται.']</t>
  </si>
  <si>
    <t>[133, 138, 136, 134]</t>
  </si>
  <si>
    <t>https://www.lg.com/ph/business/hvac/residential-solutions/</t>
  </si>
  <si>
    <t>https://www.lg.com/gr/business/air-handling-unit</t>
  </si>
  <si>
    <t>Κεντρικές Κλιματιστικές Μονάδες | HVAC | LG Ελλάς Business</t>
  </si>
  <si>
    <t>Η μονάδα διαχείρισης αέρα της LG είναι ένα σύστημα μεταβλητής ροής ψυκτικού που ελέγχει, διατηρεί και παρακολουθεί τη φρεσκάδα του αέρα μέσα στο κτίριο</t>
  </si>
  <si>
    <t>['Μονάδα διαχείρισης αέρα / ΚΚΜ ( AHU )']</t>
  </si>
  <si>
    <t>https://www.lg.com/ph/business/hvac/commercial-solutions/single-split/</t>
  </si>
  <si>
    <t>https://www.lg.com/fr/business/air-solution/</t>
  </si>
  <si>
    <t>Air-Solution | HVAC | LG France Professionnel</t>
  </si>
  <si>
    <t>LG Air Conditioning Systems offre une gamme complète de solutions HVAC écoénergétiques et fiables pour répondre à tous vos besoins.</t>
  </si>
  <si>
    <t>https://www.lg.com/fr/business/air-solution/client-particulier/proprietaire/</t>
  </si>
  <si>
    <t>Particuliers Propriétaires | HVAC | LG France Professionnel</t>
  </si>
  <si>
    <t>['LG Apporte le Confort dans Votre Maison']</t>
  </si>
  <si>
    <t>https://www.lg.com/ph/business/hvac/commercial-solutions/vrf-system/integrated-unit/air-handling-unit/</t>
  </si>
  <si>
    <t>https://www.lg.com/ph/business/hvac/case-study/</t>
  </si>
  <si>
    <t>https://www.lg.com/ph/business/hvac/commercial-solutions/vrf-system/outdoor-unit/multi-v-5-pro/</t>
  </si>
  <si>
    <t>https://www.lg.com/gr/business/air-solution</t>
  </si>
  <si>
    <t>HVAC | Επιχειρήσεις | LG GR</t>
  </si>
  <si>
    <t>Λύσεις LG HVAC σχεδιασμένες για διαφορετικά επιχειρησιακά περιβάλλοντα και όλες τις ανάγκες κλιματισμού. Ανακαλύψτε τις ποιοτικές και ενεργειακά αποδοτικές λύσεις της LG.</t>
  </si>
  <si>
    <t>['Ένα άτομο ακουμπά την οθόνη ενός tablet που εμφανίζει τη σελίδα LG Lead Portal. Υπάρχουν εικονίδια με email, ρυθμίσεις, cloud και δείκτη χάρτη γύρω από το tablet.', 'Τέσσερις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 'Το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 'Η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 'Η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</si>
  <si>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[162, 168, 172, 200, 192]</t>
  </si>
  <si>
    <t>https://www.lg.com/gr/business/single-split-ceiling-suspended</t>
  </si>
  <si>
    <t>Δαπέδου-Οροφής | HVAC | LG Ελλάς Business</t>
  </si>
  <si>
    <t>Οι λύσεις οροφής για επιχειρήσεις της LG, με τη βραβευμένη κομψή σχεδίαση και την άψογη αισθητική ταιριάζουν τέλεια στον περιβάλλοντα χώρο.</t>
  </si>
  <si>
    <t>['Μονάδες οροφής']</t>
  </si>
  <si>
    <t>https://www.lg.com/fr/business/air-solution/solutions/espace-de-travail/</t>
  </si>
  <si>
    <t>Solutions Espace de Travail | HVAC | LG France Professionnel</t>
  </si>
  <si>
    <t>['Espace de Travail']</t>
  </si>
  <si>
    <t>https://www.lg.com/fr/business/air-solution/produits/drv/</t>
  </si>
  <si>
    <t>DRV</t>
  </si>
  <si>
    <t>https://www.lg.com/gr/business/single-split-round-cassette</t>
  </si>
  <si>
    <t>Στρογγυλές Κασσέτες | HVAC | LG Ελλάς Business</t>
  </si>
  <si>
    <t>Η στρογγυλή κασέτα της LG προσφέρει άνετη ροή αέρα, με μια εξαιρετική στρογγυλή σχεδίαση που συμβάλει στη δημιουργία ενός πολυτελούς εσωτερικού χώρου.</t>
  </si>
  <si>
    <t>['Στρογγυλή κασέτα']</t>
  </si>
  <si>
    <t>https://www.lg.com/gr/business/multi-v-m</t>
  </si>
  <si>
    <t>Multi V M | VRF | HVAC | Business | LG Ελλάς Business</t>
  </si>
  <si>
    <t>Το LG MULTI V M είναι μια αρθρωτή λύση VRF, που επιτρέπει εύκολη εγκατάσταση, εύκολη συντήρηση και προσθέτει αισθητική στον εσωτερικό χώρο.</t>
  </si>
  <si>
    <t>https://www.lg.com/fr/business/air-solution/solutions/hotel/</t>
  </si>
  <si>
    <t>Solutions Hôtel | HVAC | LG France Professionnel</t>
  </si>
  <si>
    <t>https://www.lg.com/gr/business/air-cooled-scroll-chiller</t>
  </si>
  <si>
    <t>Inverter Scroll Chiller - Chiller - HVAC | Επιχειρήσεις | LG Ελλάς Business</t>
  </si>
  <si>
    <t>Το LG Inverter Scroll Chiller αποδίδει αποτελεσματική θέρμανση, ένα ευρύ πεδίο λειτουργίας και βέλτιστο έλεγχο ψυκτικού μέσω του δικού του συμπιεστή inverter.</t>
  </si>
  <si>
    <t>38%</t>
  </si>
  <si>
    <t>['Ένα κοντινό πλάνο του στοιχείου LG Inverter Scroll Chiller δείχνει τις θύρες εισόδου και εξόδου αερίου που συνδέονται σε μεταλλικούς σωλήνες.', 'Το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 'Εικόνα σύγκρισης του Δυναμικού υπερθέρμανσης του πλανήτη (GWP) των ψυκτικών μέσων R410A και R32, δίπλα σε δύο μονάδες ψύξης LG μπροστά από ένα φυσικό φόντο.',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 'Ένα διάγραμμα δείχνει τη ροή ψυκτικού μέσου και λαδιού μέσω του LG Inverter Scroll Chiller με βέλη που υποδεικνύουν τη διεύθυνση.']</t>
  </si>
  <si>
    <t>[141, 322, 156, 155, 129]</t>
  </si>
  <si>
    <t>https://www.lg.com/gr/business/hotel</t>
  </si>
  <si>
    <t>Ξενοδοχείο | HVAC | LG Ελλάς Business</t>
  </si>
  <si>
    <t>Η λύση ξενοδοχείων LG HVAC παρέχει έναν πιο αποτελεσματικό τρόπο για να διατηρήσετε το ξενοδοχείο σας ευχάριστο</t>
  </si>
  <si>
    <t>https://www.lg.com/fr/business/air-solution/client-professionnel/installateur/</t>
  </si>
  <si>
    <t>Installateurs | HVAC | LG France Professionnel</t>
  </si>
  <si>
    <t>LG fournit des solutions CVC optimales ainsi qu'un support technique pour vous aider au quotidien.</t>
  </si>
  <si>
    <t>['Installation Simple avec les Solutions LG HVAC']</t>
  </si>
  <si>
    <t>https://www.lg.com/gr/business/multi-v-water-5</t>
  </si>
  <si>
    <t>Multi V Water 5 | VRF | HVAC | LG Ελλάς Business</t>
  </si>
  <si>
    <t>Το LG MULTI V Water 5 είναι ένα σύστημα ψύξης με πηγή νερού για εξαιρετικά αποδοτική και οικονομική λειτουργία.</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</si>
  <si>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 'Υπάρχουν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</si>
  <si>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[226, 323]</t>
  </si>
  <si>
    <t>https://www.lg.com/ph/business/hvac/commercial-solutions/chiller/</t>
  </si>
  <si>
    <t>https://www.lg.com/ph/business/hvac/service-maintenance/vrf-system-renewal-service/</t>
  </si>
  <si>
    <t>https://www.lg.com/gr/business/split</t>
  </si>
  <si>
    <t>THERMA V Split - Αντλίες θερμότητας αέρα/νερού - HVAC | Business | LG Ελλάς</t>
  </si>
  <si>
    <t>Το LG THERMA V Split, ένα ευέλικτο, βιώσιμο σύστημα αντλιών θερμότητας, ταιριάζει σε διάφορους τύπους σπιτιών, εξασφαλίζοντας αποδοτικές και ανθεκτικές λύσεις θέρμανσης ζεστού νερού.</t>
  </si>
  <si>
    <t>['Diagram shows the hydro box linking the indoor and outdoor units with a water tank, whereas the right presents the integrated water tank connection.', 'The 3D floor plan reveals the LG outdoor unit on the far left and the indoor unit on the garage wall far right, interconnected by blue lines.', 'A smartphone showing the LG ThinQ app sits on the left, connected to an LG air to water heat pump split and WiFi modem on the right via a dotted line.', 'LG THERMA V Split units line up. The Hydro box and Integrated water tank are on the left, three outdoor units are on the right.']</t>
  </si>
  <si>
    <t>[148, 141, 150, 127]</t>
  </si>
  <si>
    <t>https://www.lg.com/gr/business/hydrokit</t>
  </si>
  <si>
    <t>Hydro Kit | VRF | HVAC | Επιχειρήσεις | LG Ελλάς Business</t>
  </si>
  <si>
    <t>Το LG Hydro Kit παρέχει θέρμανση δαπέδου &amp; παροχή ζεστού νερού, για ένα ζεστό εσωτερικό περιβάλλον, που θα σας κάνει να νιώσετε ακόμα πιο άνετα.</t>
  </si>
  <si>
    <t>https://www.lg.com/gr/business/hydrosplit</t>
  </si>
  <si>
    <t>THERMA V Hydrosplit - Αντλίες θερμότητας αέρα/νερού - HVAC | Business | LG Ελλάς</t>
  </si>
  <si>
    <t>Το LG THERMA V Hydrosplit, μια ασφαλής αντλία θερμότητας με σωλήνες νερού, εγγυάται αποδοτικότητα και ασφάλεια, εξασφαλίζοντας ιδανική θέρμανση και ζεστό νερό ακόμα και σε ακραίες καιρικές συνθήκες.</t>
  </si>
  <si>
    <t>['Diagram shows the hydro box linking the indoor and outdoor units with a water tank, whereas the right presents the integrated water tank connection.', 'A steamy bathtub situates left, flanked by the LG Therma V indoor unit at the center and LG Therma V double-stack outdoor unit to the right.', 'A smartphone showing the WiFi signal sits on the left, connected to an LG air to water heat pump hydrosplit on the right via a dotted line.', 'LG THERMA V Hydrosplit units line up. The Hydro box and Integrated water tank are on the left and right, and the outdoor unit is at the center.']</t>
  </si>
  <si>
    <t>[148, 140, 139, 143]</t>
  </si>
  <si>
    <t>https://www.lg.com/ph/business/hvac/control-solutions/</t>
  </si>
  <si>
    <t>https://www.lg.com/ph/business/hvac/service-maintenance/</t>
  </si>
  <si>
    <t>Service &amp; Maintenance - HVAC | Business | LG Philippines</t>
  </si>
  <si>
    <t>['LG HVAC Solutions']</t>
  </si>
  <si>
    <t>https://www.lg.com/ph/business/hvac/commercial-solutions/vrf-system/outdoor-unit/multi-v-water-5/</t>
  </si>
  <si>
    <t>https://www.lg.com/gr/business/multi-v-i</t>
  </si>
  <si>
    <t>Multi V i | VRF | HVAC | Business | LG Ελλάς Business</t>
  </si>
  <si>
    <t>Το MULTI V i είναι η έξυπνη λύση VRF με τη χρήση ελέγχου τεχνητής νοημοσύνης. Το MULTI V i χρησιμοποιεί δεδομένα σχετικά με τα πρότυπα συμπεριφοράς των χρηστών και τα διάφορα περιβάλλοντα.</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</si>
  <si>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 'Μια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 'Μια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 'Υπάρχουν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</si>
  <si>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[312, 257, 290, 478]</t>
  </si>
  <si>
    <t>https://www.lg.com/fr/business/air-solution/produits/systemes-de-controle/</t>
  </si>
  <si>
    <t>Systèmes de contrôle | HVAC | LG France Professionnel</t>
  </si>
  <si>
    <t>https://www.lg.com/global/business/hvac/residential-solutions</t>
  </si>
  <si>
    <t>Residential Solutions - HVAC | Business | LG Global</t>
  </si>
  <si>
    <t>LG HVAC Residential Solutions provide a smarter way to keep home energy efficient. Find out more comfort cooling and convenient advantages of it on our website.</t>
  </si>
  <si>
    <t>['Residential Solutions']</t>
  </si>
  <si>
    <t>['A wall-mounted air conditioner supplying blue-colored air stream in a living room while three family members smiling at each other on a sofa.', 'An air conditoner supplying blue air stream and a woman lying on a bed reading a book. A regulator indicating comfort level displayed to the right.', 'Left thumb touching a smartphone screen displaying LG ThinQ app while a wifi next to it heads to a ceiling-mounted air conditioner in a living room.', 'A room with floor covered with red pipes, a steaming bathtub, a tall round water tank displayed side by side. An outdoor unit outside the house.', 'An outdoor unit standing at a wood floored terrace while outlines of two more outdoor units show space saving effect with an arrow.']</t>
  </si>
  <si>
    <t>[141, 147, 148, 144, 131]</t>
  </si>
  <si>
    <t>https://www.lg.com/ph/business/hvac/commercial-solutions/</t>
  </si>
  <si>
    <t>https://www.lg.com/gr/business/multi-v-s</t>
  </si>
  <si>
    <t>Multi V S | VRF | HVAC | LG Ελλάς Business</t>
  </si>
  <si>
    <t>Το LG MULTI V S είναι μια συμπαγής αλλά ισχυρή λύση VRF για κατοικίες και μικρά γραφεία που παρέχει υψηλή απόδοση με χαμηλό κόστος λειτουργίας.</t>
  </si>
  <si>
    <t>https://www.lg.com/ph/business/hvac/commercial-solutions/vrf-system/indoor-unit/</t>
  </si>
  <si>
    <t>https://www.lg.com/ph/business/hvac/commercial-solutions/vrf-system/</t>
  </si>
  <si>
    <t>https://www.lg.com/gr/business/monobloc</t>
  </si>
  <si>
    <t>THERMA V Monobloc - Αντλίες θερμότητας αέρα/νερού - HVAC | Business | LG Ελλάς</t>
  </si>
  <si>
    <t>Το LG THERMA V Monobloc είναι εξωτερικό ως μια λύση «όλα σε ένα» θέρμανσης και ζεστού νερού, παρέχοντας κορυφαία αποδοτικότητα, αθόρυβη λειτουργία και υψηλή συμβατότητα.</t>
  </si>
  <si>
    <t>["LG Therma V outdoor unit on the house's side links to indoor space heaters and a water tank via red pipes, which also connect the tank to a bathtub.", 'A woman is holding a cup and book while covered with the while the LG Therma V outdoor unit and a glowing red radiator adorn the right side.', 'A smartphone showing the LG ThinQ app sits on the left, connected to an LG monobloc and WiFi modem on the right via a dotted line.', 'LG THERMA V Hydrosplit units line up. The Hydro box and Integrated water tank are on the left and right, and the outdoor unit is at the center.']</t>
  </si>
  <si>
    <t>[148, 140, 130, 143]</t>
  </si>
  <si>
    <t>https://www.lg.com/global/business/hvac/service-maintenance/chiller-annual-maintenance</t>
  </si>
  <si>
    <t>Chiller Annual Maintenance - HVAC | Business | LG Global</t>
  </si>
  <si>
    <t>31%</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</si>
  <si>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'A program window displaying various details sits at the center, connected by red dotted lines to diverse types of chiller units.', 'A side view of gray and violet rotor components is presented, with four circular checkboxes indicating different positions for measuring vibrations.', 'A graph plots Head on the Y-axis against Inlet Flow on the X-axis. Five vertical arch lines intersected by two lines, with a red surge area indicated.', 'An LG Chiller unit is showcased, with a close-up view at the top center revealing the intricate details of refining absorbent (Li-Br) components.', 'An LG Heat Exchanger unit exhibits three red circles, each signifying a step in the heat exchanger cleaning process before, during, and after cleaning.']</t>
  </si>
  <si>
    <t>[133, 149, 139, 128, 148, 150, 145, 151]</t>
  </si>
  <si>
    <t>https://www.lg.com/global/business/hvac/service-maintenance/chiller-renewal-service</t>
  </si>
  <si>
    <t>Chiller Renewal Service - HVAC | Business | LG Global</t>
  </si>
  <si>
    <t>['A graph plots Head on the Y-axis against Inlet Flow on the X-axis. Five vertical arch lines intersected by two lines, with a red surge area indicated.',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'Red low-NOx Burners sit side by side, integrated with larger units, and decorated with red tags highlighting the absorption text.', 'LG Heat Exchanger unit exhibits three red circles, each signifying a step in the heat exchanger cleaning process before, during, and after cleaning.', 'A substantial gray-toned LG Chiller unit commands attention in a machine-filled room, its presence accentuated by green/blue pipes.']</t>
  </si>
  <si>
    <t>[150, 149, 139, 129, 148, 131]</t>
  </si>
  <si>
    <t>https://www.lg.com/global/business/hvac/white-paper/refrigerant-transition-a-sustainable-approach</t>
  </si>
  <si>
    <t>New Refrigerant Trend and Regulation Compliance – White Paper - HVAC｜Business ｜LG Global</t>
  </si>
  <si>
    <t>LG explores low-GWP refrigerants for sustainable HVAC solution. Learn about refrigerant regulation updates and compliance strategies in our white paper. Download now!</t>
  </si>
  <si>
    <t>['Refrigerant Transition: A Future-Ready Guide']</t>
  </si>
  <si>
    <t>https://www.lg.com/global/business/hvac/white-paper/air-cooled-inverter-scroll-chiller</t>
  </si>
  <si>
    <t>Access our LG Air-cooled Inverter Scroll Chiller insights- White Paper - HVAC｜Business｜LG Global</t>
  </si>
  <si>
    <t>LG air-cooled Inverter scroll chillers deliver high energy efficiency, simple installation, and versatile HVAC solutions. Download our white paper to learn more about LG's advanced heat pump technology.</t>
  </si>
  <si>
    <t>['The New Frontier in HVAC: LG Air-Cooled Inverter Scroll Chiller Insights']</t>
  </si>
  <si>
    <t>https://www.lg.com/global/business/hvac/service-maintenance/vrf-system-annual-maintenance</t>
  </si>
  <si>
    <t>VRF System Annual Maintenance - HVAC | Business | LG Global</t>
  </si>
  <si>
    <t>https://www.lg.com/global/business/commercial-laundry/case-study</t>
  </si>
  <si>
    <t>Case Study - Commercial Laundry | Business | LG Global</t>
  </si>
  <si>
    <t>Discover various LG Commercial Laundry case study all around the world and all around the industry.</t>
  </si>
  <si>
    <t>['LG Commercial Laundry in Various Industries']</t>
  </si>
  <si>
    <t>['A modern, well-lit laundromat with LG commercial washers and dryers neatly aligned. Large windows offer a view of a green outdoor area, bringing in plenty of natural light.']</t>
  </si>
  <si>
    <t>[172]</t>
  </si>
  <si>
    <t>https://www.lg.com/global/business/hvac/case-study</t>
  </si>
  <si>
    <t>Case Study - Technical Insights - HVAC | Business | LG Global</t>
  </si>
  <si>
    <t>https://www.lg.com/ph/business/hvac/commercial-solutions/vrf-system/outdoor-unit/multi-v-s/</t>
  </si>
  <si>
    <t>https://www.lg.com/global/business/hvac/service-maintenance/vrf-system-renewal-service</t>
  </si>
  <si>
    <t>VRF System Renewal Service - HVAC | Business | LG Global</t>
  </si>
  <si>
    <t>46%</t>
  </si>
  <si>
    <t>['An outdoor units are enlarged with a magnifier and get cleaned and repaired while a life span graph to the right goes up with an uprising arrow.', 'In a triangular formation, three circles present a wrench and driver at the top, two rotating rectangles on the left, and a towel-clad hand.', 'Five different components of LG Ceiling Mounted Cassette are displayed in a layered style. An expert resets the filters then cleans airflow comes out.', 'The graph shows dust levels falling when air purification mode is activated and conversely rising when air purification mode is off.', 'Three different ways to monitor the air quality in real time. IDU LED, contents on the remote, and through the ThinQ application.', 'The LG ceiling-mounted cassette displayed centrally reveals a stark contrast. Its left half is covered in dust, while the right half remains clean.']</t>
  </si>
  <si>
    <t>[144, 140, 150, 132, 129, 147]</t>
  </si>
  <si>
    <t>https://www.lg.com/ph/business/hvac/commercial-solutions/vrf-system/outdoor-unit/multi-v-i/</t>
  </si>
  <si>
    <t>https://www.lg.com/eastafrica/business/heating-split-410A</t>
  </si>
  <si>
    <t>Discover LG THERMA V R410A split, that is an AC and heater wall unit, featuring seasonal auto mode, smart sensors and a minimal attractive design.</t>
  </si>
  <si>
    <t>['LG THERMA V R410A Split AC Heater Wall Unit']</t>
  </si>
  <si>
    <t>https://www.lg.com/eastafrica/business/air-cooled-scroll-chiller</t>
  </si>
  <si>
    <t>LG Air Cooled Scroll Chiller | LG East Africa Business</t>
  </si>
  <si>
    <t>Discover LG's air cooled scroll chiller, featuring a twin inverter compressor, eco-friendly refrigerant and modular design. Click for pictures and more.</t>
  </si>
  <si>
    <t>['LG Air Cooled Scroll Chiller']</t>
  </si>
  <si>
    <t>https://www.lg.com/eastafrica/business/application-controller</t>
  </si>
  <si>
    <t>LG Application Indoor Controller | LG East Africa Business</t>
  </si>
  <si>
    <t>Discover LG's application indoor controller, managing various building systems and monitoring energy consumption. Click for its types and further details.</t>
  </si>
  <si>
    <t>['LG Application Indoor Controller']</t>
  </si>
  <si>
    <t>https://www.lg.com/global/business/hvac/white-paper/home-electrification-part-1</t>
  </si>
  <si>
    <t>White Paper: Approach to Home Electrification – Part 1 – Blog - HVAC｜Business ｜LG Global</t>
  </si>
  <si>
    <t>LG offers efficient home electrification solutions for sustainable living. Discover benefits, steps, and incentives for a greener future with LG appliances.</t>
  </si>
  <si>
    <t>['Switching to Electric: Home Electrification for the Future (U.S.)']</t>
  </si>
  <si>
    <t>['Switching to Electric: Part 1 illustration featuring a neighborhood with solar panels and electric vehicles, highlighting home electrification by LG.', "Switching to Electric: Part 2 illustration featuring a home with solar panels and electric vehicle, highlighting LG's home electrification solutions.", 'Illustration of a modern neighborhood with solar panels and electric vehicle, showcasing sustainable home electrification solutions.']</t>
  </si>
  <si>
    <t>[149, 149, 132]</t>
  </si>
  <si>
    <t>https://www.lg.com/eastafrica/business/individual-controller</t>
  </si>
  <si>
    <t>Discover LG individual controllers, featuring an elegant wall controller design, energy management settings and ThinQ AI for remote control. Click for more.</t>
  </si>
  <si>
    <t>['LG Individual Controllers - Wall Controllers']</t>
  </si>
  <si>
    <t>https://www.lg.com/eastafrica/business/centrifugal-chiller</t>
  </si>
  <si>
    <t>LG Centrifugal Chiller | LG East Africa Business</t>
  </si>
  <si>
    <t>Discover LG's centrifugal chiller, featuring energy efficiency technology, two-stage compressor, and remote control. Click for pictures and further details.</t>
  </si>
  <si>
    <t>['LG Centrifugal Chiller']</t>
  </si>
  <si>
    <t>https://www.lg.com/eastafrica/business/multi-v-m</t>
  </si>
  <si>
    <t>LG Multi V M Modular Type VRF Solution | LG East Africa Business</t>
  </si>
  <si>
    <t>Discover the LG Multi V M, an efficient air conditioning system that cools and heats retail shops and offices while keeping them appealing to the eyes.</t>
  </si>
  <si>
    <t>['LG Multi V M']</t>
  </si>
  <si>
    <t>https://www.lg.com/eastafrica/business/central-controller</t>
  </si>
  <si>
    <t>LG Central Controller Solutions | LG East Africa Business</t>
  </si>
  <si>
    <t>Discover LG's central controller solutions, featuring a user friendly interface, energy saving technology, and air quality management. Click for more.</t>
  </si>
  <si>
    <t>https://www.lg.com/global/business/hvac/commercial-solutions</t>
  </si>
  <si>
    <t>Commercial Solutions - HVAC | Business | LG Global</t>
  </si>
  <si>
    <t>https://www.lg.com/eastafrica/business/air-handling-unit</t>
  </si>
  <si>
    <t>LG Air Handling Units AHU | LG East Africa Business</t>
  </si>
  <si>
    <t>LG air handling units (AHU) ensure a fresh, comfortable indoor environment with energy-efficient performance year-round. Feel your best with LG AHU.</t>
  </si>
  <si>
    <t>['LG Air Handling Units AHU']</t>
  </si>
  <si>
    <t>https://www.lg.com/eastafrica/business/multi-v-water-iv</t>
  </si>
  <si>
    <t>LG Multi V Water IV Cooling System | LG East Africa Business</t>
  </si>
  <si>
    <t>Efficient and compact, the LG Multi V Water IV offers flexible installation and superior cooling for high-rise and luxurious buildings.</t>
  </si>
  <si>
    <t>https://www.lg.com/eastafrica/business/water-cooled-screw-chiller</t>
  </si>
  <si>
    <t>LG Water Cooled Screw Chiller | LG East Africa Business</t>
  </si>
  <si>
    <t>Discover LG's water cooled screw chiller, featuring a highly efficient load evaporator, oil recovery system, and minimized noise. Click for pictures and more.</t>
  </si>
  <si>
    <t>['LG Water Cooled Screw Chiller']</t>
  </si>
  <si>
    <t>https://www.lg.com/eastafrica/business/gateway</t>
  </si>
  <si>
    <t>['LG Modbus Gateway - Air Control Solution']</t>
  </si>
  <si>
    <t>https://www.lg.com/eastafrica/business/single-split-concealed-duct</t>
  </si>
  <si>
    <t>Discover LG's ceiling concealed duct cooling and heating systems, providing the best temperature control without affecting the room's design. Click for more.</t>
  </si>
  <si>
    <t>['LG Ceiling Concealed Duct Cooling and Heating Systems']</t>
  </si>
  <si>
    <t>https://www.lg.com/global/business/hvac/training-course</t>
  </si>
  <si>
    <t>Training Course - Support - HVAC | Business | LG Global</t>
  </si>
  <si>
    <t>Access a range of LG Training Courses, including the basics and features of indoor and outdoor products.</t>
  </si>
  <si>
    <t>['Training Courses']</t>
  </si>
  <si>
    <t>https://www.lg.com/global/business/air-solution/education-and-training</t>
  </si>
  <si>
    <t>['In a showroom-like space, a large LG logo graces the left wall while a series of LG indoor and outdoor units punctuate the ceiling and floor.', 'A blue and red diagram details the evaporator, condenser, and compressor units. A center line divides internal and external environments.', 'Side by side, one large and two smaller LG Multi V 5 outdoor units each connect to individual pipes descending from the ceiling.', 'LG Ice Thermal Storage Centrifugal Chiller, showcased in a light grey hue, consists of a series of linear and cylindrical pipe assemblies.', 'A graph plots voltage on the y-axis against time on the x-axis, with green and red lines oscillating in a sinusoidal pattern up and down the graph.']</t>
  </si>
  <si>
    <t>[141, 137, 128, 138, 147]</t>
  </si>
  <si>
    <t>https://www.lg.com/eastafrica/support/manuals</t>
  </si>
  <si>
    <t>LG Manuals | LG Kenya</t>
  </si>
  <si>
    <t>https://www.lg.com/eastafrica/business/single-split-round-cassette</t>
  </si>
  <si>
    <t>LG Round Cassette ACs | LG East Africa Business</t>
  </si>
  <si>
    <t>Discover LG round cassette ACs, featuring an elegant rounded design, large coverage area, silent operation and more. Click for pictures and further details.</t>
  </si>
  <si>
    <t>['LG Round Cassette ACs']</t>
  </si>
  <si>
    <t>https://www.lg.com/eastafrica/business/hospital</t>
  </si>
  <si>
    <t>HVAC Systems for Hospitals | LG East Africa Business</t>
  </si>
  <si>
    <t>LG HVAC systems for hospitals ensure 24/7 air care with reliable, energy-efficient cooling and heating for optimal health and comfort.</t>
  </si>
  <si>
    <t>['LG HVAC Systems for Hospitals: 24/7 Air Carefor Health and Comfort']</t>
  </si>
  <si>
    <t>https://www.lg.com/eastafrica/business/heating-monobloc</t>
  </si>
  <si>
    <t>['LG THERMA V R32 Monobloc Heating Unit']</t>
  </si>
  <si>
    <t>https://www.lg.com/eastafrica/business/heating-split-R32</t>
  </si>
  <si>
    <t>Discover LG's THERMA V R32 AC and heater wall unit, featuring the R1 compressor, eco-friendly refrigerant, and ThinQ AI for remote control. Click for more.</t>
  </si>
  <si>
    <t>['LG THERMA V R32 AC Heater Wall Unit']</t>
  </si>
  <si>
    <t>https://www.lg.com/eastafrica/business/single-split-floor-standing</t>
  </si>
  <si>
    <t>LG Floor Standing Air Conditioners | LG East Africa Business</t>
  </si>
  <si>
    <t>Discover LG's floor standing air conditioners, featuring a stylish design, powerful airflow and quick heating and cooling. Click for pictures and more details.</t>
  </si>
  <si>
    <t>['LG Floor Standing Air Conditioners']</t>
  </si>
  <si>
    <t>https://www.lg.com/eastafrica/business/air-cooled-screw-chiller</t>
  </si>
  <si>
    <t>LG Air Cooled Screw Chiller | LG East Africa Business</t>
  </si>
  <si>
    <t>Discover LG's air cooled screw chiller, featuring a highly efficient load evaporator, a condenser, a wide louver fin for superior heat transfer.</t>
  </si>
  <si>
    <t>['LG Air Cooled Screw Chiller']</t>
  </si>
  <si>
    <t>https://www.lg.com/eastafrica/business/single-split-cassette</t>
  </si>
  <si>
    <t>['LG Ceiling Mounted Cassette Air Conditioners']</t>
  </si>
  <si>
    <t>https://www.lg.com/eastafrica/business/air-solution/business-resources/engineering-support</t>
  </si>
  <si>
    <t>Engineering Support | Air Solution | LG EASTAFRICA Professionnel</t>
  </si>
  <si>
    <t>https://www.lg.com/eastafrica/business/hot-water-solution-hydro-kit</t>
  </si>
  <si>
    <t>LG Hydro Kits - Hot Water Solution | LG East Africa Business</t>
  </si>
  <si>
    <t>LG Hydro Kits offer efficient hot water solutions and floor heating for a warm indoor environment, enhancing comfort and convenience. Learn more.</t>
  </si>
  <si>
    <t>['LG Hydro Kits - Hot Water Solution']</t>
  </si>
  <si>
    <t>https://www.lg.com/eastafrica/business/ventilation-solution-erv</t>
  </si>
  <si>
    <t>LG Ventilation Solution ERV | LG East Africa Business</t>
  </si>
  <si>
    <t>Enhance indoor air quality with LG Ventilation Solution ERV: energy-efficient, air-purifying ventilation that saves energy and provides fresh air from outside.</t>
  </si>
  <si>
    <t>https://www.lg.com/eastafrica/business/hvac/case-study</t>
  </si>
  <si>
    <t>Explore real-world LG HVAC case studies showcasing energy-efficient solutions. Upgrade your space with LG HVAC systems today!</t>
  </si>
  <si>
    <t>https://www.lg.com/eastafrica/business/multi-v-s</t>
  </si>
  <si>
    <t>LG Multi V S: Efficient VRF Solution for Homes &amp; Offices</t>
  </si>
  <si>
    <t>LG Multi V S offers high performance and energy efficiency for small spaces. Ideal VRF solution for homes and offices. Learn more today!</t>
  </si>
  <si>
    <t>https://www.lg.com/eastafrica/business/retail</t>
  </si>
  <si>
    <t>['LG HVAC Solutions for Retail: Design Your Storeto Be a Popular Place']</t>
  </si>
  <si>
    <t>https://www.lg.com/eastafrica/business/single-split-ceiling-suspended</t>
  </si>
  <si>
    <t>LG Ceiling Suspended Units | LG East Africa Business</t>
  </si>
  <si>
    <t>Discover LG's ceiling suspended units, featuring an award-winning, elegant design and powerful heating and cooling. Click for pictures and further details.</t>
  </si>
  <si>
    <t>['LG Ceiling Suspended Units']</t>
  </si>
  <si>
    <t>https://www.lg.com/eastafrica/business/vrf-indoor-unit</t>
  </si>
  <si>
    <t>Discover efficient air solutions with LG Multi V indoor units, designed to fit any business setting with powerful VRF technology.</t>
  </si>
  <si>
    <t>['LG Multi V Indoor Units']</t>
  </si>
  <si>
    <t>https://www.lg.com/br/business/ar-condicionado/cliente-comercial/projetista/</t>
  </si>
  <si>
    <t>https://www.lg.com/eastafrica/business/multi-v-5</t>
  </si>
  <si>
    <t>Discover the LG Multi V 5, a highly efficient air quality solution, featuring dual sensing control, ultimate inverter compressor, and more. Learn more!</t>
  </si>
  <si>
    <t>https://www.lg.com/eastafrica/business/hotel</t>
  </si>
  <si>
    <t>Enhance guest comfort with advanced HVAC systems for hotels, offering energy-efficient, smart air solutions tailored to hospitality needs.</t>
  </si>
  <si>
    <t>['HVAC Systems for Hotels: Satisfy Guests with Smart Air Solutions']</t>
  </si>
  <si>
    <t>https://www.lg.com/ca_en/business/air-solution/control-solutions/central-controller/</t>
  </si>
  <si>
    <t>Central Controller | HVAC | LG Canada Business</t>
  </si>
  <si>
    <t>LG central controllers use a flexible interface and touch screen to manage and monitor a number of different hvac building systems. Contact LG today.</t>
  </si>
  <si>
    <t>https://www.lg.com/br/business/catalogo-folheto-documento/</t>
  </si>
  <si>
    <t>Navegue e faça o download do catálogo mais recente, folhetos e outros recursos sobre as soluções de Ar Condicionado da LG.</t>
  </si>
  <si>
    <t>['Download de catálogo, folheto e documentação']</t>
  </si>
  <si>
    <t>https://www.lg.com/br/business/programa-vip/</t>
  </si>
  <si>
    <t>https://www.lg.com/br/business/ar-condicionado/solucoes/solucoes-hospitais/</t>
  </si>
  <si>
    <t>https://www.lg.com/br/business/ar-condicionado/</t>
  </si>
  <si>
    <t>https://www.lg.com/br/business/find-a-dealer/</t>
  </si>
  <si>
    <t>https://www.lg.com/br/business/vrf-renewal-service/</t>
  </si>
  <si>
    <t>https://www.lg.com/br/business/ar-condicionado/solucoes/solucoes-shoppings/</t>
  </si>
  <si>
    <t>https://www.lg.com/br/business/ar-condicionado/solucoes/solucoes-escritorios/</t>
  </si>
  <si>
    <t>https://www.lg.com/ca_en/business/air-solution/multi-split/</t>
  </si>
  <si>
    <t>Multi Split - HVAC | Business | LG Canada Business</t>
  </si>
  <si>
    <t>LG Multi Split system, ideal for spacious indoor environments, promises comfortable and efficient air conditioning across every space with its expandability</t>
  </si>
  <si>
    <t>https://www.lg.com/ca_en/business/air-solution/single-zone/single-zone-concealed-duct/</t>
  </si>
  <si>
    <t>Ceiling Concealed Duct AC | VRF | HVAC | LG Canada Business</t>
  </si>
  <si>
    <t>LG's Ceiling Concealed Duct is an invisible cooling solution that is suitable for applications that require interior aesthetics.</t>
  </si>
  <si>
    <t>https://www.lg.com/br/business/ar-condicionado/produtos/comercial-leve/</t>
  </si>
  <si>
    <t>https://www.lg.com/br/business/ar-condicionado/suporte-engenharia/</t>
  </si>
  <si>
    <t>https://www.lg.com/br/business/chiller-annual-maintenance/</t>
  </si>
  <si>
    <t>['Mantenha o Chiller Operando com Manutenção Regular']</t>
  </si>
  <si>
    <t>https://www.lg.com/br/business/ar-condicionado/cliente-residencial/proprietario-residencial/</t>
  </si>
  <si>
    <t>https://www.lg.com/ca_en/business/air-solution/control-solutions/individual-controller/</t>
  </si>
  <si>
    <t>Individual Controller | HVAC | LG Canada Business</t>
  </si>
  <si>
    <t>See how LG's Individual controllers can give you complete control over indoor ac units, by using an intuitive interface and touch screen for easy control.</t>
  </si>
  <si>
    <t>https://www.lg.com/ca_en/business/air-solution/control-solutions/application-controller/</t>
  </si>
  <si>
    <t>Application Controller | HVAC | LG Canada Business</t>
  </si>
  <si>
    <t>Efficiently manage and integrate a range of building systems as well as 3rd party devices using LG's Application controllers. Find out more information today.</t>
  </si>
  <si>
    <t>https://www.lg.com/br/business/service-maintenance/</t>
  </si>
  <si>
    <t>['Serviços &amp; Manutenção']</t>
  </si>
  <si>
    <t>https://www.lg.com/br/business/programa-mvp/</t>
  </si>
  <si>
    <t>https://www.lg.com/ca_en/business/air-solution/vrf/air-handling-unit/</t>
  </si>
  <si>
    <t>Air Handling Unit (AHU) | HVAC | LG Canada Business</t>
  </si>
  <si>
    <t>The LG Air handling Unit is a flexible VRF solution that maintains, monitors and controls the freshness of the air inside your office or home. Find out more today.</t>
  </si>
  <si>
    <t>https://www.lg.com/ca_en/business/air-solution/control-solutions/gateway/</t>
  </si>
  <si>
    <t>Modbus Gateway | HVAC | LG Canada Business</t>
  </si>
  <si>
    <t>https://www.lg.com/br/business/ar-condicionado/produtos/vrf-multi-v/</t>
  </si>
  <si>
    <t>https://www.lg.com/br/business/chiller-renewal-service/</t>
  </si>
  <si>
    <t>['Otimize o seu Chiller com o serviço de renovação']</t>
  </si>
  <si>
    <t>https://www.lg.com/br/business/ar-condicionado/cliente-comercial/proprietario-comercial/</t>
  </si>
  <si>
    <t>https://www.lg.com/br/business/ar-condicionado/produtos/chiller/</t>
  </si>
  <si>
    <t>Chiller - Ar Condicionado | Empresas | LG Brasil</t>
  </si>
  <si>
    <t>O Chiller da LG oferece uma solução de resfriamento potente e ideal para edifícios grandes e instalações industriais.</t>
  </si>
  <si>
    <t>https://www.lg.com/br/business/vrf-annual-maintenance/</t>
  </si>
  <si>
    <t>https://www.lg.com/br/business/ar-condicionado/solucoes/solucoes-hotel/</t>
  </si>
  <si>
    <t>https://www.lg.com/ca_en/business/air-solution/vrf/</t>
  </si>
  <si>
    <t>VRF | HVAC | LG Canada Business</t>
  </si>
  <si>
    <t>LG's Variable Refrigerant Flow (VRF) system allows you to enjoy exceptional air quality. Check out our Multi V range, along with our indoor models.</t>
  </si>
  <si>
    <t>https://www.lg.com/ca_en/business/air-solution/single-split/</t>
  </si>
  <si>
    <t>https://www.lg.com/br/business/ar-condicionado/solucoes/solucoes-residencias/</t>
  </si>
  <si>
    <t>https://www.lg.com/br/business/ar-condicionado/produtos/solucoes-em-controle/</t>
  </si>
  <si>
    <t>Soluções em Controle - Ar Condicionado | Empresas | LG Brasil</t>
  </si>
  <si>
    <t>As soluções de controle de Ar Condicionado da LG oferecem uma variedade de controles convenientes, permitindo que você ajuste a temperatura ideal para o ambiente de sua empresa.</t>
  </si>
  <si>
    <t>['Soluções de Controle']</t>
  </si>
  <si>
    <t>https://www.lg.com/br/business/ar-condicionado/produtos/multi-split-ar-condicionado/</t>
  </si>
  <si>
    <t>Multi Split LG, solução ideal para quem tem espaço de instalação limitado, pois pode conectar até 5 unidades internas em apenas uma unidade externa. Conheça!</t>
  </si>
  <si>
    <t>https://www.lg.com/br/business/ar-condicionado/produtos/ghp-vrf/</t>
  </si>
  <si>
    <t>https://www.lg.com/br/business/ar-condicionado/cliente-comercial/instalador/</t>
  </si>
  <si>
    <t>https://www.lg.com/br/business/servicos-programas/</t>
  </si>
  <si>
    <t>https://www.lg.com/ca_en/business/air-solution/single-zone/single-zone-wall-mounted/</t>
  </si>
  <si>
    <t>Single Zone Wall Mounted Air Conditioner | HVAC | LG Canada Business</t>
  </si>
  <si>
    <t>Find out how LG's Wall air conditioners can be your ideal cooling solution for a range of different uses, such as server rooms, kitchens or living rooms.</t>
  </si>
  <si>
    <t>https://www.lg.com/ca_en/business/air-solution/</t>
  </si>
  <si>
    <t>HVAC System | Air Solution by LG Canada Business</t>
  </si>
  <si>
    <t>Discover LG's comprehensive selection of air solutions for business. From single to multi-zone HVAC systems to VRF systems, find out more at LG Canada.</t>
  </si>
  <si>
    <t>https://www.lg.com/ca_en/business/air-solution/solutions/hospital/</t>
  </si>
  <si>
    <t>Hospital | HVAC | LG Canada Business</t>
  </si>
  <si>
    <t>LG HVAC hospital solution provides comfort and safety for patients and staff while making it easy to control and monitor the environment.</t>
  </si>
  <si>
    <t>https://www.lg.com/ca_en/business/air-solution/vrf/ventilation-solution-erv/</t>
  </si>
  <si>
    <t>Energy Recovery Ventilator (ERV) Systems | LG Canada</t>
  </si>
  <si>
    <t>See how LG's eco-friendly ERV systems integrate with indoor AC units to ensure your home or workplace has cleaner air. Discover more at LG Canada.</t>
  </si>
  <si>
    <t>https://www.lg.com/br/business/ar-condicionado/produtos/erv-solucao-em-ventilacao/</t>
  </si>
  <si>
    <t>https://www.lg.com/ca_en/business/air-solution/vrf/multi-v-s/</t>
  </si>
  <si>
    <t>MULTI V S | Compact VRF Systems | HVAC Solution by LG Canada</t>
  </si>
  <si>
    <t>LG's MULTI V S is a compact yet powerful VRF system for residences and small offices that maximizes energy efficiency with low operation costs. Find out more.</t>
  </si>
  <si>
    <t>https://www.lg.com/ca_en/business/air-solution/vrf/multi-v-5/</t>
  </si>
  <si>
    <t>MULTI V 5 | VRF | HVAC | LG Canada Business</t>
  </si>
  <si>
    <t>The MULTI V is LG's Variable Refrigerant Flow air conditioning system. One of the most cost effective air conditioning systems. Contact LG to find out more.</t>
  </si>
  <si>
    <t>Descubra as últimas histórias sobre inovação em produtos, tecnologia e tendências da indústria de ar condicionado da LG.</t>
  </si>
  <si>
    <t>['HVAC LG']</t>
  </si>
  <si>
    <t>https://www.lg.com/ca_en/business/partners/</t>
  </si>
  <si>
    <t>Partners | HVAC | LG Canada</t>
  </si>
  <si>
    <t>Learn about our distribution partners by joining the LG Partner program, which will help with pre-sales and demand generation. Find out more today.</t>
  </si>
  <si>
    <t>https://www.lg.com/ca_en/business/air-solution/vrf/air-cooled-scroll-chiller/</t>
  </si>
  <si>
    <t>Air Cooled Scroll Chiller | LG Canada Business</t>
  </si>
  <si>
    <t>Learn more about LG's Air Cooled Scroll Chiller. Its Vapor Injection technology enables efficient heating operation by controlling the flow rate.</t>
  </si>
  <si>
    <t>https://www.lg.com/ca_en/business/air-solution/vrf/multi-v-water-5/</t>
  </si>
  <si>
    <t>MULTI V Water 5 | HVAC VRF | LG Canada Business</t>
  </si>
  <si>
    <t>LG UK MULTI V Water 5 VRF is engineered for superior energy savings giving occupants the choice to air condition or heat only the zones in use. Find out more.</t>
  </si>
  <si>
    <t>https://www.lg.com/ca_en/business/air-solution/vrf/vrf-indoor-unit/</t>
  </si>
  <si>
    <t>Multi V Indoor Units | VRF | HVAC | LG Canada Business</t>
  </si>
  <si>
    <t>Discover LG's wide range of stylish indoor air conditioners. From sleek wall-mounted and ceiling-mounted cassette units, to our more discreet ducted units.</t>
  </si>
  <si>
    <t>https://www.lg.com/ca_en/business/air-solution/solutions/hotel/</t>
  </si>
  <si>
    <t>Hotel | HVAC | LG Canada Business</t>
  </si>
  <si>
    <t>LG HVAC hotel solutions provide a more efficient and stylish way to keep your hotel comfortable and refrshed - year round.</t>
  </si>
  <si>
    <t>https://www.lg.com/ca_fr/business/solutions-relatives-a-la-qualite-de-lair/solutions/hopitaux/</t>
  </si>
  <si>
    <t>Hôpitaux | HVAC | Entreprise LG Canada</t>
  </si>
  <si>
    <t>https://www.lg.com/ca_fr/business/solutions-relatives-a-la-qualite-de-lair/vrf/solution-de-chauffe-eau-hydro-kit/</t>
  </si>
  <si>
    <t>Les kits hydrauliques fournissent de l’eau chaude et s'associent à la gamme DRV Multi V de LG. Compacité, intégration et installation simplifiées.</t>
  </si>
  <si>
    <t>https://www.lg.com/ca_fr/business/solutions-relatives-a-la-qualite-de-lair/solutions-de-commande/dispositif-de-commande-dapplications/</t>
  </si>
  <si>
    <t>Dispositif De Commande D’applications | HVAC | Entreprise LG Canada</t>
  </si>
  <si>
    <t>Choisissez parmi la large gamme de systèmes de contrôle LG pour répondre à tous vos besoins. Gestion centralisée et gestion technique du bâtiment simplifiées.</t>
  </si>
  <si>
    <t>https://www.lg.com/ca_fr/business/solutions-relatives-a-la-qualite-de-lair/zone-unique/zone-unique-mural/</t>
  </si>
  <si>
    <t>Les Climatiseurs Muraux | HVAC | Entreprise LG Canada</t>
  </si>
  <si>
    <t>Choisissez parmi une gamme large de climatiseurs muraux réversibles LG qui vous offre confort, esthétique et fiabilité pour répondre à tous vos besoins.</t>
  </si>
  <si>
    <t>https://www.lg.com/ca_fr/business/solutions-relatives-a-la-qualite-de-lair/vrf/solution-de-ventilation-erv/</t>
  </si>
  <si>
    <t>Solution De Ventilation ERV | LG Canada</t>
  </si>
  <si>
    <t>Les systèmes écologiques ERV de LG s'intègrent aux unités de climatisation intérieures pour assurer un air plus pur. Découvrez-en plus chez LG Canada.</t>
  </si>
  <si>
    <t>https://www.lg.com/ca_fr/business/point-dacces-au-systeme-de-gestion-de-ba/</t>
  </si>
  <si>
    <t>Modbus Gateway | HVAC | Entreprise LG Canada</t>
  </si>
  <si>
    <t>La passerelle Modbus de LG est une solution permettant de facilement connecter les produits LG au système de gestion de bâtiment existant dans votre entreprise.</t>
  </si>
  <si>
    <t>https://www.lg.com/ca_fr/business/solutions-relatives-a-la-qualite-de-lair/solutions-de-commande/dispositif-de-commande-individuel/</t>
  </si>
  <si>
    <t>Dispositif De Commande Individuel | HVAC | Entreprise LG Canada</t>
  </si>
  <si>
    <t>Choisissez parmi la large gamme de télécommandes individuelles LG pour répondre à tous vos besoins. Design, intuitivité, ergonomie et surveillance.</t>
  </si>
  <si>
    <t>https://www.lg.com/ca_en/business/air-solution/vrf/hot-water-solution-hydro-kit/</t>
  </si>
  <si>
    <t>Hot Water Solution (Hydro Kit) | HVAC | LG Canada Business</t>
  </si>
  <si>
    <t>LG's award-winning Hydro Kit uses hot water to heat your home and can work in combination with the Multi V system. Contact LG to find out more.</t>
  </si>
  <si>
    <t>https://www.lg.com/ca_fr/business/solutions-relatives-a-la-qualite-de-lair/solutions/centres-commerciaux/</t>
  </si>
  <si>
    <t>Centres Commerciaux | HVAC | Entreprise LG Canada</t>
  </si>
  <si>
    <t>https://www.lg.com/ca_fr/business/solutions-relatives-a-la-qualite-de-lair/vrf/multi-v-water-5/</t>
  </si>
  <si>
    <t>Climatisation Multi V Water 5 | LG Canada Business</t>
  </si>
  <si>
    <t>La climatisation multi v water 5 de LG fonctionne à l'eau et permet donc de faire des économies d’énergie avec une zone d’utilisation limitée. En savoir plus.</t>
  </si>
  <si>
    <t>https://www.lg.com/ca_fr/business/solutions-relatives-a-la-qualite-de-lair/vrf/</t>
  </si>
  <si>
    <t>Système à Flux De Réfrigérant Variable | HVAC | Entreprise LG Canada</t>
  </si>
  <si>
    <t>https://www.lg.com/ca_en/business/ceiling-mounted-cassette/</t>
  </si>
  <si>
    <t>Ceiling Mounted Air Conditioner | VRF | HVAC | LG Canada Business</t>
  </si>
  <si>
    <t>https://www.lg.com/ca_fr/business/solutions-relatives-a-la-qualite-de-lair/telechargement-des-ressources/engineering-support/</t>
  </si>
  <si>
    <t>Soutien En Ingénierie | HVAC | Entreprise LG Canada</t>
  </si>
  <si>
    <t>https://www.lg.com/ca_fr/business/solutions-relatives-a-la-qualite-de-lair/zone-unique/console/</t>
  </si>
  <si>
    <t>La Console LG | HVAC | Entreprise LG Canada</t>
  </si>
  <si>
    <t>Choisissez parmi une gamme large de consoles LG qui vous offre confort, esthétique et fiabilité pour répondre à tous vos besoins.</t>
  </si>
  <si>
    <t>https://www.lg.com/ca_fr/business/solutions-relatives-a-la-qualite-de-lair/solutions/bureaux/</t>
  </si>
  <si>
    <t>Bureaux | HVAC | Entreprise LG Canada</t>
  </si>
  <si>
    <t>https://www.lg.com/ca_fr/business/solutions-relatives-a-la-qualite-de-lair/vrf/vrf-climatiseur-interieur/</t>
  </si>
  <si>
    <t>Climatiseur Intérieur | HVAC | Entreprise LG Canada</t>
  </si>
  <si>
    <t>Choisissez parmi une gamme large de solutions de chauffage, ventilation et climatisation LG pour répondre à tous vos besoins.</t>
  </si>
  <si>
    <t>https://www.lg.com/ca_fr/business/solutions-relatives-a-la-qualite-de-lair/vrf/refroidisseur-a-spirale-a-refroidi-a-lair/</t>
  </si>
  <si>
    <t>Refroidisseur Spirale Refroidi à L’air | LG Canada Business</t>
  </si>
  <si>
    <t>refroidisseur d air, refroidissement, système de refroidissement, refroidisseur de piece, refroidisseur spirale, refroidissement par air, système de refroidissement par air, refroidisseur à air, Scroll Inverter.</t>
  </si>
  <si>
    <t>https://www.lg.com/ca_fr/business/solutions-relatives-a-la-qualite-de-lair/zone-unique/zone-unique-type-cassette/</t>
  </si>
  <si>
    <t>Cassette | HVAC | Entreprise LG Canada</t>
  </si>
  <si>
    <t>https://www.lg.com/ca_fr/business/solutions-relatives-a-la-qualite-de-lair/solutions/vente-au-detail/</t>
  </si>
  <si>
    <t>Vente Au Détail | HVAC | Entreprise LG Canada</t>
  </si>
  <si>
    <t>https://www.lg.com/ca_fr/business/solutions-relatives-a-la-qualite-de-lair/solutions/residences/</t>
  </si>
  <si>
    <t>Résidences | HVAC | Entreprise LG Canada</t>
  </si>
  <si>
    <t>https://www.lg.com/ca_fr/business/solutions-relatives-a-la-qualite-de-lair/vrf/appareil-de-traitement-de-lair/</t>
  </si>
  <si>
    <t>Appareil De Traitement De L’air | HVAC | Entreprise LG Canada</t>
  </si>
  <si>
    <t>https://www.lg.com/ca_fr/business/solutions-relatives-a-la-qualite-de-lair/systeme-multiblocs/</t>
  </si>
  <si>
    <t>Système multiblocs | Business | Entreprise LG Canada</t>
  </si>
  <si>
    <t>Le système LG Multi Split, idéal pour les environnements intérieurs spacieux, promet une climatisation confortable et efficace dans tous les espaces grâce à sa capacité d'extension.</t>
  </si>
  <si>
    <t>['Système multiblocs']</t>
  </si>
  <si>
    <t>https://www.lg.com/ca_fr/business/solutions-relatives-a-la-qualite-de-lair/zone-unique/sur-pied/</t>
  </si>
  <si>
    <t>Sur Pied | HVAC | Entreprise LG Canada</t>
  </si>
  <si>
    <t>L'armoire de LG s'intègre parfaitement dans tout décor, apportant un flux d'air chaud ou froid confortable tout au long de l'année.</t>
  </si>
  <si>
    <t>https://www.lg.com/ca_fr/business/solutions-relatives-a-la-qualite-de-lair/vrf/multi-v-s/</t>
  </si>
  <si>
    <t>LG Multi V S | Système DRV | LG Canada</t>
  </si>
  <si>
    <t>Le Multi V S de LG est un système compact mais puissant pour les résidences et bureaux et qui optimise l'efficacité énergétique à faible coût d'exploitation.</t>
  </si>
  <si>
    <t>https://www.lg.com/ca_fr/business/solutions-relatives-a-la-qualite-de-lair/</t>
  </si>
  <si>
    <t>Sytème CVC | Solutions Relatives à L’air | LG Canada</t>
  </si>
  <si>
    <t>Découvrez la sélection complète de solutions d'air de LG pour les entreprises. Découvrez-en davantage sur les systèmes CVC chez LG Canada.</t>
  </si>
  <si>
    <t>https://www.lg.com/ca_fr/business/solutions-relatives-a-la-qualite-de-lair/vrf/multi-v-5/</t>
  </si>
  <si>
    <t>Multi V 5 | HVAC | Entreprise LG Canada</t>
  </si>
  <si>
    <t>Le DRV LG Multi V 5 offre des performances énergétiques élevées vous permettant de faire des économies tout en bénéficiant d'un confort optimal toute l'année.</t>
  </si>
  <si>
    <t>https://www.lg.com/ca_fr/business/solutions-relatives-a-la-qualite-de-lair/solutions-de-commande/dispositif-de-commande-central/</t>
  </si>
  <si>
    <t>Dispositif De Commande Central | HVAC | Entreprise LG Canada</t>
  </si>
  <si>
    <t>Choisissez parmi la large gamme de commandes centralisées LG pour répondre à tous vos besoins. Design, simplicité, ergonomie, gestion centralisée, surveillance.</t>
  </si>
  <si>
    <t>https://www.lg.com/pl/business/klimatyzacja/</t>
  </si>
  <si>
    <t>Klimatyzacja | Business | LG Polska</t>
  </si>
  <si>
    <t>LG dostarcza projektantom klimatyzacji dane techniczne, programy doboru i urządzenia, które ułatwiają projektowanie instalacji klimatyzacyjnych.</t>
  </si>
  <si>
    <t>https://www.lg.com/pl/business/klimatyzacja/rozwiazania-dla-domu/wentylacja-domu-erv/</t>
  </si>
  <si>
    <t>Wentylacja do Domu ERV | Klimatyzacja | Business | LG Polska</t>
  </si>
  <si>
    <t>Wentylacja Komercyjna LG ERV oferuje energooszczędną wentylację dostarczającą świeże powietrze z zewnątrz dla optymalnego komfortu oddychania wewnątrz.</t>
  </si>
  <si>
    <t>['Wentylacja ERV']</t>
  </si>
  <si>
    <t>https://www.lg.com/pl/business/systemy-grzewcze-pompy-ciepla/pompy-ciepla-split/split-r32-iwt/</t>
  </si>
  <si>
    <t>https://www.lg.com/pl/business/klimatyzacja/projektant/</t>
  </si>
  <si>
    <t>Projektant | Klimatyzacja | Business | LG Polska</t>
  </si>
  <si>
    <t>LG dostarcza dane techniczne, dokumentację techniczną, narzędzia i najwyższe technologie, wspierając efektywne projektowanie klimatyzacji.</t>
  </si>
  <si>
    <t>['Zapewnienie optymalnego rozwiązania dla twoich projektów HVAC']</t>
  </si>
  <si>
    <t>https://www.lg.com/pl/business/klimatyzacja/rozwiazania-komercyjne/klimatyzatory-typu-split/</t>
  </si>
  <si>
    <t>Klimatyzatory Typu Split | Business | LG Polska</t>
  </si>
  <si>
    <t>Klimatyzatory LG typu Split to idealny wybór dla różnych przestrzeni komercyjnych zapewniające efektywność energetyczną i niezawodne działanie.</t>
  </si>
  <si>
    <t>['Klimatyzatory komercyjne']</t>
  </si>
  <si>
    <t>https://www.lg.com/pl/business/systemy-grzewcze-pompy-ciepla/pompy-ciepla-split/split-410a/</t>
  </si>
  <si>
    <t>https://www.lg.com/pl/business/systemy-grzewcze-pompy-ciepla/pompy-ciepla-split/split-r32/</t>
  </si>
  <si>
    <t>https://www.lg.com/pl/business/systemy-grzewcze-pompy-ciepla/pompy-ciepla-monobloc/monobloc-r290/</t>
  </si>
  <si>
    <t>Pompa ciepła LG Therma V R290 Monobloc to zaawansowana pompa ciepła na propan zapewniająca wydajne i mocne ogrzewanie przy niezwykle niskim poziomie hałasu pracy.</t>
  </si>
  <si>
    <t>https://www.lg.com/pl/business/systemy-grzewcze-pompy-ciepla/</t>
  </si>
  <si>
    <t>Pompy Ciepła powietrze-woda LG THERMA V to ekologiczne ogrzewanie domu, chłodzenie i ciepła woda użytkowa, zastępują kotły gazowe technologią odnawialną.</t>
  </si>
  <si>
    <t>['Pompy ciepła typu powietrze-woda']</t>
  </si>
  <si>
    <t>https://www.lg.com/pl/business/systemy-grzewcze-pompy-ciepla/pompy-ciepla-hydrosplit/ogrzewanie-hydrosplit-r32/</t>
  </si>
  <si>
    <t>Pompa ciepła Hydrosplit R32 | HVAC | LG Polska</t>
  </si>
  <si>
    <t>https://www.lg.com/pl/business/klimatyzacja/rozwiazania-dla-domu/multi-split/</t>
  </si>
  <si>
    <t>Multi Split | Klimatyzacja | Business | LG Polska</t>
  </si>
  <si>
    <t>Klimatyzacja Multi Split to idealny system do wielu pomieszczeń, zapewnia komfortową i wydajną klimatyzację i ogrzewanie w całym budynku.</t>
  </si>
  <si>
    <t>https://www.lg.com/pl/business/systemy-grzewcze-pompy-ciepla/pompy-ciepla-cwu/pompa-ciepla-cwu/</t>
  </si>
  <si>
    <t>Pompa Ciepła do CWU | Business | LG Polska</t>
  </si>
  <si>
    <t>Pompa Ciepła do CWU zapewnia ciche i wydajne przygotowanie ciepłej wody, maksymalizując wydajność dzięki energii odnawialnej i różnym trybom pracy.</t>
  </si>
  <si>
    <t>https://www.lg.com/pl/business/klimatyzacja/rozwiazania-komercyjne/klimatyzacja-vrf/</t>
  </si>
  <si>
    <t>https://www.lg.com/pl/business/systemy-grzewcze-pompy-ciepla/pompy-ciepla-monobloc/</t>
  </si>
  <si>
    <t>Pompa ciepła LG Therma V Monobloc to wysokowydajne ogrzewanie i ciepła woda CWU, bardzo cicha praca i dużą kompatybilność.</t>
  </si>
  <si>
    <t>['Pompy ciepła THERMA V Monobloc']</t>
  </si>
  <si>
    <t>https://www.lg.com/pl/business/systemy-grzewcze-pompy-ciepla/pompy-ciepla-hydrosplit/</t>
  </si>
  <si>
    <t>Pompa ciepła LG Therma V Hydrosplit to bezpieczna pompa do domu z instalacją wodną, zapewnia wydajne ogrzewanie i ciepłą wodę nawet w ekstremalnych warunkach.</t>
  </si>
  <si>
    <t>['Pompy ciepła THERMA V Hydrosplit']</t>
  </si>
  <si>
    <t>https://www.lg.com/pl/business/systemy-grzewcze-pompy-ciepla/pompy-ciepla-monobloc/monobloc-r32/</t>
  </si>
  <si>
    <t>Pompa ciepła Monobloc R32 | Klimatyzacja | LG Polska Biznes</t>
  </si>
  <si>
    <t>GNB</t>
  </si>
  <si>
    <t>GNB ENG Trans</t>
  </si>
  <si>
    <t>ENGINEERING SUPPORT</t>
  </si>
  <si>
    <t>Retail</t>
  </si>
  <si>
    <t>Hospital</t>
  </si>
  <si>
    <t>Hotel</t>
  </si>
  <si>
    <t>Manuals</t>
  </si>
  <si>
    <t>Mono-split : mural</t>
  </si>
  <si>
    <t>Mono-split: wall-mounted</t>
  </si>
  <si>
    <t>Mono-split : plafonnier</t>
  </si>
  <si>
    <t>Mono-split: ceiling light</t>
  </si>
  <si>
    <t>Passerelles GTB</t>
  </si>
  <si>
    <t>GTB gateways</t>
  </si>
  <si>
    <t>Commandes centralisées</t>
  </si>
  <si>
    <t>Centralized controls</t>
  </si>
  <si>
    <t>Résidences</t>
  </si>
  <si>
    <t>Residences</t>
  </si>
  <si>
    <t>Hydrosplit Duo ECS R32</t>
  </si>
  <si>
    <t>MULTI V S</t>
  </si>
  <si>
    <t>Mono-split : cassette ronde</t>
  </si>
  <si>
    <t>Mono-split: round cassette</t>
  </si>
  <si>
    <t>Mono-split : climatiseur armoire</t>
  </si>
  <si>
    <t>Mono-split: cabinet air conditioner</t>
  </si>
  <si>
    <t>Commandes individuelles</t>
  </si>
  <si>
    <t>Individual orders</t>
  </si>
  <si>
    <t>Chauffe-eau thermodynamique</t>
  </si>
  <si>
    <t>Thermodynamic water heater</t>
  </si>
  <si>
    <t>Support Technique</t>
  </si>
  <si>
    <t>Technical Support</t>
  </si>
  <si>
    <t>Mono-split : console</t>
  </si>
  <si>
    <t>Mono-split: console</t>
  </si>
  <si>
    <t>Cassettes rondes</t>
  </si>
  <si>
    <t>Round cassettes</t>
  </si>
  <si>
    <t>Multi-split</t>
  </si>
  <si>
    <t>Cassettes</t>
  </si>
  <si>
    <t>Centres commerciaux</t>
  </si>
  <si>
    <t>Shopping centers</t>
  </si>
  <si>
    <t>MULTI V M</t>
  </si>
  <si>
    <t>Pompes à chaleur air-eau</t>
  </si>
  <si>
    <t>Air-water heat pumps</t>
  </si>
  <si>
    <t>HVAC</t>
  </si>
  <si>
    <t>Bureaux</t>
  </si>
  <si>
    <t>Offices</t>
  </si>
  <si>
    <t>Split R410A</t>
  </si>
  <si>
    <t>Hydrosplit R32</t>
  </si>
  <si>
    <t>Monobloc R32</t>
  </si>
  <si>
    <t>MULTI V WATER S</t>
  </si>
  <si>
    <t>Gainables</t>
  </si>
  <si>
    <t>Ducted</t>
  </si>
  <si>
    <t>Split R32</t>
  </si>
  <si>
    <t>Hôpitaux</t>
  </si>
  <si>
    <t>Hospitals</t>
  </si>
  <si>
    <t>Engineering support</t>
  </si>
  <si>
    <t>دراسات ذات صلة</t>
  </si>
  <si>
    <t>Related studies</t>
  </si>
  <si>
    <t>حلول التهوية</t>
  </si>
  <si>
    <t>Ventilation solutions</t>
  </si>
  <si>
    <t>مستشفى</t>
  </si>
  <si>
    <t>hospital</t>
  </si>
  <si>
    <t>VRF: MULTI V</t>
  </si>
  <si>
    <t>فندق</t>
  </si>
  <si>
    <t>hotel</t>
  </si>
  <si>
    <t>Gateway</t>
  </si>
  <si>
    <t>Air Handling Unit (AHU)</t>
  </si>
  <si>
    <t>Centrifugal Chiller</t>
  </si>
  <si>
    <t>Air Cooled Scroll Chiller</t>
  </si>
  <si>
    <t>سبليت منفصل</t>
  </si>
  <si>
    <t>Round Cassette</t>
  </si>
  <si>
    <t>Pemeliharaan Tahunan Chiller</t>
  </si>
  <si>
    <t>Layanan Pembaruan VRF</t>
  </si>
  <si>
    <t>VRF Update Service</t>
  </si>
  <si>
    <t>وحدة مدمجة سقفية</t>
  </si>
  <si>
    <t>Ceiling Concealed Duct</t>
  </si>
  <si>
    <t>Absorption Chiller Hot Water Type</t>
  </si>
  <si>
    <t>MULTI V 5 PRO</t>
  </si>
  <si>
    <t>Pemeliharaan Tahunan VRF</t>
  </si>
  <si>
    <t>Layanan Pembaruan Chiller</t>
  </si>
  <si>
    <t>410A Split</t>
  </si>
  <si>
    <t>Ventilation Solution (ERV)</t>
  </si>
  <si>
    <t>White Papers</t>
  </si>
  <si>
    <t>Chiller renewal service</t>
  </si>
  <si>
    <t>Air-Solution</t>
  </si>
  <si>
    <t>Ceiling Concealed duct</t>
  </si>
  <si>
    <t>Chiller annual maintenance</t>
  </si>
  <si>
    <t>Service &amp; Maintenance</t>
  </si>
  <si>
    <t>Ceiling Mounted Cassette</t>
  </si>
  <si>
    <t>VRF renewal service</t>
  </si>
  <si>
    <t>Wall Mounted</t>
  </si>
  <si>
    <t>Artcool Gallery</t>
  </si>
  <si>
    <t>AHU Comms Kit</t>
  </si>
  <si>
    <t>Layanan &amp; Pemeliharaan</t>
  </si>
  <si>
    <t>Console</t>
  </si>
  <si>
    <t>Ceilling Concealed Duct</t>
  </si>
  <si>
    <t>Absorption Chiller Steam Type</t>
  </si>
  <si>
    <t>VRF annual maintenance</t>
  </si>
  <si>
    <t>MULTI V Indoor Units</t>
  </si>
  <si>
    <t>Hydro Kits</t>
  </si>
  <si>
    <t>MULTI V WATER 5</t>
  </si>
  <si>
    <t>Case Studies</t>
  </si>
  <si>
    <t>Shopping Centre</t>
  </si>
  <si>
    <t>MULTI V i</t>
  </si>
  <si>
    <t>حلول أنظمة التكييف</t>
  </si>
  <si>
    <t>Air conditioning systems solutions</t>
  </si>
  <si>
    <t>Ceiling Suspended</t>
  </si>
  <si>
    <t>Floor Standing</t>
  </si>
  <si>
    <t>Hot Water Solution (Hydro Kit)</t>
  </si>
  <si>
    <t>Passerelles</t>
  </si>
  <si>
    <t>Bridges</t>
  </si>
  <si>
    <t>One Way Ceiling Cassette</t>
  </si>
  <si>
    <t>Split R410A IWT</t>
  </si>
  <si>
    <t>Indoor Unit</t>
  </si>
  <si>
    <t>Round cassette</t>
  </si>
  <si>
    <t>Centrales de traitement d'air (CTA)</t>
  </si>
  <si>
    <t>Air handling units (AHU)</t>
  </si>
  <si>
    <t>Therma V R290</t>
  </si>
  <si>
    <t>Cassette montée au plafond</t>
  </si>
  <si>
    <t>Ceiling-mounted cassette</t>
  </si>
  <si>
    <t>Contrôle des applications</t>
  </si>
  <si>
    <t>Application Control</t>
  </si>
  <si>
    <t>L'étude de cas de HVAC</t>
  </si>
  <si>
    <t>The HVAC Case Study</t>
  </si>
  <si>
    <t>Centre commercial</t>
  </si>
  <si>
    <t>Mall</t>
  </si>
  <si>
    <t>Solutions de ventilation (ERV)</t>
  </si>
  <si>
    <t>Ventilation solutions (ERV)</t>
  </si>
  <si>
    <t>Commercial air purifier</t>
  </si>
  <si>
    <t>Individual controller</t>
  </si>
  <si>
    <t>Monoblock R32</t>
  </si>
  <si>
    <t>Application controller</t>
  </si>
  <si>
    <t>MULTI split</t>
  </si>
  <si>
    <t>Hot water solution (hydro kit)</t>
  </si>
  <si>
    <t>Ceiling concealed duct</t>
  </si>
  <si>
    <t>Air handling unit (AHU)</t>
  </si>
  <si>
    <t>Control solutions</t>
  </si>
  <si>
    <t>Case studies</t>
  </si>
  <si>
    <t>Air-solutions</t>
  </si>
  <si>
    <t>HVAC case study</t>
  </si>
  <si>
    <t>Ducto</t>
  </si>
  <si>
    <t>Duct</t>
  </si>
  <si>
    <t>Soporte de Ingeniería</t>
  </si>
  <si>
    <t>Control Central</t>
  </si>
  <si>
    <t>Central Control</t>
  </si>
  <si>
    <t>Ceiling mounted cassette</t>
  </si>
  <si>
    <t>Air to water heat pumps</t>
  </si>
  <si>
    <t>Hydro Kit</t>
  </si>
  <si>
    <t>Partners</t>
  </si>
  <si>
    <t>Consola</t>
  </si>
  <si>
    <t>Split</t>
  </si>
  <si>
    <t>Controles Aplicados</t>
  </si>
  <si>
    <t>Applied Controls</t>
  </si>
  <si>
    <t>Interface a BMS</t>
  </si>
  <si>
    <t>Interface to BMS</t>
  </si>
  <si>
    <t>Cielo</t>
  </si>
  <si>
    <t>Darling</t>
  </si>
  <si>
    <t>Indoor unit</t>
  </si>
  <si>
    <t>Servicio y Mantenimiento</t>
  </si>
  <si>
    <t>Hotelería</t>
  </si>
  <si>
    <t>Hospitality</t>
  </si>
  <si>
    <t>Unidades Interior</t>
  </si>
  <si>
    <t>Indoor Units</t>
  </si>
  <si>
    <t>GAS Heat Pump (GHP)</t>
  </si>
  <si>
    <t>Inverter Scroll Chiller</t>
  </si>
  <si>
    <t>Residenciales</t>
  </si>
  <si>
    <t>Residential</t>
  </si>
  <si>
    <t>Retrofit</t>
  </si>
  <si>
    <t>Multi V S</t>
  </si>
  <si>
    <t>Multi VS</t>
  </si>
  <si>
    <t>Multi V Water IV</t>
  </si>
  <si>
    <t>Control Individual</t>
  </si>
  <si>
    <t>Individual Control</t>
  </si>
  <si>
    <t>Recuperador de Energía Por Ventilación (ERV)</t>
  </si>
  <si>
    <t>Energy Recovery Ventilation (ERV)</t>
  </si>
  <si>
    <t>Cassette</t>
  </si>
  <si>
    <t>Absorption chiller hot water type</t>
  </si>
  <si>
    <t>Multi V 5</t>
  </si>
  <si>
    <t>Central controller</t>
  </si>
  <si>
    <t>Climatización</t>
  </si>
  <si>
    <t>Air conditioning</t>
  </si>
  <si>
    <t>Ice storage air-cooled scroll chiller</t>
  </si>
  <si>
    <t>GAS heat pump (GHP)</t>
  </si>
  <si>
    <t>Centrifugal heat pump</t>
  </si>
  <si>
    <t>Direct fired absorption chiller</t>
  </si>
  <si>
    <t>نظام التكييف MULTI V M</t>
  </si>
  <si>
    <t>MULTI VM air conditioning system</t>
  </si>
  <si>
    <t>R410A split</t>
  </si>
  <si>
    <t>Air-cooled scroll chiller</t>
  </si>
  <si>
    <t>Chiller application</t>
  </si>
  <si>
    <t>Absorption chiller steam type</t>
  </si>
  <si>
    <t>مبرد معياري</t>
  </si>
  <si>
    <t>standard cooler</t>
  </si>
  <si>
    <t>لوحة تحكم فردي</t>
  </si>
  <si>
    <t>Single control panel</t>
  </si>
  <si>
    <t>Oil-free centrifugal chiller</t>
  </si>
  <si>
    <t>Floor standing</t>
  </si>
  <si>
    <t>نظام متعدد الانقسام (MULTI split)</t>
  </si>
  <si>
    <t>وحدة توليد مياة مثلجة (شيلر ) تبرد بالمياة ذات ضاغط حلزونى</t>
  </si>
  <si>
    <t>Water-cooled chiller unit with screw compressor</t>
  </si>
  <si>
    <t>Absorption heat pump</t>
  </si>
  <si>
    <t>المستشفيات</t>
  </si>
  <si>
    <t>hospitals</t>
  </si>
  <si>
    <t>R32 split</t>
  </si>
  <si>
    <t>وحدة تكييف منفصلة</t>
  </si>
  <si>
    <t>split air conditioning unit</t>
  </si>
  <si>
    <t>Centrifugal chiller</t>
  </si>
  <si>
    <t>Services and Maintenance</t>
  </si>
  <si>
    <t>Ventilation solution (ERV)</t>
  </si>
  <si>
    <t>نظام R410A IWT</t>
  </si>
  <si>
    <t>R410A IWT system</t>
  </si>
  <si>
    <t>Wall mounted</t>
  </si>
  <si>
    <t>مشاريع أنظمة التكييفات الناجحة</t>
  </si>
  <si>
    <t>Successful air conditioning systems projects</t>
  </si>
  <si>
    <t>وحدات كونسيلد معلقة بالسقف</t>
  </si>
  <si>
    <t>Concealed units suspended from the ceiling</t>
  </si>
  <si>
    <t>الوحدة المدمجة</t>
  </si>
  <si>
    <t>Integrated unit</t>
  </si>
  <si>
    <t>شيلر بضاغط طرد مركزي تعمل لتطبيق التخزين الثلجى</t>
  </si>
  <si>
    <t>Centrifugal compressor chiller for ice storage application</t>
  </si>
  <si>
    <t>Screw geo thermal heat pump</t>
  </si>
  <si>
    <t>Single packaged</t>
  </si>
  <si>
    <t>R32 hydrosplit</t>
  </si>
  <si>
    <t>نظام R32 متكامل</t>
  </si>
  <si>
    <t>Integrated R32 System</t>
  </si>
  <si>
    <t>Ice storage screw chiller</t>
  </si>
  <si>
    <t>وحدة تحكم التطبيقات</t>
  </si>
  <si>
    <t>Application Console</t>
  </si>
  <si>
    <t>Water-cooled screw chiller</t>
  </si>
  <si>
    <t>Heating solution (AWHP)</t>
  </si>
  <si>
    <t>وحدة توليد مياة مثلجة (شيلر)  ذات دائرة الامتصاص تعمل بالاحتراق المباشر</t>
  </si>
  <si>
    <t>Direct combustion absorption chiller unit</t>
  </si>
  <si>
    <t>وحدات تسخين تعمل بضاغط طرد مركزي</t>
  </si>
  <si>
    <t>Centrifugal compressor heating units</t>
  </si>
  <si>
    <t>وحدات تسخين حلزونية تعمل بالجيو ثيرمال</t>
  </si>
  <si>
    <t>Geothermal Helical Heating Units</t>
  </si>
  <si>
    <t>نظام R32 منفصل</t>
  </si>
  <si>
    <t>R32 separate system</t>
  </si>
  <si>
    <t>وحدة مناولة الهواء (AHU)</t>
  </si>
  <si>
    <t>نظام التكييف متغير التدفق(VRF)</t>
  </si>
  <si>
    <t>Variable Refrigerant Flow (VRF) air conditioning system</t>
  </si>
  <si>
    <t>Absorption chiller complex type</t>
  </si>
  <si>
    <t>وحدة توليد مياة مثلجة (شيلر ) تبرد بالهواء ذات ضاغط حلزونى</t>
  </si>
  <si>
    <t>Air-cooled chiller unit with screw compressor</t>
  </si>
  <si>
    <t>مراكز التسوق</t>
  </si>
  <si>
    <t>Ice storage centrifugal chiller</t>
  </si>
  <si>
    <t>Air-cooled scroll heat pump</t>
  </si>
  <si>
    <t>Air-cooled screw chiller</t>
  </si>
  <si>
    <t>بوابة</t>
  </si>
  <si>
    <t>gate</t>
  </si>
  <si>
    <t>نظام R410A منفصل</t>
  </si>
  <si>
    <t>Separate R410A system</t>
  </si>
  <si>
    <t>Modular chiller</t>
  </si>
  <si>
    <t>Water-cooled screw heat pump</t>
  </si>
  <si>
    <t>R32 monobloc</t>
  </si>
  <si>
    <t>Air-cooled heating units with screw compressor</t>
  </si>
  <si>
    <t>وحدة تسخين تعمل الغاز (GHP)</t>
  </si>
  <si>
    <t>Gas fired heating unit (GHP)</t>
  </si>
  <si>
    <t>Multi V WATER IV</t>
  </si>
  <si>
    <t>Air-cooled screw heat pump</t>
  </si>
  <si>
    <t>حلول التهوية (ERV)</t>
  </si>
  <si>
    <t>Ventilation Solutions (ERV)</t>
  </si>
  <si>
    <t>تكييف مثبت على الجدار</t>
  </si>
  <si>
    <t>wall-mounted air conditioning</t>
  </si>
  <si>
    <t>نظام R32 IWT</t>
  </si>
  <si>
    <t>R32 IWT system</t>
  </si>
  <si>
    <t>القطاع السكني</t>
  </si>
  <si>
    <t>residential sector</t>
  </si>
  <si>
    <t>نظام التكييف MULTI V 5</t>
  </si>
  <si>
    <t>MULTI V 5 air conditioning system</t>
  </si>
  <si>
    <t>وحدة توليد مياة مثلجة (شيلر) تعمل بضاغط طرد مركزي</t>
  </si>
  <si>
    <t>Centrifugal compressor chiller unit</t>
  </si>
  <si>
    <t>وحدة توليد مياة مثلجة (شيلر ) تبرد بالهواء ذات ضاغط لولبى</t>
  </si>
  <si>
    <t>وحدة توليد مياة مثلجة (شيلر) ذات دائرة الامتصاص تعمل بالمياة الساخنة</t>
  </si>
  <si>
    <t>Hot water absorption chiller unit</t>
  </si>
  <si>
    <t>لوحة تحكم مركزي</t>
  </si>
  <si>
    <t>central control panel</t>
  </si>
  <si>
    <t>نظام التكييف بالمياه Multi V Water IV</t>
  </si>
  <si>
    <t>Multi V Water IV Air Conditioning System</t>
  </si>
  <si>
    <t>وحدة توليد مياة مثلجة (شيلر)  ذات دائرة الامتصاص تعمل بمصادر طاقة متعددة</t>
  </si>
  <si>
    <t>Multi-energy absorption chiller unit</t>
  </si>
  <si>
    <t>شيلر يبرد بالهواء بضاغط لولبى تعمل لتطبيق التخزين الثلجى</t>
  </si>
  <si>
    <t>Air cooled chiller with screw compressor for ice storage application</t>
  </si>
  <si>
    <t>حلول تسخين المياه</t>
  </si>
  <si>
    <t>Water heating solutions</t>
  </si>
  <si>
    <t>وحدة توليد مياة مثلجة (شيلر)  ذات دائرة الامتصاص تعمل بالبخار</t>
  </si>
  <si>
    <t>Steam-powered absorption chiller unit</t>
  </si>
  <si>
    <t>تكييف قائم على الأرضية</t>
  </si>
  <si>
    <t>floor-standing air conditioning</t>
  </si>
  <si>
    <t>نظام التكييف MULTI V S</t>
  </si>
  <si>
    <t>Болници</t>
  </si>
  <si>
    <t>مبرد التبريد بالامتصاص يعمل بالبخار</t>
  </si>
  <si>
    <t>Evaporative absorption chiller</t>
  </si>
  <si>
    <t>وحدات تسخين تعمل بدائرة الامتصاص</t>
  </si>
  <si>
    <t>Absorption heating units</t>
  </si>
  <si>
    <t>Въздушно охлаждаеми чилъри</t>
  </si>
  <si>
    <t>Air-cooled chillers</t>
  </si>
  <si>
    <t>Мулти сплитове</t>
  </si>
  <si>
    <t>Multi splits</t>
  </si>
  <si>
    <t>نظام R32 هيدروسبليت</t>
  </si>
  <si>
    <t>R32 Hydrosplit System</t>
  </si>
  <si>
    <t>وحدة توليد مياة مثلجة (شيلر) تعمل بضاغط طرد مركزي خالى من دائرة الزيت</t>
  </si>
  <si>
    <t>Chilled water generation unit (chiller) operating with a centrifugal compressor without an oil circuit</t>
  </si>
  <si>
    <t>Промишлени климатици</t>
  </si>
  <si>
    <t>Industrial air conditioners</t>
  </si>
  <si>
    <t>Сплит R410A</t>
  </si>
  <si>
    <t>Високостенни тела</t>
  </si>
  <si>
    <t>High-wall units</t>
  </si>
  <si>
    <t>Жилищни</t>
  </si>
  <si>
    <t>R32 Моноблок</t>
  </si>
  <si>
    <t>R32 Monoblock</t>
  </si>
  <si>
    <t>Конзоли</t>
  </si>
  <si>
    <t>Consoles</t>
  </si>
  <si>
    <t>الوحدات الداخلية</t>
  </si>
  <si>
    <t>Indoor units</t>
  </si>
  <si>
    <t>Рекуперативни вентилационни блокове</t>
  </si>
  <si>
    <t>Recuperative ventilation units</t>
  </si>
  <si>
    <t>R32 Хидросплит</t>
  </si>
  <si>
    <t>Подови</t>
  </si>
  <si>
    <t>Flooring</t>
  </si>
  <si>
    <t>Хидрокитове</t>
  </si>
  <si>
    <t>Hydrokits</t>
  </si>
  <si>
    <t>ТЕРМОПОМПЕНИ БОЙЛЕРИ</t>
  </si>
  <si>
    <t>HEAT PUMP BOILERS</t>
  </si>
  <si>
    <t>Офиси</t>
  </si>
  <si>
    <t>R32 с вграден бойлер</t>
  </si>
  <si>
    <t>R32 with built-in boiler</t>
  </si>
  <si>
    <t>Сплит R32</t>
  </si>
  <si>
    <t>Подово-таванни тела</t>
  </si>
  <si>
    <t>Floor-ceiling fixtures</t>
  </si>
  <si>
    <t>وحدات تسخين تبرد بالمياة ذات ضاغط حلزونى</t>
  </si>
  <si>
    <t>Water-cooled heating units with screw compressor</t>
  </si>
  <si>
    <t>Monobloc</t>
  </si>
  <si>
    <t>Кръгли касети</t>
  </si>
  <si>
    <t>Round cartridges</t>
  </si>
  <si>
    <t>Китове за вентилационни камери</t>
  </si>
  <si>
    <t>Ventilation chamber kits</t>
  </si>
  <si>
    <t>Centrífugo</t>
  </si>
  <si>
    <t>Centrifugal</t>
  </si>
  <si>
    <t>Controlador Central</t>
  </si>
  <si>
    <t>Controlador Individual</t>
  </si>
  <si>
    <t>Inverter Scroll Condensado por Aire</t>
  </si>
  <si>
    <t>Air Cooled Scroll Inverter</t>
  </si>
  <si>
    <t>Modular</t>
  </si>
  <si>
    <t>GHP</t>
  </si>
  <si>
    <t>Casos de Estudio HVAC</t>
  </si>
  <si>
    <t>HVAC Case Studies</t>
  </si>
  <si>
    <t>Unidad Tipo Pared</t>
  </si>
  <si>
    <t>Wall Type Unit</t>
  </si>
  <si>
    <t>Chiller Por Absorción de Vapor</t>
  </si>
  <si>
    <t>Vapor Absorption Chiller</t>
  </si>
  <si>
    <t>Controlador de Aplicaciones</t>
  </si>
  <si>
    <t>Absorción Agua Caliente</t>
  </si>
  <si>
    <t>Hot Water Absorption</t>
  </si>
  <si>
    <t>Residencial</t>
  </si>
  <si>
    <t>Cassette Redondo</t>
  </si>
  <si>
    <t>Catálogos y Folletos</t>
  </si>
  <si>
    <t>Catalogs and Brochures</t>
  </si>
  <si>
    <t>Ventilador Recuperador de Energía (ERV)</t>
  </si>
  <si>
    <t>Energy Recovery Ventilator (ERV)</t>
  </si>
  <si>
    <t>Suspendido de Techo Convertible</t>
  </si>
  <si>
    <t>Suspended from Convertible Roof</t>
  </si>
  <si>
    <t>Tornillo Condensado por Aire</t>
  </si>
  <si>
    <t>Air-Cooled Screw</t>
  </si>
  <si>
    <t>Unidad De Paquete Bomba De Calor</t>
  </si>
  <si>
    <t>Heat Pump Package Unit</t>
  </si>
  <si>
    <t>Hydro Kit: Solución de Agua Caliente</t>
  </si>
  <si>
    <t>Hydro Kit: Hot Water Solution</t>
  </si>
  <si>
    <t>Absorción de Fuego Directo</t>
  </si>
  <si>
    <t>Direct Fire Absorption</t>
  </si>
  <si>
    <t>Unidad Manejadora de Aire (UMA)</t>
  </si>
  <si>
    <t>Unidades Interiores de VRF</t>
  </si>
  <si>
    <t>VRF Indoor Units</t>
  </si>
  <si>
    <t>Aire Acondicionado</t>
  </si>
  <si>
    <t>Air-conditioning</t>
  </si>
  <si>
    <t>Libre de Aceite</t>
  </si>
  <si>
    <t>Oil Free</t>
  </si>
  <si>
    <t>Tornillo Condensado por Agua</t>
  </si>
  <si>
    <t>Water-Cooled Screw</t>
  </si>
  <si>
    <t>Cassette 4 Vías</t>
  </si>
  <si>
    <t>4-way cassette</t>
  </si>
  <si>
    <t>Hospitales</t>
  </si>
  <si>
    <t>Gama Tratamiento de Aire</t>
  </si>
  <si>
    <t>Air Treatment Range</t>
  </si>
  <si>
    <t>Controles Individuales</t>
  </si>
  <si>
    <t>Individual Controls</t>
  </si>
  <si>
    <t>Arayüzü</t>
  </si>
  <si>
    <t>Interface</t>
  </si>
  <si>
    <t>Uygulama Kontrolleri</t>
  </si>
  <si>
    <t>Application Controls</t>
  </si>
  <si>
    <t>Absorbsiyon Isı Pompası</t>
  </si>
  <si>
    <t>Absorption Heat Pump</t>
  </si>
  <si>
    <t>Sıcak Su Çözümleri (HidroKit)</t>
  </si>
  <si>
    <t>Chiller Yıllık Bakımı</t>
  </si>
  <si>
    <t>Santrifüj Soğutma Grubu</t>
  </si>
  <si>
    <t>Merkezi Kontroller</t>
  </si>
  <si>
    <t>Central Controls</t>
  </si>
  <si>
    <t>ThermaV R410A Split</t>
  </si>
  <si>
    <t>Hava Soğutmalı Scroll Isı Pompası</t>
  </si>
  <si>
    <t>Dairesel Kaset</t>
  </si>
  <si>
    <t>Circular Cassette</t>
  </si>
  <si>
    <t>Controles Centrales</t>
  </si>
  <si>
    <t>Bomba de Calor ACS Aqua Therma</t>
  </si>
  <si>
    <t>Multi Split Klima</t>
  </si>
  <si>
    <t>Multi Split Air Conditioner</t>
  </si>
  <si>
    <t>Buharlı Tip Absorpsiyonlu Soğutma Grubu</t>
  </si>
  <si>
    <t>Steam Type Absorption Chiller</t>
  </si>
  <si>
    <t>Havalandırma Çözümleri (ERV)</t>
  </si>
  <si>
    <t>Scroll Jeo Termal Isı Pompası</t>
  </si>
  <si>
    <t>Scroll Geothermal Heat Pump</t>
  </si>
  <si>
    <t>Salon Tipi Klima (PAC)</t>
  </si>
  <si>
    <t>Floor Standing Air Conditioner (PAC)</t>
  </si>
  <si>
    <t>Tornillo enfriado por Agua</t>
  </si>
  <si>
    <t>Water-cooled screw</t>
  </si>
  <si>
    <t>Shopping center</t>
  </si>
  <si>
    <t>Katalog &amp; Broşür &amp; Döküman</t>
  </si>
  <si>
    <t>Catalog &amp; Brochure &amp; Document</t>
  </si>
  <si>
    <t>Mühendislik Desteği</t>
  </si>
  <si>
    <t>Hava Soğutmalı Scroll Soğutma Grubu</t>
  </si>
  <si>
    <t>Modüler Soğutma Grubu</t>
  </si>
  <si>
    <t>Modular Cooling Group</t>
  </si>
  <si>
    <t>Scroll enfriado por Aire</t>
  </si>
  <si>
    <t>Air-cooled scroll</t>
  </si>
  <si>
    <t>Hava Soğutmalı Vidalı Isı Pompası</t>
  </si>
  <si>
    <t>ThermaV R32 Monoblok S</t>
  </si>
  <si>
    <t>ThermaV R32 Monoblock S</t>
  </si>
  <si>
    <t>Su Soğutmalı Vidalı Soğutma Grubu</t>
  </si>
  <si>
    <t>Aplicación de Controles</t>
  </si>
  <si>
    <t>Application of Controls</t>
  </si>
  <si>
    <t>Santrifüj Isı Pompası</t>
  </si>
  <si>
    <t>Centrifugal Heat Pump</t>
  </si>
  <si>
    <t>VRF Yıllık Bakım</t>
  </si>
  <si>
    <t>Sıcak Su Absorpsiyonlu Soğutma Grubu</t>
  </si>
  <si>
    <t>Hot Water Absorption Chiller</t>
  </si>
  <si>
    <t>Multi V Agua IV</t>
  </si>
  <si>
    <t>SERVİS &amp; BAKIM</t>
  </si>
  <si>
    <t>ThermaV R32 Split</t>
  </si>
  <si>
    <t>Su Soğutmalı Vidalı Isı Pompası</t>
  </si>
  <si>
    <t>Water Cooled Screw Heat Pump</t>
  </si>
  <si>
    <t>Hava Soğutmalı Vidalı Soğutma Grubu</t>
  </si>
  <si>
    <t>Air Cooled Screw Chiller</t>
  </si>
  <si>
    <t>Chiller Absorción de Vapor</t>
  </si>
  <si>
    <t>4 Yön Kaset</t>
  </si>
  <si>
    <t>4 Way Cassette</t>
  </si>
  <si>
    <t>Vidalı Jeo Termal Isı Pompası</t>
  </si>
  <si>
    <t>Screw Geothermal Heat Pump</t>
  </si>
  <si>
    <t>Direkt Yanmalı Absorpsiyonlu Soğutma Grubu</t>
  </si>
  <si>
    <t>Direct Combustion Absorption Chiller</t>
  </si>
  <si>
    <t>Chiller Yenileme Hizmeti</t>
  </si>
  <si>
    <t>Manuales</t>
  </si>
  <si>
    <t>Centrífugo sin aceite</t>
  </si>
  <si>
    <t>Oil-free centrifugal</t>
  </si>
  <si>
    <t>VRF Yenileme Hizmeti</t>
  </si>
  <si>
    <t>Single Split Klima</t>
  </si>
  <si>
    <t>Single Split Air Conditioner</t>
  </si>
  <si>
    <t>Bireysel Kontroller</t>
  </si>
  <si>
    <t>İç Üniteler</t>
  </si>
  <si>
    <t>ThermaV Boylerli Isı Pompası</t>
  </si>
  <si>
    <t>ThermaV Boiler Heat Pump</t>
  </si>
  <si>
    <t>Solución de Ventilación (ERV)</t>
  </si>
  <si>
    <t>PAQUETE INVERTER</t>
  </si>
  <si>
    <t>INVERTER PACKAGE</t>
  </si>
  <si>
    <t>Tornillo enfriado por Aire Bomba de Calor</t>
  </si>
  <si>
    <t>Absorción Bomba de Calor</t>
  </si>
  <si>
    <t>Scroll enfriado por Aire Bomba de Calor</t>
  </si>
  <si>
    <t>Chiller Tornillo bomba de calor geotérmico</t>
  </si>
  <si>
    <t>Geothermal heat pump screw chiller</t>
  </si>
  <si>
    <t>Tornillo enfriado por Agua Bomba de Calor</t>
  </si>
  <si>
    <t>Techo suspendido</t>
  </si>
  <si>
    <t>Suspended ceiling</t>
  </si>
  <si>
    <t>CASE STUDIES</t>
  </si>
  <si>
    <t>Chiller tornillo para almacenamiento de hielo</t>
  </si>
  <si>
    <t>Screw chiller for ice storage</t>
  </si>
  <si>
    <t>Montado en Muro</t>
  </si>
  <si>
    <t>Hotelaria</t>
  </si>
  <si>
    <t>Centrífugo de Bomba de Calor</t>
  </si>
  <si>
    <t>Chiller tornillo enfriado por aire para almacenamiento de hielo</t>
  </si>
  <si>
    <t>Air-cooled screw chiller for ice storage</t>
  </si>
  <si>
    <t>Chiller Absorción de Fuego Directo</t>
  </si>
  <si>
    <t>Direct Fire Absorption Chiller</t>
  </si>
  <si>
    <t>Solución de Agua Caliente (Hydro Kit)</t>
  </si>
  <si>
    <t>Tornillo enfriado por Aire</t>
  </si>
  <si>
    <t>Air-cooled screw</t>
  </si>
  <si>
    <t>AIRE ACONDICIONADO COMERCIAL</t>
  </si>
  <si>
    <t>COMMERCIAL AIR CONDITIONING</t>
  </si>
  <si>
    <t>Chiller centrífugo para almacenamiento de hielo</t>
  </si>
  <si>
    <t>Centrifugal chiller for ice storage</t>
  </si>
  <si>
    <t>Manejadoras de Aire (AHU)</t>
  </si>
  <si>
    <t>Air Handling Units (AHU)</t>
  </si>
  <si>
    <t>1 way cassette</t>
  </si>
  <si>
    <t>Service &amp; Maintenace</t>
  </si>
  <si>
    <t>Concealed duct</t>
  </si>
  <si>
    <t>Light Commercial Air Conditioners</t>
  </si>
  <si>
    <t>MULTI i home</t>
  </si>
  <si>
    <t>4 Way cassette</t>
  </si>
  <si>
    <t>Chiller Absorción de Agua Caliente</t>
  </si>
  <si>
    <t>Manuály</t>
  </si>
  <si>
    <t>Kopatní řešení</t>
  </si>
  <si>
    <t>Parapetní jednotka</t>
  </si>
  <si>
    <t>Window unit</t>
  </si>
  <si>
    <t>Monoblok S R32</t>
  </si>
  <si>
    <t>Monoblock S R32</t>
  </si>
  <si>
    <t>Nástěná jednotka</t>
  </si>
  <si>
    <t>Wall-mounted unit</t>
  </si>
  <si>
    <t>Nemocnice</t>
  </si>
  <si>
    <t>HOSPITAL</t>
  </si>
  <si>
    <t>Kanceláře</t>
  </si>
  <si>
    <t>Invertorový Scroll Chiller</t>
  </si>
  <si>
    <t>THERMA V R32 Hydrosplit</t>
  </si>
  <si>
    <t>Servis a údržba</t>
  </si>
  <si>
    <t>Service and maintenance</t>
  </si>
  <si>
    <t>THERMA V pro ohřev teplé vody</t>
  </si>
  <si>
    <t>THERMA V for hot water heating</t>
  </si>
  <si>
    <t>Řešení pro větrání (ERV)</t>
  </si>
  <si>
    <t>Větrací jednotka (AHU)</t>
  </si>
  <si>
    <t>Konvertibilní jednotka</t>
  </si>
  <si>
    <t>Convertible unit</t>
  </si>
  <si>
    <t>Multi split</t>
  </si>
  <si>
    <t>Kazeta</t>
  </si>
  <si>
    <t>Cartridge</t>
  </si>
  <si>
    <t>Kruhová kazeta</t>
  </si>
  <si>
    <t>Circular cassette</t>
  </si>
  <si>
    <t>Parapetní jednotka konzole</t>
  </si>
  <si>
    <t>Console window unit</t>
  </si>
  <si>
    <t>Provádění renovace chladiče</t>
  </si>
  <si>
    <t>Carrying out radiator renovation</t>
  </si>
  <si>
    <t>Monoblok</t>
  </si>
  <si>
    <t>Monoblock</t>
  </si>
  <si>
    <t>Vnitřní jednotka</t>
  </si>
  <si>
    <t>Scroll Geo Thermal Pump</t>
  </si>
  <si>
    <t>MULTI V WATER  5</t>
  </si>
  <si>
    <t>Řešení pro teplou vodu (hydrokit)</t>
  </si>
  <si>
    <t>Hot water solution (hydrokit)</t>
  </si>
  <si>
    <t>HEATING SOLUTION (AWHP)</t>
  </si>
  <si>
    <t>Screw Geo Thermal Heat Pump</t>
  </si>
  <si>
    <t>Multi V5</t>
  </si>
  <si>
    <t>Unidades Manejadoras de Aire (UMA)</t>
  </si>
  <si>
    <t>Air Handling Units (UMA)</t>
  </si>
  <si>
    <t>Controladores Aplicados</t>
  </si>
  <si>
    <t>Applied Controllers</t>
  </si>
  <si>
    <t>Commercial Air Conditioners</t>
  </si>
  <si>
    <t>Chiller Centrífugo</t>
  </si>
  <si>
    <t>Multi V Water S</t>
  </si>
  <si>
    <t>Acerca de Soluciones de Aire Acondicionado LG</t>
  </si>
  <si>
    <t>About LG Air Conditioning Solutions</t>
  </si>
  <si>
    <t>Chiller Scroll Enfriado por Aire</t>
  </si>
  <si>
    <t>Air-Cooled Scroll Chiller</t>
  </si>
  <si>
    <t>Suspendido de techo</t>
  </si>
  <si>
    <t>Suspended from the ceiling</t>
  </si>
  <si>
    <t>Multi V M</t>
  </si>
  <si>
    <t>GHP (GAS Heat Pump)</t>
  </si>
  <si>
    <t>Recuperador de Energía por Ventilacion (ERV)</t>
  </si>
  <si>
    <t>Unidades Interiores</t>
  </si>
  <si>
    <t>Chiller Tornillo Enfriado por Agua</t>
  </si>
  <si>
    <t>Water-Cooled Screw Chiller</t>
  </si>
  <si>
    <t>Paquete Inverter</t>
  </si>
  <si>
    <t>Inverter Package</t>
  </si>
  <si>
    <t>SISTEMAS DE AIRE ACONDICIONADO</t>
  </si>
  <si>
    <t>AIR CONDITIONING SYSTEMS</t>
  </si>
  <si>
    <t>Chiller Tornillo Enfriado por Aire</t>
  </si>
  <si>
    <t>Air-Cooled Screw Chiller</t>
  </si>
  <si>
    <t>Single Split Cassette</t>
  </si>
  <si>
    <t>Folyadékhűtő felújítási szolgáltatása</t>
  </si>
  <si>
    <t>Liquid cooler renovation service</t>
  </si>
  <si>
    <t>Hővisszanyerős szellőztetés (ERV)</t>
  </si>
  <si>
    <t>Heat recovery ventilation (ERV)</t>
  </si>
  <si>
    <t>Szerviz és karbantartás</t>
  </si>
  <si>
    <t>Légkezelő egység (AHU)</t>
  </si>
  <si>
    <t>Folyadékhűtő éves karbantartása</t>
  </si>
  <si>
    <t>Annual maintenance of liquid chiller</t>
  </si>
  <si>
    <t>Lábon álló egység</t>
  </si>
  <si>
    <t>Floor-standing unit</t>
  </si>
  <si>
    <t>White paper</t>
  </si>
  <si>
    <t>ERV</t>
  </si>
  <si>
    <t>Anschlusskit Luft</t>
  </si>
  <si>
    <t>Air connection kit</t>
  </si>
  <si>
    <t>Kerek kazettás beltéri egység</t>
  </si>
  <si>
    <t>Round cassette indoor unit</t>
  </si>
  <si>
    <t>Multi-Split</t>
  </si>
  <si>
    <t>Heißwasserlösungen (Hydro Kit)</t>
  </si>
  <si>
    <t>Hot water solutions (Hydro Kit)</t>
  </si>
  <si>
    <t>Hydrosplit</t>
  </si>
  <si>
    <t>Mennyezetbe építhető légcsatornás egység</t>
  </si>
  <si>
    <t>Ceiling mounted ducted unit</t>
  </si>
  <si>
    <t>Mérnöki támogatás</t>
  </si>
  <si>
    <t>Multi-VM</t>
  </si>
  <si>
    <t>Kórház</t>
  </si>
  <si>
    <t>Konzol</t>
  </si>
  <si>
    <t>Individuálný ovladač</t>
  </si>
  <si>
    <t>Lakossági</t>
  </si>
  <si>
    <t>Odstredivý chladič</t>
  </si>
  <si>
    <t>Centrifugal cooler</t>
  </si>
  <si>
    <t>Brána MaR</t>
  </si>
  <si>
    <t>MaR Gate</t>
  </si>
  <si>
    <t>Centrálný ovladač</t>
  </si>
  <si>
    <t>Warmwasserwärmepumpe</t>
  </si>
  <si>
    <t>hot water heat pump</t>
  </si>
  <si>
    <t>Multi V i</t>
  </si>
  <si>
    <t>Odstredivé tepelné čerpadlo</t>
  </si>
  <si>
    <t>Léghűtéses scroll folyadékhűtő</t>
  </si>
  <si>
    <t>Multisplit</t>
  </si>
  <si>
    <t>Individuelle Steuerung</t>
  </si>
  <si>
    <t>Individual control</t>
  </si>
  <si>
    <t>Deckenkassette</t>
  </si>
  <si>
    <t>Ceiling cassette</t>
  </si>
  <si>
    <t>Zentrale Steuerung</t>
  </si>
  <si>
    <t>Central control</t>
  </si>
  <si>
    <t>Mennyezetre és oldalfalra szerelhető egység</t>
  </si>
  <si>
    <t>Ceiling and side wall mounted unit</t>
  </si>
  <si>
    <t>Oldalfali egység</t>
  </si>
  <si>
    <t>Side wall unit</t>
  </si>
  <si>
    <t>Priamo poháňaný absorpční chladič</t>
  </si>
  <si>
    <t>Direct-driven absorption chiller</t>
  </si>
  <si>
    <t>Kanálová jednotka</t>
  </si>
  <si>
    <t>Duct unit</t>
  </si>
  <si>
    <t>LG BECON cloud</t>
  </si>
  <si>
    <t>Beltéri egység</t>
  </si>
  <si>
    <t>Riešenie pre vykurovanie</t>
  </si>
  <si>
    <t>Heating solution</t>
  </si>
  <si>
    <t>Hőszivattyús vízmelegítő</t>
  </si>
  <si>
    <t>Heat pump water heater</t>
  </si>
  <si>
    <t>Heizlösungen (Luft-Wasser-Wärmepumpe)</t>
  </si>
  <si>
    <t>Heating solutions (air-water heat pump)</t>
  </si>
  <si>
    <t>Négyutas kazettás</t>
  </si>
  <si>
    <t>Four-way cassette</t>
  </si>
  <si>
    <t>Parapetná jednotka</t>
  </si>
  <si>
    <t>Absorpčny chladič Teplovodný typ</t>
  </si>
  <si>
    <t>Absorption chiller Hot water type</t>
  </si>
  <si>
    <t>Absorpčné tepelné čerpadlo</t>
  </si>
  <si>
    <t>Ovládanie cez aplikáciu</t>
  </si>
  <si>
    <t>Control via app</t>
  </si>
  <si>
    <t>Vetracia jednotka (AHU)</t>
  </si>
  <si>
    <t>Riešenie pre ovládanie</t>
  </si>
  <si>
    <t>Control solution</t>
  </si>
  <si>
    <t>Absorpčný chladič Parný typ</t>
  </si>
  <si>
    <t>Vodou chladený skrutkový chladič</t>
  </si>
  <si>
    <t>Bezolejový chladič</t>
  </si>
  <si>
    <t>Oil-free cooler</t>
  </si>
  <si>
    <t>Modulárny chladič</t>
  </si>
  <si>
    <t>Modular cooler</t>
  </si>
  <si>
    <t>Nástenná jednotka</t>
  </si>
  <si>
    <t>Wall unit</t>
  </si>
  <si>
    <t>Riešenie pre teplú vodu (Hydrokit)</t>
  </si>
  <si>
    <t>Hot water solution (Hydrokit)</t>
  </si>
  <si>
    <t>Riešenie pre vetranie (ERV)</t>
  </si>
  <si>
    <t>Odstredivý chladič s ukladaním ľadu</t>
  </si>
  <si>
    <t>Centrifugal chiller with ice storage</t>
  </si>
  <si>
    <t>Skrutkové geotermálne tepelné čerpadlo</t>
  </si>
  <si>
    <t>Screw geothermal heat pump</t>
  </si>
  <si>
    <t>Skrutkový chladič s ukladaním ľadu</t>
  </si>
  <si>
    <t>Screw chiller with ice storage</t>
  </si>
  <si>
    <t>Vzduchom chladené skrutkové tepelné čerpadlo</t>
  </si>
  <si>
    <t>Vnútorná jednotka</t>
  </si>
  <si>
    <t>Vzduchom chladené scrollové tepelné čerpadlo</t>
  </si>
  <si>
    <t>Split - vysokoteplotný</t>
  </si>
  <si>
    <t>Split - high temperature</t>
  </si>
  <si>
    <t>Parapetná jednotka konzola</t>
  </si>
  <si>
    <t>Window unit console</t>
  </si>
  <si>
    <t>Kompaktné riešenie</t>
  </si>
  <si>
    <t>Compact solution</t>
  </si>
  <si>
    <t>Vzduchem chladený skrutkový chladič</t>
  </si>
  <si>
    <t>Klima komore (AHU)</t>
  </si>
  <si>
    <t>Air conditioning unit (AHU)</t>
  </si>
  <si>
    <t>Vodou chlazený scroll chladič</t>
  </si>
  <si>
    <t>Konvertibilná jednotka</t>
  </si>
  <si>
    <t>Vzduchom chladený scrollový chladič s ukladaním ľadu</t>
  </si>
  <si>
    <t>Air-cooled scroll chiller with ice storage</t>
  </si>
  <si>
    <t>Apsorpcioni Čiler sa parom</t>
  </si>
  <si>
    <t>Absorption Chiller with Steam</t>
  </si>
  <si>
    <t>Absorpčný chladič Komplexný typ</t>
  </si>
  <si>
    <t>Absorption chiller Complex type</t>
  </si>
  <si>
    <t>Rešenje za ventilaciju (ERV)</t>
  </si>
  <si>
    <t>Konzolna</t>
  </si>
  <si>
    <t>Vodou chladené skrutkové tepelné čerpadlo</t>
  </si>
  <si>
    <t>Chladič vody</t>
  </si>
  <si>
    <t>Water cooler</t>
  </si>
  <si>
    <t>Kasetna</t>
  </si>
  <si>
    <t>Centrifugalni Čiler</t>
  </si>
  <si>
    <t>Vazdušno hlađeni Scroll Čiler</t>
  </si>
  <si>
    <t>Apsorpcioni Čiler sa toplom vodom</t>
  </si>
  <si>
    <t>Absorption chiller with hot water</t>
  </si>
  <si>
    <t>Apsorpcioni višenamenski Čiler</t>
  </si>
  <si>
    <t>Absorption multipurpose chiller</t>
  </si>
  <si>
    <t>Vodeno hlađeni vijčani Čiler</t>
  </si>
  <si>
    <t>Water cooled screw chiller</t>
  </si>
  <si>
    <t>Apsorpcioni Čiler sa direknim plamenom</t>
  </si>
  <si>
    <t>Absorption chiller with direct flame</t>
  </si>
  <si>
    <t>Bojler sa toplotnom pumpom</t>
  </si>
  <si>
    <t>Boiler with heat pump</t>
  </si>
  <si>
    <t>Bezuljni centrifugalni Čiler</t>
  </si>
  <si>
    <t>Rešenja za klimatizaciju</t>
  </si>
  <si>
    <t>Air conditioning solutions</t>
  </si>
  <si>
    <t>Zidna</t>
  </si>
  <si>
    <t>Wall</t>
  </si>
  <si>
    <t>Modularni Čiler</t>
  </si>
  <si>
    <t>Bolnice</t>
  </si>
  <si>
    <t>Kanalska</t>
  </si>
  <si>
    <t>Canal</t>
  </si>
  <si>
    <t>Rešenje za toplu vodu (Hydro Kit)</t>
  </si>
  <si>
    <t>Hot water solution (Hydro Kit)</t>
  </si>
  <si>
    <t>VRF unutrasnja jedinica</t>
  </si>
  <si>
    <t>VRF indoor unit</t>
  </si>
  <si>
    <t>Plafonsko/parapetna</t>
  </si>
  <si>
    <t>Ceiling/parapet</t>
  </si>
  <si>
    <t>Podno stojeća</t>
  </si>
  <si>
    <t>Vazdušno hlađeni vijčani Čiler</t>
  </si>
  <si>
    <t>商用空調</t>
  </si>
  <si>
    <t>Commercial air conditioning</t>
  </si>
  <si>
    <t>Gasna toplotna pumpa (GHP)</t>
  </si>
  <si>
    <t>Gas heat pump (GHP)</t>
  </si>
  <si>
    <t>Коммерческие системы кондиционирования</t>
  </si>
  <si>
    <t>變頻多聯式空調系統</t>
  </si>
  <si>
    <t>一對一商用空調</t>
  </si>
  <si>
    <t>One-to-one commercial air conditioning</t>
  </si>
  <si>
    <t>Maloprodaje</t>
  </si>
  <si>
    <t>Okrugla kasetna</t>
  </si>
  <si>
    <t>全熱交換器</t>
  </si>
  <si>
    <t>حلول التحكم</t>
  </si>
  <si>
    <t>SERVICES &amp; MAINTENANCE</t>
  </si>
  <si>
    <t>وحدة مجمعة</t>
  </si>
  <si>
    <t>Combined unit</t>
  </si>
  <si>
    <t>التجزئه</t>
  </si>
  <si>
    <t>وحدات منفصلة متعددة</t>
  </si>
  <si>
    <t>Multiple separate units</t>
  </si>
  <si>
    <t>وحدة منفصلة</t>
  </si>
  <si>
    <t>separate unit</t>
  </si>
  <si>
    <t>حل التدفئة (AWHP)</t>
  </si>
  <si>
    <t>مبرد</t>
  </si>
  <si>
    <t>cooler</t>
  </si>
  <si>
    <t>Case-Study</t>
  </si>
  <si>
    <t>Multi V 5 Pro</t>
  </si>
  <si>
    <t>حل التهوية (ERV)</t>
  </si>
  <si>
    <t>حل الإستبدال</t>
  </si>
  <si>
    <t>Replacement solution</t>
  </si>
  <si>
    <t>Hot Water Solution Hydro Kit</t>
  </si>
  <si>
    <t>Giải pháp điều hòa không khí</t>
  </si>
  <si>
    <t>نظام التبريد متغير التدفق (VRF)</t>
  </si>
  <si>
    <t>Variable Refrigeration Flow (VRF) System</t>
  </si>
  <si>
    <t>RESIDENTIAL SOLUTIONS</t>
  </si>
  <si>
    <t>Bán lẻ</t>
  </si>
  <si>
    <t>Curso de Formación</t>
  </si>
  <si>
    <t>Training Course</t>
  </si>
  <si>
    <t>Case study</t>
  </si>
  <si>
    <t>Interfaz a BMS</t>
  </si>
  <si>
    <t>Multi-V-Water-5</t>
  </si>
  <si>
    <t>Bệnh viện</t>
  </si>
  <si>
    <t>COMMERCIAL AIR CONDITIONER</t>
  </si>
  <si>
    <t>SINGLE PACKAGED</t>
  </si>
  <si>
    <t>Air Handling Unit</t>
  </si>
  <si>
    <t>Khách sạn</t>
  </si>
  <si>
    <t>Giải pháp thông gió (ERV)</t>
  </si>
  <si>
    <t>Điều hòa trung tâm Chiller</t>
  </si>
  <si>
    <t>Chiller central air conditioning</t>
  </si>
  <si>
    <t>Điều hòa trung tâm Multi V</t>
  </si>
  <si>
    <t>Multi V central air conditioning</t>
  </si>
  <si>
    <t>Chiller Servicio de Renovación</t>
  </si>
  <si>
    <t>Mantenimiento Anual del Chiller</t>
  </si>
  <si>
    <t>Annual Chiller Maintenance</t>
  </si>
  <si>
    <t>Điều hòa cục bộ</t>
  </si>
  <si>
    <t>Local air conditioning</t>
  </si>
  <si>
    <t>Dịch vụ &amp; Bảo trì</t>
  </si>
  <si>
    <t>Điều hòa nguyên khối</t>
  </si>
  <si>
    <t>Servicios y Mantenimiento</t>
  </si>
  <si>
    <t>Soluciones Residenciales</t>
  </si>
  <si>
    <t>Residential Solutions</t>
  </si>
  <si>
    <t>Sistema VRF</t>
  </si>
  <si>
    <t>Điều hòa Multi Split</t>
  </si>
  <si>
    <t>Aplicación de Chillers</t>
  </si>
  <si>
    <t>Divididos</t>
  </si>
  <si>
    <t>Divided</t>
  </si>
  <si>
    <t>Ventilación ERV Comercial</t>
  </si>
  <si>
    <t>Commercial ERV Ventilation</t>
  </si>
  <si>
    <t>Soluciones Comerciales</t>
  </si>
  <si>
    <t>Commercial Solutions</t>
  </si>
  <si>
    <t>Mantenimiento Anual del VRF</t>
  </si>
  <si>
    <t>Annual VRF Maintenance</t>
  </si>
  <si>
    <t>Parapeti</t>
  </si>
  <si>
    <t>Parapets</t>
  </si>
  <si>
    <t>Therma V Split s integriranim spremnikom</t>
  </si>
  <si>
    <t>Therma V Split with integrated tank</t>
  </si>
  <si>
    <t>Stropni kazetni modeli</t>
  </si>
  <si>
    <t>Ceiling cassette models</t>
  </si>
  <si>
    <t>Airco solutions</t>
  </si>
  <si>
    <t>Mutli V i</t>
  </si>
  <si>
    <t>Kanalni modeli ugradivi u strop</t>
  </si>
  <si>
    <t>Channel models that can be built into the ceiling</t>
  </si>
  <si>
    <t>Inverterski grijač PTV</t>
  </si>
  <si>
    <t>Inverter DHW heater</t>
  </si>
  <si>
    <t>Centrifugalni chiller</t>
  </si>
  <si>
    <t>Rješenja za ventilaciju ERV</t>
  </si>
  <si>
    <t>ERV ventilation solutions</t>
  </si>
  <si>
    <t>Komercijalni Klima Uređaji</t>
  </si>
  <si>
    <t>Parapetni</t>
  </si>
  <si>
    <t>Parapet</t>
  </si>
  <si>
    <t>Vodom hlađeni vijčani „Screw“ chiller</t>
  </si>
  <si>
    <t>Rješenja za PTV Hydro Kit</t>
  </si>
  <si>
    <t>Solutions for DHW Hydro Kit</t>
  </si>
  <si>
    <t>Modeli za spuštene stropove</t>
  </si>
  <si>
    <t>Models for suspended ceilings</t>
  </si>
  <si>
    <t>Zrakom hlađeni pužni „Screw“ chiller</t>
  </si>
  <si>
    <t>Podni stojeći</t>
  </si>
  <si>
    <t>Zrakom hlađeni pužni „Scroll“ chiller</t>
  </si>
  <si>
    <t>Therma V Monobloc</t>
  </si>
  <si>
    <t>Therma V Split</t>
  </si>
  <si>
    <t>Plinske dizalice topline GHP</t>
  </si>
  <si>
    <t>Gas heat pumps GHP</t>
  </si>
  <si>
    <t>Therma V Hydrosplit</t>
  </si>
  <si>
    <t>Za montažu na zid</t>
  </si>
  <si>
    <t>For wall mounting</t>
  </si>
  <si>
    <t>„Direct Fired“ absorpcijski chiller</t>
  </si>
  <si>
    <t>"Direct Fired" absorption chiller</t>
  </si>
  <si>
    <t>DRV-Multi-V</t>
  </si>
  <si>
    <t>Redovni servis VRF sustava</t>
  </si>
  <si>
    <t>Regular VRF system service</t>
  </si>
  <si>
    <t>Therma V Split (R410A)</t>
  </si>
  <si>
    <t>Okrugla kazeta</t>
  </si>
  <si>
    <t>Stropni kazetni modeli 4 smjerna kaseta</t>
  </si>
  <si>
    <t>Ceiling cassette models 4-way cassette</t>
  </si>
  <si>
    <t>Therma V Split s integriranim spremnikom (R410A)</t>
  </si>
  <si>
    <t>Therma V Split with integrated tank (R410A)</t>
  </si>
  <si>
    <t>Godišnje održavanje Dizalice topline</t>
  </si>
  <si>
    <t>Annual maintenance of heat pumps</t>
  </si>
  <si>
    <t>Klima komore AHU</t>
  </si>
  <si>
    <t>AHU air conditioning unit</t>
  </si>
  <si>
    <t>Modularni chiller</t>
  </si>
  <si>
    <t>Servis i Održavanje</t>
  </si>
  <si>
    <t>Système de contrôle</t>
  </si>
  <si>
    <t>Control system</t>
  </si>
  <si>
    <t>Hôpital</t>
  </si>
  <si>
    <t>Godišnje održavanje VRF sustava</t>
  </si>
  <si>
    <t>Annual maintenance of VRF systems</t>
  </si>
  <si>
    <t>Espace de travail</t>
  </si>
  <si>
    <t>Workspace</t>
  </si>
  <si>
    <t>الصفحة الرئيسية</t>
  </si>
  <si>
    <t>Home</t>
  </si>
  <si>
    <t>Mono-split</t>
  </si>
  <si>
    <t>Redovni servis Dizalice topline</t>
  </si>
  <si>
    <t>„Oil-Free“ centrifugalni chiller</t>
  </si>
  <si>
    <t>"Oil-Free" centrifugal chiller</t>
  </si>
  <si>
    <t>حلول التكييف</t>
  </si>
  <si>
    <t>مجموعة واحدة</t>
  </si>
  <si>
    <t>One set</t>
  </si>
  <si>
    <t>Service Maintenance</t>
  </si>
  <si>
    <t>(مبرد (تشيلر</t>
  </si>
  <si>
    <t>حل ريتروفيت</t>
  </si>
  <si>
    <t>Retrofit solution</t>
  </si>
  <si>
    <t>نظام التدفق المتغيرVRF</t>
  </si>
  <si>
    <t>VRF Variable Flow System</t>
  </si>
  <si>
    <t>وحدة تهوية</t>
  </si>
  <si>
    <t>ventilation unit</t>
  </si>
  <si>
    <t>Multi V water 5</t>
  </si>
  <si>
    <t>פתרונות מיזוג אוויר מסחריים</t>
  </si>
  <si>
    <t>Commercial air conditioning solutions</t>
  </si>
  <si>
    <t>פתרונות בקרה</t>
  </si>
  <si>
    <t>קניונים</t>
  </si>
  <si>
    <t>Shopping malls</t>
  </si>
  <si>
    <t>פתרונות חימום מי צריכה Hydro Kit</t>
  </si>
  <si>
    <t>Hydro Kit domestic water heating solutions</t>
  </si>
  <si>
    <t>פתרונות אוורור ERV</t>
  </si>
  <si>
    <t>פתרונות AHU עבור Multi V</t>
  </si>
  <si>
    <t>AHU solutions for Multi V</t>
  </si>
  <si>
    <t>סיפורי לקוח</t>
  </si>
  <si>
    <t>Customer stories</t>
  </si>
  <si>
    <t>יחידות פנים</t>
  </si>
  <si>
    <t>מערכות חימום לבית THERMA V</t>
  </si>
  <si>
    <t>THERMA V home heating systems</t>
  </si>
  <si>
    <t>משרדים</t>
  </si>
  <si>
    <t>בתי חולים</t>
  </si>
  <si>
    <t>Vrf annual maintenance</t>
  </si>
  <si>
    <t>Vrf renewal service</t>
  </si>
  <si>
    <t>קמעונאות</t>
  </si>
  <si>
    <t>Ceiling suspended</t>
  </si>
  <si>
    <t>Unterdeckengeräte</t>
  </si>
  <si>
    <t>Suspended ceiling devices</t>
  </si>
  <si>
    <t>Konsolengeräte</t>
  </si>
  <si>
    <t>Console devices</t>
  </si>
  <si>
    <t>Kanalklimageräte</t>
  </si>
  <si>
    <t>Duct air conditioning units</t>
  </si>
  <si>
    <t>Luftgekühlte Scroll-Wärmepumpe</t>
  </si>
  <si>
    <t>Rundes Unterdeckengerät</t>
  </si>
  <si>
    <t>Round suspended ceiling unit</t>
  </si>
  <si>
    <t>Wandgeräte</t>
  </si>
  <si>
    <t>Wall units</t>
  </si>
  <si>
    <t>Heizlösungen (Luft-Wasser-Wärmepumpen)</t>
  </si>
  <si>
    <t>Heating solutions (air-water heat pumps)</t>
  </si>
  <si>
    <t>Anwendungssteuerung</t>
  </si>
  <si>
    <t>Application control</t>
  </si>
  <si>
    <t>Inneneinheiten</t>
  </si>
  <si>
    <t>离心式冷水机组</t>
  </si>
  <si>
    <t>电力分户计量和BMS网关</t>
  </si>
  <si>
    <t>Electricity metering and BMS gateway</t>
  </si>
  <si>
    <t>Hydro kit</t>
  </si>
  <si>
    <t>چیلر</t>
  </si>
  <si>
    <t>线控器\Wi-Fi 模块</t>
  </si>
  <si>
    <t>Wired controller\Wi-Fi module</t>
  </si>
  <si>
    <t>全热交换器</t>
  </si>
  <si>
    <t>直膨式AHU</t>
  </si>
  <si>
    <t>Direct Expansion AHU</t>
  </si>
  <si>
    <t>新风机</t>
  </si>
  <si>
    <t>Fresh air fan</t>
  </si>
  <si>
    <t>وی آر اف</t>
  </si>
  <si>
    <t>Tornillo para Almacenamiento de Hielo</t>
  </si>
  <si>
    <t>Ice Storage Screw</t>
  </si>
  <si>
    <t>落地明装/落地暗藏式</t>
  </si>
  <si>
    <t>组合式空调器（AHU）</t>
  </si>
  <si>
    <t>无供油离心式冷水机组</t>
  </si>
  <si>
    <t>螺杆式水冷冷水机组</t>
  </si>
  <si>
    <t>Split 1 a 1</t>
  </si>
  <si>
    <t>Split 1 to 1</t>
  </si>
  <si>
    <t>离心式热泵机组</t>
  </si>
  <si>
    <t>Centrifugal heat pump unit</t>
  </si>
  <si>
    <t>Centrífugo Bomba de Calor</t>
  </si>
  <si>
    <t>Unidad de Techo Oculto</t>
  </si>
  <si>
    <t>Concealed Ceiling Unit</t>
  </si>
  <si>
    <t>热水型溴化锂吸收式冷水机组</t>
  </si>
  <si>
    <t>Hot water type lithium bromide absorption chiller</t>
  </si>
  <si>
    <t>零售</t>
  </si>
  <si>
    <t>retail</t>
  </si>
  <si>
    <t>风冷螺杆式冷水(热泵)机组</t>
  </si>
  <si>
    <t>Air-cooled screw chiller (heat pump) unit</t>
  </si>
  <si>
    <t>蓄冷专用型螺杆式水冷冷水机组</t>
  </si>
  <si>
    <t>Solución de Agua Caliente (hydro kit)</t>
  </si>
  <si>
    <t>Hot Water Solution (hydro kit)</t>
  </si>
  <si>
    <t>Unidad de Pared</t>
  </si>
  <si>
    <t>Wall Unit</t>
  </si>
  <si>
    <t>Standard AHU</t>
  </si>
  <si>
    <t>空调</t>
  </si>
  <si>
    <t>air conditioner</t>
  </si>
  <si>
    <t>Scroll Inverter enfriado por Aire Bomba de Calor</t>
  </si>
  <si>
    <t>Air-cooled Inverter Scroll Heat Pump</t>
  </si>
  <si>
    <t>Centrífugo para Almacenamiento de Hielo</t>
  </si>
  <si>
    <t>Centrifugal Ice Storage</t>
  </si>
  <si>
    <t>Techo Suspendido</t>
  </si>
  <si>
    <t>Suspended Ceiling</t>
  </si>
  <si>
    <t>单/双出风天花机</t>
  </si>
  <si>
    <t>Single/double outlet ceiling unit</t>
  </si>
  <si>
    <t>Scroll Inverter Enfriado por Aire</t>
  </si>
  <si>
    <t>Air-Cooled Inverter Scroll</t>
  </si>
  <si>
    <t>Absorción de Vapor</t>
  </si>
  <si>
    <t>Vapor Absorption</t>
  </si>
  <si>
    <t>Scroll Inverter para Almacenamiento de Hielo</t>
  </si>
  <si>
    <t>Scroll Inverter for Ice Storage</t>
  </si>
  <si>
    <t>溴化锂吸收式热泵机组</t>
  </si>
  <si>
    <t>Lithium bromide absorption heat pump unit</t>
  </si>
  <si>
    <t>蒸汽型溴化锂吸收式冷水机组</t>
  </si>
  <si>
    <t>空气源热泵机组</t>
  </si>
  <si>
    <t>Air source heat pump unit</t>
  </si>
  <si>
    <t>Aplicaciones de Control</t>
  </si>
  <si>
    <t>Control Applications</t>
  </si>
  <si>
    <t>Absorción de Agua Caliente</t>
  </si>
  <si>
    <t>空气处理机组(LAH)</t>
  </si>
  <si>
    <t>Aire Acondicionado Comercial</t>
  </si>
  <si>
    <t>Commercial Air Conditioning</t>
  </si>
  <si>
    <t>Multi V Agua 5</t>
  </si>
  <si>
    <t>集中控制器</t>
  </si>
  <si>
    <t>Centralized controller</t>
  </si>
  <si>
    <t>工程支持</t>
  </si>
  <si>
    <t>single pkg</t>
  </si>
  <si>
    <t>家用中央空调</t>
  </si>
  <si>
    <t>Home central air conditioning</t>
  </si>
  <si>
    <t>直燃型溴化锂吸收式冷（温）水机组</t>
  </si>
  <si>
    <t>Direct-fired lithium bromide absorption chiller (warm water) unit</t>
  </si>
  <si>
    <t>案例展示</t>
  </si>
  <si>
    <t>Case Showcase</t>
  </si>
  <si>
    <t>酒店</t>
  </si>
  <si>
    <t>螺杆式水（地）源热泵机组</t>
  </si>
  <si>
    <t>Screw water (ground) source heat pump unit</t>
  </si>
  <si>
    <t>服务 &amp; 维护</t>
  </si>
  <si>
    <t>壁挂式</t>
  </si>
  <si>
    <t>Wall-mounted</t>
  </si>
  <si>
    <t>企业</t>
  </si>
  <si>
    <t>enterprise</t>
  </si>
  <si>
    <t>变频SINGLE风管机</t>
  </si>
  <si>
    <t>蓄冷专用型离心式冷水机组</t>
  </si>
  <si>
    <t>Centrifugal chiller for cold storage</t>
  </si>
  <si>
    <t>MULTI V 5 MVS</t>
  </si>
  <si>
    <t>Téléchargement de ressources</t>
  </si>
  <si>
    <t>Downloading resources</t>
  </si>
  <si>
    <t>Le Blog</t>
  </si>
  <si>
    <t>The Blog</t>
  </si>
  <si>
    <t>Entreprise</t>
  </si>
  <si>
    <t>Business</t>
  </si>
  <si>
    <t>Water heater</t>
  </si>
  <si>
    <t>Trouvez un installateur</t>
  </si>
  <si>
    <t>Find an installer</t>
  </si>
  <si>
    <t>Résidentiel</t>
  </si>
  <si>
    <t>ΝΟΣΟΚΟΜΕΙΟ</t>
  </si>
  <si>
    <t>KΟΝΣΟΛΕΣ ΔΑΠΕΔΟΥ</t>
  </si>
  <si>
    <t>FLOOR CONSOLES</t>
  </si>
  <si>
    <t>ΛΙΑΝΕΜΠΟΡΙΟ</t>
  </si>
  <si>
    <t>RETAIL</t>
  </si>
  <si>
    <t>ΤΟΙΧΟΥ</t>
  </si>
  <si>
    <t>WALL</t>
  </si>
  <si>
    <t>ΝΤΟΥΛΑΠΕΣ</t>
  </si>
  <si>
    <t>CABINETS</t>
  </si>
  <si>
    <t>Bureau d'études</t>
  </si>
  <si>
    <t>Design office</t>
  </si>
  <si>
    <t>ΑΝΤΛΙΕΣ ΘΕΡΜΟΤΗΤΑΣ ΑΕΡΑ/ΝΕΡΟΥ</t>
  </si>
  <si>
    <t>AIR/WATER HEAT PUMPS</t>
  </si>
  <si>
    <t>EΣΩΤΕΡΙΚΕΣ ΜΟΝΑΔΕΣ</t>
  </si>
  <si>
    <t>INTERNAL UNITS</t>
  </si>
  <si>
    <t>ΑΕΡΑΓΩΓΩΝ</t>
  </si>
  <si>
    <t>AIR DUCT</t>
  </si>
  <si>
    <t>ΚΑΣΣΕΤΕΣ</t>
  </si>
  <si>
    <t>CASSETTES</t>
  </si>
  <si>
    <t>ΚΕΝΤΡΙΚΕΣ ΚΛΙΜΑΤΙΣΤΙΚΕΣ ΜΟΝΑΔΕΣ</t>
  </si>
  <si>
    <t>CENTRAL AIR CONDITIONING UNITS</t>
  </si>
  <si>
    <t>Air Solution</t>
  </si>
  <si>
    <t>Particulier Propriétaire</t>
  </si>
  <si>
    <t>Private Owner</t>
  </si>
  <si>
    <t>ΚΛΙΜΑΤΙΣΜΟΣ &amp; ΘΕΡΜΑΝΣΗ</t>
  </si>
  <si>
    <t>AIR CONDITIONING &amp; HEATING</t>
  </si>
  <si>
    <t>ΟΡΟΦΗΣ</t>
  </si>
  <si>
    <t>CEILING</t>
  </si>
  <si>
    <t>Espace de Travail</t>
  </si>
  <si>
    <t>ΣΤΡΟΓΓΥΛΕΣ ΚΑΣΣΕΤΕΣ</t>
  </si>
  <si>
    <t>ROUND CASSETTES</t>
  </si>
  <si>
    <t>Hôtel</t>
  </si>
  <si>
    <t>ΑΕΡΟΨΥΚΤΟ ΣΥΣΤΗΜΑ ΨΥΞΗΣ SCROLL CHILLER ΜΕ INVERTER</t>
  </si>
  <si>
    <t>AIR-COOLED SCROLL CHILLER COOLING SYSTEM WITH INVERTER</t>
  </si>
  <si>
    <t>ΞΕΝΟΔΟΧΕΙΟ</t>
  </si>
  <si>
    <t>HOTEL</t>
  </si>
  <si>
    <t>Installateur</t>
  </si>
  <si>
    <t>Installer</t>
  </si>
  <si>
    <t>HYDROKIT</t>
  </si>
  <si>
    <t>HYDRO KIT</t>
  </si>
  <si>
    <t>HYDROSPLIT</t>
  </si>
  <si>
    <t>Systèmes de contrôle</t>
  </si>
  <si>
    <t>Control systems</t>
  </si>
  <si>
    <t>MONOBLOC</t>
  </si>
  <si>
    <t>MONOBLOCK</t>
  </si>
  <si>
    <t>Download Refrigerant White Paper</t>
  </si>
  <si>
    <t>Download Air-Cooled Inverter Scroll Chiller White Paper</t>
  </si>
  <si>
    <t>Download Home Electrification White Paper</t>
  </si>
  <si>
    <t>Hot Water Solution(Hydro Kit)</t>
  </si>
  <si>
    <t>Projetista</t>
  </si>
  <si>
    <t>Designer</t>
  </si>
  <si>
    <t>Catálogo e Folheto e Documento</t>
  </si>
  <si>
    <t>Programa VIP</t>
  </si>
  <si>
    <t>VIP Program</t>
  </si>
  <si>
    <t>Hospitais</t>
  </si>
  <si>
    <t>HVAC / AR Condicionado</t>
  </si>
  <si>
    <t>Encontre um Autorizado LG</t>
  </si>
  <si>
    <t>Find an Authorized LG Dealer</t>
  </si>
  <si>
    <t>Shoppings</t>
  </si>
  <si>
    <t>Escritórios</t>
  </si>
  <si>
    <t>Comercial Leve</t>
  </si>
  <si>
    <t>Light Commercial</t>
  </si>
  <si>
    <t>Suporte de Engenharia</t>
  </si>
  <si>
    <t>Proprietário</t>
  </si>
  <si>
    <t>Owner</t>
  </si>
  <si>
    <t>Serviços &amp; Manutenção</t>
  </si>
  <si>
    <t>Parceiros</t>
  </si>
  <si>
    <t>Usuário Final</t>
  </si>
  <si>
    <t>End User</t>
  </si>
  <si>
    <t>Residências</t>
  </si>
  <si>
    <t>Soluções de Controle</t>
  </si>
  <si>
    <t>Multi Inverter</t>
  </si>
  <si>
    <t>Instalador</t>
  </si>
  <si>
    <t>Programas</t>
  </si>
  <si>
    <t>Programs</t>
  </si>
  <si>
    <t>Solução em Ventilação (ERV)</t>
  </si>
  <si>
    <t>HVAC Blog On Air / Inspire-se</t>
  </si>
  <si>
    <t>HVAC Blog On Air / Get Inspired</t>
  </si>
  <si>
    <t>MULTI V Water 5</t>
  </si>
  <si>
    <t>Solution De Chauffe-eau (Hydro Kit)</t>
  </si>
  <si>
    <t>Water Heater Solution (Hydro Kit)</t>
  </si>
  <si>
    <t>Dispositif De Commande D’applications</t>
  </si>
  <si>
    <t>Application Control Device</t>
  </si>
  <si>
    <t>Mural</t>
  </si>
  <si>
    <t>Solution De Ventilation (Ventilateur Récupérateur D’énergie - ERV)</t>
  </si>
  <si>
    <t>Ventilation Solution (Energy Recovery Ventilator - ERV)</t>
  </si>
  <si>
    <t>Point D’accès Au Système De Gestion De Bâ</t>
  </si>
  <si>
    <t>Building Management System Access Point</t>
  </si>
  <si>
    <t>Dispositif De Commande Individuel</t>
  </si>
  <si>
    <t>Individual Control Device</t>
  </si>
  <si>
    <t>Centres Commerciaux</t>
  </si>
  <si>
    <t>Shopping Centers</t>
  </si>
  <si>
    <t>Système à Flux De Réfrigérant Variable (VRF)</t>
  </si>
  <si>
    <t>Variable Refrigerant Flow (VRF) System</t>
  </si>
  <si>
    <t>Soutien En Ingénierie</t>
  </si>
  <si>
    <t>Climatiseur Intérieur</t>
  </si>
  <si>
    <t>Indoor Air Conditioner</t>
  </si>
  <si>
    <t>Refroidisseur à Spirale Refroidi à L’air</t>
  </si>
  <si>
    <t>Vente Au Détail</t>
  </si>
  <si>
    <t>Appareil De Traitement De L’air</t>
  </si>
  <si>
    <t>Air treatment unit</t>
  </si>
  <si>
    <t>Système multiblocs</t>
  </si>
  <si>
    <t>Multi-block system</t>
  </si>
  <si>
    <t>Sur Pied</t>
  </si>
  <si>
    <t>On foot</t>
  </si>
  <si>
    <t>Solutions Relatives à La Qualité De L’air</t>
  </si>
  <si>
    <t>Air Quality Solutions</t>
  </si>
  <si>
    <t>Dispositif De Commande Central</t>
  </si>
  <si>
    <t>Central Control Device</t>
  </si>
  <si>
    <t>Klimatyzacja</t>
  </si>
  <si>
    <t>Wentylacja ERV</t>
  </si>
  <si>
    <t>Pompa ciepła split IWT R32</t>
  </si>
  <si>
    <t>IWT R32 split heat pump</t>
  </si>
  <si>
    <t>Projektant</t>
  </si>
  <si>
    <t>Klimatyzatory typu Split</t>
  </si>
  <si>
    <t>Split air conditioners</t>
  </si>
  <si>
    <t>Pompa ciepła split R410A</t>
  </si>
  <si>
    <t>Split heat pump R410A</t>
  </si>
  <si>
    <t>Pompa ciepła split R32</t>
  </si>
  <si>
    <t>Split heat pump R32</t>
  </si>
  <si>
    <t>Pompa ciepła Hydrosplit R32</t>
  </si>
  <si>
    <t>Hydrosplit R32 heat pump</t>
  </si>
  <si>
    <t>Pompa ciepła do CWU</t>
  </si>
  <si>
    <t>Heat pump for domestic hot water</t>
  </si>
  <si>
    <t>Klimatyzacja VRF</t>
  </si>
  <si>
    <t>VRF air conditioning</t>
  </si>
  <si>
    <t>Pompy ciepła monobloc</t>
  </si>
  <si>
    <t>Monobloc heat pumps</t>
  </si>
  <si>
    <t>Pompy ciepła Hydrosplit</t>
  </si>
  <si>
    <t>Hydrosplit heat pumps</t>
  </si>
  <si>
    <t>Pompa ciepła monobloc R32</t>
  </si>
  <si>
    <t>R32 monobloc heat pump</t>
  </si>
  <si>
    <t>Scoring Y/N</t>
    <phoneticPr fontId="4" type="noConversion"/>
  </si>
  <si>
    <t>https://www.lg.com/levant_en/business/single-split-air-solution</t>
  </si>
  <si>
    <t>https://www.lg.com/eastafrica/business/single-split-air-solution</t>
  </si>
  <si>
    <t>https://www.lg.com/africa/business/single-split-air-solution</t>
  </si>
  <si>
    <t>◀</t>
    <phoneticPr fontId="24" type="noConversion"/>
  </si>
  <si>
    <t>Product Category</t>
    <phoneticPr fontId="24" type="noConversion"/>
  </si>
  <si>
    <r>
      <rPr>
        <b/>
        <sz val="12"/>
        <color theme="1"/>
        <rFont val="맑은 고딕"/>
        <family val="3"/>
        <charset val="129"/>
      </rPr>
      <t>○</t>
    </r>
    <r>
      <rPr>
        <b/>
        <sz val="12"/>
        <color theme="1"/>
        <rFont val="Arial Narrow"/>
        <family val="2"/>
      </rPr>
      <t>: existing / X: missing / N/A: not applicable</t>
    </r>
    <phoneticPr fontId="24" type="noConversion"/>
  </si>
  <si>
    <t>GR-gr</t>
  </si>
  <si>
    <t>UK-en</t>
  </si>
  <si>
    <t>PL-pl</t>
  </si>
  <si>
    <t>HU-hu</t>
  </si>
  <si>
    <t>CZ-cz</t>
  </si>
  <si>
    <t>FR-fr</t>
  </si>
  <si>
    <t>DE-de</t>
  </si>
  <si>
    <t>ES-es</t>
  </si>
  <si>
    <t>제외</t>
    <phoneticPr fontId="24" type="noConversion"/>
  </si>
  <si>
    <t>LEVANT-ar</t>
  </si>
  <si>
    <t>LEVANT-en</t>
  </si>
  <si>
    <t>TR-tr</t>
  </si>
  <si>
    <t>AE-ar</t>
  </si>
  <si>
    <t>AE-en</t>
  </si>
  <si>
    <t>EG-en</t>
  </si>
  <si>
    <t>EG-ar</t>
  </si>
  <si>
    <t>SA-ar</t>
  </si>
  <si>
    <t>SA-en</t>
    <phoneticPr fontId="24" type="noConversion"/>
  </si>
  <si>
    <t>EASTAFRICA-en</t>
  </si>
  <si>
    <t>ZA-en</t>
  </si>
  <si>
    <t>AFRICA-en</t>
  </si>
  <si>
    <t>AFRICA-fr</t>
  </si>
  <si>
    <t>IL-he</t>
  </si>
  <si>
    <t>DZ-fr</t>
    <phoneticPr fontId="24" type="noConversion"/>
  </si>
  <si>
    <t>CA-en</t>
  </si>
  <si>
    <t>CA-fr</t>
  </si>
  <si>
    <t>PA-es</t>
    <phoneticPr fontId="24" type="noConversion"/>
  </si>
  <si>
    <t>MX-es</t>
  </si>
  <si>
    <t>PE-es</t>
  </si>
  <si>
    <t>BR-pt</t>
  </si>
  <si>
    <t>AR-es</t>
  </si>
  <si>
    <t>CL-es</t>
  </si>
  <si>
    <t>CO-es</t>
  </si>
  <si>
    <t>IN-en</t>
  </si>
  <si>
    <t>VN-vi</t>
  </si>
  <si>
    <t>PH-en</t>
  </si>
  <si>
    <t>ID-id</t>
  </si>
  <si>
    <t>AU-en</t>
  </si>
  <si>
    <t>TH-th</t>
  </si>
  <si>
    <t>SG-en</t>
  </si>
  <si>
    <t>CN-zh</t>
  </si>
  <si>
    <t>Products</t>
    <phoneticPr fontId="24" type="noConversion"/>
  </si>
  <si>
    <t>LGEHS</t>
  </si>
  <si>
    <t>LGEUK</t>
  </si>
  <si>
    <t>LGEPL</t>
  </si>
  <si>
    <t>LGEMK</t>
  </si>
  <si>
    <t>LGECZ</t>
  </si>
  <si>
    <t>LGEFS</t>
  </si>
  <si>
    <t>LGEDG</t>
  </si>
  <si>
    <t>LGEES</t>
    <phoneticPr fontId="24" type="noConversion"/>
  </si>
  <si>
    <t>LGERA</t>
    <phoneticPr fontId="24" type="noConversion"/>
  </si>
  <si>
    <t>LGELF</t>
  </si>
  <si>
    <t>LGETK</t>
  </si>
  <si>
    <t>LGEGF</t>
  </si>
  <si>
    <t>LGEEG</t>
  </si>
  <si>
    <t>LGESJ</t>
  </si>
  <si>
    <t>LGEEF</t>
  </si>
  <si>
    <t>LGESA</t>
  </si>
  <si>
    <t>LGEAF</t>
    <phoneticPr fontId="24" type="noConversion"/>
  </si>
  <si>
    <t>LGEYK</t>
  </si>
  <si>
    <t>LGEAS</t>
  </si>
  <si>
    <t>LGECI</t>
  </si>
  <si>
    <t>LGEPS</t>
  </si>
  <si>
    <t>LGEMS</t>
  </si>
  <si>
    <t>LGEPR</t>
  </si>
  <si>
    <t>LGESP</t>
  </si>
  <si>
    <t>LGEAR</t>
  </si>
  <si>
    <t>LGECL</t>
  </si>
  <si>
    <t>LGECB</t>
    <phoneticPr fontId="24" type="noConversion"/>
  </si>
  <si>
    <t>LGEIL</t>
  </si>
  <si>
    <t>LGEVH</t>
  </si>
  <si>
    <t>LGEPH</t>
  </si>
  <si>
    <t>LGEIN</t>
  </si>
  <si>
    <t>LGEAP</t>
  </si>
  <si>
    <t>LGETH</t>
  </si>
  <si>
    <t>LGESL</t>
    <phoneticPr fontId="24" type="noConversion"/>
  </si>
  <si>
    <t>LGECH</t>
  </si>
  <si>
    <t>France</t>
    <phoneticPr fontId="24" type="noConversion"/>
  </si>
  <si>
    <t>Germany</t>
    <phoneticPr fontId="24" type="noConversion"/>
  </si>
  <si>
    <t>Ukraine</t>
  </si>
  <si>
    <t>UAE</t>
    <phoneticPr fontId="24" type="noConversion"/>
  </si>
  <si>
    <t>Israel</t>
    <phoneticPr fontId="24" type="noConversion"/>
  </si>
  <si>
    <t>Philippines</t>
    <phoneticPr fontId="24" type="noConversion"/>
  </si>
  <si>
    <t>China</t>
    <phoneticPr fontId="24" type="noConversion"/>
  </si>
  <si>
    <t xml:space="preserve">Polish </t>
  </si>
  <si>
    <t>Turkish</t>
  </si>
  <si>
    <t>English</t>
  </si>
  <si>
    <t xml:space="preserve">French </t>
  </si>
  <si>
    <t>French</t>
  </si>
  <si>
    <t>Spanish</t>
  </si>
  <si>
    <t xml:space="preserve">Portuguese </t>
  </si>
  <si>
    <t>Vietnamese</t>
  </si>
  <si>
    <t>Indonesian</t>
  </si>
  <si>
    <t>Thai</t>
  </si>
  <si>
    <t>Chinese</t>
  </si>
  <si>
    <t>VRF</t>
    <phoneticPr fontId="24" type="noConversion"/>
  </si>
  <si>
    <t>MULTI V 5</t>
    <phoneticPr fontId="24" type="noConversion"/>
  </si>
  <si>
    <t>N/A</t>
  </si>
  <si>
    <t>O</t>
  </si>
  <si>
    <t>MULTI V i</t>
    <phoneticPr fontId="24" type="noConversion"/>
  </si>
  <si>
    <t>O</t>
    <phoneticPr fontId="24" type="noConversion"/>
  </si>
  <si>
    <t>MULTI V S</t>
    <phoneticPr fontId="24" type="noConversion"/>
  </si>
  <si>
    <t>MULTI V WATER 5</t>
    <phoneticPr fontId="24" type="noConversion"/>
  </si>
  <si>
    <t>MULTI V WATER IV</t>
    <phoneticPr fontId="24" type="noConversion"/>
  </si>
  <si>
    <t>MULTI V M</t>
    <phoneticPr fontId="55" type="noConversion"/>
  </si>
  <si>
    <t>Indoor Round Cassette</t>
    <phoneticPr fontId="55" type="noConversion"/>
  </si>
  <si>
    <t>Indoor Ceiling Mounted Cassette</t>
    <phoneticPr fontId="24" type="noConversion"/>
  </si>
  <si>
    <t>X</t>
  </si>
  <si>
    <t>Indoor Ceiling Concealed Duct</t>
    <phoneticPr fontId="24" type="noConversion"/>
  </si>
  <si>
    <t>Indoor Wall Mounted Unit</t>
    <phoneticPr fontId="24" type="noConversion"/>
  </si>
  <si>
    <t>Indoor Ceiling &amp; Floor</t>
    <phoneticPr fontId="24" type="noConversion"/>
  </si>
  <si>
    <t>Indoor Console</t>
    <phoneticPr fontId="24" type="noConversion"/>
  </si>
  <si>
    <t>Air Handling Unit (AHU)</t>
    <phoneticPr fontId="24" type="noConversion"/>
  </si>
  <si>
    <t>GAS Heat Pump (GHP)</t>
    <phoneticPr fontId="55" type="noConversion"/>
  </si>
  <si>
    <t>Single</t>
    <phoneticPr fontId="24" type="noConversion"/>
  </si>
  <si>
    <t>Round Cassette</t>
    <phoneticPr fontId="55" type="noConversion"/>
  </si>
  <si>
    <t>Ceiling Mounted Cassette</t>
    <phoneticPr fontId="24" type="noConversion"/>
  </si>
  <si>
    <t>Ceiling Concealed Duct</t>
    <phoneticPr fontId="24" type="noConversion"/>
  </si>
  <si>
    <t>Wall Mounted</t>
    <phoneticPr fontId="55" type="noConversion"/>
  </si>
  <si>
    <t>Console</t>
    <phoneticPr fontId="55" type="noConversion"/>
  </si>
  <si>
    <t>Floor Standing</t>
    <phoneticPr fontId="55" type="noConversion"/>
  </si>
  <si>
    <t>Single Packaged</t>
    <phoneticPr fontId="55" type="noConversion"/>
  </si>
  <si>
    <t>Multi Split</t>
    <phoneticPr fontId="24" type="noConversion"/>
  </si>
  <si>
    <t>Air-cooled Screw Chiller</t>
    <phoneticPr fontId="24" type="noConversion"/>
  </si>
  <si>
    <t>Air-cooled Scroll Chiller</t>
    <phoneticPr fontId="24" type="noConversion"/>
  </si>
  <si>
    <t>Chiller Application</t>
    <phoneticPr fontId="24" type="noConversion"/>
  </si>
  <si>
    <t>X</t>
    <phoneticPr fontId="24" type="noConversion"/>
  </si>
  <si>
    <t>Spiral(Scroll) Geo Thermal Heat Pump</t>
    <phoneticPr fontId="24" type="noConversion"/>
  </si>
  <si>
    <t>Heating Solution (AWHP)</t>
    <phoneticPr fontId="24" type="noConversion"/>
  </si>
  <si>
    <t>Split</t>
    <phoneticPr fontId="24" type="noConversion"/>
  </si>
  <si>
    <t>N/A</t>
    <phoneticPr fontId="24" type="noConversion"/>
  </si>
  <si>
    <t>Monobloc</t>
    <phoneticPr fontId="24" type="noConversion"/>
  </si>
  <si>
    <t>Hydro Split</t>
    <phoneticPr fontId="24" type="noConversion"/>
  </si>
  <si>
    <t xml:space="preserve">Water Heater </t>
    <phoneticPr fontId="24" type="noConversion"/>
  </si>
  <si>
    <t>Water Heater</t>
    <phoneticPr fontId="24" type="noConversion"/>
  </si>
  <si>
    <t>Individual Controller</t>
    <phoneticPr fontId="24" type="noConversion"/>
  </si>
  <si>
    <t>Central Controller</t>
    <phoneticPr fontId="55" type="noConversion"/>
  </si>
  <si>
    <t>Gateway</t>
    <phoneticPr fontId="24" type="noConversion"/>
  </si>
  <si>
    <t>Number of missing products</t>
    <phoneticPr fontId="24" type="noConversion"/>
  </si>
  <si>
    <t>Number of existing products</t>
    <phoneticPr fontId="24" type="noConversion"/>
  </si>
  <si>
    <t>Completeness (existing / total)</t>
    <phoneticPr fontId="24" type="noConversion"/>
  </si>
  <si>
    <t>Score</t>
    <phoneticPr fontId="24" type="noConversion"/>
  </si>
  <si>
    <t>Spira(Scroll) Geo Thermal Heat Pump</t>
  </si>
  <si>
    <t>blog 점수 재계산</t>
    <phoneticPr fontId="4" type="noConversion"/>
  </si>
  <si>
    <t>Category</t>
    <phoneticPr fontId="4" type="noConversion"/>
  </si>
  <si>
    <t>6.Product Category</t>
    <phoneticPr fontId="4" type="noConversion"/>
  </si>
  <si>
    <t>7. Blog</t>
    <phoneticPr fontId="4" type="noConversion"/>
  </si>
  <si>
    <t>Colombia</t>
    <phoneticPr fontId="4" type="noConversion"/>
  </si>
  <si>
    <t>Colombia</t>
    <phoneticPr fontId="4" type="noConversion"/>
  </si>
  <si>
    <t>Czech</t>
    <phoneticPr fontId="4" type="noConversion"/>
  </si>
  <si>
    <t>SouthAfrica</t>
    <phoneticPr fontId="4" type="noConversion"/>
  </si>
  <si>
    <t>SaudiArabia</t>
    <phoneticPr fontId="4" type="noConversion"/>
  </si>
  <si>
    <t>https://www.lg.com/ar/business/instalaciono-a-piso</t>
  </si>
  <si>
    <t>https://www.lg.com/ar/business/multi-split</t>
  </si>
  <si>
    <t>https://www.lg.com/ar/business/s-cassette</t>
  </si>
  <si>
    <t>https://www.lg.com/ar/business/soluciones-de-ventilacion</t>
  </si>
  <si>
    <t>https://www.lg.com/ar/business/splits-individuales</t>
  </si>
  <si>
    <t>55%</t>
  </si>
  <si>
    <t>Shopping Mall</t>
  </si>
  <si>
    <t>Single Split - HVAC | Business | LG Levant</t>
  </si>
  <si>
    <t>NODATA</t>
  </si>
  <si>
    <t>Residence</t>
  </si>
  <si>
    <t>https://www.lg.com/levant_en/business/residence</t>
  </si>
  <si>
    <t>Solutions Residence | HVAC | Business | LG Levant</t>
  </si>
  <si>
    <t>LG HVAC residential solution provides a smarter way to keep home energy-efficient</t>
  </si>
  <si>
    <t>['Residence']</t>
  </si>
  <si>
    <t>HVAC BLOG-ON AIR</t>
  </si>
  <si>
    <t>https://www.lg.com/levant_en/business/blog-list</t>
  </si>
  <si>
    <t>HVAC BLOG ON AIR | HVAC | Business | LG Levant</t>
  </si>
  <si>
    <t>Learn about up to date HVAC trend and news you need to know</t>
  </si>
  <si>
    <t>https://www.lg.com/id/business/mengenai-lg-air-solution/solutions/residence/</t>
  </si>
  <si>
    <t>https://www.lg.com/id/business/mengenai-lg-air-solution/</t>
  </si>
  <si>
    <t>Solusi tata udara inovatif LG bagi bangunan komersial dengan berbagai pilihan yang mengedepankan penciptaan kualitas udara nyaman dalam konsumsi daya efisien</t>
  </si>
  <si>
    <t>https://www.lg.com/id/business/mengenai-lg-air-solution/single-split-air-solution/</t>
  </si>
  <si>
    <t>HVAC BLOG</t>
  </si>
  <si>
    <t>Check out the latest trends and stories from LG HVAC</t>
  </si>
  <si>
    <t>NONE</t>
  </si>
  <si>
    <t>https://www.lg.com/africa/business/air-solution</t>
  </si>
  <si>
    <t>https://www.lg.com/uk/business/hvac/solutions/residence/</t>
  </si>
  <si>
    <t>Residence | HVAC | LG UK Business</t>
  </si>
  <si>
    <t>https://www.lg.com/africa_fr/business/air-solution/blog-list</t>
  </si>
  <si>
    <t>https://www.lg.com/africa/business/residence</t>
  </si>
  <si>
    <t>Residential Air Conditioner</t>
  </si>
  <si>
    <t>https://www.lg.com/uk/business/hvac/residential-air-conditioner/</t>
  </si>
  <si>
    <t>Residential Air Conditioner | HVAC | LG UK Business</t>
  </si>
  <si>
    <t>LG UK Business offers a wide variety of residential air conditioning system. Click here to select from our wide variety of products.</t>
  </si>
  <si>
    <t>['Residential Air Conditioner']</t>
  </si>
  <si>
    <t>HVAC Blogs</t>
  </si>
  <si>
    <t>HVAC Blog-on Air | HVAC | LG UK Business</t>
  </si>
  <si>
    <t>['LG HVAC STORY']</t>
  </si>
  <si>
    <t>Kits hydrauliques</t>
  </si>
  <si>
    <t>Hydraulic kits</t>
  </si>
  <si>
    <t>Unités intérieures</t>
  </si>
  <si>
    <t>HVAC blogs</t>
  </si>
  <si>
    <t>Air Solutions Blog | LG Australia</t>
  </si>
  <si>
    <t>Air Solutions Blog</t>
  </si>
  <si>
    <t>['Air solutions blog']</t>
  </si>
  <si>
    <t>Hvac Blog-on-Air</t>
  </si>
  <si>
    <t>HVAC Blog-on-Air</t>
  </si>
  <si>
    <t>Más información sobre el negocio de soluciones de LG Air HISTORIA DE LG HVAC</t>
  </si>
  <si>
    <t>['Historia de LG HVAC']</t>
  </si>
  <si>
    <t>Oficinas</t>
  </si>
  <si>
    <t>https://www.lg.com/au/business/air-solution/single-split-air-solution/</t>
  </si>
  <si>
    <t>Single Split - HVAC | Business | LG AU</t>
  </si>
  <si>
    <t>https://www.lg.com/au/business/air-solution/solutions/residence/</t>
  </si>
  <si>
    <t>Residence | HVAC | LG Australia Business</t>
  </si>
  <si>
    <t>LG HVAC residential solutions provides a smarter way to keep your home comfortable</t>
  </si>
  <si>
    <t>['Smart air conditioning solutions for your home']</t>
  </si>
  <si>
    <t>https://www.lg.com/eg_en/business/air-solution/</t>
  </si>
  <si>
    <t>HVAC | Business | LG Egypt</t>
  </si>
  <si>
    <t>HVACاخر الاخبار</t>
  </si>
  <si>
    <t>https://www.lg.com/eg_ar/business/air-solution/blog-list/</t>
  </si>
  <si>
    <t>HVAC BLOG-ON AIR | HVAC | إل جي مصر للأعمال</t>
  </si>
  <si>
    <t>اكتشف أحدث الاتجاهات والقصص من أنظمة التدفئة والتهوية وتكييف الهواء من إل جي في الإمارات</t>
  </si>
  <si>
    <t>['الورقة البحثية عن الفروق بين حلول التشيلر و حلول نظام الهواء متغير التدفق']</t>
  </si>
  <si>
    <t>HVAC blog-on air</t>
  </si>
  <si>
    <t>https://www.lg.com/eg_en/business/air-solution/blog-list/</t>
  </si>
  <si>
    <t>HVAC BLOG-ON AIR | Blog | HVAC | Business | LG Egypt</t>
  </si>
  <si>
    <t>['LG HVAC blog chiller VRF white paper']</t>
  </si>
  <si>
    <t>https://www.lg.com/eg_ar/business/air-solution/chiller-application/ice-storage-screw-chiller/</t>
  </si>
  <si>
    <t>مبرد لولبي لتخزين الثلج | HVAC | إل جي مصر للأعمال</t>
  </si>
  <si>
    <t>يستخدم نظام Chiller مبرد الهواء اللولبي تقنية تعمل على تبريد المنطقة الداخلية من خلال إذابة الثلج المتجمد الناتج أثناء الليل.</t>
  </si>
  <si>
    <t>['مبرد التخزين الحراري للثلج']</t>
  </si>
  <si>
    <t>Otros Controladores</t>
  </si>
  <si>
    <t>https://www.lg.com/es/business/climatizacion/control/otros-controladores/</t>
  </si>
  <si>
    <t>Otros Controladores | LG España para empresas</t>
  </si>
  <si>
    <t>Encuentra los controladores para aparatos de climatización de LG para empresas y profesionales</t>
  </si>
  <si>
    <t>Residential air conditioner</t>
  </si>
  <si>
    <t>https://www.lg.com/eg_en/residential-air-conditioner/</t>
  </si>
  <si>
    <t>Shop LG Air Conditioners | Buy Air Conditioning System at the Best Price | LG EG</t>
  </si>
  <si>
    <t>Buy the latest LG Air Conditioners online in Egypt. Learn more about LG Air Conditioning System price, features, specs, and more!</t>
  </si>
  <si>
    <t>['Learn more about LG residential air conditioner']</t>
  </si>
  <si>
    <t>Recuperadores de Calor</t>
  </si>
  <si>
    <t>https://www.lg.com/es/business/climatizacion/gama-tratamiento-aire/recuperadores-calor/</t>
  </si>
  <si>
    <t>Recuperadores de Calor | LG España para Empresas</t>
  </si>
  <si>
    <t>Los Recuperadores de Calor de LG permiten mejorar las condiciones de ventilación, aumentar la calidad del aire y ahorrar energía de manera eficiente.</t>
  </si>
  <si>
    <t>https://www.lg.com/eg_en/business/air-solution/solutions/residence/</t>
  </si>
  <si>
    <t>Solutions Residence | HVAC | Business | LG Egypt</t>
  </si>
  <si>
    <t>HVAC BLOG-ON AIR | HVAC | LG България B2B</t>
  </si>
  <si>
    <t>https://www.lg.com/eg_en/business/air-solution/single-split-air-solution/</t>
  </si>
  <si>
    <t>Single Split - HVAC | Business | LG Egypt Business</t>
  </si>
  <si>
    <t>https://www.lg.com/co/business/aires-acondicionados/single-split-aire-solutions/</t>
  </si>
  <si>
    <t>Single Split | Hvac | Lg Business Colombia</t>
  </si>
  <si>
    <t>['Un único Split']</t>
  </si>
  <si>
    <t>Gama Residencial</t>
  </si>
  <si>
    <t>Residential Range</t>
  </si>
  <si>
    <t>https://www.lg.com/es/business/climatizacion/gama-residencial/</t>
  </si>
  <si>
    <t>Gama Residencial | LG España para Empresas</t>
  </si>
  <si>
    <t>Los innovadores sistemas de climatización de LG mejorarán la eficiencia energética de los hogares.</t>
  </si>
  <si>
    <t>https://www.lg.com/es/business/climatizacion/gama-residencial/multi-inverter/</t>
  </si>
  <si>
    <t>Aire Acondicionado Multi Inverter | LG España para Empresas</t>
  </si>
  <si>
    <t>LG MULTI V 5 es una solución integrada que combina tecnologías avanzadas para edificios de gran altura. Proporciona una máxima eficiencia energética al tiempo que minimiza los costes operativos</t>
  </si>
  <si>
    <t>https://www.lg.com/es/business/multi-v-water-5/</t>
  </si>
  <si>
    <t>Multi V Water 5 | VRF | Climatización | LG España para empresas</t>
  </si>
  <si>
    <t>LG MULTI V Water 5 es un sistema de refrigeración por agua para un funcionamiento económico y de alta eficiencia.</t>
  </si>
  <si>
    <t>['Refrigeración por agua: Multi V Water 5']</t>
  </si>
  <si>
    <t>El conducto oculto LG es una solución que proporciona un control óptimo de la temperatura sin afectar la estética interior.</t>
  </si>
  <si>
    <t>https://www.lg.com/es/business/air-control-solutions/</t>
  </si>
  <si>
    <t>Controlador | VRF | Climatización | Empresas | LG España Empresas</t>
  </si>
  <si>
    <t>Las soluciones de control de LG ofrecen una serie de prácticos controles que le permiten establecer la temperatura perfecta para su entorno de trabajo.</t>
  </si>
  <si>
    <t>['Controlador VRF para climatización']</t>
  </si>
  <si>
    <t>https://www.lg.com/es/business/climatizacion/gama-industrial/enfriadoras-inverter/</t>
  </si>
  <si>
    <t>Inverter Scroll Chiller - Chiller - HVAC | Business | LG ES</t>
  </si>
  <si>
    <t>LG Inverter Scroll Chiller ofrece una termo regulación eficaz, un amplio rango de funcionamiento y un control óptimo del refrigerante gracias a su compresor doble inverter</t>
  </si>
  <si>
    <t>['Enfriadora Inverter Scroll']</t>
  </si>
  <si>
    <t>https://www.lg.com/es/business/multi-v-i/</t>
  </si>
  <si>
    <t>Multi V i | VRF | HVAC | Empresas | LG España para empresas Business</t>
  </si>
  <si>
    <t>MULTI V es una solución VRF inteligente que utiliza el control mediante IA. MULTI V i utiliza datos sobre patrones de comportamiento del usuario y varios entornos.</t>
  </si>
  <si>
    <t>['Multi V i para climatización']</t>
  </si>
  <si>
    <t>HVAC Blog on Air</t>
  </si>
  <si>
    <t>Conoce las soluciones de aires que se ajustan a tu negocio</t>
  </si>
  <si>
    <t>['Nuestro blog\u200b']</t>
  </si>
  <si>
    <t>https://www.lg.com/tr/business/iklimlendirme-cozumleri/</t>
  </si>
  <si>
    <t>https://www.lg.com/es/business/hydrokit/</t>
  </si>
  <si>
    <t>Hydro Kit | VRF | Climatización | Empresas | LG España para empresas</t>
  </si>
  <si>
    <t>LG Hydro Kit proporciona calefacción en el suelo y suministro de agua caliente para un ambiente interior cálido que le hará sentirse muy cómodo.</t>
  </si>
  <si>
    <t>['Hydro Kit para VRF calefacción LG']</t>
  </si>
  <si>
    <t>HVAC BLOG-ON AIR | HVAC | LG Ecuador para empresas</t>
  </si>
  <si>
    <t>Descubra en el Blog-On Air de LG artículos con las úlustedmas noticias, información y toda la historia de nuestra tecnología de aire acondicionado.</t>
  </si>
  <si>
    <t>['LG Hot Water Solution (Hydro Kit)']</t>
  </si>
  <si>
    <t>['Application Controller for Building Systems']</t>
  </si>
  <si>
    <t>['VRF AC System']</t>
  </si>
  <si>
    <t>['HVAC Engineering &amp; Support']</t>
  </si>
  <si>
    <t>['HVAC Control Solutions']</t>
  </si>
  <si>
    <t>['LG VRF Annual Maintenance']</t>
  </si>
  <si>
    <t>['Light Commercial Single Split AC Systems']</t>
  </si>
  <si>
    <t>['Steam Absorption Chiller']</t>
  </si>
  <si>
    <t>['Direct Fired Absorption Chiller']</t>
  </si>
  <si>
    <t>['Floor Standing Air Conditioner']</t>
  </si>
  <si>
    <t>['LG Chiller for Business']</t>
  </si>
  <si>
    <t>['HVAC Service &amp; Maintenance']</t>
  </si>
  <si>
    <t>['Air-Cooled Inverter Scroll Chiller']</t>
  </si>
  <si>
    <t>['Individual Controller for HVAC']</t>
  </si>
  <si>
    <t>['VRF Indoor Units']</t>
  </si>
  <si>
    <t>['1-Way Cassette AC System']</t>
  </si>
  <si>
    <t>['Ceiling Concealed Duct AC System']</t>
  </si>
  <si>
    <t>['Water-Cooled Screw Chiller']</t>
  </si>
  <si>
    <t>['LG MULTI V 5']</t>
  </si>
  <si>
    <t>['Hospital HVAC Solutions']</t>
  </si>
  <si>
    <t>['Oil-Free Centrifugal Chiller']</t>
  </si>
  <si>
    <t>['Air-Cooled Screw Chiller']</t>
  </si>
  <si>
    <t>HVAC BLOG-ON AIR | HVAC | LG India Business</t>
  </si>
  <si>
    <t>['LG MULTI V S']</t>
  </si>
  <si>
    <t>https://www.lg.com/in/business/air-solution/</t>
  </si>
  <si>
    <t>Discover LG's selection of HVAC solutions. One of the top HVAC companies in India, offering high-end commercial AC systems, including VRF and Multi V.</t>
  </si>
  <si>
    <t>['HVAC Solutions for Retail Spaces']</t>
  </si>
  <si>
    <t>['Central HVAC Controller']</t>
  </si>
  <si>
    <t>https://www.lg.com/in/business/air-solution/solutions/residence/</t>
  </si>
  <si>
    <t>Residential HVAC Solutions: Central AC for Home | LG India Business</t>
  </si>
  <si>
    <t>LG HVAC residential central air conditioning system for home offers cost savings, convenience by smart controls and improved indoor air quality.</t>
  </si>
  <si>
    <t>['A smarter way tokeep home energy-efficient']</t>
  </si>
  <si>
    <t>['Ceiling Mounted 4 Way Cassette AC']</t>
  </si>
  <si>
    <t>['Hotel HVAC System']</t>
  </si>
  <si>
    <t>HVAC BLOG-ON AIR | HVAC | LG Česká republika Byznys</t>
  </si>
  <si>
    <t>Podívejte se na nejnovější trendy a příběhy ze společnosti LG HVAC</t>
  </si>
  <si>
    <t>https://www.lg.com/th/business/air-solution/</t>
  </si>
  <si>
    <t>LG นำเสนอโซลูชั่นอากาศที่เหมาะสมกับทุกความต้องการด้านสภาพอากาศ โดยให้อากาศที่สดชื่นบริสุทธิ์สำหรับสภาพแวดล้อมทางธุรกิจที่แตกต่างกัน อ่านข้อมูลเพิ่มเติม</t>
  </si>
  <si>
    <t>https://www.lg.com/th/business/air-solution/single-split-air-solution/</t>
  </si>
  <si>
    <t>https://www.lg.com/th/business/appliances/air-conditioning-system/residential-air-conditioner/</t>
  </si>
  <si>
    <t>LG HVAC Blog on Air</t>
  </si>
  <si>
    <t>https://www.lg.com/th/business/air-solution/solutions/residence/</t>
  </si>
  <si>
    <t>เครื่อปรับอากาศสำหรับที่พักอาศัย บ้านของคุณจะประหยัดพลังงานด้วยวิธีอันชาญฉลาด</t>
  </si>
  <si>
    <t>['เปลี่ยนบ้านให้ประหยัดพลังงานด้วยวิธีอันชาญฉลาด']</t>
  </si>
  <si>
    <t>Ceiling</t>
  </si>
  <si>
    <t>Chiller Magnético</t>
  </si>
  <si>
    <t>Magnetic Chiller</t>
  </si>
  <si>
    <t>https://www.lg.com/sg/business/commercial-air-conditioners/single-split/</t>
  </si>
  <si>
    <t>Single Split - HVAC | Business | LG Singapore Business</t>
  </si>
  <si>
    <t>HVAC BLOG-ON-AIR</t>
  </si>
  <si>
    <t>https://www.lg.com/sg/business/commercial-air-conditioners/solutions/residence/</t>
  </si>
  <si>
    <t>Residence | HVAC | LG Singapore Business</t>
  </si>
  <si>
    <t>https://www.lg.com/hu/business/legkondicionalo-rendszerek/</t>
  </si>
  <si>
    <t>Légkondicionáló rendszerek (HVAC) | Business | LG HU</t>
  </si>
  <si>
    <t>['LG légkondicionáló rendszerek (HVAC)']</t>
  </si>
  <si>
    <t>Blog | HVAC | Business | LG Singapore Business</t>
  </si>
  <si>
    <t>HVAC BLOG-ON AIR | HVAC | LG Magyarország B2B</t>
  </si>
  <si>
    <t>Ismerje meg LG HVAC-megoldásaihoz kapcsolódó legfrissebb fejleményeket és történeteket</t>
  </si>
  <si>
    <t>['AZ LG levegőtechnika története']</t>
  </si>
  <si>
    <t>https://www.lg.com/at/business/hlk/single-split/</t>
  </si>
  <si>
    <t>SINGLE SPLIT | HVAC | LG Österreich</t>
  </si>
  <si>
    <t>Die gewerblichen Single-Split-Klimageräte von LG sorgen für erhebliche Energieeinsparungen und bieten dennoch eine leistungsstarke Klimatisierung und echten Komfort.</t>
  </si>
  <si>
    <t>['SINGLE SPLIT']</t>
  </si>
  <si>
    <t>LG HVAC BLOG ON-AIR | LG Österreich</t>
  </si>
  <si>
    <t>Erfahren Sie alles, was Sie zum Thema Wärmepumpe wissen müssen! Hier klicken für mehr Infos.</t>
  </si>
  <si>
    <t>['HLK-Lösungen von LG – Unsere geschichte']</t>
  </si>
  <si>
    <t>Mono split</t>
  </si>
  <si>
    <t>https://www.lg.com/hu/business/legkondicionalo-rendszerek/single-split/</t>
  </si>
  <si>
    <t>LG Single Split - Mono Split | HVAC | LG HU B2B</t>
  </si>
  <si>
    <t>Az LG Single Split kereskedelmi légkondicionálói jelentős energiamegtakarítást, erőteljes hűtést, és maximális felhasználói kényelmet biztosítanak.</t>
  </si>
  <si>
    <t>https://www.lg.com/sk/business/klimatizace/blog-list</t>
  </si>
  <si>
    <t>HVAC BLOG-ON AIR | HVAC | LG Slovenská republika</t>
  </si>
  <si>
    <t>Pozrite si najnovšie trendy a prípadové štúdie týkajúce sa HVAC systémov spoločnosti LG</t>
  </si>
  <si>
    <t>https://www.lg.com/at/business/hlk/luft-wasser-waermepumpe/r32-monobloc/</t>
  </si>
  <si>
    <t>Thermaa V Monobloc | HLK | Geschäftskunden | LG Österreich</t>
  </si>
  <si>
    <t>LG THERMA V Monobloc ist eine All-in-one Wärmepumpe. Sparen Sie Stromkosten mit einer effizienten und umweltfreundlichen Wärmepumpe.</t>
  </si>
  <si>
    <t>['THERMA V MonoblocEine kompakte All-in-one Anlage.']</t>
  </si>
  <si>
    <t>https://www.lg.com/kz/business/centrifugal-chiller/</t>
  </si>
  <si>
    <t>HVAC BLOG-ON AIR | HVAC │ LG Business Srbija</t>
  </si>
  <si>
    <t>https://www.lg.com/kz/business/cac/industrial-systems/multizone-vrf-systems/multi-v-m/</t>
  </si>
  <si>
    <t>MULTI V М - VRF System - HVAC | Бизнес | LG Kazakhstan</t>
  </si>
  <si>
    <t>LG MULTI V M –– это легкое в эксплуатации модульное решение VRF, которое обеспечивает гибкость монтажа, а также высокую эффективность и экономию энергии и пространства.</t>
  </si>
  <si>
    <t>https://www.lg.com/kz/business/air-cooled-screw-chiller/</t>
  </si>
  <si>
    <t>Air Cooled Screw Chiller | LG Казахстан</t>
  </si>
  <si>
    <t>https://www.lg.com/kz/business/absorption-chiller-steam-type/</t>
  </si>
  <si>
    <t>absorption chiller steam type</t>
  </si>
  <si>
    <t>https://www.lg.com/kz/business/absorption-chiller-direct-fired-type/</t>
  </si>
  <si>
    <t>Absorption Chiller Direct Fired Type</t>
  </si>
  <si>
    <t>https://www.lg.com/kz/business/absorption-chiller-hot-water-type/</t>
  </si>
  <si>
    <t>absorption chiller hot water type</t>
  </si>
  <si>
    <t>https://www.lg.com/kz/business/cac/industrial-systems/multi-split-systems/</t>
  </si>
  <si>
    <t>Мульти Сплит-Системы Multi F И Multi FDX LG | LG Казахстан</t>
  </si>
  <si>
    <t>Мульти сплит-системы Multi F и Multi FDX от компании LG. Узнайте где заказать Мульти сплит-системы Multi F и Multi FDX LG в Алматы, Нур-Султане и других регионах Казахстана на официальном сайте производителя.</t>
  </si>
  <si>
    <t>https://www.lg.com/tw/business/hvac/vrf/multi-v-s/</t>
  </si>
  <si>
    <t>MULTI V S 側吹式｜變頻多聯式空調系統｜LG 台灣</t>
  </si>
  <si>
    <t>LG MULTI V S 是適用於住宅與小型辦公室的輕型但性能強大的多聯式變頻空調，以低營運成本提供高性能。</t>
  </si>
  <si>
    <t>['MULTI V S 側吹式變頻多聯空調']</t>
  </si>
  <si>
    <t>https://www.lg.com/kz/business/water-cooled-screw-chiller/</t>
  </si>
  <si>
    <t>Water Cooled Screw Chiller | LG Казахстан</t>
  </si>
  <si>
    <t>https://www.lg.com/kz/business/air-cooled-scroll-chiller/</t>
  </si>
  <si>
    <t>Air-cooled Inverter Scroll Chiller</t>
  </si>
  <si>
    <t>https://www.lg.com/kz/business/oil-free-centrifugal-chiller/</t>
  </si>
  <si>
    <t>oil free centrifugal chiller | LG Казахстан</t>
  </si>
  <si>
    <t>https://www.lg.com/kz/business/cac/industrial-systems/multizone-vrf-systems/multi-v-i/</t>
  </si>
  <si>
    <t>MULTI V i - VRF System - HVAC | Бизнес | LG Kazakhstan</t>
  </si>
  <si>
    <t>MULTI V i представляет собой умное решение VRF Solution с использованием ИИ-управления. MULTI V i использует данные о модели поведения пользователей и различных средах.</t>
  </si>
  <si>
    <t>https://www.lg.com/tw/business/hvac/vrf/multi-v-i/</t>
  </si>
  <si>
    <t>MULTI V i上吹式｜變頻多聯式空調系統｜LG 台灣</t>
  </si>
  <si>
    <t>MULTI V i 可針對各種需求及環境，提供您單一的解決方案，讓您可以透過與室內機的順暢連接，一次控制暖氣、通風和熱水等需求。</t>
  </si>
  <si>
    <t>https://www.lg.com/kz/business/cac/industrial-systems/multizone-vrf-systems/multi-v-water-5/</t>
  </si>
  <si>
    <t>MULTI V Water 5 - VRF System - HVAC | Бизнес | LG Kazakhstan</t>
  </si>
  <si>
    <t>LG MULTI V Water 5 –– это система водяного охлаждения для высокоэффективных и экономичных операций.</t>
  </si>
  <si>
    <t>['MULTI V Water 5']</t>
  </si>
  <si>
    <t>https://www.lg.com/tw/business/hvac/vrf/dual-vane-cassette/</t>
  </si>
  <si>
    <t>https://www.lg.com/kz/business/cac/industrial-systems/chillers/</t>
  </si>
  <si>
    <t>Холодильные Машины (Чиллеры) | LG Казахстан</t>
  </si>
  <si>
    <t>Холодильные Машины (Чиллеры) от компании LG. Узнайте где заказать Холодильные Машины (Чиллеры) в Алматы, Нур-Султане и других регионах Казахстана на официальном сайте производителя.</t>
  </si>
  <si>
    <t>AR : AR (es)</t>
  </si>
  <si>
    <t>https://www.lg.com/ar/business/interface</t>
  </si>
  <si>
    <t>Interface | HVAC | LG Argentina para empresas</t>
  </si>
  <si>
    <t>LG tiene la mejor tecnología e interfaz para optimizar el rendimiento del aire acondicionado de cualquier establecimiento. Informate de todo aquí</t>
  </si>
  <si>
    <t>['Puerta de enlace de Modbus']</t>
  </si>
  <si>
    <t>https://www.lg.com/ar/business/chiller-centrifugo</t>
  </si>
  <si>
    <t>Chiller Centrífugo | LG Argentina para Empresas</t>
  </si>
  <si>
    <t>La enfriadora centrífuga de LG es un chiller con ciclo de compresión optimizado de dos etapas. Descubrí cómo puede ayudarle en su negocio o empresa.</t>
  </si>
  <si>
    <t>['Centrífugo']</t>
  </si>
  <si>
    <t>https://www.lg.com/kz/business/gas-heat-pump/</t>
  </si>
  <si>
    <t>gas heat pump</t>
  </si>
  <si>
    <t>https://www.lg.com/tw/business/hvac/vrf/ceiling-concealed-duct/</t>
  </si>
  <si>
    <t>吊隱式｜多聯式商用空調｜LG 台灣</t>
  </si>
  <si>
    <t>MULTI SPLIT | HVAC| LG Argentina para empresas</t>
  </si>
  <si>
    <t>60%</t>
  </si>
  <si>
    <t>['Se muestra el cassette de techo LG One Way, con una línea de puntos y una flecha roja que marcan la altura del cuerpo de la unidad de 132 mm.', 'Un smartphone con la aplicación LG ThinQ se sitúa a la izquierda, conectado a una unidad LG Wall alojada en un contorno a la derecha a través de una línea de puntos.', 'Una mansión de dos plantas muestra cuatro unidades interiores LG a través de grandes ventanales de cristal, con su flujo de aire perceptible, y una unidad Smart Inverter LG en el exterior.']</t>
  </si>
  <si>
    <t>[141, 165, 188]</t>
  </si>
  <si>
    <t>https://www.lg.com/tw/business/hvac/single-split/round-cassette/</t>
  </si>
  <si>
    <t>圓形嵌入式｜一對一商用空調｜LG 台灣</t>
  </si>
  <si>
    <t>LG 圓形嵌入式冷氣機，其獨特之圓形設計，可提供360°之全方位氣流，並將涼風均勻送達室內空間之每一角落。</t>
  </si>
  <si>
    <t>['圓形嵌入式室內機']</t>
  </si>
  <si>
    <t>https://www.lg.com/ar/business/manuales</t>
  </si>
  <si>
    <t>Manuales | HVAC | LG Argentina</t>
  </si>
  <si>
    <t>https://www.lg.com/kz/business/cac/industrial-systems/multizone-vrf-systems/multi-v-s/</t>
  </si>
  <si>
    <t>MULTI V S - VRF System - HVAC | Бизнес | LG Kazakhstan</t>
  </si>
  <si>
    <t>MULTI V S от LG –– это компактное и эффективное решение для очистки воздуха в помещениях, которое предлагает оптимальный дизайн для любого пространства.</t>
  </si>
  <si>
    <t>https://www.lg.com/ar/business/soluciones-de-agua-caliente</t>
  </si>
  <si>
    <t>Unidad Interior: Hydro Kit | HVAC | LG Argentina para empresas</t>
  </si>
  <si>
    <t>Hot Water Solution Hydro Kit es excelenta tanto para mantener caliente el piso o el agua. Ofrece un confort único edificios como hospitales, shoppings y mas</t>
  </si>
  <si>
    <t>https://www.lg.com/ar/business/hospital</t>
  </si>
  <si>
    <t>Hospital | HVAC | LG Argentina para empresas</t>
  </si>
  <si>
    <t>['Imagen de un hospital con miniaturas de habitación de paciente, áreas comunes, quirófano, sala de radiología y centro de control.']</t>
  </si>
  <si>
    <t>[129]</t>
  </si>
  <si>
    <t>https://www.lg.com/ar/business/controlador-central</t>
  </si>
  <si>
    <t>Control Central | HVAC | LG Argentina para empresas</t>
  </si>
  <si>
    <t>https://www.lg.com/ar/business/chiller-modular</t>
  </si>
  <si>
    <t>Chiller Modular | LG Argentina para Empresas</t>
  </si>
  <si>
    <t>Los equipos de enfriadora modular de LG están pensados para grandes instalaciones. Descubrí las ventajas de los sistemas modulares de LG Empresas.</t>
  </si>
  <si>
    <t>['Modular']</t>
  </si>
  <si>
    <t>https://www.lg.com/ar/business/multi-v-5</t>
  </si>
  <si>
    <t>MULTI V 5 | HVAC | LG Argentina para empresas</t>
  </si>
  <si>
    <t>https://www.lg.com/ar/business/chiller-centrifugo-libre-de-aceite</t>
  </si>
  <si>
    <t>Chiller Centrífugo Sin Aceite | LG Argentina para Empresas</t>
  </si>
  <si>
    <t>Con la enfriadora centrífuga libre de aceite de LG le será muy fácil equipar su oficina o empresa. Conocé más detalles y obtené una climatización perfecta.</t>
  </si>
  <si>
    <t>['Centrífugo sin aceite']</t>
  </si>
  <si>
    <t>https://www.lg.com/ar/business/soluciones-de-climatizacion</t>
  </si>
  <si>
    <t>HVAC | HVAC | LG Argentina</t>
  </si>
  <si>
    <t>https://www.lg.com/ar/business/multi-v-m</t>
  </si>
  <si>
    <t>VRF: Equipos Multi V M | LG Argentina para Empresas</t>
  </si>
  <si>
    <t>Descubrí los equipos modulares Multi V M de LG. Una unidad de aire acondicionado ocultable de grandes prestaciones para darle más posibilidades.</t>
  </si>
  <si>
    <t>https://www.lg.com/ar/business/chiller-de-absorcion-por-agua-caliente</t>
  </si>
  <si>
    <t>Chiller por Agua Caliente | LG Argentina para Empresas</t>
  </si>
  <si>
    <t>['Absorción de Agua Caliente']</t>
  </si>
  <si>
    <t>https://www.lg.com/ar/business/controlador-soluciones</t>
  </si>
  <si>
    <t>SOLUCIONES DE CONTROL | LG Argentina para Empresas</t>
  </si>
  <si>
    <t>Descubrí la gama de termostatos digitales y soluciones de control de sistemas de aire acondicionado de LG y encontrá el que se adapta mejor a su empresa.</t>
  </si>
  <si>
    <t>['Soluciones de control']</t>
  </si>
  <si>
    <t>https://www.lg.com/ar/business/chiller</t>
  </si>
  <si>
    <t>CHILLER | HVAC | LG Argentina para empresas</t>
  </si>
  <si>
    <t>El aire acondicionado Chiller es una de las mejores opciones de climatización para el espacio de su negocio, descubra todas las prestaciones en la web.</t>
  </si>
  <si>
    <t>https://www.lg.com/ar/business/vrf</t>
  </si>
  <si>
    <t>VRF | HVAC | LG Argentina para empresas</t>
  </si>
  <si>
    <t>https://www.lg.com/ar/business/controlador-individual</t>
  </si>
  <si>
    <t>Control Individual | HVAC | LG Argentina para empresas</t>
  </si>
  <si>
    <t>['Controlador individual']</t>
  </si>
  <si>
    <t>Cassette | HVAC | LG Argentina para empresas</t>
  </si>
  <si>
    <t>Combina estética con una excelente climatización con LG Single Split Cassette. Aprovecha sus 4 paletas independientes para regularlas como el usuario desee.</t>
  </si>
  <si>
    <t>['Cassete montado en el techo']</t>
  </si>
  <si>
    <t>45%</t>
  </si>
  <si>
    <t>['In a lounge-like area, there are pink chairs and a gray long sofa. An LG Ceiling Mounted Cassette 4 way unit providing visible airflow in four directions.', 'Five different components of the LG Ceiling Mounted Cassette 4 way are displayed in a layered style. The airflow is directed into the bottom ventilation.', '5-step filtration, the airflow from left to right passes through pre-filter, dust electrification, PM1.0 filter, deodorization filter, and ionizer.', 'Four different installed cases of LG Ceiling-mounted cassette with visible airflow. Office area, retail shop, classroom, and kindergarten.', "The left half image shows LG's control unit displaying air quality, while the right half shows a person operating a ceiling unit via LG ThinQ.", 'A woman, laptop in hand, sits on a sofa under the LG Ceiling-mounted cassette, blowing airflow into the room with the ocean view.', 'On the left, an individual manages the air conditioner using the ThinQ app. On the right, a Wi-Fi modem-equipped LG unit disperses air.', "Two graphs contrast air travel distances: general mode versus LG's High Ceiling mode, the latter showing a wider and more extended range.", 'A man, relaxing with a book, receives indirect airflow on the left, while a woman exercises on the right under direct airflow.', 'The bottom view of the LG ceiling unit with three key features: a detachable corner, interior fit, and a lineless surface for center ventilation.']</t>
  </si>
  <si>
    <t>[154, 153, 147, 138, 142, 129, 135, 137, 126, 145]</t>
  </si>
  <si>
    <t>https://www.lg.com/ar/business/multi-v-water-iv</t>
  </si>
  <si>
    <t>MULTI V WATER IV | HVAC | LG Argentina para empresas</t>
  </si>
  <si>
    <t>LG MULTI V Water IV es un sistema de refrigeración condensado por agua para un funcionamiento altamente eficiente y de instalación flexible</t>
  </si>
  <si>
    <t>https://www.lg.com/ar/business/residenciales</t>
  </si>
  <si>
    <t>Residenciales | HVAC | LG Argentina para empresas</t>
  </si>
  <si>
    <t>https://www.lg.com/ar/business/chiller-de-absorcion-por-combustion-directa</t>
  </si>
  <si>
    <t>Chiller por Combustión | LG Argentina para Empresas</t>
  </si>
  <si>
    <t>Descubrí la eficiencia energética de la enfriadora de absorción por combusustedón directa de LG mediante ciclo de refrigeración químico con bromuro de litio.</t>
  </si>
  <si>
    <t>['Absorción de Fuego Directo']</t>
  </si>
  <si>
    <t>https://www.lg.com/ar/business/multi-v-s</t>
  </si>
  <si>
    <t>MULTI V S | HVAC | LG Argentina para empresas</t>
  </si>
  <si>
    <t>https://www.lg.com/ar/business/soporte-de-ingenieria</t>
  </si>
  <si>
    <t>Soporte de Ingeniería | HVAC | LG Argentina</t>
  </si>
  <si>
    <t>https://www.lg.com/ar/business/hoteleria</t>
  </si>
  <si>
    <t>Hotelería | HVAC | LG Argentina para empresas</t>
  </si>
  <si>
    <t>https://www.lg.com/ar/business/retail</t>
  </si>
  <si>
    <t>Retail | HVAC | LG Argentina para empresas</t>
  </si>
  <si>
    <t>LG ofrece soluciones de Retail que ayuda a reforzar el compromiso del cliente. Encuentra aquí toda la información que necesitas sobre LG Retail.</t>
  </si>
  <si>
    <t>['Centro comercial al aire libre con miniaturas de sala de exposiciones, restaurante, cafetería, restaurante de comida rápida y tienda de ropa.']</t>
  </si>
  <si>
    <t>https://www.lg.com/ar/business/s-round-cassette</t>
  </si>
  <si>
    <t>VRF: Cassette Redondo | LG Argentina para Empresas</t>
  </si>
  <si>
    <t>Los equipos de aire acondicionado tipo cassette redondo de LG serán un valor añadido en su instalación. Descubrí su revolucionaria tecnología y diseño.</t>
  </si>
  <si>
    <t>https://www.lg.com/ar/business/servicio-mantenimiento</t>
  </si>
  <si>
    <t>SERVICIO Y MANTENIMIENTO | LG Argentina para Empresas</t>
  </si>
  <si>
    <t>Descubrí las soluciones de Servicio y Mantenimiento de las unidades de Aire Acondicionado VRF y Chillers de LG para Empresas.</t>
  </si>
  <si>
    <t>https://www.lg.com/ar/business/gas-heat-pump</t>
  </si>
  <si>
    <t>GAS Heat Pump (GHP) | HVAC | LG Argentina</t>
  </si>
  <si>
    <t>['Bomba de calor de gas (GHP)']</t>
  </si>
  <si>
    <t>https://www.lg.com/ar/business/chiller-de-absorcion-por-vapor</t>
  </si>
  <si>
    <t>Chiller por Vapor | LG Argentina para Empresas</t>
  </si>
  <si>
    <t>La enfriadora de absorción por vapor de LG es una solución ecológica y económica. Descubrí su tecnología que usa vapor de agua en vez de electricidad.</t>
  </si>
  <si>
    <t>HVAC Design Award</t>
  </si>
  <si>
    <t>https://www.lg.com/ae/business/hvac/lg-hvac-design-award</t>
  </si>
  <si>
    <t>UAE &amp; KSA HVAC Design Award | LG UAE Business</t>
  </si>
  <si>
    <t>https://www.lg.com/ar/business/shopping-mall</t>
  </si>
  <si>
    <t>Shopping Mall | HVAC | LG Argentina para empresas</t>
  </si>
  <si>
    <t>Sabemos lo placentera que es la experiencia de salir al shopping mall y por eso en LG decidimos hacerla aún mejor. Conoce todos lo productos aquí.</t>
  </si>
  <si>
    <t>Unidad Ductada</t>
  </si>
  <si>
    <t>Ducted Unit</t>
  </si>
  <si>
    <t>https://www.lg.com/ar/business/s-baja-silueta</t>
  </si>
  <si>
    <t>VRF: Unidad por Conductos | LG Argentina para Empresas</t>
  </si>
  <si>
    <t>Conocé el sistema de aire acondicionado por conductos de techo de LG y encontrá la mejor solución para climatizar su empresa o negocio casi sin enterarse.</t>
  </si>
  <si>
    <t>['Unidad por Conductos']</t>
  </si>
  <si>
    <t>Tornillo para almacenamiento de hielo</t>
  </si>
  <si>
    <t>Ice storage auger</t>
  </si>
  <si>
    <t>https://www.lg.com/ar/business/chiller-con-almacenamiento-de-hielo-con-condensador-helicoidal</t>
  </si>
  <si>
    <t>Chiller (Hielo-Helicoidal) | LG Argentina para Empresas</t>
  </si>
  <si>
    <t>La enfriadora chiller con compresor helicoidal de almacenamiento de hielo de LG transforma el hielo nocturno para usar en su sistema de regrigeración.</t>
  </si>
  <si>
    <t>['Tornillo para almacenamiento de hielo']</t>
  </si>
  <si>
    <t>Tornillo enfriado por aire bomba de calor</t>
  </si>
  <si>
    <t>https://www.lg.com/ar/business/bomba-de-calor-de-condensacion-por-aire</t>
  </si>
  <si>
    <t>Bomba de Calor (Aire) | LG Argentina para Empresas</t>
  </si>
  <si>
    <t>Usá energía sobrante para calentar el agua en su sistema de calefacción con la bomba de calor de condensación por aire con compresor helicoidal de LG.</t>
  </si>
  <si>
    <t>['Tornillo enfriado por aire bomba de calor']</t>
  </si>
  <si>
    <t>Tornillo bomba de calor geotérmico</t>
  </si>
  <si>
    <t>https://www.lg.com/ar/business/bomba-de-calor-geotermica-de-condensacion</t>
  </si>
  <si>
    <t>Bomba de Calor Geotérmica | LG Argentina para Empresas</t>
  </si>
  <si>
    <t>La bomba de calor geotérmica de condensación de LG usa el calor terrestre para obtener agua fría y caliente para vos y su sistema de refrigeración.</t>
  </si>
  <si>
    <t>['Tornillo bomba de calor geotérmico']</t>
  </si>
  <si>
    <t>Chiller renovación del servicio</t>
  </si>
  <si>
    <t>Chiller service renewal</t>
  </si>
  <si>
    <t>https://www.lg.com/ar/business/renovacion-servicio-chiller</t>
  </si>
  <si>
    <t>Renovación Servicio Chillers | LG Argentina para Empresas</t>
  </si>
  <si>
    <t>Renová el servicio y mantenimiento de los equipos de Enfriadoras y Chillers y mantené su vida útil por más tiempo.</t>
  </si>
  <si>
    <t>['Chiller renovación del servicio']</t>
  </si>
  <si>
    <t>Mantenimiento anual del Chiller</t>
  </si>
  <si>
    <t>https://www.lg.com/ar/business/mantenimiento-anual-chiller</t>
  </si>
  <si>
    <t>Mantenimiento Anual Chiller | LG Argentina para Empresas</t>
  </si>
  <si>
    <t>Conocé las opciones de servicio y mantenimiento para los Chillers y Enfriadoras con LG Empresas y asegurá el correcto funcionamiento.</t>
  </si>
  <si>
    <t>['Mantenimiento anual del Chiller']</t>
  </si>
  <si>
    <t>21%</t>
  </si>
  <si>
    <t>['', '', '', '', '', '', '']</t>
  </si>
  <si>
    <t>[0, 0, 0, 0, 0, 0, 0]</t>
  </si>
  <si>
    <t>https://www.lg.com/ae/business/hvac/residential-solutions</t>
  </si>
  <si>
    <t>Residential Solutions - HVAC | Business | LG UAE</t>
  </si>
  <si>
    <t>['A woman lies in bed, absorbed in her newspaper. Back window reveals a blue sky, while an lg hvac air conditioner(AC) on the right providing cool air.', 'A person is using a smartphone application to control a lg hvac ceiling-mounted cassette air conditioning unit in the living room.', 'Starting from the left, a room is being heated, the bathtub water is warm with visible steam, and a white cylindrical indoor unit can be seen.', 'On the wooden-floored terrace with two corner plants, a high-resolution air conditioner(AC) outdoor unit is displayed, supplemented by two outlined units.', 'Large townhouse complex blends white and brick exteriors with ivy adornments. The backyard, featuring a pool, is completed with two beach chairs.', 'A luxury residence building with a white roof on the left half and a black roof on the right half. Both residences boast a backyard pool.', 'A joyful family, father mother and a young daughter, is having a conversation on a living room sofa, LG hvac wall-mounted air conditioner(AC) providing cool comfort to all.']</t>
  </si>
  <si>
    <t>[149, 130, 142, 154, 145, 137, 172]</t>
  </si>
  <si>
    <t>Instalación a Muro</t>
  </si>
  <si>
    <t>Wall Installation</t>
  </si>
  <si>
    <t>https://www.lg.com/ar/business/s-mural</t>
  </si>
  <si>
    <t>Montado en Muro | HVAC | LG Argentina</t>
  </si>
  <si>
    <t>['Montaje en pared']</t>
  </si>
  <si>
    <t>Single Packed</t>
  </si>
  <si>
    <t>https://www.lg.com/ar/business/single-packed</t>
  </si>
  <si>
    <t>SINGLE PACKED | HVAC | LG Argentina para empresas</t>
  </si>
  <si>
    <t>Unidad Techo Suspendido</t>
  </si>
  <si>
    <t>Suspended Ceiling Unit</t>
  </si>
  <si>
    <t>https://www.lg.com/ar/business/piso-techo-convertible</t>
  </si>
  <si>
    <t>VRF: Suspendido de Techo | LG Argentina para Empresas</t>
  </si>
  <si>
    <t>['Unidad Techo Suspendido']</t>
  </si>
  <si>
    <t>Scroll enfriado por aire bomba de calor</t>
  </si>
  <si>
    <t>https://www.lg.com/ar/business/bomba-de-calor-inverter-de-condensacion-por-aire</t>
  </si>
  <si>
    <t>Bomba de Calor Inverter (Aire) | LG Argentina para Empresas</t>
  </si>
  <si>
    <t>['Scroll enfriado por aire bomba de calor']</t>
  </si>
  <si>
    <t>Controles aplicados</t>
  </si>
  <si>
    <t>Applied controls</t>
  </si>
  <si>
    <t>https://www.lg.com/ar/business/controlador-de-aplicacion</t>
  </si>
  <si>
    <t>Controles aplicados | HVAC | LG Argentina para empresas</t>
  </si>
  <si>
    <t>Estás interesado en tener controles aplicados del aire acondicionado de su empresa? LG ofrece esta posibilidad, y de manera sencilla. Enterate aquí</t>
  </si>
  <si>
    <t>['Controlador de aplicaciones']</t>
  </si>
  <si>
    <t>Solución de ventilación (ERV)</t>
  </si>
  <si>
    <t>Solución de Ventilación ERV | LG Argentina para Empresas</t>
  </si>
  <si>
    <t>Con la Solución de Ventilación ERV de LG disfrutará de aire limpio y purificado. Combinalo con los sistemas de aire acondicionado para un sistema completo.</t>
  </si>
  <si>
    <t>['Solución de Ventilación (ERV)']</t>
  </si>
  <si>
    <t>Tornillo enfriado por aire para almacenamiento de hielo</t>
  </si>
  <si>
    <t>Air-cooled screw for ice storage</t>
  </si>
  <si>
    <t>https://www.lg.com/ar/business/chiller-inverter-condensacion-por-aire-con-almacenamiento-de-hielo</t>
  </si>
  <si>
    <t>Chiller Inverter (Aire-Hielo) | LG Argentina para Empresas</t>
  </si>
  <si>
    <t>La tecnología de la enfriadora inverter por condensación de aire con almacenamiento de hielo de LG transforma el hielo para usar en su instalación.</t>
  </si>
  <si>
    <t>['Tornillo enfriado por aire para almacenamiento de hielo']</t>
  </si>
  <si>
    <t>Invertido Enfriado por aire</t>
  </si>
  <si>
    <t>Inverted Air Cooled</t>
  </si>
  <si>
    <t>https://www.lg.com/ar/business/chiller-inverter-de-condensacion-por-aire</t>
  </si>
  <si>
    <t>Chiller Inverter (Aire) | LG Argentina para Empresas</t>
  </si>
  <si>
    <t>Instalación a Piso</t>
  </si>
  <si>
    <t>Floor Installation</t>
  </si>
  <si>
    <t>Floor Standing - Single Split - HVAC | LG Argentina para empresas</t>
  </si>
  <si>
    <t>LG Floor Standing Unit delivers a powerful and fast cooling and heating solution that can reach every corner of an environment.</t>
  </si>
  <si>
    <t>['Unidad de Suelo']</t>
  </si>
  <si>
    <t>['The white, rectangular-shaped LG Floor Standing Unit is displayed on the left side of an upscale restaurant, backed by a gold-colored and wood wall.', 'LG Floor Standing Unit is positioned in front of a marble pillar in the lobby area of a modern hotel, flanked symmetrically by two plants.']</t>
  </si>
  <si>
    <t>[148, 138]</t>
  </si>
  <si>
    <t>VRF renovación del servicio</t>
  </si>
  <si>
    <t>VRF service renewal</t>
  </si>
  <si>
    <t>https://www.lg.com/ar/business/renovacion-servicio-vrf</t>
  </si>
  <si>
    <t>Renovación Servicio VRF | LG Argentina para Empresas</t>
  </si>
  <si>
    <t>Renová el servicio y mantenimiento de los equipos VRF y mantené la vida útil por más tiempo.</t>
  </si>
  <si>
    <t>Tornillo enfriado por agua bomba de calor</t>
  </si>
  <si>
    <t>https://www.lg.com/ar/business/bomba-de-calor-de-condensacion-por-agua</t>
  </si>
  <si>
    <t>Bomba de Calor (Agua) | LG Argentina para Empresas</t>
  </si>
  <si>
    <t>['Tornillo enfriado por agua bomba de calor']</t>
  </si>
  <si>
    <t>Unidad Interior</t>
  </si>
  <si>
    <t>https://www.lg.com/ar/business/unidad-interior</t>
  </si>
  <si>
    <t>Unidad Interior | HVAC | LG Argentina para empresas</t>
  </si>
  <si>
    <t>Conocé la unidad interior del sistema Multi V de LG para obtener la máxima eficiencia de rendimiento energético.</t>
  </si>
  <si>
    <t>Tornillo Enfriado por Agua</t>
  </si>
  <si>
    <t>Water Cooled Screw</t>
  </si>
  <si>
    <t>https://www.lg.com/ar/business/chiller-de-condensacion-por-agua</t>
  </si>
  <si>
    <t>Chiller de Condensación - Agua | LG Argentina para Empresas</t>
  </si>
  <si>
    <t>Descubrí todas las prestaciones de la enfriadora chiller de condensación por agua LG y conseguí la temperatura adecuada en su instalación de aire.</t>
  </si>
  <si>
    <t>Centrífugo bomba de calor</t>
  </si>
  <si>
    <t>https://www.lg.com/ar/business/bomba-de-calor-centrifuga</t>
  </si>
  <si>
    <t>Bomba de Calor Centrífuga | LG Argentina para Empresas</t>
  </si>
  <si>
    <t>['Centrífugo bomba de calor']</t>
  </si>
  <si>
    <t>SOPORTE</t>
  </si>
  <si>
    <t>MEDIUM</t>
  </si>
  <si>
    <t>https://www.lg.com/ar/soporte</t>
  </si>
  <si>
    <t>Estamos para ayudarte | LG Argentina</t>
  </si>
  <si>
    <t>['Soporte¡Bienvenido a Soporte LG!¿Cómo podemos ayudarte?']</t>
  </si>
  <si>
    <t>Absorción bomba de calor</t>
  </si>
  <si>
    <t>Heat pump absorption</t>
  </si>
  <si>
    <t>https://www.lg.com/ar/business/bomba-de-calor-de-absorcion</t>
  </si>
  <si>
    <t>Bomba de Calor de Absorción | LG Argentina para Empresas</t>
  </si>
  <si>
    <t>Descubrí la eficiencia energética de la bomba de calor de absorción de LG. Se alimenta con calor producido por energía residual de manera eficiente.</t>
  </si>
  <si>
    <t>['Absorción bomba de calor']</t>
  </si>
  <si>
    <t>https://www.lg.com/ae_ar/business/air-solution/blog-list</t>
  </si>
  <si>
    <t>HVAC BLOG-ON AIR | HVAC | ال جي الإمارات</t>
  </si>
  <si>
    <t>Centrífugo para almacenamiento de hielo</t>
  </si>
  <si>
    <t>Centrifugal for ice storage</t>
  </si>
  <si>
    <t>https://www.lg.com/ar/business/chiller-centrifuga-con-almacenamiento-de-hielo</t>
  </si>
  <si>
    <t>Chiller Centrífugo (Hielo) | LG Argentina para Empresas</t>
  </si>
  <si>
    <t>Descubrí la enfriadora centrífuga de almacenamiento térmico de hielo LG. Podrá climatizar espacios interiores con el hielo producido durante la noche.</t>
  </si>
  <si>
    <t>['Centrífugo para almacenamiento de hielo']</t>
  </si>
  <si>
    <t>Tornillo Enfriado por Aire</t>
  </si>
  <si>
    <t>Air Cooled Screw</t>
  </si>
  <si>
    <t>https://www.lg.com/ar/business/chiller-de-condensacion-por-aire</t>
  </si>
  <si>
    <t>Chiller de Condensación - Aire | LG Argentina para Empresas</t>
  </si>
  <si>
    <t>Hemos diseñado la enfriadora de condensación por aire de LG con un intercambiador de calor anti-corrosión aún más eficiente. Informate acá de sus detalles.</t>
  </si>
  <si>
    <t>https://www.lg.com/ar/business/oficinas</t>
  </si>
  <si>
    <t>Oficinas | HVAC | LG Argentina para empresas</t>
  </si>
  <si>
    <t>Los equipos de aire acondicionado LG para oficinas están diseñados para optimizar el consumo de energía eléctrica y obtener una mayor velocidad de enfriamiento.</t>
  </si>
  <si>
    <t>Mantenimiento anual del VRF</t>
  </si>
  <si>
    <t>Annual maintenance of the VRF</t>
  </si>
  <si>
    <t>https://www.lg.com/ar/business/mantenimiento-anual-vrf</t>
  </si>
  <si>
    <t>Mantenimiento Anual VRF | LG Argentina para Empresas</t>
  </si>
  <si>
    <t>LG Empresas le ofrece una variedad de servicios de mantenimiento para los sistemas de aire acondicionado VRF. Descubrí todos los detalles acá.</t>
  </si>
  <si>
    <t>['Mantenimiento anual del VRF']</t>
  </si>
  <si>
    <t>Splits Individuales</t>
  </si>
  <si>
    <t>Individual Splits</t>
  </si>
  <si>
    <t>SINGLE SPLIT | HVAC | LG Argentina para empresas</t>
  </si>
  <si>
    <t>https://www.lg.com/ar/business/single-split</t>
  </si>
  <si>
    <t>91%</t>
  </si>
  <si>
    <t>['Desde la perspectiva de una hormiga, se despliega una cafetería adornada con sillas, mesas y plantas, mientras en el techo se despliega un casete redondo LG.', 'Una unidad exterior LG Smart Inverter está a la izquierda, mientras que una unidad interior LG Floor Standing está instalada en el comedor a la derecha.', 'La unidad exterior Smart Inverter de LG se presenta con una sección ampliada en el centro, que revela el complejo interior del compresor Smart Inverter.', 'En el fondo, las fábricas emiten un humo oscuro, mientras a la derecha se ve un Smart Inverter de LG, encerrado en una caja transparente con un escudo metálico.', '', '', '', '', '', 'Muestra una unidad exterior LG Smart Inverter en el centro, con varios casos de instalación de unidades interiores por detrás.']</t>
  </si>
  <si>
    <t>[157, 152, 152, 160, 0, 0, 0, 0, 0, 126]</t>
  </si>
  <si>
    <t>https://www.lg.com/vn/business/giai-phap-dieu-hoa-khong-khi/cac-san-pham/dieu-hoa-trung-tam-chiller/chiller-hap-thu-nuoc-nong/</t>
  </si>
  <si>
    <t>['Chiller hấp thụ nước nóng']</t>
  </si>
  <si>
    <t>https://www.lg.com/vn/business/giai-phap-dieu-hoa-khong-khi/cac-san-pham/dieu-hoa-trung-tam-chiller/chiller-hap-thu-nhiet-truc-tiep/</t>
  </si>
  <si>
    <t>['Chiller hấp thụ nhiệt trực tiếp']</t>
  </si>
  <si>
    <t>https://www.lg.com/vn/business/dan-lanh-treo-tuong/</t>
  </si>
  <si>
    <t>Điều hoà treo tường LG có khả năng làm mát và sưởi ấm mạnh mẽ, tiết kiệm năng lượng và hỗ trợ lắp đặt nhanh chóng, dễ dàng cho nhiều ứng dụng khác nhau.</t>
  </si>
  <si>
    <t>['Dàn lạnh treo tường']</t>
  </si>
  <si>
    <t>https://www.lg.com/vn/business/giai-phap-dieu-hoa-khong-khi/cac-san-pham/giai-phap-dieu-khien/</t>
  </si>
  <si>
    <t>Giải pháp điều khiển - HVAC | Doanh nghiệp | LG Việt Nam</t>
  </si>
  <si>
    <t>Giải pháp điều khiển HVAC của LG cung cấp một loạt các tiện ích điều khiển, cho phép bạn thiết lập nhiệt độ hoàn hảo cho môi trường Doanh nghiệp.</t>
  </si>
  <si>
    <t>['Giải pháp điều khiển']</t>
  </si>
  <si>
    <t>https://www.lg.com/vn/business/giai-phap-dieu-hoa-khong-khi/chiller-tru-lanh-ly-tam/</t>
  </si>
  <si>
    <t>['Máy làm lạnh ly tâm trữ nhiệt nước đá']</t>
  </si>
  <si>
    <t>https://www.lg.com/vn/business/hvac/commercial-solutions/single-split/ceiling-su-presourcing/</t>
  </si>
  <si>
    <t>Điều hòa áp trần LG cung cấp giải pháp làm mát và sưởi ấm mạnh mẽ và tiện lợi, thiết kế nhỏ gọn đẹp, phù hợp với mọi không gian.</t>
  </si>
  <si>
    <t>['Điều hòa áp trần']</t>
  </si>
  <si>
    <t>https://www.lg.com/vn/business/giai-phap-dieu-hoa-khong-khi/truc-vit-giai-nhiet-nuoc/</t>
  </si>
  <si>
    <t>['Chiller trục vít giái nhiệt nước']</t>
  </si>
  <si>
    <t>https://www.lg.com/vn/business/giai-phap-dieu-hoa-khong-khi/cac-san-pham/giai-phap-dieu-khien/dieu-khien-don/</t>
  </si>
  <si>
    <t>Điều khiển điều hòa đơn LG được thiết kế với giao diện trực quan và nhiều tùy chọn cài đặt khác nhau để quản lý dễ dàng và đơn giản.</t>
  </si>
  <si>
    <t>['Điều khiển đơn']</t>
  </si>
  <si>
    <t>https://www.lg.com/vn/business/giai-phap-dieu-hoa-khong-khi/cac-san-pham/dieu-hoa-trung-tam-chiller/chiller-ly-tam-khong-dau/</t>
  </si>
  <si>
    <t>Chiller ly tâm vòng bi từ tính không dầu của LG cung cấp hệ thống làm lạnh hiệu quả thông qua cấu trúc đường ống đơn giản hóa và độ ồn thấp.</t>
  </si>
  <si>
    <t>['Máy làm lạnh ly tâm không dầu']</t>
  </si>
  <si>
    <t>https://www.lg.com/vn/business/giai-phap-dieu-hoa-khong-khi/truc-vit-giai-nhiet-gio/</t>
  </si>
  <si>
    <t>['Bơm nhiệt trục vít làm mát bằng không khí']</t>
  </si>
  <si>
    <t>https://www.lg.com/vn/business/giai-phap-dieu-hoa-khong-khi/cac-san-pham/dieu-hoa-trung-tam-chiller/chiller-hap-thu-hoi/</t>
  </si>
  <si>
    <t>Chiller hấp thụ hơi nước của LG duy trì hiệu suất ổn định, thân thiện với môi trường ở những khu vực thiếu điện bằng cách tận dụng nhiều nguồn nhiệt khác nhau.</t>
  </si>
  <si>
    <t>['Chiller hấp thụ hơi']</t>
  </si>
  <si>
    <t>https://www.lg.com/vn/business/dan-lanh-am-tran-noi-ong-gio/</t>
  </si>
  <si>
    <t>Điều hoà âm trần nối ống gió LG cung cấp các giải pháp sưởi ấm và làm mát thông minh, tối ưu cho nhiều không gian khác nhau.</t>
  </si>
  <si>
    <t>['Ống giấu trần']</t>
  </si>
  <si>
    <t>['Chiller ly tâm']</t>
  </si>
  <si>
    <t>https://www.lg.com/vn/business/giai-phap-dieu-hoa-khong-khi/ly-tam/</t>
  </si>
  <si>
    <t>https://www.lg.com/vn/business/giai-phap-dieu-hoa-khong-khi/cac-san-pham/giai-phap-dieu-khien/dieu-khien-ung-dung/</t>
  </si>
  <si>
    <t>Điều khiển ứng dụng | HVAC | LG Việt Nam</t>
  </si>
  <si>
    <t>Bộ điều khiển ứng dụng LG cung cấp giải pháp quản lý các đơn vị khác nhau trong doanh nghiệp, giúp tăng khả năng kiểm soát chi phí quản lý tòa nhà hiệu quả.</t>
  </si>
  <si>
    <t>['Điều khiển ứng dụng']</t>
  </si>
  <si>
    <t>https://www.lg.com/vn/business/giai-phap-dieu-hoa-khong-khi/chiller-tru-lanh-truc-vit/</t>
  </si>
  <si>
    <t>Chiller trục vít làm đá của LG cung cấp giải pháp làm mát hiệu quả và đáng tin cậy cho các tòa nhà bằng cách làm tan nước đá đã tạo bằng năng lượng vào ban đêm.</t>
  </si>
  <si>
    <t>['Máy làm lạnh trữ nhiệt nước đá']</t>
  </si>
  <si>
    <t>https://www.lg.com/vn/business/giai-phap-dieu-hoa-khong-khi/cac-san-pham/giai-phap-dieu-khien/dieu-khien-trung-tam/</t>
  </si>
  <si>
    <t>['Bộ điều khiển trung tâm']</t>
  </si>
  <si>
    <t>https://www.lg.com/vn/business/giai-phap-dieu-hoa-khong-khi/cac-san-pham/dieu-hoa-trung-tam-chiller/chiller-hap-thu-hon-hop/</t>
  </si>
  <si>
    <t>Chiller hấp thụ hỗn hợp của LG có thể duy trì hiệu suất ổn định ở những khu vực thiếu điện bằng cách tận dụng nhiều nguồn nhiệt khác nhau, ví dụ như nước thải.</t>
  </si>
  <si>
    <t>['Chiller hấp thụ hỗn hợp']</t>
  </si>
  <si>
    <t>https://www.lg.com/vn/business/giai-phap-dieu-hoa-khong-khi/bom-nhiet-dia-nhiet-truc-vit/</t>
  </si>
  <si>
    <t>['Bơm nhiệt địa nhiệt trục vít làm mát bằng nước']</t>
  </si>
  <si>
    <t>https://www.lg.com/vn/business/dan-lanh-cassette-am-tran-dang-tron/</t>
  </si>
  <si>
    <t>Hình dáng độc đáo của LG Round Cassette giúp làm mát nhanh chóng, chính xác cho các khu vực rộng.</t>
  </si>
  <si>
    <t>['Dàn lạnh Cassette hướng thổi tròn']</t>
  </si>
  <si>
    <t>https://www.lg.com/vn/business/giai-phap-dieu-hoa-khong-khi/cac-san-pham/dieu-hoa-trung-tam-chiller/chiller-modun/</t>
  </si>
  <si>
    <t>Chiller dạng mô-đun của LG tối ưu hoá khả năng lắp đặt linh hoạt thông qua các tổ hợp mô-đun nhằm đạt hiệu suất tải một phần tối đa.</t>
  </si>
  <si>
    <t>['Chiller mô đun']</t>
  </si>
  <si>
    <t>https://www.lg.com/vn/business/giai-phap-dieu-hoa-khong-khi/cac-san-pham/dieu-hoa-trung-tam-multi-v/dan-lanh/</t>
  </si>
  <si>
    <t>Dàn lạnh điều hòa trung tâm LG đa dạng về chủng loại, phù hợp với các nhu cầu khác nhau, thiết kế hài hòa, hoạt động êm và dễ dàng lắp đặt.</t>
  </si>
  <si>
    <t>['Dàn lạnh']</t>
  </si>
  <si>
    <t>https://www.lg.com/vn/business/giai-phap-dieu-hoa-khong-khi/cac-san-pham/dieu-hoa-trung-tam-chiller/chiller-xoan-oc-giai-nhiet-gio/</t>
  </si>
  <si>
    <t>LG Inverter Scroll Chiller có khả năng sưởi ấm hiệu quả, phạm vi hoạt động rộng và kiểm soát chất làm lạnh tối ưu thông qua máy nén inverter kép.</t>
  </si>
  <si>
    <t>https://www.lg.com/vn/business/giai-phap-dieu-hoa-khong-khi/cac-san-pham/dieu-hoa-trung-tam-multi-v/multi-v-water-5/</t>
  </si>
  <si>
    <t>https://www.lg.com/vn/business/giai-phap-dieu-hoa-khong-khi/hap-thu/</t>
  </si>
  <si>
    <t>['Chiller hấp thụ']</t>
  </si>
  <si>
    <t>https://www.lg.com/vn/business/dan-lanh-cassette-am-tran/</t>
  </si>
  <si>
    <t>Điều hòa âm trần Cassette 4 hướng thổi LG mang đến môi trường thoải mái, đồng thời thanh lọc không khí cho không gian thêm trong lành và sảng khoái.</t>
  </si>
  <si>
    <t>['Điều hòa treo trần']</t>
  </si>
  <si>
    <t>HVAC Blog-ON AIR</t>
  </si>
  <si>
    <t>https://www.lg.com/my/business/hvac/blog/</t>
  </si>
  <si>
    <t>LG HVAC story | Business | LG MY</t>
  </si>
  <si>
    <t>LG HVAC story</t>
  </si>
  <si>
    <t>['LG HVAC story']</t>
  </si>
  <si>
    <t>https://www.lg.com/mx/business/hvac/material-de-descarga/manuales/</t>
  </si>
  <si>
    <t>Manuales - Material De Descarga - HVAC | Business | LG MX</t>
  </si>
  <si>
    <t>Navega y descarga los últimos manuales de productos y más recursos sobre las soluciones de HVAC de LG.</t>
  </si>
  <si>
    <t>Khám phá câu chuyện mới nhất về HVAC của LG xoay quanh các sáng kiến đổi mới sản phẩm, công nghệ và xu hướng ngành.</t>
  </si>
  <si>
    <t>['Câu chuyện về HVAC của LG']</t>
  </si>
  <si>
    <t>https://www.lg.com/vn/business/multi-v-i/</t>
  </si>
  <si>
    <t>Blog - Conocimientos Técnicos - HVAC | Business | LG México</t>
  </si>
  <si>
    <t>Descubre las últimas historias de LG HVAC sobre innovación de productos, tecnología y tendencias de la industria.</t>
  </si>
  <si>
    <t>https://www.lg.com/bd/business/air-solution</t>
  </si>
  <si>
    <t>HVAC | LG Bangladesh Business</t>
  </si>
  <si>
    <t>SINGLE SPLIT</t>
  </si>
  <si>
    <t>https://www.lg.com/bd/business/single-split</t>
  </si>
  <si>
    <t>Single Split Air Conditioning Systems | HVAC | LG Bangladesh Business</t>
  </si>
  <si>
    <t>LG Philippines Single Split for Business provides reliable, durable and yet reduces energy consumption, noise and vibration for Air Conditioner.</t>
  </si>
  <si>
    <t>https://www.lg.com/bd/business/residence</t>
  </si>
  <si>
    <t>Residential Solution | HVAC | LG Bangladesh Business</t>
  </si>
  <si>
    <t>https://www.lg.com/ma/business/centrales-de-traitement-dair-cta/</t>
  </si>
  <si>
    <t>DRV Centrales de traitement d'air CTA | HVAC | LG Maroc</t>
  </si>
  <si>
    <t>La centrale de traitement d'air de LG est un système DRV qui contrôle, maintient et surveille la fraîcheur de l'air intérieur. Apprenez-en plus dès aujourd'hui.</t>
  </si>
  <si>
    <t>https://www.lg.com/ma/business/kits-hydrauliques/</t>
  </si>
  <si>
    <t>DRV Kits hydrauliques | HVAC | LG Maroc</t>
  </si>
  <si>
    <t>Les kits hydrauliques fournissent de l’eau chaude et s'associent à la gamme DRV Multi V de LG. Compacité, intégration simplifiée, efficacité et économies.</t>
  </si>
  <si>
    <t>['Kits hydrauliques']</t>
  </si>
  <si>
    <t>https://www.lg.com/ma/business/air-solution/</t>
  </si>
  <si>
    <t>Materiel pour les professionnels | LG Maroc</t>
  </si>
  <si>
    <t>Bénéficiez de la puissance des solutions LG professionnels : découvrez toutes nos gammes de climatisations, moniteurs et affichages numériques LG B2B.</t>
  </si>
  <si>
    <t>https://www.lg.com/ma/business/multi-v-s/</t>
  </si>
  <si>
    <t>Multi V S | HVAC | LG Maroc</t>
  </si>
  <si>
    <t>La unidad MULTI V S diseñada por LG aportan una eficiencia energética superior y reduce los gastos. ¡Descubra las soluciones tecnológicas para las empresas!</t>
  </si>
  <si>
    <t>https://www.lg.com/ma/business/multi-v-water-iv/</t>
  </si>
  <si>
    <t>DRV MULTI V WATER IV | HVAC | LG Maroc</t>
  </si>
  <si>
    <t>Le DRV à condensation par eau LG Multi V Water IV est conçu pour des économies d'énergie supérieures tout en procurant des performances élevées.</t>
  </si>
  <si>
    <t>https://www.lg.com/ma/business/solutions-de-ventilation-erv/</t>
  </si>
  <si>
    <t>DRV Solutions de ventilation (ERV) | HVAC | LG Maroc</t>
  </si>
  <si>
    <t>Residentiel</t>
  </si>
  <si>
    <t>https://www.lg.com/ma/business/air-solution/solutions/residentiel/</t>
  </si>
  <si>
    <t>Solutions Résidentiel | HVAC | LG Maroc</t>
  </si>
  <si>
    <t>https://www.lg.com/ma/business/multi-v-5/</t>
  </si>
  <si>
    <t>DRV MULTI V 5 | HVAC | LG Maroc</t>
  </si>
  <si>
    <t>https://www.lg.com/sa_en/business/hvac/solutions/residence/</t>
  </si>
  <si>
    <t>Home Air Conditioning Systems | HVAC | LG Saudi Arabia</t>
  </si>
  <si>
    <t>https://www.lg.com/mx/business/sistemas-de-aire-acondicionado/</t>
  </si>
  <si>
    <t>HVAC Blog-On Air</t>
  </si>
  <si>
    <t>HVAC BLOG-ON AIR | HVAC | LG Saudi Arabia</t>
  </si>
  <si>
    <t>https://www.lg.com/de/business/klimaanlagen/single-split/</t>
  </si>
  <si>
    <t>Das LG Single Split System ist eine ideale Wahl für verschiedene Räume. Dieses Klimasystem bietet optimale Energieeffizienz und zuverlässige Leistung.</t>
  </si>
  <si>
    <t>HVAC BLOG-ON AIR | HVAC | LG South Africa</t>
  </si>
  <si>
    <t>['LG HVAC Story']</t>
  </si>
  <si>
    <t>https://www.lg.com/za/business/air-solution/solutions/residence/</t>
  </si>
  <si>
    <t>Residence | HVAC | LG South Africa</t>
  </si>
  <si>
    <t>https://www.lg.com/ir/business/single-split-cassette</t>
  </si>
  <si>
    <t>سیستم های تهویه مطبوع سقفی - دستگاه تهویه هوای سقفی| الجی ایران</t>
  </si>
  <si>
    <t>مشاهده پنل سقفی تهویه مطبوع- کنترل پره مستقل و چند مرحله ای - طراحی جمع و جور - نصب آسان و آسایش در محیط - نقد و بررسی در وب سایت ال جی ایران</t>
  </si>
  <si>
    <t>['سقفی']</t>
  </si>
  <si>
    <t>https://www.lg.com/ir/business/ventilation-solution-erv</t>
  </si>
  <si>
    <t>سیستم تهویه هوا - ونتیلیشن - راهکار تهویه با کارایی بالا | ال جی ایران</t>
  </si>
  <si>
    <t>مشاهده دستگاه تصفیه هوا ونتیلیشن ال جی - تهویه هوا با کارایی بالا -هوای تازه در فضای داخل - قابلیت اتصال به سیستم تهویه مطبوع- نقد و بررسی در ال جی ایران</t>
  </si>
  <si>
    <t>['سیستمهای تهویه (ونتیلیشن)']</t>
  </si>
  <si>
    <t>https://www.lg.com/ir/business/water-cooled-screw-chiller</t>
  </si>
  <si>
    <t>چیلر اسکرو آب خنک : تهویه مطبوع با راندمان بالا| ال جی ایران</t>
  </si>
  <si>
    <t>چیلرهای الجی تهویه مطبوع اسکرو آب خنک، کارآمد برای تاسیسات صنعتی مانند نیروگاه‌ها ، کارخانه‌ها می باشند.چیلر سانتریفیوژ- اسکرو و اسکرال در ال جی ایران</t>
  </si>
  <si>
    <t>['چیلر اسکرو آب خنک']</t>
  </si>
  <si>
    <t>https://www.lg.com/ir/business/individual-controller</t>
  </si>
  <si>
    <t>سیستم کنترل مجزا : کنترل مجزای واحدهای داخلی ساختمان| ال جی ایران</t>
  </si>
  <si>
    <t>مشاهده سیستم کنترل مجزا: راهکار کنترل مجزا ساختمان. نقد و بررسی سیستم های کنترل مجزای ساختمان در ال جی ایران</t>
  </si>
  <si>
    <t>['کنترلی مجزا']</t>
  </si>
  <si>
    <t>سیستمهای کنترلی</t>
  </si>
  <si>
    <t>https://www.lg.com/ir/business/control-solutions</t>
  </si>
  <si>
    <t>سیستمهای کنترلی : کنترل مجزا و مرکزی سیستم مدیریت ساختمان | HVAC | ال جی ایران</t>
  </si>
  <si>
    <t>مشاهده سیستمهای کنترلی : کنترل مجزا و مرکزی سیستم مدیریت ساختمان. نقد و بررسی محصول در سایت ال جی ایران</t>
  </si>
  <si>
    <t>['سیستمهای کنترلی']</t>
  </si>
  <si>
    <t>https://www.lg.com/ir/business/absorption-chiller-hot-water-type</t>
  </si>
  <si>
    <t>چیلر جذبی آب گرم : تهویه مطبوع با چیلرهای جذبی أب داغ| ال جی ایران</t>
  </si>
  <si>
    <t>چیلرجذبی آب داغ به جای برق از حرارت استفاده می​کند و با حرارت عملیات سرمایش و گرمایش را انجام میدهد. بررسی محصول تهویه مطبوع چیلر جذبی آب گرم در ال جی ایران</t>
  </si>
  <si>
    <t>['چیلر جذبی آب گرم']</t>
  </si>
  <si>
    <t>https://www.lg.com/ir/business/ceiling-concealed-duct</t>
  </si>
  <si>
    <t>دستگاه تهویه مطبوع پنل سقفی کانالی و کاربری در چند اتاق | ال جی ایران</t>
  </si>
  <si>
    <t>مشاهده و بررسی پنل سقفی کانالی دستگاه تهیوه مطبوع هوا ال جی با قابلیت بکارگیری در چند اتاق - کنترل دو ترمیستوری و نصب انعطاف پذیر و سریع در ال جی ایران</t>
  </si>
  <si>
    <t>['پنل سقفی کانالی']</t>
  </si>
  <si>
    <t>https://www.lg.com/ir/business/air-cooled-scroll-chiller</t>
  </si>
  <si>
    <t>چیلر اسکرال هوا خنک: تهویه مطبوع با کندانسور- پره های پهن |ال جی ایران</t>
  </si>
  <si>
    <t>چیلرهای الجی تهویه مطبوع اسکرال هوا خنک، کارآمد برای تاسیسات صنعتی مانند نیروگاه‌ها ، کارخانه‌ها می باشند.چیلر سانتریفیوژ- اسکرو و اسکرال در ال جی ایران</t>
  </si>
  <si>
    <t>['چیلر اسکرال هوا خنک']</t>
  </si>
  <si>
    <t>https://www.lg.com/ir/business/oil-free-centrifugal-chiller</t>
  </si>
  <si>
    <t>چیلر سانتریفیوژ بدون روغن : تهویه مطبوع فضای داخلی| ال جی ایران</t>
  </si>
  <si>
    <t>چیلرهای بدون روغن سانتریفیوژ با بلبرینگ هوایی و راندمان بالا -سیستمهای سرمایشی با کمپرسور سانتریفیوژی با عملکرد مسنجم- نقد و بررسی در ال جی ایران</t>
  </si>
  <si>
    <t>['چیلر سانتریفیوژ بدون روغن']</t>
  </si>
  <si>
    <t>https://www.lg.com/pa/business/information-display/case/</t>
  </si>
  <si>
    <t>https://www.lg.com/ir/business/centrifugal-chiller</t>
  </si>
  <si>
    <t>چیلر سانتریفیوژ: کمپرسور دومرحله ای - تهویه مطبوع | ال جی ایران</t>
  </si>
  <si>
    <t>چیلرهای سانتریفیوژ ال جی با کمپرسور دومرحله ای راندمان بالا -سیستمهای سرمایشی با کمپرسور سانتریفیوژی با عملکرد مسنجم-نقد و بررسی در ال جی ایران</t>
  </si>
  <si>
    <t>['چیلر سانتریفیوژ']</t>
  </si>
  <si>
    <t>https://www.lg.com/ir/business/absorption-chiller-steam-type</t>
  </si>
  <si>
    <t>چیلرهای نوع جذبی با بخار آب : تهویه مطبوع با چیلرهای جذبی|ال جی ایران</t>
  </si>
  <si>
    <t>سیستم چیلر جذبی بخار آب به جای برق از حرارت به عنوان منبع انرژی استفاده می نماید و برای مناطق دارای کمبود برق بسیار کارآمد می باشد. بررسی محصول در ال جی ایران</t>
  </si>
  <si>
    <t>['چیلر جذبی بخار']</t>
  </si>
  <si>
    <t>سیستمهای تک پنل</t>
  </si>
  <si>
    <t>Single panel systems</t>
  </si>
  <si>
    <t>https://www.lg.com/ir/business/single-split</t>
  </si>
  <si>
    <t>اسپلیت تک پنل سیستم تهویه هوای مطبوع فضای داخلی ساختمان | HVAC | ال جی ایران</t>
  </si>
  <si>
    <t>سیستم‌های تهویه هوای مطبوع اسپلیت تک‌ پنل ال جی بطور چشمگیری از مصرف انرژی کاسته و سرمایش قوی و آسایش حقیقی را فراهم می‌آورند. نقد و بررسی اسپلیت در سایت الجی</t>
  </si>
  <si>
    <t>['سیستمهای تک پنل']</t>
  </si>
  <si>
    <t>https://www.lg.com/ir/business/vrf-indoor-unit</t>
  </si>
  <si>
    <t>پنل داخلی مولتی وی ال جی - یونیت داخلی تهویه مطبوع | ال جی ایران</t>
  </si>
  <si>
    <t>تهویه مطبوع مولتی یونیت داخلی همان چیزی است که یک فضای مطبوع به آن نیاز دارد. نقد و بررسی سیستم تهویه مطبوع یونیت داخلی با قدرتی بی نظیر در ال جی ایران</t>
  </si>
  <si>
    <t>['یونیت داخلی']</t>
  </si>
  <si>
    <t>https://www.lg.com/ir/business/air-handling-unit</t>
  </si>
  <si>
    <t>دستگاه هواساز تهویه هوا فضای داخلی مولتی وی - راهکار AHU| الجی ایران</t>
  </si>
  <si>
    <t>بررسی قیمت و خرید انواع سیستم های هواساز و نقد تخصصی محصولات تهویه هوا با راهکار AHU در وب سایت ال جی ایران. محصول تهویه مطبوع هواساز ال جی را نقد و بررسی کنید.</t>
  </si>
  <si>
    <t>['هواساز']</t>
  </si>
  <si>
    <t>https://www.lg.com/ir/business/ceiling-mounted-cassette</t>
  </si>
  <si>
    <t>نقد و بررسی مشخصات پنل سقفی کاستی تهویه مطبوع هوا |ال جی ایران</t>
  </si>
  <si>
    <t>مشاهده پنل سقفی کاستی تهویه مطبوع- کنترل پره مستقل و چند مرحله ای - طراحی جمع و جور - گریل با اندازه متغیر و نصب آسان - نقد و بررسی در وب سایت ال جی ایران</t>
  </si>
  <si>
    <t>['پنل سقفی کاستی']</t>
  </si>
  <si>
    <t>https://www.lg.com/ir/business/air-cooled-screw-chiller</t>
  </si>
  <si>
    <t>چیلر اسکرو هوا خنک: تهویه مطبوع با کندانسور- پره های پهن | ال جی ایران</t>
  </si>
  <si>
    <t>چیلرهای الجی تهویه مطبوع اسکرو هوا خنک، کارآمد برای تاسیسات صنعتی مانند نیروگاه‌ها ، کارخانه‌ها می باشند.بررسی چیلر اسکرو در ال جی ایران</t>
  </si>
  <si>
    <t>['چیلر اسکرو هوا خنک']</t>
  </si>
  <si>
    <t>https://www.lg.com/ir/business/central-controller</t>
  </si>
  <si>
    <t>سیستم کنترل مرکزی: راهکار کنترل یکپارچه ساختمان| ال جی ایران</t>
  </si>
  <si>
    <t>مشاهده سیستم کنترل مرکزی: راهکار کنترل یکپارچه ساختمان ال جی. نقد و بررسی سیستم های کنترل مرکزی ساختمان در ال جی ایران</t>
  </si>
  <si>
    <t>['کنترلی مرکزی']</t>
  </si>
  <si>
    <t>https://www.lg.com/ir/business/hot-water-solution-hydro-kit</t>
  </si>
  <si>
    <t>کیت گرمایی-تامین آب داغ ساختمان با مولتی وی Hydro kit | ال جی ایران</t>
  </si>
  <si>
    <t>کیت گرمایی تامین آب داغ ساختمان با مولتی وی Hydro kit با امکاناتی شگفت انگیز را می توانید در ال جی ایران به نقد و بررسی بپردازید</t>
  </si>
  <si>
    <t>['سیستمهای تولید آب گرم']</t>
  </si>
  <si>
    <t>تهویه مطبوع</t>
  </si>
  <si>
    <t>https://www.lg.com/ir/business/air-solution</t>
  </si>
  <si>
    <t>تهویه مطبوع : بررسی و خرید سیستم های تهویه مطبوع | ال جی ایران</t>
  </si>
  <si>
    <t>سیستم های تهویه مطبوع ال جی با کارایی بالا و طراحی زیبا قادر است تا فضای مطبوع متفاوتی را برای شما به ارمغان بیاورد. نقد و بررسی این محصولات در ال جی ایران</t>
  </si>
  <si>
    <t>['تهویه مطبوع']</t>
  </si>
  <si>
    <t>https://www.lg.com/ir/business/wall-mounted-unit</t>
  </si>
  <si>
    <t>پنل دیواری کولر گازی ال جی-نصب آسان و سریع - تهویه مطبوع |ال جی ایران</t>
  </si>
  <si>
    <t>سیستم‌های تهویه هوای مطبوع اسپلیت پنل دیواری ال جی بطور چشمگیری از مصرف انرژی کاسته و سرمایش قوی و آسایش حقیقی را فراهم می‌آورند. پنل دیواری در ال جی ایران</t>
  </si>
  <si>
    <t>['پنل دیواری']</t>
  </si>
  <si>
    <t>https://www.lg.com/ir/business/bms-gateway</t>
  </si>
  <si>
    <t>درگاه بی ام اس: ارتباط آسان تهویه مطبوع وسیستم‌های ساختمان|ال جی ایران</t>
  </si>
  <si>
    <t>خانه هوشمند با درگاه های BMS بی ام اس ال جی برای ارتباط آسان سیستم های تهویه مطبوع و سیستم های کنترلی ساختمان. نقد و بررسی درگاه بی ام اس در ال جی ایران</t>
  </si>
  <si>
    <t>['درگاه بی ام اس']</t>
  </si>
  <si>
    <t>https://www.lg.com/ir/business/modular-chiller</t>
  </si>
  <si>
    <t>چیلر سانتریفیوژی ماژولار : تهویه مطبوع با چیلرهای الجی | ال جی ایران</t>
  </si>
  <si>
    <t>چیلرهای سانتریفیوژی ماژولار با راندمان بالا-سیستمهای سرمایشی با کمپرسور دومرحله‌ای سانتریفیوژی با عملکرد مسنجم- بررسی چیلر سانتریفیوژی ماژولار در ال جی ایران</t>
  </si>
  <si>
    <t>['چیلر مدولار']</t>
  </si>
  <si>
    <t>https://www.lg.com/ir/business/absorption-chiller-complex-type</t>
  </si>
  <si>
    <t>چیلرهای جذبی ترکیبی : تهویه مطبوع با چیلرهای جذبی هیبرید| ال جی ایران</t>
  </si>
  <si>
    <t>مشاهده چیلرهای جذبی ترکیبی : تهویه مطبوع با چیلرهای جذبی هیبریدی ال جی. نقد و بررسی محصول تهویه مطبوع چیلر جذبی آب گرم در ال جی ایران</t>
  </si>
  <si>
    <t>['چیلر جذبی ترکیبی']</t>
  </si>
  <si>
    <t>https://www.lg.com/ir/business/direct-fired-absorption-chiller</t>
  </si>
  <si>
    <t>چیلر جذبی شعله مستقیم : تهویه مطبوع با چیلرهای جذبی | ال جی ایران</t>
  </si>
  <si>
    <t>چیلر جذبی شعله مستقیم با لوله استیل ضدزنگ با راندمان انتقال حرارت بالا سازگار با محیط زیست - بررسی محصول تهویه مطبوع چیلر جذبی با شعله مستقیم در ال جی ایران</t>
  </si>
  <si>
    <t>['چیلر جذبی شعله مستقیم']</t>
  </si>
  <si>
    <t>Screw-type water-cooled chiller for cold storage</t>
  </si>
  <si>
    <t>HVAC BLOG-ON AIR | Blog | HVAC | LG Panama</t>
  </si>
  <si>
    <t>https://www.lg.com/fr/business/drv-consoles/</t>
  </si>
  <si>
    <t>https://www.lg.com/fr/business/drv-muraux/</t>
  </si>
  <si>
    <t>https://www.lg.com/fr/business/drv-cassettes/</t>
  </si>
  <si>
    <t>https://www.lg.com/fr/business/mono-split-cassettes-rondes/</t>
  </si>
  <si>
    <t>https://www.lg.com/fr/business/drv/multi-v-water-5/</t>
  </si>
  <si>
    <t>MULTI V WATER 5 - Système VRF - HVAC | LG France Professionnel</t>
  </si>
  <si>
    <t>Le MULTI V WATER 5 de LG est un système de refroidissement par eau efficace et économique, avec une unité extérieure compacte pour une installation flexible.</t>
  </si>
  <si>
    <t>https://www.lg.com/fr/business/centrales-de-traitement-dair-cta/</t>
  </si>
  <si>
    <t>https://www.lg.com/fr/business/mono-split-gainables/</t>
  </si>
  <si>
    <t>Choisissez parmi une gamme large de gainables LG qui vous offre confort, performances élevées et fiabilité pour répondre à tous vos besoins.</t>
  </si>
  <si>
    <t>HVAC BLOG-ON AIR | HVAC | LG Ελλάς Business</t>
  </si>
  <si>
    <t>Δείτε τις τελευταίες τάσεις και ιστορίες αναφορικά με το LG HVAC και μάθετε περισσότερα για τις επαγγελματικές λύσεις κλιματισμού της LG.</t>
  </si>
  <si>
    <t>https://www.lg.com/fr/business/kits-hydrauliques/</t>
  </si>
  <si>
    <t>https://www.lg.com/fr/business/unites-interieures/</t>
  </si>
  <si>
    <t>https://www.lg.com/fr/business/drv/multi-v-s/</t>
  </si>
  <si>
    <t>MULTI V S - Système VRF - HVAC | LG France Professionnel</t>
  </si>
  <si>
    <t>LG MULTI V S, une solution VRF compacte et puissante pour résidences et petits bureaux, offrant haute performance et faible coût d'exploitation.</t>
  </si>
  <si>
    <t>https://www.lg.com/fr/business/drv/multi-v-i/</t>
  </si>
  <si>
    <t>Discover the latest stories of LG HVAC on product innovation, technology, and industry trends.</t>
  </si>
  <si>
    <t>Residential Home Series_US</t>
  </si>
  <si>
    <t>https://www.lg.com/global/business/ess-homeseries-us</t>
  </si>
  <si>
    <t>Residential Home Series</t>
  </si>
  <si>
    <t>https://www.lg.com/global/business/ess-homeseries</t>
  </si>
  <si>
    <t>https://www.lg.com/br/business/hydro-kit-solucao-em-agua-quente/</t>
  </si>
  <si>
    <t>Contato para Comprar</t>
  </si>
  <si>
    <t>Contact to Buy</t>
  </si>
  <si>
    <t>https://www.lg.com/br/business/inquiry-to-buy/</t>
  </si>
  <si>
    <t>https://www.lg.com/br/business/hi-wall-vrf-unidades-internas/</t>
  </si>
  <si>
    <t>Hi Wall - VRF - Ar Condicionado | Empresas | LG Brasil</t>
  </si>
  <si>
    <t>O Hi Wall da LG oferece resfriamento e aquecimento potentes, garante eficiência energética e suporta instalação rápida e fácil em diversas aplicações.</t>
  </si>
  <si>
    <t>['Hi Wall/ Artcool']</t>
  </si>
  <si>
    <t>https://www.lg.com/br/business/multi-v-agua-5/</t>
  </si>
  <si>
    <t>https://www.lg.com/br/business/controle-individual/</t>
  </si>
  <si>
    <t>Conheça o Controle Individual LG, com design luxuoso, possui várias configurações que auxiliam na economia de energia do seu empreendimento.</t>
  </si>
  <si>
    <t>https://www.lg.com/br/business/chiller-centrifugo/</t>
  </si>
  <si>
    <t>['Chiller Centrífugo']</t>
  </si>
  <si>
    <t>https://www.lg.com/br/business/ahu/</t>
  </si>
  <si>
    <t>https://www.lg.com/br/business/central-controle/</t>
  </si>
  <si>
    <t>https://www.lg.com/br/business/water-cooled-screw-chiller/</t>
  </si>
  <si>
    <t>https://www.lg.com/br/business/air-cooled-scroll-chiller/</t>
  </si>
  <si>
    <t>https://www.lg.com/br/business/chiller-modular/</t>
  </si>
  <si>
    <t>['Chiller Centrífugo Modular']</t>
  </si>
  <si>
    <t>https://www.lg.com/eastafrica/business/air-solution</t>
  </si>
  <si>
    <t>https://www.lg.com/br/business/v-cassete-vrf-unidades-internas/</t>
  </si>
  <si>
    <t>https://www.lg.com/br/business/multi-v-s/</t>
  </si>
  <si>
    <t>https://www.lg.com/br/business/teto-vrf-unidades-internas/</t>
  </si>
  <si>
    <t>https://www.lg.com/br/business/gateway/</t>
  </si>
  <si>
    <t>O BMS Gateway LG permite a integração entre os sistemas de ar condicionado LG e demais sistemas de gerenciamento predial. Conheça!</t>
  </si>
  <si>
    <t>https://www.lg.com/br/business/air-cooled-screw-chiller/</t>
  </si>
  <si>
    <t>O Chiller Parafuso a Ar da LG maximiza a transferência de calor com seu trocador de calor resistente à corrosão, realçado por um revestimento de aletas na cor dourada.</t>
  </si>
  <si>
    <t>['Chiller Parafuso a Ar']</t>
  </si>
  <si>
    <t>https://www.lg.com/br/business/aplicacoes-solucoes-em-controle/</t>
  </si>
  <si>
    <t>Aplicações | HVAC | LG Brasil para Empresas</t>
  </si>
  <si>
    <t>Aplicações LG permitem o gerenciamento eficaz de vários sistemas de prédios para maior conforto interno. Confira!</t>
  </si>
  <si>
    <t>['Aplicações']</t>
  </si>
  <si>
    <t>https://www.lg.com/br/business/centrifugo-de-mancal-magnetico/</t>
  </si>
  <si>
    <t>https://www.lg.com/br/business/multi-v-5/</t>
  </si>
  <si>
    <t>MULTI V 5 - VRF - Ar Condicionado | Empresas | LG Brasil</t>
  </si>
  <si>
    <t>Single Split - HVAC | Business | LG East Africa</t>
  </si>
  <si>
    <t>https://www.lg.com/br/business/duto-vrf-unidades-internas/</t>
  </si>
  <si>
    <t>Explore LG's HVAC blog for expert insights on innovative air solutions. Discover how to optimize your business with energy-efficient LG HVAC systems.</t>
  </si>
  <si>
    <t>https://www.lg.com/eastafrica/business/residence</t>
  </si>
  <si>
    <t>['Residential HVAC Systems: Keeping Your Home Cool and Energy-Efficient']</t>
  </si>
  <si>
    <t>Varejo</t>
  </si>
  <si>
    <t>https://www.lg.com/br/business/verticais/varejo/</t>
  </si>
  <si>
    <t>Hvac Blog-on Air</t>
  </si>
  <si>
    <t>HVAC Blog-on Air</t>
  </si>
  <si>
    <t>https://www.lg.com/ca_fr/business/solutions-relatives-a-la-qualite-de-lair/blog-list/</t>
  </si>
  <si>
    <t>Hvac Blog | HVAC | Entreprise LG Canada</t>
  </si>
  <si>
    <t>Découvrez les dernières tendances et histoires de LG HVAC.</t>
  </si>
  <si>
    <t>HVAC Blog | HVAC | LG Canada Business</t>
  </si>
  <si>
    <t>Check out the latest news, trends and stories from LG HVAC.</t>
  </si>
  <si>
    <t>https://www.lg.com/ca_en/business/air-solution/solutions/residence/</t>
  </si>
  <si>
    <t>Residential | HVAC | LG Canada Business</t>
  </si>
  <si>
    <t>LG HVAC residential solutions provide a smarter way to keep home energy-efficient and comfortable year-round</t>
  </si>
  <si>
    <t>Blog HVAC</t>
  </si>
  <si>
    <t>HVAC Blog</t>
  </si>
  <si>
    <t>Odkryj najnowsze artykuły dotyczące innowacji produktowych, technologii i trendów branży klimatyzacji, wentylacji i pomp ciepła.</t>
  </si>
  <si>
    <t>Pompy ciepła split</t>
  </si>
  <si>
    <t>Split heat pumps</t>
  </si>
  <si>
    <t>https://www.lg.com/pl/business/systemy-grzewcze-pompy-ciepla/pompy-ciepla-split/</t>
  </si>
  <si>
    <t>Pompy ciepła LG Therma V Split to ogrzewanie i chłodzenie odpowiednie dla różnych domów, zapewniające wydajne działanie oraz podgrzewanie ciepłej wody.</t>
  </si>
  <si>
    <t>Pompa ciepła monobloc R290</t>
  </si>
  <si>
    <t>R290 monobloc heat pump</t>
  </si>
  <si>
    <t>1) Product Category Page is uploaded</t>
    <phoneticPr fontId="4" type="noConversion"/>
  </si>
  <si>
    <t>6) Check Product Category Page Upload Status</t>
    <phoneticPr fontId="4" type="noConversion"/>
  </si>
  <si>
    <r>
      <t xml:space="preserve">1) Product Category Page is uploaded
</t>
    </r>
    <r>
      <rPr>
        <sz val="14"/>
        <color rgb="FF2227FE"/>
        <rFont val="LG스마트체2.0 Regular"/>
        <family val="3"/>
        <charset val="129"/>
      </rPr>
      <t>* Refer to the 'Product Category' sheet</t>
    </r>
    <phoneticPr fontId="4" type="noConversion"/>
  </si>
  <si>
    <t>EXCEPTION</t>
    <phoneticPr fontId="4" type="noConversion"/>
  </si>
  <si>
    <t xml:space="preserve">Greek </t>
  </si>
  <si>
    <t>Hungarian</t>
  </si>
  <si>
    <t xml:space="preserve">German </t>
  </si>
  <si>
    <t>Arabic</t>
  </si>
  <si>
    <t>Hebrew</t>
  </si>
  <si>
    <t>multi v 5</t>
  </si>
  <si>
    <t>multi v i</t>
  </si>
  <si>
    <t>multi v s</t>
  </si>
  <si>
    <t>multi v water 5</t>
  </si>
  <si>
    <t>multi v water iv</t>
  </si>
  <si>
    <t>multi v m</t>
  </si>
  <si>
    <t>indoor round cassette</t>
  </si>
  <si>
    <t>indoor ceiling mounted cassette</t>
  </si>
  <si>
    <t>indoor ceiling concealed duct</t>
  </si>
  <si>
    <t>indoor wall mounted unit</t>
  </si>
  <si>
    <t>indoor ceiling &amp; floor</t>
  </si>
  <si>
    <t>indoor console</t>
  </si>
  <si>
    <t>hot water solution (hydro kit)</t>
  </si>
  <si>
    <t>ventilation solution (erv)</t>
  </si>
  <si>
    <t>air handling unit (ahu)</t>
  </si>
  <si>
    <t>gas heat pump (ghp)</t>
  </si>
  <si>
    <t>retrofit solution</t>
  </si>
  <si>
    <t>round cassette</t>
  </si>
  <si>
    <t>ceiling mounted cassette</t>
  </si>
  <si>
    <t>ceiling concealed duct</t>
  </si>
  <si>
    <t>wall mounted</t>
  </si>
  <si>
    <t>ceiling suspended</t>
  </si>
  <si>
    <t>console</t>
  </si>
  <si>
    <t>floor standing</t>
  </si>
  <si>
    <t>single packaged</t>
  </si>
  <si>
    <t>multi split</t>
  </si>
  <si>
    <t>centrifugal chiller</t>
  </si>
  <si>
    <t>oil-free centrifugal chiller</t>
  </si>
  <si>
    <t>modular chiller</t>
  </si>
  <si>
    <t>water-cooled screw chiller</t>
  </si>
  <si>
    <t>air-cooled screw chiller</t>
  </si>
  <si>
    <t>air-cooled scroll chiller</t>
  </si>
  <si>
    <t>direct fired absorption chiller</t>
  </si>
  <si>
    <t>absorption chiller complex type</t>
  </si>
  <si>
    <t>centrifugal heat pump</t>
  </si>
  <si>
    <t>absorption heat pump</t>
  </si>
  <si>
    <t>water-cooled screw heat pump</t>
  </si>
  <si>
    <t>air-cooled screw heat pump</t>
  </si>
  <si>
    <t>air-cooled scroll heat pump</t>
  </si>
  <si>
    <t>screw geo thermal heat pump</t>
  </si>
  <si>
    <t>spiral(scroll) geo thermal heat pump</t>
  </si>
  <si>
    <t>ice storage centrifugal chiller</t>
  </si>
  <si>
    <t>ice storage screw chiller</t>
  </si>
  <si>
    <t>ice storage air-cooled scroll chiller</t>
  </si>
  <si>
    <t>water heater</t>
  </si>
  <si>
    <t>individual controller</t>
  </si>
  <si>
    <t>central controller</t>
  </si>
  <si>
    <t>gateway</t>
  </si>
  <si>
    <t>application controller</t>
  </si>
  <si>
    <t>multi v5</t>
  </si>
  <si>
    <t>multi vs</t>
  </si>
  <si>
    <t>multi-v-water-5</t>
  </si>
  <si>
    <t>multi v water iv air conditioning system</t>
  </si>
  <si>
    <t>multi-vm</t>
  </si>
  <si>
    <t>round cassette indoor unit</t>
  </si>
  <si>
    <t>hot water solution (hydrokit)</t>
  </si>
  <si>
    <t>erv</t>
  </si>
  <si>
    <t>air handling unit</t>
  </si>
  <si>
    <t>ghp (gas heat pump)</t>
  </si>
  <si>
    <t>retrofit</t>
  </si>
  <si>
    <t>round catridges</t>
  </si>
  <si>
    <t>ceiling mounted</t>
  </si>
  <si>
    <t>concealed units suspended from the ceiling</t>
  </si>
  <si>
    <t>mono-split: wall-mounted</t>
  </si>
  <si>
    <t>mono-split: ceiling light</t>
  </si>
  <si>
    <t>mono-split: console</t>
  </si>
  <si>
    <t>floor standing air conditioning</t>
  </si>
  <si>
    <t>single packaged (roof top)</t>
  </si>
  <si>
    <t>multi-split</t>
  </si>
  <si>
    <t>centrifugal</t>
  </si>
  <si>
    <t>oil-free centrifugal</t>
  </si>
  <si>
    <t>modular</t>
  </si>
  <si>
    <t>water cooled screw chiller group</t>
  </si>
  <si>
    <t>air cooled screw chiller</t>
  </si>
  <si>
    <t>water-cooled scroll cooler</t>
  </si>
  <si>
    <t>direct combustion absorption chiller</t>
  </si>
  <si>
    <t>absorption chiller with steam</t>
  </si>
  <si>
    <t>absorption chiller with hot water</t>
  </si>
  <si>
    <t>absorption multipurpose chiller</t>
  </si>
  <si>
    <t>centrifugal compressor heating units</t>
  </si>
  <si>
    <t>absorption heating units</t>
  </si>
  <si>
    <t>water cooled screw heat pump</t>
  </si>
  <si>
    <t>air cooled screw heat pump</t>
  </si>
  <si>
    <t>air cooled scroll heat pump</t>
  </si>
  <si>
    <t>geothermal heat pump screw chiller</t>
  </si>
  <si>
    <t>scroll geo thermal pump</t>
  </si>
  <si>
    <t>centrifugal compressor chiller for ice storage application</t>
  </si>
  <si>
    <t>air cooled chiller with screw compressor for ice storage application</t>
  </si>
  <si>
    <t>split</t>
  </si>
  <si>
    <t>r410a split</t>
  </si>
  <si>
    <t>thermav r32 monoblock s</t>
  </si>
  <si>
    <t>hydrosplit</t>
  </si>
  <si>
    <t>r32 hydrosplit</t>
  </si>
  <si>
    <t>hydrosplit duo ecs r32</t>
  </si>
  <si>
    <t>heat pump water heater</t>
  </si>
  <si>
    <t>individual control</t>
  </si>
  <si>
    <t>electricity metering and bms gateway</t>
  </si>
  <si>
    <t>application control</t>
  </si>
  <si>
    <t>multi v 5 air conditioning system</t>
  </si>
  <si>
    <t>multi vs.</t>
  </si>
  <si>
    <t>multi vm air conditioning system</t>
  </si>
  <si>
    <t>hot water solution(hydro kit)</t>
  </si>
  <si>
    <t>ventilation solutions</t>
  </si>
  <si>
    <t>air handling units (ahu)</t>
  </si>
  <si>
    <t>gas heat pumps ghp</t>
  </si>
  <si>
    <t>round suspended ceiling unit</t>
  </si>
  <si>
    <t>ceiling-mounted cassette</t>
  </si>
  <si>
    <t>concealed ceiling type</t>
  </si>
  <si>
    <t>wall</t>
  </si>
  <si>
    <t>floor-ceiling fixtures</t>
  </si>
  <si>
    <t>application console</t>
  </si>
  <si>
    <t>flooring</t>
  </si>
  <si>
    <t>inverter package</t>
  </si>
  <si>
    <t>multi split system</t>
  </si>
  <si>
    <t>centrifugal compressor chiller unit</t>
  </si>
  <si>
    <t>chilled water generation unit (chiller) operating with a centrifugal compressor without an oil circuit</t>
  </si>
  <si>
    <t>modular cooler</t>
  </si>
  <si>
    <t>water cooled screw chiller</t>
  </si>
  <si>
    <t>air cooled screw</t>
  </si>
  <si>
    <t>air cooled scroll inverter</t>
  </si>
  <si>
    <t>direct fire absorption</t>
  </si>
  <si>
    <t>steam type absorption chiller</t>
  </si>
  <si>
    <t>hot water absorption</t>
  </si>
  <si>
    <t>multi-energy absorption chiller unit</t>
  </si>
  <si>
    <t>centrifugal heat pump unit</t>
  </si>
  <si>
    <t>heat pump absorption</t>
  </si>
  <si>
    <t>water-cooled heating units with screw compressor</t>
  </si>
  <si>
    <t>air-cooled heating units with screw compressor</t>
  </si>
  <si>
    <t>geothermal helical heating units</t>
  </si>
  <si>
    <t>scroll geothermal heat pump</t>
  </si>
  <si>
    <t>centrifugal chiller for ice storage</t>
  </si>
  <si>
    <t>ice storage screw</t>
  </si>
  <si>
    <t>air-cooled screw chiller for ice storage</t>
  </si>
  <si>
    <t>thermav r410a split</t>
  </si>
  <si>
    <t>r32 split</t>
  </si>
  <si>
    <t>r410a iwt system</t>
  </si>
  <si>
    <t>r32 iwt system</t>
  </si>
  <si>
    <t>monobloc</t>
  </si>
  <si>
    <t>r32 monobloc</t>
  </si>
  <si>
    <t>r32 hydrosplit system</t>
  </si>
  <si>
    <t>thermodynamic water heater</t>
  </si>
  <si>
    <t>individual controls</t>
  </si>
  <si>
    <t>central control solutions</t>
  </si>
  <si>
    <t>application controls</t>
  </si>
  <si>
    <t>multi v 5 mvs</t>
  </si>
  <si>
    <t>multi vs air conditioning system</t>
  </si>
  <si>
    <t>hot water solutions (hydro kit)</t>
  </si>
  <si>
    <t>ventilation solution</t>
  </si>
  <si>
    <t>air handling units (uma)</t>
  </si>
  <si>
    <t>gas fired heating unit (ghp)</t>
  </si>
  <si>
    <t>mono-split round cassette</t>
  </si>
  <si>
    <t>one way ceiling cassette</t>
  </si>
  <si>
    <t>ceiling</t>
  </si>
  <si>
    <t>ceiling and side wall mounted unit</t>
  </si>
  <si>
    <t>suspended ceiling</t>
  </si>
  <si>
    <t>consoles</t>
  </si>
  <si>
    <t>floor-standing unit</t>
  </si>
  <si>
    <t>single packaged(roof top)</t>
  </si>
  <si>
    <t>multi split air conditioner</t>
  </si>
  <si>
    <t>centrifugal chiller group</t>
  </si>
  <si>
    <t>"oil-free" centrifugal chiller</t>
  </si>
  <si>
    <t>modular cooling group</t>
  </si>
  <si>
    <t>air-cooled chiller unit with screw compressor</t>
  </si>
  <si>
    <t>air cooled scroll chiller group</t>
  </si>
  <si>
    <t>steam type lithium bromide absorption chiller</t>
  </si>
  <si>
    <t>hot water absorption chiller</t>
  </si>
  <si>
    <t>lithium bromide absorption heat pump unit</t>
  </si>
  <si>
    <t>air-cooled inverter scroll heat pump</t>
  </si>
  <si>
    <t>screw geothermal heat pump</t>
  </si>
  <si>
    <t>centrifugal chiller for cold storage</t>
  </si>
  <si>
    <t>screw chiller for ice storage</t>
  </si>
  <si>
    <t>air-cooled screw for ice storage</t>
  </si>
  <si>
    <t>r32 separate system</t>
  </si>
  <si>
    <t>duo ecs r32</t>
  </si>
  <si>
    <t>air to water heat pumps</t>
  </si>
  <si>
    <t>integrated r32 system</t>
  </si>
  <si>
    <t>hydrosplit r32</t>
  </si>
  <si>
    <t>heating solutions (air-water heat pumps)</t>
  </si>
  <si>
    <t>single control panel</t>
  </si>
  <si>
    <t>central control</t>
  </si>
  <si>
    <t>gtb gateways</t>
  </si>
  <si>
    <t>application of controls</t>
  </si>
  <si>
    <t>multi v 5 pro</t>
  </si>
  <si>
    <t>hot water solutions (hidrokit)</t>
  </si>
  <si>
    <t>ventilation solutions (erv)</t>
  </si>
  <si>
    <t>air handling unit (lah)</t>
  </si>
  <si>
    <t>ghp</t>
  </si>
  <si>
    <t>round cassettes</t>
  </si>
  <si>
    <t>ductable hidden in ceiling</t>
  </si>
  <si>
    <t>wall-mounted unit</t>
  </si>
  <si>
    <t>suspended from the ceiling</t>
  </si>
  <si>
    <t>console window unit</t>
  </si>
  <si>
    <t>floor installation</t>
  </si>
  <si>
    <t>multiple separate units</t>
  </si>
  <si>
    <t>magnetic bearing water chiller</t>
  </si>
  <si>
    <t>water-cooled screw</t>
  </si>
  <si>
    <t>air-cooled screw</t>
  </si>
  <si>
    <t>air cooled scroll chiller</t>
  </si>
  <si>
    <t>direct-driven absorption chiller</t>
  </si>
  <si>
    <t>steam-powered absorption chiller unit</t>
  </si>
  <si>
    <t>hot water absorption chiller unit</t>
  </si>
  <si>
    <t>centrifugal chiller with ice storage</t>
  </si>
  <si>
    <t>screw chiller with ice storage</t>
  </si>
  <si>
    <t>ice storage auger</t>
  </si>
  <si>
    <t>separate r410a system</t>
  </si>
  <si>
    <t>split r32</t>
  </si>
  <si>
    <t>monobloc r32</t>
  </si>
  <si>
    <t>individual orders</t>
  </si>
  <si>
    <t>central controls</t>
  </si>
  <si>
    <t>mar gate</t>
  </si>
  <si>
    <t>applied controllers</t>
  </si>
  <si>
    <t>hot water solution hydro kit</t>
  </si>
  <si>
    <t>energy recovery ventilation (erv)</t>
  </si>
  <si>
    <t>ahu comms kit</t>
  </si>
  <si>
    <t>ceiling cassette</t>
  </si>
  <si>
    <t>ceiling mounted ducted unit</t>
  </si>
  <si>
    <t>wall units</t>
  </si>
  <si>
    <t>window unit console</t>
  </si>
  <si>
    <t>floor mounted/floor concealed</t>
  </si>
  <si>
    <t>single packed</t>
  </si>
  <si>
    <t>multi-block system</t>
  </si>
  <si>
    <t>magnetic chiller</t>
  </si>
  <si>
    <t>screw type water-cooled chiller</t>
  </si>
  <si>
    <t>air-cooled screw chiller (heat pump) unit</t>
  </si>
  <si>
    <t>inverted air cooled</t>
  </si>
  <si>
    <t>"direct fired" absorption chiller</t>
  </si>
  <si>
    <t>vapor absorption</t>
  </si>
  <si>
    <t>hot water type lithium bromide absorption chiller</t>
  </si>
  <si>
    <t>screw-type water-cooled chiller for cold storage</t>
  </si>
  <si>
    <t>scroll inverter for ice storage</t>
  </si>
  <si>
    <t>410a split</t>
  </si>
  <si>
    <t>individual control device</t>
  </si>
  <si>
    <t>centralized controller</t>
  </si>
  <si>
    <t>modbus gateway</t>
  </si>
  <si>
    <t>applied controls</t>
  </si>
  <si>
    <t>solutions for dhw hydro kit</t>
  </si>
  <si>
    <t>recuperative ventilation units</t>
  </si>
  <si>
    <t>ahu kits</t>
  </si>
  <si>
    <t>ceiling cassette models 4-way cassette</t>
  </si>
  <si>
    <t>channel models that can be built into the ceiling</t>
  </si>
  <si>
    <t>ceiling/parapet</t>
  </si>
  <si>
    <t>floor consoles</t>
  </si>
  <si>
    <t>cabinets</t>
  </si>
  <si>
    <t>integrated unit</t>
  </si>
  <si>
    <t>water-cooled chiller unit with screw compressor</t>
  </si>
  <si>
    <t>air-cooled scroll chiller cooling system with inverter</t>
  </si>
  <si>
    <t>direct-fired lithium bromide absorption chiller (warm water) unit</t>
  </si>
  <si>
    <t>vapor absorption chiller</t>
  </si>
  <si>
    <t>centrifugal for ice storage</t>
  </si>
  <si>
    <t>split r410a</t>
  </si>
  <si>
    <t>centralized controls</t>
  </si>
  <si>
    <t>interface</t>
  </si>
  <si>
    <t>control applications</t>
  </si>
  <si>
    <t>hydro kit: hot water solution</t>
  </si>
  <si>
    <t>ventilation chamber kits</t>
  </si>
  <si>
    <t>air conditioning unit (ahu)</t>
  </si>
  <si>
    <t>single/double outlet ceiling unit</t>
  </si>
  <si>
    <t>concealed ceiling unit</t>
  </si>
  <si>
    <t>wall installation</t>
  </si>
  <si>
    <t>suspended ceiling unit</t>
  </si>
  <si>
    <t>console devices</t>
  </si>
  <si>
    <t>window unit</t>
  </si>
  <si>
    <t>one set</t>
  </si>
  <si>
    <t>absorption chiller with direct flame</t>
  </si>
  <si>
    <t>centrifugal ice storage</t>
  </si>
  <si>
    <t>central control device</t>
  </si>
  <si>
    <t>bridges</t>
  </si>
  <si>
    <t>hydro kit</t>
  </si>
  <si>
    <t>heat recovery ventilation (erv)</t>
  </si>
  <si>
    <t>ahu air conditioning unit</t>
  </si>
  <si>
    <t>cassette</t>
  </si>
  <si>
    <t>mono-split: ducted</t>
  </si>
  <si>
    <t>wall type unit</t>
  </si>
  <si>
    <t>models for suspended ceilings</t>
  </si>
  <si>
    <t>heat pump package unit</t>
  </si>
  <si>
    <t>air-cooled inverter scroll</t>
  </si>
  <si>
    <t>direct combustion absorption chiller unit</t>
  </si>
  <si>
    <t>building management system access point</t>
  </si>
  <si>
    <t>integration solutions</t>
  </si>
  <si>
    <t>hydro kits</t>
  </si>
  <si>
    <t>commercial erv (ventilation)</t>
  </si>
  <si>
    <t>cassettes</t>
  </si>
  <si>
    <t>ceilling concealed duct</t>
  </si>
  <si>
    <t>mono-split: cabinet air conditioner</t>
  </si>
  <si>
    <t>air source heat pump unit</t>
  </si>
  <si>
    <t>evaporative absorption chiller</t>
  </si>
  <si>
    <t>interface to bms</t>
  </si>
  <si>
    <t>application control device</t>
  </si>
  <si>
    <t>hydro kit domestic water heating solutions</t>
  </si>
  <si>
    <t>commercial erv ventilation</t>
  </si>
  <si>
    <t>standard ahu</t>
  </si>
  <si>
    <t>cassette indoor unit</t>
  </si>
  <si>
    <t>duct unit</t>
  </si>
  <si>
    <t>convertible unit</t>
  </si>
  <si>
    <t>direct fire absorption chiller</t>
  </si>
  <si>
    <t>water heating solutions</t>
  </si>
  <si>
    <t>combined air conditioner (ahu)</t>
  </si>
  <si>
    <t>cartridge</t>
  </si>
  <si>
    <t>duct air conditioning units</t>
  </si>
  <si>
    <t>suspended ceiling devices</t>
  </si>
  <si>
    <t>hydraulic kits</t>
  </si>
  <si>
    <t>ventilation solution (energy recovery ventilator - erv)</t>
  </si>
  <si>
    <t>direct expansion ahu</t>
  </si>
  <si>
    <t>ducted</t>
  </si>
  <si>
    <t>suspended from convertible roof</t>
  </si>
  <si>
    <t>water heater solution (hydro kit)</t>
  </si>
  <si>
    <t>erv ventilation</t>
  </si>
  <si>
    <t>central air conditioning units</t>
  </si>
  <si>
    <t>4 way cassette</t>
  </si>
  <si>
    <t>integrated ducts</t>
  </si>
  <si>
    <t>aeration</t>
  </si>
  <si>
    <t>air connection kit</t>
  </si>
  <si>
    <t>single split cassette</t>
  </si>
  <si>
    <t>ducted unit</t>
  </si>
  <si>
    <t>erv ventilation solutions</t>
  </si>
  <si>
    <t>duct</t>
  </si>
  <si>
    <t>energy recovery ventilator (erv)</t>
  </si>
  <si>
    <t>air treatment unit</t>
  </si>
  <si>
    <t>hidden duct</t>
  </si>
  <si>
    <t>frequency conversion single duct machine</t>
  </si>
  <si>
    <t/>
  </si>
  <si>
    <t>fill</t>
  </si>
  <si>
    <t>LEVANT_AR : JO (ar)</t>
    <phoneticPr fontId="24" type="noConversion"/>
  </si>
  <si>
    <t>LEVANT_EN : JO (en)</t>
    <phoneticPr fontId="24" type="noConversion"/>
  </si>
  <si>
    <t>AE : AE (en)</t>
    <phoneticPr fontId="24" type="noConversion"/>
  </si>
  <si>
    <t>SA : SA (ar)</t>
    <phoneticPr fontId="24" type="noConversion"/>
  </si>
  <si>
    <t>CA_FR : CA (fr)</t>
    <phoneticPr fontId="24" type="noConversion"/>
  </si>
  <si>
    <t>https://www.lg.com/ae/business/hvac/commercial-solutions/chiller/absorption-chiller-direct-fired-type</t>
  </si>
  <si>
    <t>LG Absorption Chiller Direct Fired Type employs water as a refrigerant, optimizing energy use and maximizing installation convenience with its parts partition.</t>
  </si>
  <si>
    <t>https://www.lg.com/ae/business/hvac/commercial-solutions/chiller/absorption-chiller-hot-water-type</t>
  </si>
  <si>
    <t>LG Absorption Chiller Hot Water Type offers an eco-friendly cooling and heating solution by utilizing wastewater from nearby factories or power plants.</t>
  </si>
  <si>
    <t>https://www.lg.com/ae/business/hvac/commercial-solutions/chiller/absorption-chiller-steam-type</t>
  </si>
  <si>
    <t>LG Absorption Chiller Steam Type maintains steady, eco-friendly performance in power-short areas by leveraging various thermal heat sources.</t>
  </si>
  <si>
    <t>Air Cooled Inverter Scroll Chiller</t>
  </si>
  <si>
    <t>https://www.lg.com/ae/business/hvac/commercial-solutions/chiller/air-cooled-inverter-scroll-chiller</t>
  </si>
  <si>
    <t>LG Air-cooled Inverter Scroll Heat Pump efficiently delivers hot and cold water into AC for large- facilities by using twin inverter compressors.</t>
  </si>
  <si>
    <t>['Air-cooled Inverter Scroll Heat Pump']</t>
  </si>
  <si>
    <t>https://www.lg.com/ae/business/hvac/commercial-solutions/chiller/air-cooled-screw-chiller</t>
  </si>
  <si>
    <t>LG Air-cooled Screw Chiller maximizes heat transfer with its corrosion-resistant heat exchanger, accentuated by a gold-colored coated fin.</t>
  </si>
  <si>
    <t>https://www.lg.com/ae/business/hvac/commercial-solutions/vrf-system/integrated-unit/air-handling-unit</t>
  </si>
  <si>
    <t>https://www.lg.com/ae/business/hvac/residential-solutions/single-split/ceiling-concealed-duct</t>
  </si>
  <si>
    <t>https://www.lg.com/ae/business/hvac/residential-solutions/single-split/ceiling-mounted-cassette</t>
  </si>
  <si>
    <t>https://www.lg.com/ae/business/hvac/residential-solutions/single-split/ceiling-suspended</t>
  </si>
  <si>
    <t>Ceiling Suspended - Single Split - HVAC | Business | LG UAE</t>
  </si>
  <si>
    <t>LG Ceiling Suspended units offer a powerful and convenient cooling and heating solution, seamlessly integrating into any space with their award-winning design.</t>
  </si>
  <si>
    <t>Ceiling Suspended Floor Convertible</t>
  </si>
  <si>
    <t>https://www.lg.com/ae/business/hvac/commercial-solutions/chiller/centrifugal-chiller</t>
  </si>
  <si>
    <t>Centrifugal Chiller - Chiller - HVAC | Business | LG UAE</t>
  </si>
  <si>
    <t>LG Centrifugal Chiller offers stable operation and maximized energy efficiency through its two-stage compressor system.</t>
  </si>
  <si>
    <t>https://www.lg.com/ae/business/hvac/residential-solutions/single-split/floor-standing</t>
  </si>
  <si>
    <t>Hot Water Solution</t>
  </si>
  <si>
    <t>https://www.lg.com/ae/business/hvac/commercial-solutions/vrf-system/integrated-unit/hot-water-solution</t>
  </si>
  <si>
    <t>Ice Thermal Storage Centrifugal Chiller</t>
  </si>
  <si>
    <t>https://www.lg.com/ae/business/hvac/commercial-solutions/chiller/ice-thermal-storage-centrifugal-chiller</t>
  </si>
  <si>
    <t>LG Ice Thermal Storage Centrifugal Chiller delivers efficient, dependable cooling to buildings via a two-stage compressor and melting night-generated ice.</t>
  </si>
  <si>
    <t>['Ice Thermal Storage Centrifugal Chiller']</t>
  </si>
  <si>
    <t>https://www.lg.com/ae/business/hvac/commercial-solutions/vrf-system/outdoor-unit/multi-v-5</t>
  </si>
  <si>
    <t>MULTI V 5 - VRF System - HVAC | Business | LG UAE</t>
  </si>
  <si>
    <t>MULTI V is LG's VRF system with lower operation cost and minimum to no ductwork. Multi V 5 senses humidity &amp; temperature to provide a perfect comfort level.</t>
  </si>
  <si>
    <t>https://www.lg.com/ae/business/hvac/commercial-solutions/vrf-system/outdoor-unit/multi-v-s</t>
  </si>
  <si>
    <t>MULTI V S - VRF System - HVAC | Business | LG UAE</t>
  </si>
  <si>
    <t>https://www.lg.com/ae/business/hvac/commercial-solutions/vrf-system/outdoor-unit/multi-v-water-iv</t>
  </si>
  <si>
    <t>MULTI V Water IV - VRF System - HVAC | Business | LG UAE</t>
  </si>
  <si>
    <t>https://www.lg.com/ae/business/hvac/commercial-solutions/chiller/modular-chiller</t>
  </si>
  <si>
    <t>LG Modular chiller offers optimized installation flexibility through modular combinations that maximize partial load efficiency.</t>
  </si>
  <si>
    <t>Oil-free Magnetic Bearing Centrifugal Chiller</t>
  </si>
  <si>
    <t>https://www.lg.com/ae/business/hvac/commercial-solutions/chiller/oil-free-centrifugal-chiller</t>
  </si>
  <si>
    <t>LG Oil-free Centrifugal Chiller provides an efficient chiller system through its simplified piping structure and low-noise level.</t>
  </si>
  <si>
    <t>https://www.lg.com/ae/business/hvac/residential-solutions/single-split/round-cassette</t>
  </si>
  <si>
    <t>Round Cassette - Single Split - HVAC | Business | LG UAE</t>
  </si>
  <si>
    <t>https://www.lg.com/ae/business/hvac/residential-solutions/single-split/wall-mounted</t>
  </si>
  <si>
    <t>Wall Mounted - Single Split - HVAC | Business | LG UAE</t>
  </si>
  <si>
    <t>LG Wall Mounted Unit offers powerful cooling and heating, ensures energy efficiency, and supports quick, easy installation in various applications.</t>
  </si>
  <si>
    <t>Water Cooled Screw Chiller</t>
  </si>
  <si>
    <t>https://www.lg.com/ae/business/hvac/commercial-solutions/chiller/water-cooled-screw-chiller</t>
  </si>
  <si>
    <t>Water Cooled Screw Chiller - Chiller - HVAC | Business | LG UAE</t>
  </si>
  <si>
    <t>LG Water-cooled Screw Chiller provides a quiet and reliable operation system, featuring an oil recovery system and a high-efficiency load evaporator.</t>
  </si>
  <si>
    <t>https://www.lg.com/ae_ar/business/air-handling-unit</t>
  </si>
  <si>
    <t>وحدة مناولة الهواء (AHU) | HVAC | ال جي الإمارات</t>
  </si>
  <si>
    <t>تُعد وحدة معالجة الهواء من إل جي الإمارات هي نظام منقي للهواء وموفر للطاقة، والذي يعمل على التحكم في درجة نقاء الهواء في المنزل أو المكتب ويحافظ عليها ويرصدها.</t>
  </si>
  <si>
    <t>['Air Handing Unit (AHU)']</t>
  </si>
  <si>
    <t>مبرد الطرد المركزي لتخزين الثلج</t>
  </si>
  <si>
    <t>https://www.lg.com/ae_ar/business/ice-storage-cetrifugal-chiller</t>
  </si>
  <si>
    <t>مبرد الطرد المركزي لتخزين الثلج | HVAC | ال جي الإمارات</t>
  </si>
  <si>
    <t>يستخدم نظام تكييف الهواء بخزان ثلج تقنية تعمل على تبريد المنطقة الداخلية من خلال إذابة الثلج المتجمد الناتج أثناء الليل. .</t>
  </si>
  <si>
    <t>مبرد امتصاصي مركب</t>
  </si>
  <si>
    <t>Compound absorption chiller</t>
  </si>
  <si>
    <t>https://www.lg.com/ae_ar/business/absorption-chiller-complex-type</t>
  </si>
  <si>
    <t>مبرد امتصاصي مركب | إل جي الإمارات العربية المتحدة التجارية</t>
  </si>
  <si>
    <t>تعرف على أحدث مبردات امتصاص الطاقة المركبة من إل جي والتي تقدم حلول تبريد مميزة لأعمالكم. تعرف على المزيد على موقع إل جي الإمارات العربية المتحدة التجارية</t>
  </si>
  <si>
    <t>['مبرد هجين يعمل بنظام التبريد بالامتصاص']</t>
  </si>
  <si>
    <t>مبرد التبريد بالامتصاص يعمل بطاقة مباشرة</t>
  </si>
  <si>
    <t>Direct-cooled absorption chiller</t>
  </si>
  <si>
    <t>https://www.lg.com/ae_ar/business/absorption-chiller-direct-fired-type</t>
  </si>
  <si>
    <t>https://www.lg.com/ae_ar/business/absorption-chiller-steam-type</t>
  </si>
  <si>
    <t>مبرد التبريد بالامتصاص يعمل بالبخار | HVAC | ال جي الإمارات</t>
  </si>
  <si>
    <t>حل المياه الساخنة (Hydro Kit)</t>
  </si>
  <si>
    <t>https://www.lg.com/ae_ar/business/hot-water-solution-hydro-kit</t>
  </si>
  <si>
    <t>حل المياه الساخنة (Hydro Kit) | HVAC | ال جي الإمارات</t>
  </si>
  <si>
    <t>يستخدم سخان كيت هيدرو من إلى جي الإمارات الماء الساخن لتوفير بيئة داخلية دافئة، كما أنه يعمل من خلال الدمج مع نظام ملتي في.</t>
  </si>
  <si>
    <t>مبرد التبريد بالامتصاص يعمل بالماء الساخن</t>
  </si>
  <si>
    <t>Hot water absorption chiller</t>
  </si>
  <si>
    <t>https://www.lg.com/ae_ar/business/absorption-chiller-hot-water-type</t>
  </si>
  <si>
    <t>مبرد الطرد المركزي الخالي من الزيت</t>
  </si>
  <si>
    <t>https://www.lg.com/ae_ar/business/oil-free-centrifugal-chiller</t>
  </si>
  <si>
    <t>مبرد الطرد المركزي الخالي من الزيت | HVAC | ال جي الإمارات</t>
  </si>
  <si>
    <t>https://www.lg.com/ae_ar/business/individual-controller</t>
  </si>
  <si>
    <t>وحدة التحكم الفردية من إل جي الإمارات مصممة بواجهة سهلة الاستخدام ومزودة بخيارات ضبط من أجل الإدارة بطريقة بسيطة وسهلة.</t>
  </si>
  <si>
    <t>لوحة التحكم الخاصة بالاستعمال</t>
  </si>
  <si>
    <t>User control panel</t>
  </si>
  <si>
    <t>https://www.lg.com/ae_ar/business/application-controller</t>
  </si>
  <si>
    <t>لوحة التحكم الخاصة بالاستعمال | HVAC | ال جي الإمارات</t>
  </si>
  <si>
    <t>توفر وحدة التحكم بالتطبيقات من إل جي الإمارات حلاً لإدارة الوحدات المختلفة للأعمال بكفاءة، كما توفر التحكم بالمرافق بفعالية من حيث التكلفة لإدارة المباني.</t>
  </si>
  <si>
    <t>https://www.lg.com/ae_ar/business/water-cooled-screw-chiller</t>
  </si>
  <si>
    <t>مبرد برغي للتبريد بالماء | HVAC | ال جي الإمارات</t>
  </si>
  <si>
    <t>يُعد المبرد البرغي بالمياه من إل جي الإمارات أفضل حلول تبريد الهواء للأعمال بفضل التقنية المتقدمة والتصميمات الممتازة، يمكنك معرفة المزيد عن المنتج الآن.</t>
  </si>
  <si>
    <t>مبرد برغي للتبريد بالهواء</t>
  </si>
  <si>
    <t>https://www.lg.com/ae_ar/business/air-cooled-screw-chiller</t>
  </si>
  <si>
    <t>مبرد برغي للتبريد بالهواء | HVAC | ال جي الإمارات</t>
  </si>
  <si>
    <t>أجهزة التبريد البرغي بالمياه من إل جي الإمارات هي وحدات تكييف هواء تلقائية قائمة بذاتها توفر حلول تكييف هواء فعَّالة من حيث التكلفة. تعرف على المزيد الآن.</t>
  </si>
  <si>
    <t>مبرد لولبي للتبريد بالهواء</t>
  </si>
  <si>
    <t>https://www.lg.com/ae_ar/business/air-cooled-scroll-chiller</t>
  </si>
  <si>
    <t>مبرد لولبي للتبريد بالهواء | HVAC | ال جي الإمارات</t>
  </si>
  <si>
    <t>يُعد مبرد الهواء الحلزوني من إل جي الإمارات نظام تبريد رائع للأعمال بتقنية متطورة ونتائج فعالة - هذا هو الجهاز الأفضل لك. تعرف على المزيد الآن.</t>
  </si>
  <si>
    <t>كاسيت</t>
  </si>
  <si>
    <t>https://www.lg.com/ae_ar/business/single-split-cassette</t>
  </si>
  <si>
    <t>يُوفِّر LG Ceiling Mounted Cassette بيئة مريحة وممتعة من الناحية الجمالية، وتتميز بوظيفة توزيع الهواء لأعلى/لأسفل وتدفق الهواء غير المباشر لتعزيز الراحة.</t>
  </si>
  <si>
    <t>https://www.lg.com/ae_ar/business/central-controller</t>
  </si>
  <si>
    <t>كاسيت دائري</t>
  </si>
  <si>
    <t>circular cassette</t>
  </si>
  <si>
    <t>https://www.lg.com/ae_ar/business/single-split-round-cassette</t>
  </si>
  <si>
    <t>يستخدم LG Round Cassette شكل دائري فريد من نوعه لتوفير تبريد دقيق وسريع على مساحات كبيرة.</t>
  </si>
  <si>
    <t>قائم على الأرضية</t>
  </si>
  <si>
    <t>floor-standing</t>
  </si>
  <si>
    <t>https://www.lg.com/ae_ar/business/single-split-floor-standing</t>
  </si>
  <si>
    <t>تعمل وحدة LG Floor Standing Unit على تدفئة المساحات الكبيرة وتبريدها بكفاءة، مما يوفر توزيعًا متساويًا لدرجة الحرارة مع استكمال التصميمات الداخلية الحديثة.</t>
  </si>
  <si>
    <t>['وحدة تكييف أرضية']</t>
  </si>
  <si>
    <t>https://www.lg.com/ae_ar/business/gateway</t>
  </si>
  <si>
    <t>يُعد جهاز Modbus Gateway من إل جي الإمارات حلاً يربط بين منتجات إل جي ونظام المبنى الحالي لوحدة أعمالك.</t>
  </si>
  <si>
    <t>قناة مخفية</t>
  </si>
  <si>
    <t>hidden channel</t>
  </si>
  <si>
    <t>https://www.lg.com/ae_ar/business/single-split-concealed-duct</t>
  </si>
  <si>
    <t>يوفر LG Ceiling Concealed Duct حلول تبريد وتدفئة ذكية ومحسّنة لمجموعة متنوعة من المساحات.</t>
  </si>
  <si>
    <t>https://www.lg.com/ae_ar/business/indoor-ceiling-concealed-duct</t>
  </si>
  <si>
    <t>يوفر مكيف دكت المخفي داخل السقف من إل جي الإمارات حل تبريد غير مرئي مناسبًا للاستخدامات التي تتطلب جمالاً في الديكورات الداخلية. .</t>
  </si>
  <si>
    <t>['داكت معلق مخفي']</t>
  </si>
  <si>
    <t>indoor ceiling floor</t>
  </si>
  <si>
    <t>https://www.lg.com/ae_ar/business/indoor-ceiling-floor</t>
  </si>
  <si>
    <t>يجمع المكيف السقفي والأرضي القابل للتحويل من إل جي الإمارات بين روعة وجمال التصميم العصري والذوق الرفيع الذي يتناسب تمامًا مع البيئة الداخلية. .</t>
  </si>
  <si>
    <t>['الأسقف المعلقة والأرضيات القابلة للتحويل']</t>
  </si>
  <si>
    <t>https://www.lg.com/ae_ar/business/indoor-ceiling-mounted-cassette</t>
  </si>
  <si>
    <t>يُضفي مكيف كاسيت السقفي من إل جي الإمارات مظهرًا جماليًا على الديكورات الداخلية، كما أنه يوفر بيئة مريحة هادئة تجعله الخيار الأمثل لأداء أعمالك. .</t>
  </si>
  <si>
    <t>['مكيف كاسيت المثبت بالسقف']</t>
  </si>
  <si>
    <t>https://www.lg.com/ae_ar/business/indoor-console</t>
  </si>
  <si>
    <t>الوحدات الداخلية: لوحة مراقبة | HVAC | ال جي الإمارات</t>
  </si>
  <si>
    <t>['لوحة تحكم']</t>
  </si>
  <si>
    <t>https://www.lg.com/ae_ar/business/indoor-round-cassette</t>
  </si>
  <si>
    <t>الوحدات الداخلية: كاسيت دائري | HVAC | ال جي الإمارات</t>
  </si>
  <si>
    <t>يوفر مكيف كاسيت المستدير من إل جي الإمارات تدفق هواء مريح بتصميم دائري ممتاز لمساحة داخلية فاخرة. حجم مضغوط ورقيق، لون نقي وأنيق. اكتشف المزيد!</t>
  </si>
  <si>
    <t>https://www.lg.com/ae_ar/business/indoor-wall-mounted-unit</t>
  </si>
  <si>
    <t>يُعد المكيف الجداري من إل جي الإمارات الحل الأمثل لأداء أعمالك في بيئة مريحة تناسب جميع الاستخدامات. .</t>
  </si>
  <si>
    <t>['مكيف جداري']</t>
  </si>
  <si>
    <t>https://www.lg.com/ae_ar/business/modular-chiller</t>
  </si>
  <si>
    <t>يوفر مبرد الطرد المركزي المعياري من إل جي الإمارات مجموعة متنوعة من خيارات التركيب من خلال مجموعات متسلسلة ومتوازية من الوحدة الأساسية القائمة. .</t>
  </si>
  <si>
    <t>مثبت على الجدار</t>
  </si>
  <si>
    <t>https://www.lg.com/ae_ar/business/single-split-wall-mounted</t>
  </si>
  <si>
    <t>indoor ceiling floor convertible</t>
  </si>
  <si>
    <t>https://www.lg.com/africa/business/indoor-ceiling-floor-convertible</t>
  </si>
  <si>
    <t>LG Indoor Unit Ceiling &amp; Floor | HVAC | LG Africa Business</t>
  </si>
  <si>
    <t>LG's Ceiling &amp; Floor Convertible combines modern and tasteful aesthetics that perfectly blend in with the indoor environment.</t>
  </si>
  <si>
    <t>['Ceiling Suspended &amp; Floor Convertible']</t>
  </si>
  <si>
    <t>https://www.lg.com/africa/business/indoor-round-cassette</t>
  </si>
  <si>
    <t>LG Indoor Unit Round cassette | HVAC | LG Africa Business</t>
  </si>
  <si>
    <t>indoor vrf console unit</t>
  </si>
  <si>
    <t>https://www.lg.com/africa/business/indoor-vrf-console-unit</t>
  </si>
  <si>
    <t>LG Indoor Unit Console | HVAC | LG Africa Business</t>
  </si>
  <si>
    <t>LG's console will comfortably cool your space from the low wall and create a relaxed and tranquil environment. .</t>
  </si>
  <si>
    <t>https://www.lg.com/africa/business/indoor-wall-mounted-unit</t>
  </si>
  <si>
    <t>LG Indoor Unit Wall Mounted Unit | HVAC | LG Africa Business</t>
  </si>
  <si>
    <t>LG's Walled Mounted Unit is the perfect solution for your business that provides comfort for any type of applications. .</t>
  </si>
  <si>
    <t>unite console vrf interieure</t>
  </si>
  <si>
    <t>indoor VRF console unit</t>
  </si>
  <si>
    <t>https://www.lg.com/africa_fr/business/unite-console-vrf-interieure</t>
  </si>
  <si>
    <t>Console - Single Split - HVAC | Business | LG Afrique Professionnel</t>
  </si>
  <si>
    <t>La console LG offre un flux d’air plus sain et optimisé dans une pièce, offrant une direction flexible du flux d’air grâce à une palette réglable.</t>
  </si>
  <si>
    <t>['Dans un couloir décoré avec un sol en marbre, trois chaises noires à long dossier sont disposées avec une console LG Single Split entre elles.', 'Monté sur un mur à côté d’une paire de chaises d’extérieur ; la console LG Single Split distille un flux d’air en cinq étapes différentes.']</t>
  </si>
  <si>
    <t>[142, 138]</t>
  </si>
  <si>
    <t>interieur plafond sol convertible</t>
  </si>
  <si>
    <t>interior ceiling floor convertible</t>
  </si>
  <si>
    <t>https://www.lg.com/africa_fr/business/interieur-plafond-sol-convertible</t>
  </si>
  <si>
    <t>LG Indoor Unit Ceiling &amp; Floor | HVAC | LG Afrique Professionnel</t>
  </si>
  <si>
    <t>['Climatiseur convertible plafond et sol']</t>
  </si>
  <si>
    <t>Unidad de Tratamiento del Aire (AHU)</t>
  </si>
  <si>
    <t>https://www.lg.com/ar/business/manejadoras-de-aire</t>
  </si>
  <si>
    <t>Unidad de Tratamiento de Aire | LG Argentina para Empresas</t>
  </si>
  <si>
    <t>La Unidad de Tratamiento de Aire AHU de LG está diseñada para mantener el clima de un edificio y se puede integrar con equipos de aire acondicionado.</t>
  </si>
  <si>
    <t>unidad interior cassette</t>
  </si>
  <si>
    <t>https://www.lg.com/ar/business/unidad-interior-cassette</t>
  </si>
  <si>
    <t>Unidad Interior: Cassette | HVAC | LG Argentina para empresas</t>
  </si>
  <si>
    <t>El cassette de techo LG el aliado perfecto para su negocio purifica el aire para un ambiente fresco, comodo, saludable y es estéticamente agradable.</t>
  </si>
  <si>
    <t>unidad interior consola</t>
  </si>
  <si>
    <t>indoor console unit</t>
  </si>
  <si>
    <t>https://www.lg.com/ar/business/unidad-interior-consola</t>
  </si>
  <si>
    <t>Unidad Interior: Consola | HVAC | LG Argentina para empresas</t>
  </si>
  <si>
    <t>['Consola']</t>
  </si>
  <si>
    <t>unidad interior ducto</t>
  </si>
  <si>
    <t>indoor duct unit</t>
  </si>
  <si>
    <t>https://www.lg.com/ar/business/unidad-interior-ducto</t>
  </si>
  <si>
    <t>Unidades de Interior: Ducatble Oculto en Plafond | HVAC | LG Argentina</t>
  </si>
  <si>
    <t>['Unidad de Techo Oculto']</t>
  </si>
  <si>
    <t>['Un videoclip que sigue el viento desde el interior del conducto oculto de techo LG hasta una oficina interior, donde está instalado el conducto.']</t>
  </si>
  <si>
    <t>unidad interior techo y suelo</t>
  </si>
  <si>
    <t>indoor unit ceiling and floor</t>
  </si>
  <si>
    <t>https://www.lg.com/ar/business/unidad-interior-techo-y-suelo</t>
  </si>
  <si>
    <t>Unidad Interior: Techo y suelo convertible | HVAC | LG Argentina para empresas</t>
  </si>
  <si>
    <t>Descubre los equipos de aire acondicionado Techo y Suelo Convertibles de LG, que te permitirán climatizar tu ambiente sin perder el estilo..</t>
  </si>
  <si>
    <t>['Techo suspendido']</t>
  </si>
  <si>
    <t>unidad interior instalacion a muro</t>
  </si>
  <si>
    <t>indoor unit wall installation</t>
  </si>
  <si>
    <t>https://www.lg.com/ar/business/unidad-interior-instalacion-a-muro</t>
  </si>
  <si>
    <t>Unidad Interior: Instalación a Muro | HVAC | LG Argentina para empresas</t>
  </si>
  <si>
    <t>Las unidades interiores de LG satisfacen todas las necesidades de su negocio y encontraras una solución que encajará perfectamente en su entorno.</t>
  </si>
  <si>
    <t>['Unidad de montaje en pared']</t>
  </si>
  <si>
    <t>unidad interior round cassette</t>
  </si>
  <si>
    <t>https://www.lg.com/ar/business/unidad-interior-round-cassette</t>
  </si>
  <si>
    <t>Unidad Interior: Round Cassette | HVAC | LG Argentina para empresas</t>
  </si>
  <si>
    <t>El cassette round LG no sólo proporciona un diseño elegante, sino que también cubre grandes áreas sin tener puntos ciegos</t>
  </si>
  <si>
    <t>Indoor ceiling</t>
  </si>
  <si>
    <t>https://www.lg.com/au/business/indoor-ceiling/</t>
  </si>
  <si>
    <t>Indoor Unit: Ceiling &amp; Floor | HVAC | LG Australia Business</t>
  </si>
  <si>
    <t>The LG Ceiling unit combines modern and tasteful aesthetics that can blend in with the indoor setting</t>
  </si>
  <si>
    <t>Indoor ceiling concealed duct</t>
  </si>
  <si>
    <t>https://www.lg.com/au/business/indoor-ceiling-concealed-duct/</t>
  </si>
  <si>
    <t>Indoor Unit: Ceiling Concealed Duct | HVAC | LG Australia Business</t>
  </si>
  <si>
    <t>The LG Ceiling Concealed Duct is an unintrusive HVAC solution that is suitable for applications that would like dicreet heating and cooling</t>
  </si>
  <si>
    <t>Indoor ceiling mounted cassette</t>
  </si>
  <si>
    <t>https://www.lg.com/au/business/indoor-ceiling-mounted-cassette/</t>
  </si>
  <si>
    <t>Indoor Unit: Ceiling Mounted Cassette | HVAC | LG Australia Business</t>
  </si>
  <si>
    <t>The LG Ceiling Mounted Cassette maximises the indoor aesthetics and provides a comfortable environment. Learn more</t>
  </si>
  <si>
    <t>Indoor round cassette</t>
  </si>
  <si>
    <t>https://www.lg.com/au/business/indoor-round-cassette/</t>
  </si>
  <si>
    <t>Indoor Unit: Round cassette | HVAC | LG Australia Business</t>
  </si>
  <si>
    <t>The LG Round cassette delivers a comfortable airflow with a premium rounded design for a luxurious indoor space.</t>
  </si>
  <si>
    <t>Indoor wall mounted unit</t>
  </si>
  <si>
    <t>https://www.lg.com/au/business/indoor-wall-mounted-unit/</t>
  </si>
  <si>
    <t>Indoor Unit: Wall Mounted Unit | HVAC | LG Australia Business</t>
  </si>
  <si>
    <t>The LG Walled Mounted Unit is the perfect solution for your business that provides comfort for various room sizes and applications. .</t>
  </si>
  <si>
    <t>['Wall mounted unit']</t>
  </si>
  <si>
    <t>Chiller de parafuso refrigerado a ar</t>
  </si>
  <si>
    <t>Chiller scroll inverter refrigerado a ar</t>
  </si>
  <si>
    <t>Air-cooled inverter scroll chiller</t>
  </si>
  <si>
    <t>Aplicações</t>
  </si>
  <si>
    <t>Applications</t>
  </si>
  <si>
    <t>Cassete</t>
  </si>
  <si>
    <t>Controle Central</t>
  </si>
  <si>
    <t>Duto</t>
  </si>
  <si>
    <t>Hi Wall</t>
  </si>
  <si>
    <t>Hydro Kit (Solução em Água Quente)</t>
  </si>
  <si>
    <t>Hydro Kit (Hot Water Solution)</t>
  </si>
  <si>
    <t>Controle Individual</t>
  </si>
  <si>
    <t>Chiller Centrífugo de mancal magnético</t>
  </si>
  <si>
    <t>Magnetic bearing centrifugal chiller</t>
  </si>
  <si>
    <t>Teto</t>
  </si>
  <si>
    <t>Roof</t>
  </si>
  <si>
    <t>https://www.lg.com/br/business/ar-condicionado/comercial-leve/commercial-leve-round-cassette/</t>
  </si>
  <si>
    <t>O Round Cassete da LG, com seu visual elegante e compacto, emprega uma forma circular exclusiva para fornecer resfriamento rápido e preciso em áreas amplas.</t>
  </si>
  <si>
    <t>['Round Cassete']</t>
  </si>
  <si>
    <t>Chiller de parafuso refrigerado a água</t>
  </si>
  <si>
    <t>chiller modular</t>
  </si>
  <si>
    <t>VRF Indoor Unit Ceiling Concealed Duct</t>
  </si>
  <si>
    <t>https://www.lg.com/ca_en/business/vrf-indoor-unit-ceiling-concealed-duct/</t>
  </si>
  <si>
    <t>Concealed Duct Air Conditioner | HVAC | LG Canada Business</t>
  </si>
  <si>
    <t>LG's Ceiling Concealed Duct provides optimal temperature control without affecting interior aesthetics. Discover concealed duct air conditioning at LG today.</t>
  </si>
  <si>
    <t>vrf indoor unit ceiling floor</t>
  </si>
  <si>
    <t>https://www.lg.com/ca_en/business/vrf-indoor-unit-ceiling-floor/</t>
  </si>
  <si>
    <t>Ceiling &amp; Floor Convertible AC |VRF | HVAC | LG Canada Business</t>
  </si>
  <si>
    <t>LG's Ceiling and Floor Convertible combines modern and tasteful aesthetics that perfectly blend in with the indoor environment.</t>
  </si>
  <si>
    <t>vrf indoor unit wall mounted unit</t>
  </si>
  <si>
    <t>https://www.lg.com/ca_en/business/vrf-indoor-unit-wall-mounted-unit/</t>
  </si>
  <si>
    <t>Wall Mounted Air Conditioners | VRF | HVAC | LG Canada Business</t>
  </si>
  <si>
    <t>LG's Walled Mounted Unit is the perfect solution for your business that provides energy-saving comfort for almost any type of application.</t>
  </si>
  <si>
    <t>Solution De Chauffe-eau (Hydro Kit) | HVAC | Entreprise LG Canada</t>
  </si>
  <si>
    <t>https://www.lg.com/cl/business/climatizacion/chiller-application/chiller-scroll-enfriado-por-aire/</t>
  </si>
  <si>
    <t>Chiller Scroll Enfriado por Aire | HVAC | LG CL</t>
  </si>
  <si>
    <t>LG ofrece el modelo Chiller scroll por aire para refrescar efectivamente cualquier espacio de trabajo. Aprovecha la oportunidad que tenemos para ofrecerte</t>
  </si>
  <si>
    <t>['Bomba de calor de espiral inversor refrigerada por aire']</t>
  </si>
  <si>
    <t>El controlador central avanzado ofrece una interfaz flexible para cada usuario, ya que se realiza una personalización automática del diseño.</t>
  </si>
  <si>
    <t>Indoor Console</t>
  </si>
  <si>
    <t>https://www.lg.com/cl/business/climatizacion/vrf/indoor-console/</t>
  </si>
  <si>
    <t>https://www.lg.com/cl/business/climatizacion/single-split/single-split-montado-en-muro/</t>
  </si>
  <si>
    <t>indoor unit wall mounted unit</t>
  </si>
  <si>
    <t>indoor unit wall-mounted unit</t>
  </si>
  <si>
    <t>https://www.lg.com/cl/business/climatizacion/vrf/indoor-unit-wall-mounted-unit/</t>
  </si>
  <si>
    <t>https://www.lg.com/in/business/air-solution/vrf/vrf-indoor-unit/ceiling-concealed-duct/</t>
  </si>
  <si>
    <t>Ceiling Concealed Duct | HVAC | VRF | LG India Business</t>
  </si>
  <si>
    <t>LG Ceiling Concealed Duct is a concealed cooling and heating solution that provides optimal temperature control without affecting interior aesthetics.</t>
  </si>
  <si>
    <t>['Ceiling Concealed Duct for VRF']</t>
  </si>
  <si>
    <t>https://www.lg.com/in/business/air-solution/vrf/vrf-indoor-unit/ceiling-mounted-cassette/</t>
  </si>
  <si>
    <t>Indoor Unit: Ceiling Mounted 4 Way Cassette | HVAC | LG India Business</t>
  </si>
  <si>
    <t>LG's Ceiling Mounted 4 way Cassette maximises the indoor aesthetics with comfortable environment, making it the perfect asset for your business.</t>
  </si>
  <si>
    <t>['Ceiling Mounted 4 Way Cassette for VRF']</t>
  </si>
  <si>
    <t>https://www.lg.com/in/business/air-solution/vrf/vrf-indoor-unit/round-cassette/</t>
  </si>
  <si>
    <t>Indoor Unit: Round cassette | HVAC | LG India Business</t>
  </si>
  <si>
    <t>['Round Cassette for VRF']</t>
  </si>
  <si>
    <t>Wall mounted unit</t>
  </si>
  <si>
    <t>https://www.lg.com/in/business/air-solution/vrf/vrf-indoor-unit/wall-mounted-unit/</t>
  </si>
  <si>
    <t>Indoor Unit: Wall Mounted Unit | HVAC | LG India Business</t>
  </si>
  <si>
    <t>['Wall Mounted Unit for VRF']</t>
  </si>
  <si>
    <t>Absorpční chladič komplexní typ</t>
  </si>
  <si>
    <t>https://www.lg.com/cz/business/klimatizace/chladic-vody/absorpcni-chladic-komplexni-typ/</t>
  </si>
  <si>
    <t>Absorpční chladič horkovodní typ</t>
  </si>
  <si>
    <t>https://www.lg.com/cz/business/klimatizace/chladic-vody/absorpcni-chladic-horkovodni-typ/</t>
  </si>
  <si>
    <t>Absorpční chladič parní typ</t>
  </si>
  <si>
    <t>Absorption cooler steam type</t>
  </si>
  <si>
    <t>https://www.lg.com/cz/business/klimatizace/chladic-vody/absorpcni-chladic-parni-typ/</t>
  </si>
  <si>
    <t>Vzduchem chlazený šroubový chladič</t>
  </si>
  <si>
    <t>https://www.lg.com/cz/business/klimatizace/chladic-vody/vzduchem-chlazeny-sroubovy-chladic/</t>
  </si>
  <si>
    <t>Přímo poháněný absorpční chladič</t>
  </si>
  <si>
    <t>https://www.lg.com/cz/business/klimatizace/chladic-vody/primo-pohaneny-absorpcni-chladic/</t>
  </si>
  <si>
    <t>Modulární chladič</t>
  </si>
  <si>
    <t>https://www.lg.com/cz/business/klimatizace/chladic-vody/modularni-chladic/</t>
  </si>
  <si>
    <t>Modulární chladič | HVAC | LG Česká republika Byznys</t>
  </si>
  <si>
    <t>Modulární centrifugální chladicí jednotka LG nabízí celou řadu možností instalace prostřednictvím sériových a paralelních kombinací základního modulu.</t>
  </si>
  <si>
    <t>Monoblok R290</t>
  </si>
  <si>
    <t>Monoblock R290</t>
  </si>
  <si>
    <t>https://www.lg.com/cz/business/monobloc-r290/</t>
  </si>
  <si>
    <t>LG THERMA V R290 Monobloc je pokročilý systém tepelného čerpadla, který poskytuje účinné a výkonné řešení vytápění při extrémně nízké hlučnosti.</t>
  </si>
  <si>
    <t>https://www.lg.com/cz/business/klimatizace/chladic-vody/bezolejovy-chladic/</t>
  </si>
  <si>
    <t>Bezolejový chladič | HVAC | LG Česká republika Byznys</t>
  </si>
  <si>
    <t>Bezolejová chladicí jednotka společnosti LG se vyznačuje zjednodušenou strukturou potrubí. Není třeba vyměňovat olej ani filtry.</t>
  </si>
  <si>
    <t>Chladič vody s odstředivým kompresorem</t>
  </si>
  <si>
    <t>Water chiller with centrifugal compressor</t>
  </si>
  <si>
    <t>https://www.lg.com/cz/business/klimatizace/chladice-vody/chladic-vody-odstredivy-kompresor/</t>
  </si>
  <si>
    <t>Odstředivý chladič dosáhl nejvyšší hodnoty COP na světě díky vysoce výkonnému dvoustupňovému kompresoru.</t>
  </si>
  <si>
    <t>Vodou chlazený šroubový chladič</t>
  </si>
  <si>
    <t>https://www.lg.com/cz/business/klimatizace/chladic-vody/vodou-chlazeny-sroubovy-chladic/</t>
  </si>
  <si>
    <t>https://www.lg.com/cz/business/klimatizace/chladic-vody/vodou-chlazeny-scroll-chladic/</t>
  </si>
  <si>
    <t>Monobloc Wärmepumpen</t>
  </si>
  <si>
    <t>https://www.lg.com/de/business/heizung-monobloc/</t>
  </si>
  <si>
    <t>THERMA V Monobloc – Luft-Wasser-Wärmepumpen – HLK | Business | LG DE</t>
  </si>
  <si>
    <t>LG THERMA V Monobloc zeichnet sich als All-in-One-Lösung für Heizung und Warmwasser durch höchste Effizienz, leisen Betrieb und hohe Kompatibilität aus.</t>
  </si>
  <si>
    <t>['THERMA V Monobloc']</t>
  </si>
  <si>
    <t>Multi V M | VRF | HVAC | LG Deutschland Business</t>
  </si>
  <si>
    <t>Split Wärmepumpen</t>
  </si>
  <si>
    <t>https://www.lg.com/de/business/heizung-split/</t>
  </si>
  <si>
    <t>THERMA V Split – Luft-Wasser-Wärmepumpen – HLK | Business | LG DE</t>
  </si>
  <si>
    <t>LG THERMA V Split, eine vielseitige, nachhaltige Wärmepumpenanlage, passt zu verschiedenen Haustypen und gewährleistet effiziente und robuste Lösungen für die Warmwasserbereitung.</t>
  </si>
  <si>
    <t>https://www.lg.com/de/business/klimaanlagen/heizung/r290-monobloc/</t>
  </si>
  <si>
    <t>THERMA V R290 Monobloc – Luft-Wasser-Wärmepumpen – HLK | Business | LG DE</t>
  </si>
  <si>
    <t>Bei dem LG THERMA V R290 Monoblock handelt es sich um ein fortschrittliches Wärmepumpensystem, das eine effiziente und leistungsstarke Heizlösung mit einem äußerst niedrigen Geräuschpegel bietet.</t>
  </si>
  <si>
    <t>https://www.lg.com/dz/business/drv</t>
  </si>
  <si>
    <t>DRV Solutions de ventilation (ERV) | HVAC | LG Algérie Professionnel</t>
  </si>
  <si>
    <t>Systèmes de ventilation (VRE)</t>
  </si>
  <si>
    <t>Ventilation systems (VRE)</t>
  </si>
  <si>
    <t>['HVAC Case Studies']</t>
  </si>
  <si>
    <t>['LG VRF Solutions']</t>
  </si>
  <si>
    <t>https://www.lg.com/eastafrica/business/indoor-ceiling-concealed-duct</t>
  </si>
  <si>
    <t>LG Ceiling Concealed Duct | VRF | LG East Africa Business</t>
  </si>
  <si>
    <t>LG Ceiling Concealed Duct offers sleek, efficient cooling and heating with minimal visual impact, ideal for maintaining optimal indoor air quality.</t>
  </si>
  <si>
    <t>https://www.lg.com/eastafrica/business/indoor-ceiling-floor-convertible</t>
  </si>
  <si>
    <t>LG Ceiling Suspended &amp; Floor Convertible Units offer powerful cooling, heating, and a sleek design to seamlessly blend into any space.</t>
  </si>
  <si>
    <t>https://www.lg.com/eastafrica/business/indoor-round-cassette</t>
  </si>
  <si>
    <t>Transform your space with the LG Round Cassette, offering elegant design and versatile airflow. Explore now for a superior indoor climate experience!</t>
  </si>
  <si>
    <t>['LG Indoor Round Cassette']</t>
  </si>
  <si>
    <t>https://www.lg.com/eastafrica/business/indoor-vrf-console-unit</t>
  </si>
  <si>
    <t>LG Indoor VRF Console Unit | HVAC | LG East Africa Business</t>
  </si>
  <si>
    <t>LG Indoor VRF Console Unit: Efficient cooling and heating with a sleek, low-profile design for optimal comfort in any space.</t>
  </si>
  <si>
    <t>https://www.lg.com/eastafrica/business/indoor-wall-mounted-unit</t>
  </si>
  <si>
    <t>LG Indoor Wall Mounted Unit | HVAC | LG East Africa Business</t>
  </si>
  <si>
    <t>Efficiently cool and heat with the LG Wall Mounted Unit. Quick &amp; easy installation for fast, effective climate control.</t>
  </si>
  <si>
    <t>https://www.lg.com/eg_ar/business/indoor-vrf-console-unit/</t>
  </si>
  <si>
    <t>الوحدات الداخلية: لوحة مراقبة | HVAC | إل جي مصر للأعمال</t>
  </si>
  <si>
    <t>['وحدة تكييف كونسول']</t>
  </si>
  <si>
    <t>https://www.lg.com/eg_en/business/indoor-ceiling-concealed-duct/</t>
  </si>
  <si>
    <t>Indoor Unit: Ceiling Concealed Duct | HVAC | LG Egypt</t>
  </si>
  <si>
    <t>https://www.lg.com/eg_en/business/indoor-ceiling-floor-convertible/</t>
  </si>
  <si>
    <t>VRF Indoor Unit Ceiling &amp; Floor | HVAC | Business | LG Egypt</t>
  </si>
  <si>
    <t>https://www.lg.com/eg_en/business/indoor-ceiling-mounted-cassette/</t>
  </si>
  <si>
    <t>VRF Indoor Unit Ceiling Mounted Cassette | HVAC | Business | LG Egypt</t>
  </si>
  <si>
    <t>https://www.lg.com/eg_en/business/indoor-round-cassette/</t>
  </si>
  <si>
    <t>VRF Indoor Unit Round Cassette | HVAC | Business | LG Egypt</t>
  </si>
  <si>
    <t>https://www.lg.com/eg_en/business/indoor-vrf-console-unit/</t>
  </si>
  <si>
    <t>VRF Indoor Unit Console | HVAC | Business | LG Egypt</t>
  </si>
  <si>
    <t>https://www.lg.com/eg_en/business/indoor-wall-mounted-unit/</t>
  </si>
  <si>
    <t>VRF Indoor Unit Wall Mounted Unit | HVAC | Business | LG Egypt</t>
  </si>
  <si>
    <t>LG's Walled Mounted Unit is the perfect solution for your business that provides comfort for any type of applications.</t>
  </si>
  <si>
    <t>Air Control Solutions</t>
  </si>
  <si>
    <t>https://www.lg.com/es/business/cassete/</t>
  </si>
  <si>
    <t>Cassette | LG España para empresas</t>
  </si>
  <si>
    <t>Los Cassette LG proporcionan la máxima estética interior con un ambiente confortable.</t>
  </si>
  <si>
    <t>['El nuevo módulo con purificación de aire']</t>
  </si>
  <si>
    <t>Techo</t>
  </si>
  <si>
    <t>https://www.lg.com/es/business/techo/</t>
  </si>
  <si>
    <t>Techo | LG España para empresas</t>
  </si>
  <si>
    <t>La gama de unidades de Techo de LG ofrece un potente rendimiento de refrigeración y calefacción. Todo ello con una instalación fácil y sencilla.</t>
  </si>
  <si>
    <t>https://www.lg.com/es/business/consola/</t>
  </si>
  <si>
    <t>Consola | LG España para empresas</t>
  </si>
  <si>
    <t>Hydrokit</t>
  </si>
  <si>
    <t>Enfriadoras Inverter</t>
  </si>
  <si>
    <t>Inverter Chillers</t>
  </si>
  <si>
    <t>Conductos Baja Silueta</t>
  </si>
  <si>
    <t>Low Silhouette Ducts</t>
  </si>
  <si>
    <t>https://www.lg.com/es/business/conductos-baja-silueta/</t>
  </si>
  <si>
    <t>Conductos Baja Silueta | LG España para empresas</t>
  </si>
  <si>
    <t>Conductos Media/Alta presión</t>
  </si>
  <si>
    <t>Medium/High Pressure Ducts</t>
  </si>
  <si>
    <t>https://www.lg.com/es/business/conductos-media-alta-presion/</t>
  </si>
  <si>
    <t>Conductos Media/Alta Presión | LG España para empresas</t>
  </si>
  <si>
    <t>Multi V S R32</t>
  </si>
  <si>
    <t>Multi VS R32</t>
  </si>
  <si>
    <t>https://www.lg.com/es/business/multi-v-s-r32/</t>
  </si>
  <si>
    <t>Multi V S R32 | VRF | Climatización | LG España para Empresas</t>
  </si>
  <si>
    <t>LG MULTI V S R32 es una solución VRF compacta pero potente para uso residencial y pequeñas oficinas que proporciona un alto rendimiento con reducidos costes operativos.</t>
  </si>
  <si>
    <t>['Multi V S con refrigerante R32']</t>
  </si>
  <si>
    <t>Multi V S R410A</t>
  </si>
  <si>
    <t>Multi VS R410A</t>
  </si>
  <si>
    <t>https://www.lg.com/es/business/multi-v-s-r410a/</t>
  </si>
  <si>
    <t>Multi V S R410A | VRF | Climatización | LG España para Empresas</t>
  </si>
  <si>
    <t>LG MULTI V S R410A es una solución VRF compacta pero potente para uso residencial y pequeñas oficinas que proporciona un alto rendimiento con reducidos costes operativos.</t>
  </si>
  <si>
    <t>['Multi V S con refrigerante R410A']</t>
  </si>
  <si>
    <t>Aire Acondicionado Multi Inverter</t>
  </si>
  <si>
    <t>Multi-Inverter Air Conditioner</t>
  </si>
  <si>
    <t>Cassete Round</t>
  </si>
  <si>
    <t>https://www.lg.com/es/business/cassete-round/</t>
  </si>
  <si>
    <t>Round Cassette | LG España para empresas</t>
  </si>
  <si>
    <t>https://www.lg.com/es/business/climatizacion/gama-residencial/thermav-r290/</t>
  </si>
  <si>
    <t>Therma V R290 Monobloc - Aerotermia - Climatización - LG España</t>
  </si>
  <si>
    <t>LG Therma V R290 Monobloc es un avanzado sistema de aerotermia que proporciona calefacción, refrigeración y agua caliente sanitaria de forma eficiente y con un bajo nivel sonoro.</t>
  </si>
  <si>
    <t>https://www.lg.com/es/business/unidades-interiores-mural/</t>
  </si>
  <si>
    <t>Mural | LG España para empresas</t>
  </si>
  <si>
    <t>Las unidades Mural de LG son una potente solución de calefacción y refrigeración que puede instalarse de manera rápida y sencilla.</t>
  </si>
  <si>
    <t>https://www.lg.com/es/therma-v/hydrosplit/</t>
  </si>
  <si>
    <t>Therma V Hydrosplit | Heat pump | LG España</t>
  </si>
  <si>
    <t>LG Therma V Hydrosplit is a simple, multi-purpose renewable heating solution only requires electricity and water connections.</t>
  </si>
  <si>
    <t>https://www.lg.com/es/therma-v/monobloc/</t>
  </si>
  <si>
    <t>Therma V Monobloc | Heat pump | LG España</t>
  </si>
  <si>
    <t>LG THERMA V Monobloc is an all-in-one unit air source heat pump. Reduce your heating bill with energy efficient heat pump.</t>
  </si>
  <si>
    <t>https://www.lg.com/es/therma-v/split/</t>
  </si>
  <si>
    <t>Therma V Split | Heat pump | LG España para Empresas</t>
  </si>
  <si>
    <t>https://www.lg.com/fr/business/drv/multi-v-m/</t>
  </si>
  <si>
    <t>MULTI V M |Solution VRF modulable | LG France Professionnel</t>
  </si>
  <si>
    <t>MULTI V WATER 5 - VRF System - HVAC | LG France Professional</t>
  </si>
  <si>
    <t>MULTI VS - VRF System - HVAC | LG France Professional</t>
  </si>
  <si>
    <t>Mono-Split</t>
  </si>
  <si>
    <t>Muraux</t>
  </si>
  <si>
    <t>Murals</t>
  </si>
  <si>
    <t>R290 Hydrosplit</t>
  </si>
  <si>
    <t>https://www.lg.com/fr/business/air-solution/produits/pompes-a-chaleur-air-eau/thermav-r290/</t>
  </si>
  <si>
    <t>['THERMA V R290 Hydrosplit']</t>
  </si>
  <si>
    <t>chauffage hydrosplit</t>
  </si>
  <si>
    <t>hydrosplit heating</t>
  </si>
  <si>
    <t>https://www.lg.com/fr/business/chauffage-hydrosplit/</t>
  </si>
  <si>
    <t>Therma V Hydrosplit Heating | HVAC | Business | LG France</t>
  </si>
  <si>
    <t>chauffage monobloc</t>
  </si>
  <si>
    <t>monobloc heating</t>
  </si>
  <si>
    <t>https://www.lg.com/fr/business/chauffage-monobloc/</t>
  </si>
  <si>
    <t>Heating Therma V Monobloc | HVAC | Business | LG France</t>
  </si>
  <si>
    <t>chauffage split</t>
  </si>
  <si>
    <t>split heating</t>
  </si>
  <si>
    <t>https://www.lg.com/fr/business/chauffage-split/</t>
  </si>
  <si>
    <t>Heating Therma V Split | HVAC | Business | LG France</t>
  </si>
  <si>
    <t>LG THERMA V Split est une solution tout-en-un qui chauffe, refroidit et produit de l'eau chaude jusqu'à 65°C pour un confort optimal dans votre maison.</t>
  </si>
  <si>
    <t>R290 MONOBLOC</t>
  </si>
  <si>
    <t>https://www.lg.com/gr/business/r290monobloc</t>
  </si>
  <si>
    <t>THERMA V R290 Monobloc - Αντλίες θερμότητας αέρα/νερού - HVAC | Business | | LG Ελλάς</t>
  </si>
  <si>
    <t>Το LG THERMA V R290 Monobloc είναι ένα προηγμένο σύστημα αντλίας θερμότητας που προσφέρει μια αποδοτική και ισχυρή λύση θέρμανσης με εξαιρετικά χαμηλό επίπεδο θορύβου.</t>
  </si>
  <si>
    <t>['Το LG R290 Monobloc εμφανίζεται με ένα φωτοστέφανο να λάμπει πίσω από το προϊόν. Η γκρίζα εξωτερική μονάδα αποκαλύπτεται σταδιακά σε μαύρο φόντο.', 'Πλήρης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 'Στην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 'Ένα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</si>
  <si>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[145, 190, 160, 170, 155]</t>
  </si>
  <si>
    <t>R290 monobloc</t>
  </si>
  <si>
    <t>https://www.lg.com/hu/business/legkondicionalo-rendszerek/futesi-megoldasok/therma-v-r290-monobloc/</t>
  </si>
  <si>
    <t>LG HVAC - THERMA V R290 Monobloc | LG HU</t>
  </si>
  <si>
    <t>Az LG THERMA V R290 Monobloc egy fejlett hőszivattyús rendszer, amely hatékony és erőteljes fűtési megoldást kínál rendkívül alacsony zajszint mellett.</t>
  </si>
  <si>
    <t>['THERMA V R290 monobloc']</t>
  </si>
  <si>
    <t>https://www.lg.com/id/business/absorption-heat-pump/</t>
  </si>
  <si>
    <t>Absorption Heat Pump | HVAC | LG Indonesia</t>
  </si>
  <si>
    <t>https://www.lg.com/id/business/air-cooled-screw-heat-pump/</t>
  </si>
  <si>
    <t>Air-cooled Screw Heat Pump | HVAC | LG Indonesia</t>
  </si>
  <si>
    <t>https://www.lg.com/id/business/air-cooled-scroll-heat-pump/</t>
  </si>
  <si>
    <t>Air-cooled Scroll Heat Pump | HVAC | LG Indonesia</t>
  </si>
  <si>
    <t>https://www.lg.com/id/business/centrifugal-heat-pump/</t>
  </si>
  <si>
    <t>https://www.lg.com/id/business/ice-storage-air-cooled-scroll-chiller/</t>
  </si>
  <si>
    <t>Ice Storage Air-cooled Scroll Chiller | HVAC | LG Indonesia</t>
  </si>
  <si>
    <t>LG Ice Storage Air Cooled Scroll Chiller menjadi sistem yang bekerja mencairkan es untuk mendinginkan ruangan untuk kerja pendinginan optimal</t>
  </si>
  <si>
    <t>https://www.lg.com/id/business/ice-storage-centrifugal-chiller/</t>
  </si>
  <si>
    <t>Ice Storage Centrifugal Chiller | HVAC | LG Indonesia</t>
  </si>
  <si>
    <t>LG Ice Storage Centrifugal Chiller merupakan AC yang mendinginkan ruangan dengan mencairkan es beku yang dihasilkannya pada malam hari</t>
  </si>
  <si>
    <t>https://www.lg.com/id/business/ice-storage-screw-chiller/</t>
  </si>
  <si>
    <t>Ice Storage Screw Chiller | HVAC | LG Indonesia</t>
  </si>
  <si>
    <t>LG Ice Storage Screw Chiller bekerja sebagai AC yang mendinginkan ruangan dengan mencairkan es beku yang dihasilkannya pada malam hari</t>
  </si>
  <si>
    <t>https://www.lg.com/id/business/mengenai-lg-air-solution/single-split-air-solution/single-split-wall-mounted/</t>
  </si>
  <si>
    <t>Water-cooled Screw Geo Thermal Heat Pump</t>
  </si>
  <si>
    <t>https://www.lg.com/id/business/water-cooled-screw-geo-thermal-heat-pump/</t>
  </si>
  <si>
    <t>https://www.lg.com/id/business/water-cooled-screw-heat-pump/</t>
  </si>
  <si>
    <t>Water-cooled Screw Heat Pump | HVAC | LG Indonesia</t>
  </si>
  <si>
    <t>https://www.lg.com/il/business/application-controller</t>
  </si>
  <si>
    <t>פתרונות בקרה ואפליקצייה | HVAC | מסחרי | LG ישראל</t>
  </si>
  <si>
    <t>בקרת LG Application Controller מאפשר פתרון ניהול יעיל עבור יחידות שונות של העסק שלך. הוא מציע בקרת מתקנים חסכונית לניהול מבנים.</t>
  </si>
  <si>
    <t>['בקר (Dry Contact ) ממסרי\u200b']</t>
  </si>
  <si>
    <t>BMS Gateway</t>
  </si>
  <si>
    <t>https://www.lg.com/il/business/gateway</t>
  </si>
  <si>
    <t>Gateway פתרונות בקרה | HVAC | מסחרי | LG ישראל</t>
  </si>
  <si>
    <t>מערכת LG Modbus Gateway הוא פתרון המאפשר חיבור בקלות של מוצרי LG עם מערכת ברת המבנה הקיימת של העסק שלך.</t>
  </si>
  <si>
    <t>['בקרת BMS']</t>
  </si>
  <si>
    <t>https://www.lg.com/il/business/central-controller</t>
  </si>
  <si>
    <t>פתרונות בקרה בקר ראשי | HVAC | מסחרי | LG ישראל</t>
  </si>
  <si>
    <t>הבקר המרכזי של LG מספק ניהול נוח עבור מוצרי HVAC מרובים בבניין. ניתן להגדיר את הטמפרטורה של כל חדר, לנטר את צריכת האנרגיה ולשלוח התראות בזמן אמת.</t>
  </si>
  <si>
    <t>https://www.lg.com/il/business/heating-monobloc</t>
  </si>
  <si>
    <t>R32 Monobloc AWHP | HVAC | מסחרי | LG ישראל</t>
  </si>
  <si>
    <t>יחידת LG THERMA V R32 Monobloc היא יחידת מסוג ''הכל כלול במארז באחד'' המצוידת במדחס R1 חדשני וידידותי לסביבה ובקרר מסוג R32.</t>
  </si>
  <si>
    <t>https://www.lg.com/il/business/indoor-ceiling-concealed-duct</t>
  </si>
  <si>
    <t>['יחידה תקרתית נסתרת']</t>
  </si>
  <si>
    <t>https://www.lg.com/il/business/indoor-ceiling-floor-convertible</t>
  </si>
  <si>
    <t>['יחידה תקרתית/רצפתית']</t>
  </si>
  <si>
    <t>https://www.lg.com/il/business/indoor-ceiling-mounted-cassette</t>
  </si>
  <si>
    <t>https://www.lg.com/il/business/indoor-round-cassette</t>
  </si>
  <si>
    <t>https://www.lg.com/il/business/indoor-vrf-console-unit</t>
  </si>
  <si>
    <t>https://www.lg.com/il/business/indoor-wall-mounted-unit</t>
  </si>
  <si>
    <t>هواساز</t>
  </si>
  <si>
    <t>Air conditioner</t>
  </si>
  <si>
    <t>چیلر اسکرو هوا خنک</t>
  </si>
  <si>
    <t>چیلر اسکرال هوا خنک</t>
  </si>
  <si>
    <t>درگاه بی ام اس</t>
  </si>
  <si>
    <t>BMS gateway</t>
  </si>
  <si>
    <t>سقفی</t>
  </si>
  <si>
    <t>کنترلی مرکزی</t>
  </si>
  <si>
    <t>چیلر سانتریفیوژ</t>
  </si>
  <si>
    <t>چیلر جذبی ترکیبی</t>
  </si>
  <si>
    <t>Combined absorption chiller</t>
  </si>
  <si>
    <t>چیلر جذبی شعله مستقیم</t>
  </si>
  <si>
    <t>Direct flame absorption chiller</t>
  </si>
  <si>
    <t>چیلر جذبی آب گرم</t>
  </si>
  <si>
    <t>سیستمهای تولید آب گرم</t>
  </si>
  <si>
    <t>Hot water production systems</t>
  </si>
  <si>
    <t>یونیت داخلی</t>
  </si>
  <si>
    <t>چیلر مدولار</t>
  </si>
  <si>
    <t>چیلر سانتریفیوژ بدون روغن</t>
  </si>
  <si>
    <t>کنترلی مجزا</t>
  </si>
  <si>
    <t>Separate control</t>
  </si>
  <si>
    <t>چیلر جذبی بخار</t>
  </si>
  <si>
    <t>Vapor absorption chiller</t>
  </si>
  <si>
    <t>سیستمهای تهویه (ونتیلیشن)</t>
  </si>
  <si>
    <t>Ventilation systems</t>
  </si>
  <si>
    <t>چیلر اسکرو آب خنک</t>
  </si>
  <si>
    <t>wall mounted unit</t>
  </si>
  <si>
    <t>Мульти Сплит-Системы (Multi F И Multi FDX)</t>
  </si>
  <si>
    <t>Multi Split Systems (Multi F and Multi FDX)</t>
  </si>
  <si>
    <t>Oil free Centrifugal Chiller</t>
  </si>
  <si>
    <t>Холодильные Машины (Чиллеры)</t>
  </si>
  <si>
    <t>Refrigeration Machines (Chillers)</t>
  </si>
  <si>
    <t>absorption chiller direct fired type</t>
  </si>
  <si>
    <t>centrifugal chiller | LG Казахстан</t>
  </si>
  <si>
    <t>centrifugal chiller | LG Kazakhstan</t>
  </si>
  <si>
    <t>وحدات مناولة الهواء</t>
  </si>
  <si>
    <t>Air Handling Units</t>
  </si>
  <si>
    <t>https://www.lg.com/levant_ar/business/air-handling-unit</t>
  </si>
  <si>
    <t>اكتشف حل AHU لـ MULTI V، أفضل وحدة لمعالجة الهواء من إل جي. تعرف على هذا الجهاز الذي يمثل حلاً مناسباً لمواقع عديدة بسبب مرونة استعماله والنطاق الواسع لتشكيلته.</t>
  </si>
  <si>
    <t>['وحدات مناولة الهواء']</t>
  </si>
  <si>
    <t>مضخة حرارية ذات ضاغط حلزوني يتم تبريدها بالهواء</t>
  </si>
  <si>
    <t>https://www.lg.com/levant_ar/business/air-cooled-scroll-heat-pump</t>
  </si>
  <si>
    <t>اكتشف Scroll Chiller من إل جي. هذه التشيلرات هي من أفضل أنواع التشيلرات للمنشآت كبيرة النطاق.</t>
  </si>
  <si>
    <t>بوابة التحكم بالمباني</t>
  </si>
  <si>
    <t>Building Control Gateway</t>
  </si>
  <si>
    <t>https://www.lg.com/levant_ar/business/gateway</t>
  </si>
  <si>
    <t>اكتشف وحدة التحكم بالمباني من إل جي. تتيح لك هذه الوحدة ربطاً سهلاً بين أنظمة تكييف إل جي وأنظمة البناء القائمة.</t>
  </si>
  <si>
    <t>الكاسبت السقفي</t>
  </si>
  <si>
    <t>Ceiling gable</t>
  </si>
  <si>
    <t>https://www.lg.com/levant_ar/business/single-split-cassette</t>
  </si>
  <si>
    <t>['مكيّف الهواء Ceiling Mounted Cassette']</t>
  </si>
  <si>
    <t>التحكم بالوظائف</t>
  </si>
  <si>
    <t>Function control</t>
  </si>
  <si>
    <t>https://www.lg.com/levant_ar/business/application-controller</t>
  </si>
  <si>
    <t>حلول التحكم التحكم بالوظائف | HVAC | إل جي المشرق العربي</t>
  </si>
  <si>
    <t>اكتشف وحدة تحكم الوظائف من إل جي. تتيح لك هذه الوحدة إدارة فعالة للعديد من أنظمة المباني لتوفير مستوى محسّن من الراحة الداخلية.</t>
  </si>
  <si>
    <t>['التحكم بالوظائف']</t>
  </si>
  <si>
    <t>تحكم فردي</t>
  </si>
  <si>
    <t>https://www.lg.com/levant_ar/business/individual-controller</t>
  </si>
  <si>
    <t>حلول التحكم تحكم فردي | HVAC | إل جي المشرق العربي</t>
  </si>
  <si>
    <t>اكتشف أفضل حلول وحدات التحكم الفردية لأنظمة التكييف من إل جي. يمكنك الاختيار من مجموعتنا لوحدات التحكم المختلفة. زر موقعنا هنا وتعرف على المزيد.</t>
  </si>
  <si>
    <t>['تحكم فردي']</t>
  </si>
  <si>
    <t>المكيف العمدي</t>
  </si>
  <si>
    <t>https://www.lg.com/levant_ar/business/single-split-floor-standing</t>
  </si>
  <si>
    <t>نظام التكييف المتباين Multi V Water IV</t>
  </si>
  <si>
    <t>Multi V Water IV Variable Air Conditioning System</t>
  </si>
  <si>
    <t>https://www.lg.com/levant_ar/business/multi-v-water-iv</t>
  </si>
  <si>
    <t>اكتشف MULTI V Water IV، نظام VRF صغير من ال جي المشرق العربي، بنظام مصدر مياه اقتصادي وفائق الكفاءة يمتاز بمساحة تركيب مرنة.</t>
  </si>
  <si>
    <t>['نظام التكييف المتباين لتبادل الحرارة عن طريق المياه الجيل الرابع']</t>
  </si>
  <si>
    <t>نظام التكييف المتباين S</t>
  </si>
  <si>
    <t>S-Different Air Conditioning System</t>
  </si>
  <si>
    <t>https://www.lg.com/levant_ar/business/multi-v-s</t>
  </si>
  <si>
    <t>الدكت السقفي المعلق</t>
  </si>
  <si>
    <t>Suspended ceiling duct</t>
  </si>
  <si>
    <t>https://www.lg.com/levant_ar/business/single-split-concealed-duct</t>
  </si>
  <si>
    <t>يقدم مكيّف الهواء LG Ceiling Concealed Duct حلول تبريد وتدفئة ذكية ومُحسّنة لمجموعة متنوعة من المساحات.</t>
  </si>
  <si>
    <t>المخفي</t>
  </si>
  <si>
    <t>The hidden</t>
  </si>
  <si>
    <t>https://www.lg.com/levant_ar/business/single-split-console</t>
  </si>
  <si>
    <t>الوحدات المنفصلة المخفي | HVAC | إل جي المشرق العربي</t>
  </si>
  <si>
    <t>اكتشف مكيفات مخفية على الحائط من إل جي. تمتع بتبريد المساحة لديك على نحو يشعرك بالراحة بدايةً من الجزء السفلي من الجدار.</t>
  </si>
  <si>
    <t>['المخفي']</t>
  </si>
  <si>
    <t>https://www.lg.com/levant_ar/business/hot-water-solution-hydro-kit</t>
  </si>
  <si>
    <t>اكتشف Hydro Kit، سخان ماء اقتصادي وذو كفاءة فائقة من إل جي. زر موقعنا وتعرف على هذا الجهاز الذي يوفر تدفئة أرضية وماء ساخن لبيئة داخلية دافئة.</t>
  </si>
  <si>
    <t>['حلول تسخين المياه']</t>
  </si>
  <si>
    <t>مبرد لولبي مبرد بالهواء</t>
  </si>
  <si>
    <t>https://www.lg.com/levant_ar/business/air-cooled-screw-chiller</t>
  </si>
  <si>
    <t>المبرد مبرد لولبي مبرد بالهواء | HVAC | إل جي المشرق العربي</t>
  </si>
  <si>
    <t>اكتشف مكيفات تشيلر ذات ضواغط لولبية مبردة بالهواء من إل جي. زر موقعنا هنا وتعرف على المزيد.</t>
  </si>
  <si>
    <t>['مبرد ذو ضواغط لولبيه مبردة بالهواء']</t>
  </si>
  <si>
    <t>مبرّد حلزوني مبرد بالهواء</t>
  </si>
  <si>
    <t>https://www.lg.com/levant_ar/business/air-cooled-scroll-chiller</t>
  </si>
  <si>
    <t>اكتشف التشيلرات ذات الضواغط الحلزونية التي تُبرد بالهواء من إل جي. تتميز هذه المبردات بتصميم قابل للتوسيع وتحكم مستقر وكفاءة فائقة.</t>
  </si>
  <si>
    <t>مضخة حرارية ذات ضاغط لولبي يتم تبريدها بالهواء</t>
  </si>
  <si>
    <t>https://www.lg.com/levant_ar/business/air-cooled-screw-heat-pump</t>
  </si>
  <si>
    <t>اكتشف Screw Chiller من إل جي. هذه التشيلرات هي من أفضل أنواع التشيلرات للمنشآت كبيرة النطاق.</t>
  </si>
  <si>
    <t>['مضخة حرارية ذات ضاغط لولبي يتم تبريدها بالهواء']</t>
  </si>
  <si>
    <t>تحكم مركزي</t>
  </si>
  <si>
    <t>https://www.lg.com/levant_ar/business/central-controller</t>
  </si>
  <si>
    <t>حلول التحكم تحكم مركزي | HVAC | إل جي المشرق العربي</t>
  </si>
  <si>
    <t>اكتشف وحدة التحكم المركزي عن بعد من إل جي، حلول تحكم مدمج لتحسين إدارة المباني. زر موقعنا وتعرف على المزيد.</t>
  </si>
  <si>
    <t>['تحكم مركزي']</t>
  </si>
  <si>
    <t>الكاسيت الدائري</t>
  </si>
  <si>
    <t>https://www.lg.com/levant_ar/business/single-split-round-cassette</t>
  </si>
  <si>
    <t>يتميز مكيّف الهواء LG Round Cassette بشكله الدائري المميز لتوفير تبريد دقيق وسريع في الأماكن ذات المساحات الواسعة.</t>
  </si>
  <si>
    <t>السقفي المعلق</t>
  </si>
  <si>
    <t>https://www.lg.com/levant_ar/business/single-split-ceiling-suspended</t>
  </si>
  <si>
    <t>الوحدات المنفصلة السقفي المعلق | HVAC | إل جي المشرق العربي</t>
  </si>
  <si>
    <t>اكتشف مكيف السقف المعلق والأرضي من إل جي، وحدة سقفية وأرضية قابلة للتحويل. استمتع بتبريد وتدفئة فائقان وسهولة في التركيب والصيانة.</t>
  </si>
  <si>
    <t>['السقفي المعلق']</t>
  </si>
  <si>
    <t>وحدة الحائط</t>
  </si>
  <si>
    <t>wall unit</t>
  </si>
  <si>
    <t>https://www.lg.com/levant_ar/business/single-split-wall-mounted</t>
  </si>
  <si>
    <t>الوحدات المنفصلة وحدة الحائط | HVAC | إل جي المشرق العربي</t>
  </si>
  <si>
    <t>اكتشف أفضل مكيف حائط من إل جي. تمتع بحل تبريد ذو توفير كبير بالطاقة وتبريد فائق الإمكانات وراحة حقيقية.</t>
  </si>
  <si>
    <t>https://www.lg.com/levant_en/business/air-handling-unit</t>
  </si>
  <si>
    <t>VRF Air Handling Unit (AHU) | HVAC | Business | LG Levant</t>
  </si>
  <si>
    <t>https://www.lg.com/levant_en/business/air-cooled-screw-chiller</t>
  </si>
  <si>
    <t>LG's Air-cooled Screw Chiller with its Ice Storage System cools the indoor area during the day and produces ice throughout the night.</t>
  </si>
  <si>
    <t>https://www.lg.com/levant_en/business/air-cooled-screw-heat-pump</t>
  </si>
  <si>
    <t>LG's Air-Cooled Screw Hat Pump is a system that supplies high temperature water up to 80℃ by using 70-80% of unused energy.</t>
  </si>
  <si>
    <t>['Air-cooled Screw Heat Pump']</t>
  </si>
  <si>
    <t>https://www.lg.com/levant_en/business/air-cooled-scroll-chiller</t>
  </si>
  <si>
    <t>LG's Air-Cooled Inverter Scroll Chiller with its Vapor Injection technology enables efficient heating operation by controlling the flow rate.</t>
  </si>
  <si>
    <t>https://www.lg.com/levant_en/business/air-cooled-scroll-heat-pump</t>
  </si>
  <si>
    <t>Air Cooled Screw Heat Pump | HVAC | Business | LG Levant</t>
  </si>
  <si>
    <t>https://www.lg.com/levant_en/business/application-controller</t>
  </si>
  <si>
    <t>https://www.lg.com/levant_en/business/single-split-concealed-duct</t>
  </si>
  <si>
    <t>https://www.lg.com/levant_en/business/single-split-cassette</t>
  </si>
  <si>
    <t>https://www.lg.com/levant_en/business/single-split-ceiling-suspended</t>
  </si>
  <si>
    <t>Single Split Ceiling Suspended | HVAC | Business | LG Levant</t>
  </si>
  <si>
    <t>https://www.lg.com/levant_en/business/central-controller</t>
  </si>
  <si>
    <t>https://www.lg.com/levant_en/business/single-split-console</t>
  </si>
  <si>
    <t>Single Split Console | HVAC | Business | LG Levant</t>
  </si>
  <si>
    <t>LG's console will comfortably cool your space from the low wall and create a relaxed and tranquil environment.</t>
  </si>
  <si>
    <t>https://www.lg.com/levant_en/business/single-split-floor-standing</t>
  </si>
  <si>
    <t>https://www.lg.com/levant_en/business/gateway</t>
  </si>
  <si>
    <t>Control Solutions Gateway | HVAC | Business | LG Levant</t>
  </si>
  <si>
    <t>https://www.lg.com/levant_en/business/hot-water-solution-hydro-kit</t>
  </si>
  <si>
    <t>https://www.lg.com/levant_en/business/individual-controller</t>
  </si>
  <si>
    <t>https://www.lg.com/levant_en/business/multi-v-s</t>
  </si>
  <si>
    <t>https://www.lg.com/levant_en/business/multi-v-water-iv</t>
  </si>
  <si>
    <t>VRF MULTI V WATER IV | HVAC | Business | LG Levant</t>
  </si>
  <si>
    <t>LG's MULTI V Water IV VRF is a highly efficient and economical water source system with flexible installation space and high performance.</t>
  </si>
  <si>
    <t>https://www.lg.com/levant_en/business/heating-monobloc</t>
  </si>
  <si>
    <t>https://www.lg.com/levant_en/business/heating-split-R32</t>
  </si>
  <si>
    <t>R410A Split</t>
  </si>
  <si>
    <t>https://www.lg.com/levant_en/business/heating-split-410A</t>
  </si>
  <si>
    <t>https://www.lg.com/levant_en/business/single-split-round-cassette</t>
  </si>
  <si>
    <t>Round Cassette - Single Split - HVAC | Business | LG Levant</t>
  </si>
  <si>
    <t>https://www.lg.com/levant_en/business/single-split-wall-mounted</t>
  </si>
  <si>
    <t>Single Split Wall Mounted | HVAC | Business | LG Levant</t>
  </si>
  <si>
    <t>https://www.lg.com/levant_en/business/indoor-ceiling-concealed-duct</t>
  </si>
  <si>
    <t>Ceiling Concealed Duct | HVAC | VRF| Business | LG Levant</t>
  </si>
  <si>
    <t>https://www.lg.com/levant_en/business/indoor-ceiling-floor-convertible</t>
  </si>
  <si>
    <t>https://www.lg.com/levant_en/business/indoor-ceiling-mounted-cassette</t>
  </si>
  <si>
    <t>https://www.lg.com/levant_en/business/indoor-round-cassette</t>
  </si>
  <si>
    <t>VRF Indoor Unit Round Cassette | HVAC | Business | LG Levant</t>
  </si>
  <si>
    <t>https://www.lg.com/levant_en/business/indoor-vrf-console-unit</t>
  </si>
  <si>
    <t>VRF Indoor Unit Console | HVAC | Business | LG Levant</t>
  </si>
  <si>
    <t>https://www.lg.com/levant_en/business/indoor-wall-mounted-unit</t>
  </si>
  <si>
    <t>https://www.lg.com/levant_en/business/multi-v-i</t>
  </si>
  <si>
    <t>solutions de ventilation erv</t>
  </si>
  <si>
    <t>centrales de traitement dair cta</t>
  </si>
  <si>
    <t>air handling units</t>
  </si>
  <si>
    <t>kits hydrauliques</t>
  </si>
  <si>
    <t>Chiller Absorción Bomba de Calor</t>
  </si>
  <si>
    <t>Absorption Heat Pump Chiller</t>
  </si>
  <si>
    <t>https://www.lg.com/mx/business/hvac/soluciones-comerciales/aplicaciones-de-chillers/chiller-absorcion-bomba-de-calor/</t>
  </si>
  <si>
    <t>Chiller Scroll Inverter Enfriado por Aire</t>
  </si>
  <si>
    <t>Air-Cooled Inverter Scroll Chiller</t>
  </si>
  <si>
    <t>https://www.lg.com/mx/business/hvac/soluciones-comerciales/chiller/chiller-scroll-inverter-enfriado-por-aire-con-bomba-de-calor/</t>
  </si>
  <si>
    <t>['Chiller Scroll Inverter con Bomba de Calor Refrigerado por Aire']</t>
  </si>
  <si>
    <t>Chiller Scroll Inverter Refrigerado por Aire Bomba de Calor</t>
  </si>
  <si>
    <t>Air-Cooled Inverter Scroll Chiller Heat Pump</t>
  </si>
  <si>
    <t>https://www.lg.com/mx/business/hvac/soluciones-comerciales/aplicaciones-de-chillers/chiller-scroll-inverter-refrigerado-por-aire-bomba-de-calor/</t>
  </si>
  <si>
    <t>['ChillerScroll Inverter con Bomba de Calor Refrigerado por Aire']</t>
  </si>
  <si>
    <t>https://www.lg.com/mx/business/hvac/soluciones-comerciales/chiller/chiller-tornillo-enfrido-por-aire/</t>
  </si>
  <si>
    <t>['Chiller tipo Tornillo Refrigerado por Aire']</t>
  </si>
  <si>
    <t>https://www.lg.com/mx/business/hvac/soluciones-comerciales/chiller/chiller-centrifugo/</t>
  </si>
  <si>
    <t>Chiller Centrífugo - Chiller - HVAC | Business | LG México</t>
  </si>
  <si>
    <t>LG Centrifugal Chiller ofrece un funcionamiento estable y una eficiencia energética máxima a través de su sistema de compresión de dos etapas.</t>
  </si>
  <si>
    <t>Chiller Centrifugo Bomba de Calor</t>
  </si>
  <si>
    <t>Centrifugal Heat Pump Chiller</t>
  </si>
  <si>
    <t>https://www.lg.com/mx/business/hvac/soluciones-comerciales/aplicaciones-de-chillers/chiller-centrifugo-bomba-de-calor/</t>
  </si>
  <si>
    <t>Chiller Absorción de Deversas Fuentes de Calor</t>
  </si>
  <si>
    <t>Chiller Absorption of Various Heat Sources</t>
  </si>
  <si>
    <t>https://www.lg.com/mx/business/hvac/soluciones-comerciales/chiller/chiller-absorcion-de-diversas-fuentes-de-calor/</t>
  </si>
  <si>
    <t>['Enfriador De Absorción De Diversas Fuentes De Calor']</t>
  </si>
  <si>
    <t>Chiller Tornillo de Banco de Hielo</t>
  </si>
  <si>
    <t>Chiller Ice Bench Screw</t>
  </si>
  <si>
    <t>https://www.lg.com/mx/business/hvac/soluciones-comerciales/aplicaciones-de-chillers/chiller-tornillo-de-banco-de-hielo/</t>
  </si>
  <si>
    <t>['Chiller tipo Tornillo de Almacenamiento Térmico de Hielo']</t>
  </si>
  <si>
    <t>https://www.lg.com/mx/business/hvac/soluciones-comerciales/chiller/chiller-absorcion-de-fuego-directo/</t>
  </si>
  <si>
    <t>['Chiller Absorción de Fuego Directo']</t>
  </si>
  <si>
    <t>https://www.lg.com/mx/business/hvac/soluciones-comerciales/sistema-vrf/recuperador-de-energia-por-ventilacion/</t>
  </si>
  <si>
    <t>Chiller Tornillo Geotermico Enfriado por Agua Bomba de Calor</t>
  </si>
  <si>
    <t>Geothermal Water-Cooled Screw Chiller Heat Pump</t>
  </si>
  <si>
    <t>https://www.lg.com/mx/business/hvac/soluciones-comerciales/aplicaciones-de-chillers/chiller-tornillo-geotermico-enfriado-por-agua-bomba-de-calor/</t>
  </si>
  <si>
    <t>['Chillertipo Tornillo con Bomba de Calor Geotérmico Refrigerado por Agua']</t>
  </si>
  <si>
    <t>https://www.lg.com/mx/business/hvac/soluciones-comerciales/chiller/chiller-absorcion-de-agua-caliente/</t>
  </si>
  <si>
    <t>['Chiller Absorción de Agua Caliente']</t>
  </si>
  <si>
    <t>https://www.lg.com/mx/business/hvac/soluciones-comerciales/sistema-vrf/unidades-integrada/hydro-kit/</t>
  </si>
  <si>
    <t>Hydro Kit - Sistema VRF - HVAC | Business | LG México</t>
  </si>
  <si>
    <t>LG Hot Water Soltuion (Hydro Kit), una solución compacta y potente, asegura un ambiente interior cálido y cómodo al tiempo que maximiza la eficiencia.</t>
  </si>
  <si>
    <t>['Hydro Kit']</t>
  </si>
  <si>
    <t>Chiller Centrífugo de Banco de Hielo</t>
  </si>
  <si>
    <t>Ice Bank Centrifugal Chiller</t>
  </si>
  <si>
    <t>https://www.lg.com/mx/business/hvac/soluciones-comerciales/aplicaciones-de-chillers/chiller-centrifugo-de-banco-de-hielo/</t>
  </si>
  <si>
    <t>Chiller Centrífugo De Banco De Hielo de LG ofrece enfriamiento eficiente y confiable mediante un compresor de dos etapas y hielo nocturno.</t>
  </si>
  <si>
    <t>['Chiller Centrífugo de Almacenamiento Térmico de Hielo']</t>
  </si>
  <si>
    <t>https://www.lg.com/mx/business/hvac/soluciones-comerciales/sistema-vrf/unidades-exteriores/multi-v-5/</t>
  </si>
  <si>
    <t>https://www.lg.com/mx/business/hvac/soluciones-comerciales/sistema-vrf/unidades-exteriores/multi-v-s/</t>
  </si>
  <si>
    <t>MULTI V S - Sistema VRF - HVAC | Business | LG México</t>
  </si>
  <si>
    <t>https://www.lg.com/mx/business/hvac/soluciones-comerciales/sistema-vrf/unidades-exteriores/multi-v-water-4/</t>
  </si>
  <si>
    <t>Multi V Water 4 - Sistema VRF - HVAC | Business | LG México</t>
  </si>
  <si>
    <t>LG MULTI V Water 4 proporciona un sistema de refrigeración de agua optimizado, garantizando una solución de aire económica y altamente eficiente.</t>
  </si>
  <si>
    <t>https://www.lg.com/mx/business/hvac/soluciones-comerciales/chiller/chiller-magnetico/</t>
  </si>
  <si>
    <t>Chiller modular</t>
  </si>
  <si>
    <t>https://www.lg.com/mx/business/hvac/soluciones-comerciales/chiller/chiller-centrifugo-modular/</t>
  </si>
  <si>
    <t>LG Chiller Centrífugo Modular ofrece una flexibilidad de instalación optimizada mediante combinaciones modulares que maximizan la eficiencia de carga parcial.</t>
  </si>
  <si>
    <t>['Refrigerador modular']</t>
  </si>
  <si>
    <t>https://www.lg.com/mx/business/hvac/soluciones-comerciales/chiller/chiller-absorcion-de-vapor/</t>
  </si>
  <si>
    <t>Chiller Absorción De Vapor de LG mantiene un rendimiento constante y ecológico en áreas con escasez de energía al aprovechar diversas fuentes de calor térmico.</t>
  </si>
  <si>
    <t>https://www.lg.com/mx/business/hvac/soluciones-comerciales/chiller/chiller-tornillo-enfriado-por-agua/</t>
  </si>
  <si>
    <t>Chiller Tornillo Refrigerada Por Agua Bomba De Calor</t>
  </si>
  <si>
    <t>Water-Cooled Screw Chiller Heat Pump</t>
  </si>
  <si>
    <t>https://www.lg.com/mx/business/hvac/soluciones-comerciales/chiller/chiller-tornillo-enfriado-por-aire-con-bomba-de-calor/</t>
  </si>
  <si>
    <t>['Bomba de Calor de Tornillo Refrigerada por Agua']</t>
  </si>
  <si>
    <t>https://www.lg.com/pa/business/aire-acondicionado-comercial/chiller-aplication/water-cooled-screw-geo-thermal-heat-pump/</t>
  </si>
  <si>
    <t>Screw Geo Thermal Heat Pump | HVAC | LG Panama</t>
  </si>
  <si>
    <t>LG's Water-cooled Screw Geo Thermal Heat Pump uses geothermal heat system to provide cool/heat water and cooling/heating system. .</t>
  </si>
  <si>
    <t>unidades interiores cassette de techo</t>
  </si>
  <si>
    <t>ceiling cassette indoor units</t>
  </si>
  <si>
    <t>https://www.lg.com/pe/business/unidades-interiores-cassette-de-techo/</t>
  </si>
  <si>
    <t>unidades interiores piso techo</t>
  </si>
  <si>
    <t>floor-ceiling indoor units</t>
  </si>
  <si>
    <t>https://www.lg.com/pe/business/unidades-interiores-piso-techo/</t>
  </si>
  <si>
    <t>unidades interiores cassette redondo</t>
  </si>
  <si>
    <t>round cassette indoor units</t>
  </si>
  <si>
    <t>https://www.lg.com/pe/business/unidades-interiores-cassette-redondo/</t>
  </si>
  <si>
    <t>unidades interiores montado en muro</t>
  </si>
  <si>
    <t>wall-mounted indoor units</t>
  </si>
  <si>
    <t>https://www.lg.com/pe/business/unidades-interiores-montado-en-muro/</t>
  </si>
  <si>
    <t>La unidad montada en la pared de LG es la solución perfecta para su empresa que ofrece comodidad para todo tipo de aplicaciones.</t>
  </si>
  <si>
    <t>https://www.lg.com/ph/business/hvac/commercial-solutions/chiller/absorption-chiller-hybrid-type/</t>
  </si>
  <si>
    <t>LG Absorption Chiller Hybrid Type can maintain steady performance in areas with electricity shortages by utilizing various heat sources, such as wastewater.</t>
  </si>
  <si>
    <t>['Absorption Chiller Hybrid Type']</t>
  </si>
  <si>
    <t>https://www.lg.com/ph/business/hvac/commercial-solutions/chiller/absorption-chiller-hot-water-type/</t>
  </si>
  <si>
    <t>https://www.lg.com/ph/business/hvac/commercial-solutions/chiller/absorption-chiller-steam-type/</t>
  </si>
  <si>
    <t>https://www.lg.com/ph/business/hvac/commercial-solutions/chiller/absorption-heat-pump/</t>
  </si>
  <si>
    <t>LG Absorption Heat Pump delivers efficient and smart hot water supplies by utilizing unused energy and incorporating a built-in control logic for precise calculation.</t>
  </si>
  <si>
    <t>['Absorption Heat Pump']</t>
  </si>
  <si>
    <t>Air-Cooled Screw Heat Pump</t>
  </si>
  <si>
    <t>https://www.lg.com/ph/business/hvac/commercial-solutions/chiller/air-cooled-screw-heat-pump/</t>
  </si>
  <si>
    <t>LG Air-cooled Screw Heat Pump ensures efficient and hot water supplies by leveraging unused energy and expanding the heat transfer area via a wide louver fin.</t>
  </si>
  <si>
    <t>Air-Cooled Scroll Heat Pump</t>
  </si>
  <si>
    <t>https://www.lg.com/ph/business/hvac/commercial-solutions/chiller/air-cooled-scroll-heat-pump/</t>
  </si>
  <si>
    <t>https://www.lg.com/ph/business/hvac/commercial-solutions/chiller/air-cooled-screw-chiller/</t>
  </si>
  <si>
    <t>https://www.lg.com/ph/business/hvac/commercial-solutions/chiller/air-cooled-inverter-scroll-chiller/</t>
  </si>
  <si>
    <t>LG Air-cooled Inverter Scroll Chiller delivers efficient heating, a wide operational range, and optimal refrigerant control via its twin inverter compressor.</t>
  </si>
  <si>
    <t>https://www.lg.com/ph/business/hvac/control-solutions/application-controller/</t>
  </si>
  <si>
    <t>Bms Gateway</t>
  </si>
  <si>
    <t>https://www.lg.com/ph/business/hvac/control-solutions/bms-gateway/</t>
  </si>
  <si>
    <t>The LG BMS Gateway focuses on solutions that facilitate seamless connections between LG air conditioning products and existing building management systems.</t>
  </si>
  <si>
    <t>['Gateway']</t>
  </si>
  <si>
    <t>https://www.lg.com/ph/business/hvac/commercial-solutions/single-split/ceiling-concealed-duct/</t>
  </si>
  <si>
    <t>LG Ceiling Concealed Duct, with its compact and aesthetic design, provides smart and optimized cooling and heating solutions to a variety of spaces.</t>
  </si>
  <si>
    <t>https://www.lg.com/ph/business/hvac/commercial-solutions/single-split/ceiling-mounted-cassette/</t>
  </si>
  <si>
    <t>LG Ceiling Mounted Cassette provides a comfortable environment purifying air for a fresher and healthier space.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</si>
  <si>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</si>
  <si>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</si>
  <si>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</si>
  <si>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</si>
  <si>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Centrifugal Heat Pump - Chiller - HVAC | Business | LG Philippines</t>
  </si>
  <si>
    <t>LG Centrifugal Heat Pump Chiller Application utilizes unused energy from power plants and sewage treatment plants, offering cost-effective solutions even in harsh conditions.</t>
  </si>
  <si>
    <t>['Centrifugal Heat Pump']</t>
  </si>
  <si>
    <t>https://www.lg.com/ph/business/hvac/commercial-solutions/chiller/absorption-chiller-direct-fired-type/</t>
  </si>
  <si>
    <t>https://www.lg.com/ph/business/commercial-air-conditioners/single-split-floor-standing/</t>
  </si>
  <si>
    <t>https://www.lg.com/ph/business/hvac/control-solutions/individual-controller/</t>
  </si>
  <si>
    <t>https://www.lg.com/ph/business/hvac/commercial-solutions/chiller/modular-chiller/</t>
  </si>
  <si>
    <t>https://www.lg.com/ph/business/hvac/commercial-solutions/chiller/oil-free-magnetic-bearing-centrifugal-chiller/</t>
  </si>
  <si>
    <t>LG Oil-free Magnetic Bearing Centrifugal Chiller provides an efficient chiller system through its simplified piping structure and low-noise level.</t>
  </si>
  <si>
    <t>['Oil-free Magnetic Bearing Centrifugal Chiller']</t>
  </si>
  <si>
    <t>Single Split Round Cassette</t>
  </si>
  <si>
    <t>https://www.lg.com/ph/business/hvac/commercial-solutions/single-split/round-cassette/</t>
  </si>
  <si>
    <t>LG Round Cassette, with its compact and clean aesthetic, utilizes a unique circular shape to deliver precise, rapid cooling over large areas.</t>
  </si>
  <si>
    <t>https://www.lg.com/ph/business/hvac/commercial-solutions/single-split/wall-mounted/</t>
  </si>
  <si>
    <t>https://www.lg.com/ph/business/hvac/commercial-solutions/chiller/water-cooled-screw-chiller/</t>
  </si>
  <si>
    <t>https://www.lg.com/ph/business/hvac/commercial-solutions/chiller/water-cooled-screw-heat-pump/</t>
  </si>
  <si>
    <t>LG Water-cooled Screw Heat Pump delivers efficient and smart hot water supplies by utilizing unused energy and built-in control logic for precise calculation.</t>
  </si>
  <si>
    <t>['Water-cooled Screw Heat Pump']</t>
  </si>
  <si>
    <t>Kaseta</t>
  </si>
  <si>
    <t>https://www.lg.com/pl/business/klimatyzacja/rozwiazania-komercyjne/klimatyzatory-typu-split/scac-kasetonowe/</t>
  </si>
  <si>
    <t>Jednostki Kasetonowe | Klimatyzatory Typu Split | Business | LG Polska</t>
  </si>
  <si>
    <t>Klimatyzatory Kasetonowe LG zapewniają komfortową atmosferę i estetyczne wykonanie instalacji w pomieszczeniu.</t>
  </si>
  <si>
    <t>['Jednostki wewnętrzne kasetonowe']</t>
  </si>
  <si>
    <t>Kanałowe</t>
  </si>
  <si>
    <t>https://www.lg.com/pl/business/klimatyzacja/rozwiazania-komercyjne/klimatyzatory-typu-split/scac-kanalowe/</t>
  </si>
  <si>
    <t>Jednostki Kanałowe | Klimatyzatory Typu Split | Business | LG Polska</t>
  </si>
  <si>
    <t>Klimatyzatory Kanałowe, dzięki kompaktowej i estetycznej konstrukcji oferują inteligentne i zoptymalizowane chłodzenie lub ogrzewania dla różnych przestrzeni.</t>
  </si>
  <si>
    <t>['JEDNOSTKI WEWNĘTRZNE KANAŁOWE']</t>
  </si>
  <si>
    <t>https://www.lg.com/pl/business/klimatyzacja/rozwiazania-komercyjne/klimatyzacja-vrf/jednostki-zintegrowane/hydro-kit/</t>
  </si>
  <si>
    <t>Hydro Kit | Klimatyzacja VRF | Business | LG Polska</t>
  </si>
  <si>
    <t>Zobacz LG Hydro Kit - kompaktowe i wydajne ogrzewanie i przygotowanie CWU dla komfortowgoe wnętrza przy maksymalnej efektywności.</t>
  </si>
  <si>
    <t>['Rozwiązanie do grzania wody (Hydro Kit)']</t>
  </si>
  <si>
    <t>Isc Chiller</t>
  </si>
  <si>
    <t>https://www.lg.com/pl/business/klimatyzacja/rozwiazania-komercyjne/chillery/isc_chiller/</t>
  </si>
  <si>
    <t>ISC - Chiller - HVAC | Biznes| LG PL</t>
  </si>
  <si>
    <t>ISC LG zapewnia wydajne ogrzewanie, szeroki zakres pracy i optymalną kontrolę czynnika chłodniczego dzięki podwójnej sprężarce inwerterowej.</t>
  </si>
  <si>
    <t>https://www.lg.com/pl/business/klimatyzacja/rozwiazania-komercyjne/klimatyzacja-vrf/jednostki-zewnetrzne/multi-v-m/</t>
  </si>
  <si>
    <t>Multi V m | Klimatyzacja VRF | Business | LG Polska</t>
  </si>
  <si>
    <t>LG Multi V M to łatwe w utrzymaniu modułowe rozwiązanie VRF, umożliwiające elastyczny montaż, wysoką wydajność oraz oszczędność energii i miejsca montażowego.</t>
  </si>
  <si>
    <t>https://www.lg.com/pl/business/klimatyzacja/rozwiazania-komercyjne/klimatyzacja-vrf/jednostki-zewnetrzne/multi-v-s/</t>
  </si>
  <si>
    <t>Multi V s | Klimatyzacja VRF | Business | LG Polska</t>
  </si>
  <si>
    <t>LG Multi V S to kompaktowe, lecz wydajne rozwiązanie, zapewniające efektywne i zoptymalizowane projekty klimatyzacyjne dopasowane do układu przestrzeni.</t>
  </si>
  <si>
    <t>https://www.lg.com/pl/business/klimatyzacja/rozwiazania-komercyjne/klimatyzacja-vrf/jednostki-zewnetrzne/multi-v-water-5/</t>
  </si>
  <si>
    <t>Multi V Water 5 | Klimatyzacja VRF | Klimatyzacja | Business | LG Polska</t>
  </si>
  <si>
    <t>LG Multi V Water 5 oferuje zoptymalizowany system chłodzenia wodnego, zapewniając wydajny i ekonomiczny system klimatyzacji do różnych przestrzeni montażowych.</t>
  </si>
  <si>
    <t>https://www.lg.com/pl/business/klimatyzacja/rozwiazania-komercyjne/klimatyzacja-vrf/jednostki-zewnetrzne/multi-v-i/</t>
  </si>
  <si>
    <t>Multi V i | Klimatyzacja VRF | Business | LG Polska</t>
  </si>
  <si>
    <t>LG Multi V i to inteligentny system VRF z kontrolą AI, wykorzystujący dane o wzorcach użytkowania i różnych warunkach środowiska.</t>
  </si>
  <si>
    <t>Kaseta okrągła</t>
  </si>
  <si>
    <t>https://www.lg.com/pl/business/klimatyzacja/rozwiazania-komercyjne/klimatyzatory-typu-split/scac-okragla-kaseta/</t>
  </si>
  <si>
    <t>Kaseta Okrągła | Klimatyzatory Typu Split | Business | LG Polska</t>
  </si>
  <si>
    <t>Okrągły klimatyzator to kaseta o kompaktowej i czystej estetyce, która poprzez okrągły kształt zapewnia precyzyjne i szybkie chłodzenie na dużych powierzchniach.</t>
  </si>
  <si>
    <t>['Kaseta okrągła']</t>
  </si>
  <si>
    <t>Rozwiązania do central wentylacyjnych AHU</t>
  </si>
  <si>
    <t>https://www.lg.com/pl/business/klimatyzacja/rozwiazania-komercyjne/klimatyzacja-vrf/centrala-wentylacyjna-ahu/</t>
  </si>
  <si>
    <t>Centrala Wentylacyjna (AHU) | Klimatyzacja VRF | Business | LG Polska</t>
  </si>
  <si>
    <t>Centrala Wentylacyjna (AHU) zapewnia świeży i komfortowy klimat wewnętrz pomieszczeń przez cały rok dzięki elastycznym rozwiązaniom LG.</t>
  </si>
  <si>
    <t>['Centrala wentylacyjna (AHU)']</t>
  </si>
  <si>
    <t>Podstropowe i przypodłogowo-sufitowe</t>
  </si>
  <si>
    <t>https://www.lg.com/pl/business/klimatyzacja/rozwiazania-komercyjne/klimatyzatory-typu-split/scac-podstropowe/</t>
  </si>
  <si>
    <t>Jednostki Podstropowe i Przypodłogowo Sufitowe | Klimatyzatory Typu Split | Business | LG Polska</t>
  </si>
  <si>
    <t>Klimatyztaory podstropowe i przypodłogowo-sufitowe to wydajne i wygodne chłodzenie i ogrzewanie, idealnie wpasowujące się w każde wnętrze dzięki wyjatkowej konstrukcji.</t>
  </si>
  <si>
    <t>['Jednostki podstropowe']</t>
  </si>
  <si>
    <t>Klimatyzacja VRF | Klimatyzacja | Business | LG Polska</t>
  </si>
  <si>
    <t>Ścienne</t>
  </si>
  <si>
    <t>https://www.lg.com/pl/business/klimatyzacja/rozwiazania-komercyjne/klimatyzatory-typu-split/scac-scienne/</t>
  </si>
  <si>
    <t>Jednostki Ścienne | Klimatyzatory Typu Split | Business | LG Polska</t>
  </si>
  <si>
    <t>Klimatyzatory Ścienne LG oferują wydajne chłodzenie i ogrzewanie, zapewniają efektywność energetyczną i łatwą instalację w różnych pomieszczeniach.</t>
  </si>
  <si>
    <t>['Jednostki ścienne']</t>
  </si>
  <si>
    <t>scac konsole</t>
  </si>
  <si>
    <t>https://www.lg.com/pl/business/klimatyzacja/rozwiazania-komercyjne/klimatyzatory-typu-split/scac-konsole/</t>
  </si>
  <si>
    <t>Konsole | Klimatyzatory Typu Split | Business | LG Polska</t>
  </si>
  <si>
    <t>Klimatyzatory typu konsola zapewniają zdrowszy, zoptymalizowany przepływ powietrza w pomieszczeniu, oferując elastyczny nawiew dzięki regulacji łopatki.</t>
  </si>
  <si>
    <t>['Konsole']</t>
  </si>
  <si>
    <t>https://www.lg.com/sa/business/air-handling-unit/</t>
  </si>
  <si>
    <t>وحدة مناولة الهواء | HVAC | ال جي السعودية</t>
  </si>
  <si>
    <t>اكتشف حل AHU لـ MULTI V، أفضل وحدة معالجة الهواء من ال جي. تعرف على هذا الجهاز الذي يمثل حلاً مناسبًا لمواقع عديدة بسبب مرونة استعماله والنطاق الواسع لتشكيلته.</t>
  </si>
  <si>
    <t>جهاز تحكم تطبيقي</t>
  </si>
  <si>
    <t>https://www.lg.com/sa/business/application-controller/</t>
  </si>
  <si>
    <t>جهاز تحكم تطبيقي | HVAC | ال جي السعودية</t>
  </si>
  <si>
    <t>اكتشف وحدة تحكم التطبيقات من ال جي السعودية. تتيح لك هذه الوحدة إدارة فعالة للعديد من أنظمة المباني لتوفير مستوى محسّن من الراحة الداخلية.</t>
  </si>
  <si>
    <t>https://www.lg.com/sa/business/single-split-cassette/</t>
  </si>
  <si>
    <t>['إزالة الغبار الدقيق، والبكتيريا، والفيروسات4)،5)']</t>
  </si>
  <si>
    <t>وحدة داخلية سقفي</t>
  </si>
  <si>
    <t>Ceiling indoor unit</t>
  </si>
  <si>
    <t>https://www.lg.com/sa/business/vrf-indoor-unit/ceiling-floor-convertible/</t>
  </si>
  <si>
    <t>https://www.lg.com/sa/business/single-split-floor-standing/</t>
  </si>
  <si>
    <t>وحدة Floor Standing‏ - سبليت فردي - HVAC | الشركات | LG SA</t>
  </si>
  <si>
    <t>Indoor Ceiling Concealed Duct</t>
  </si>
  <si>
    <t>https://www.lg.com/sa/business/indoor-ceiling-concealed-duct/</t>
  </si>
  <si>
    <t>Indoor Ceiling Mounted Cassette</t>
  </si>
  <si>
    <t>https://www.lg.com/sa/business/indoor-ceiling-mounted-cassette/</t>
  </si>
  <si>
    <t>ال جي السعودية| HVAC |الوحدات الداخلية: كاسيت مثبت على السقف</t>
  </si>
  <si>
    <t>Indoor Round Cassette</t>
  </si>
  <si>
    <t>https://www.lg.com/sa/business/indoor-round-cassette/</t>
  </si>
  <si>
    <t>الوحدات الداخلية: كاسيت دائري | HVAC | ال جي السعودية</t>
  </si>
  <si>
    <t>https://www.lg.com/sa/business/multi-v-5/</t>
  </si>
  <si>
    <t>https://www.lg.com/sa/business/multi-v-s/</t>
  </si>
  <si>
    <t>MULTI V S | التدفئة والتهوية وتكييف الهواء | ال جي السعودية</t>
  </si>
  <si>
    <t>ملتي في المبرد بالماء 4</t>
  </si>
  <si>
    <t>Multi in the cooler with water 4</t>
  </si>
  <si>
    <t>https://www.lg.com/sa/business/multi-v-water-iv/</t>
  </si>
  <si>
    <t>مكيف Multi V المائي / مكيفات ال جي | HVAC | ال جي السعوديه</t>
  </si>
  <si>
    <t>https://www.lg.com/sa/business/single-split-round-cassette/</t>
  </si>
  <si>
    <t>Round Cassette‏ - سبليت فردي - HVAC | الشركات | LG SA</t>
  </si>
  <si>
    <t>Single Split Wall Mounted</t>
  </si>
  <si>
    <t>https://www.lg.com/sa/business/single-split-wall-mounted/</t>
  </si>
  <si>
    <t>مكيف سبليت / مكيفات ال جي| HVAC |ل جي السعوديه</t>
  </si>
  <si>
    <t>حلول تسخين الماء (Hydro Kit)</t>
  </si>
  <si>
    <t>Water heating solutions (Hydro Kit)</t>
  </si>
  <si>
    <t>https://www.lg.com/sa/business/hot-water-solution-hydro-kit/</t>
  </si>
  <si>
    <t>Hydro Kit: سخان ماء اقتصادي | HVAC | ال جي السعودية</t>
  </si>
  <si>
    <t>مبرد بالهواء ذو ضاغط لولبي</t>
  </si>
  <si>
    <t>air-cooled screw compressor</t>
  </si>
  <si>
    <t>https://www.lg.com/sa/business/air-cooled-screw-chiller/</t>
  </si>
  <si>
    <t>مبرد بالهواء ذو ضاغط لولبي | HVAC | ال جي السعودية</t>
  </si>
  <si>
    <t>اكتشف المضخة الحرارية المبردة بالهواء من ال جي السعودية. هذه المضخة قابلة للتطبيق على مواقع عديدة واقتصادية. زر موقعنا وتعرف على المزيد.</t>
  </si>
  <si>
    <t>bms gateway</t>
  </si>
  <si>
    <t>https://www.lg.com/sa/business/bms-gateway/</t>
  </si>
  <si>
    <t>جهاز ربط بإدارة المبنى | HVAC | ال جي السعودية</t>
  </si>
  <si>
    <t>اكتشف وحدة التحكم المركزي بالمباني من ال جي السعودية. تتيح لك هذه الوحدة ربطا سهلا بين مكيفات هواء LG وأنظمة البناء القائمة.</t>
  </si>
  <si>
    <t>جهاز تحكم مركزي</t>
  </si>
  <si>
    <t>https://www.lg.com/sa/business/central-controller/</t>
  </si>
  <si>
    <t>اكتشف وحدة التحكم المركزي عن بعد من ال جي السعودية، حل تحكم مدمج لتحسين إدارة المباني. زر موقعنا وتعرف على المزيد.</t>
  </si>
  <si>
    <t>مبرد ذو ضاغط مركزي</t>
  </si>
  <si>
    <t>https://www.lg.com/sa/business/centrifugal-chiller/</t>
  </si>
  <si>
    <t>مبرد ذو ضاغط مركزي | HVAC | ال جي السعودية</t>
  </si>
  <si>
    <t>اكتشف مبرد الطرد المركزي من ال جي السعودية.حقق مبرّد الطرد المركزي أعلى معامل أداء في العالم عن طريق الضاغط ثنائي المراحل فائق الكفاءة.</t>
  </si>
  <si>
    <t>مبرد الضاغط العائم</t>
  </si>
  <si>
    <t>https://www.lg.com/sa/business/oil-free-centrifugal-chiller/</t>
  </si>
  <si>
    <t>مبرد الضاغط العائم | HVAC | ال جي السعودية</t>
  </si>
  <si>
    <t>https://www.lg.com/sa/business/single-split-concealed-duct/</t>
  </si>
  <si>
    <t>https://www.lg.com/sa/business/indoor-vrf-console-unit/</t>
  </si>
  <si>
    <t>الوحدات الداخلية: لوحة مراقبة | HVAC | ال جي السعودية</t>
  </si>
  <si>
    <t>مبرد بالهواء ذو ضاغط دوراني</t>
  </si>
  <si>
    <t>rotary compressor air cooler</t>
  </si>
  <si>
    <t>https://www.lg.com/sa/business/air-cooled-scroll-chiller/</t>
  </si>
  <si>
    <t>مبرد بالهواء ذو ضاغط دوراني | HVAC | ال جي السعودية</t>
  </si>
  <si>
    <t>اكتشف المضخة الحرارية بضواغط حلزونية من ال جي السعودية. هذه المضخة هي من أفضل أنواع المضخات للمنشآت كبيرة النطاق.</t>
  </si>
  <si>
    <t>جهاز تحكم منفصل</t>
  </si>
  <si>
    <t>separate control device</t>
  </si>
  <si>
    <t>https://www.lg.com/sa/business/individual-controller/</t>
  </si>
  <si>
    <t>https://www.lg.com/sa_en/business/air-cooled-screw-chiller/</t>
  </si>
  <si>
    <t>Air-cooled Screw Chiller | HVAC | LG Saudi Arabia</t>
  </si>
  <si>
    <t>https://www.lg.com/sa_en/business/air-cooled-scroll-chiller/</t>
  </si>
  <si>
    <t>Air-cooled Scroll Chiller | HVAC | LG Saudi Arabia</t>
  </si>
  <si>
    <t>https://www.lg.com/sa_en/business/single-split-concealed-duct/</t>
  </si>
  <si>
    <t>https://www.lg.com/sa_en/business/central-controller/</t>
  </si>
  <si>
    <t>Central Controller | HVAC | LG Saudi Arabia</t>
  </si>
  <si>
    <t>https://www.lg.com/sa_en/business/centrifugal-chiller/</t>
  </si>
  <si>
    <t>Centrifugal Chiller | HVAC | LG Saudi Arabia</t>
  </si>
  <si>
    <t>https://www.lg.com/sa_en/business/bms-gateway/</t>
  </si>
  <si>
    <t>https://www.lg.com/sa_en/business/individual-controller/</t>
  </si>
  <si>
    <t>Individual Controller | HVAC | LG Saudi Arabia</t>
  </si>
  <si>
    <t>https://www.lg.com/sa_en/business/oil-free-centrifugal-chiller/</t>
  </si>
  <si>
    <t>Oil-free Centrifugal Chiller | HVAC | LG Saudi Arabia</t>
  </si>
  <si>
    <t>https://www.lg.com/sa_en/business/indoor-ceiling-concealed-duct/</t>
  </si>
  <si>
    <t>Indoor Unit: Ceiling Concealed Duct | HVAC | LG Saudi Arabia</t>
  </si>
  <si>
    <t>https://www.lg.com/sa_en/business/indoor-ceiling-floor-convertible/</t>
  </si>
  <si>
    <t>Indoor Unit: Ceiling &amp; Floor | HVAC | LG Saudi Arabia</t>
  </si>
  <si>
    <t>https://www.lg.com/sa_en/business/indoor-ceiling-mounted-cassette/</t>
  </si>
  <si>
    <t>https://www.lg.com/sa_en/business/indoor-round-cassette/</t>
  </si>
  <si>
    <t>Indoor Unit: Round cassette | HVAC | LG Saudi Arabia</t>
  </si>
  <si>
    <t>https://www.lg.com/sa_en/business/indoor-vrf-console-unit/</t>
  </si>
  <si>
    <t>single split wall mounted</t>
  </si>
  <si>
    <t>https://www.lg.com/sa_en/business/single-split-wall-mounted/</t>
  </si>
  <si>
    <t>Wall Mounted | Products | HVAC | LG Saudi Arabia</t>
  </si>
  <si>
    <t>https://www.lg.com/sg/business/hot-water-solution-hydro-kit/</t>
  </si>
  <si>
    <t>Indoor Ceiling Floor Convertible</t>
  </si>
  <si>
    <t>https://www.lg.com/sg/business/indoor-ceiling-floor-convertible/</t>
  </si>
  <si>
    <t>Indoor Convertible | HVAC | Business | LG Singapore Business</t>
  </si>
  <si>
    <t>Indoor Vrf Console Unit</t>
  </si>
  <si>
    <t>https://www.lg.com/sg/business/indoor-vrf-console-unit/</t>
  </si>
  <si>
    <t>Indoor Console | HVAC | Business | LG Singapore Business</t>
  </si>
  <si>
    <t>LG's VRF console will comfortably cool your space from the low wall and create a relaxed and tranquil environment. Learn more now.</t>
  </si>
  <si>
    <t>Indoor Wall Mounted Unit</t>
  </si>
  <si>
    <t>https://www.lg.com/sg/business/indoor-wall-mounted-unit/</t>
  </si>
  <si>
    <t>LG's Walled Mounted Unit is the perfect solution for your business that provides comfort for any type of applications. Learn more now.</t>
  </si>
  <si>
    <t>https://www.lg.com/sg/business/multi-v-water-iv/</t>
  </si>
  <si>
    <t>MULTI V WATER IV | HVAC | LG Singapore Business</t>
  </si>
  <si>
    <t>https://www.lg.com/sg/business/indoor-ceiling-concealed-duct/</t>
  </si>
  <si>
    <t>https://www.lg.com/sg/business/indoor-ceiling-mounted-cassette/</t>
  </si>
  <si>
    <t>Indoor Ceiling Cassette | HVAC | Business | LG Singapore</t>
  </si>
  <si>
    <t>LG's Ceiling Mounted Cassette maximises the indoor aesthetics with comfortable environment, making it the perfect asset for your business. Learn more now.</t>
  </si>
  <si>
    <t>https://www.lg.com/sg/business/indoor-round-cassette/</t>
  </si>
  <si>
    <t>Indoor Round Cassette | HVAC | Business | | LG Singapore</t>
  </si>
  <si>
    <t>single split concealed duct</t>
  </si>
  <si>
    <t>https://www.lg.com/th/business/single-split-concealed-duct/</t>
  </si>
  <si>
    <t>Isi Pompasi Split</t>
  </si>
  <si>
    <t>Heat Pump Split</t>
  </si>
  <si>
    <t>https://www.lg.com/tr/business/iklimlendirme-cozumleri/isi-pompasi-split/</t>
  </si>
  <si>
    <t>multi v ic unite 4 yon kaset</t>
  </si>
  <si>
    <t>https://www.lg.com/tr/business/multi-v-ic-unite-4-yon-kaset/</t>
  </si>
  <si>
    <t>multi v ic unite gizli tavan tipi</t>
  </si>
  <si>
    <t>multi v ic unit concealed ceiling type</t>
  </si>
  <si>
    <t>https://www.lg.com/tr/business/multi-v-ic-unite-gizli-tavan-tipi/</t>
  </si>
  <si>
    <t>multi v ic unite yer tavan tipi</t>
  </si>
  <si>
    <t>multi v ic unit floor ceiling type</t>
  </si>
  <si>
    <t>https://www.lg.com/tr/business/multi-v-ic-unite-yer-tavan-tipi/</t>
  </si>
  <si>
    <t>multi v ic unite duvar tipi</t>
  </si>
  <si>
    <t>https://www.lg.com/tr/business/multi-v-ic-unite-duvar-tipi/</t>
  </si>
  <si>
    <t>嵌入式</t>
  </si>
  <si>
    <t>Embedded</t>
  </si>
  <si>
    <t>吊隱式</t>
  </si>
  <si>
    <t>MULTI V i 上吹式</t>
  </si>
  <si>
    <t>MULTI V S 側吹式</t>
  </si>
  <si>
    <t>圓形嵌入式</t>
  </si>
  <si>
    <t>Round embedded</t>
  </si>
  <si>
    <t>Chiller hấp thụ</t>
  </si>
  <si>
    <t>Absorption chiller</t>
  </si>
  <si>
    <t>Chiller trục vít giải nhiệt gió</t>
  </si>
  <si>
    <t>Chiller xoắn ốc giải nhiệt gió</t>
  </si>
  <si>
    <t>Điều khiển ứng dụng</t>
  </si>
  <si>
    <t>Điều khiển quản lý tòa nhà</t>
  </si>
  <si>
    <t>Building management control</t>
  </si>
  <si>
    <t>https://www.lg.com/vn/business/giai-phap-dieu-hoa-khong-khi/cac-san-pham/giai-phap-dieu-khien/quan-ly-toa-nha/</t>
  </si>
  <si>
    <t>Điều khiển quản lý tòa nhà | HVAC | LG Việt Nam</t>
  </si>
  <si>
    <t>Điều khiển quản lý tòa nhà dễ dàng kết nối máy điều hòa không khí LG với các hệ thống tòa nhà hiện có nhờ tích hợp chức năng điều khiển ACP. Khám phá ngay!</t>
  </si>
  <si>
    <t>['Điều khiển quản lý tòa nhà']</t>
  </si>
  <si>
    <t>Dàn lạnh cassette âm trần</t>
  </si>
  <si>
    <t>Ceiling cassette air conditioner</t>
  </si>
  <si>
    <t>Điều khiển trung tâm</t>
  </si>
  <si>
    <t>Chiller trữ lạnh ly tâm</t>
  </si>
  <si>
    <t>Chiller ly tâm</t>
  </si>
  <si>
    <t>Dàn lạnh</t>
  </si>
  <si>
    <t>Condenser</t>
  </si>
  <si>
    <t>Giải pháp điều khiển</t>
  </si>
  <si>
    <t>Chiller hấp thụ nhiệt trực tiếp</t>
  </si>
  <si>
    <t>Bơm nhiệt địa nhiệt trục vít</t>
  </si>
  <si>
    <t>Geothermal screw heat pump</t>
  </si>
  <si>
    <t>Chiller hấp thụ nước nóng</t>
  </si>
  <si>
    <t>Giải pháp nước nóng</t>
  </si>
  <si>
    <t>https://www.lg.com/vn/business/giai-phap-nuoc-nong/</t>
  </si>
  <si>
    <t>Giải pháp nước nóng (Hydro Kit) của LG tuy nhỏ gọn nhưng mạnh mẽ, đảm bảo môi trường trong nhà luôn ấm áp và dễ chịu với hiệu suất được tối đa hoá.</t>
  </si>
  <si>
    <t>['Giải pháp nước nóng (Hydro Kit)']</t>
  </si>
  <si>
    <t>Giải pháp xử lý nhiệt ẩm (AHU)</t>
  </si>
  <si>
    <t>https://www.lg.com/vn/business/giai-phap-dieu-hoa-khong-khi/cac-san-pham/dieu-hoa-trung-tam-multi-v/giai-phap-xu-ly-nhiet-am-ahu/</t>
  </si>
  <si>
    <t>Giải pháp xử lý nhiệt ẩm (AHU) của LG giúp xử lý không khí hiệu quả, đem lại cảm giác dễ chịu quanh năm nhờ khả năng mở rộng linh hoạt.</t>
  </si>
  <si>
    <t>['Giải pháp xử lý nhiệt ẩm (AHU)']</t>
  </si>
  <si>
    <t>https://www.lg.com/vn/business/giai-phap-dieu-hoa-khong-khi/cac-san-pham/dieu-hoa-trung-tam-multi-v/multi-v-5-pro/</t>
  </si>
  <si>
    <t>https://www.lg.com/vn/business/giai-phap-dieu-hoa-khong-khi/cac-san-pham/dieu-hoa-trung-tam-multi-v/multi-v-s/</t>
  </si>
  <si>
    <t>Chiller hấp thụ hỗn hợp</t>
  </si>
  <si>
    <t>Mixed absorption chiller</t>
  </si>
  <si>
    <t>Chiller mô đun</t>
  </si>
  <si>
    <t>Chiller ly tâm không dầu</t>
  </si>
  <si>
    <t>Round Cassette - Single Split - HVAC</t>
  </si>
  <si>
    <t>Chiller trữ lạnh trục vít</t>
  </si>
  <si>
    <t>Screw chiller</t>
  </si>
  <si>
    <t>Điều khiển đơn</t>
  </si>
  <si>
    <t>Single control</t>
  </si>
  <si>
    <t>Tủ đứng</t>
  </si>
  <si>
    <t>Standing cabinet</t>
  </si>
  <si>
    <t>https://www.lg.com/vn/business/giai-phap-dieu-hoa-khong-khi/cac-san-pham/dieu-hoa-cuc-bo/tu-dung/</t>
  </si>
  <si>
    <t>LG Floor Standing Unit sưởi ấm và làm mát hiệu quả không gian rộng, phân tán nhiệt độ đồng đều, đồng thời tô điểm cho nội thất hiện đại.</t>
  </si>
  <si>
    <t>['Tủ đứng']</t>
  </si>
  <si>
    <t>Chiller hấp thụ hơi</t>
  </si>
  <si>
    <t>Chiller trục vít giái nhiệt nước</t>
  </si>
  <si>
    <t>dan lanh am tran noi ong gio</t>
  </si>
  <si>
    <t>ceiling fan with wind turbine</t>
  </si>
  <si>
    <t>ceiling su presourcing</t>
  </si>
  <si>
    <t>am tran noi ong gio cuc bo</t>
  </si>
  <si>
    <t>https://www.lg.com/vn/business/giai-phap-dieu-hoa-khong-khi/cac-san-pham/dieu-hoa-cuc-bo/am-tran-noi-ong-gio/</t>
  </si>
  <si>
    <t>LG Ceiling Concealed Duct cung cấp các giải pháp sưởi ấm và làm mát thông minh, tối ưu cho nhiều không gian khác nhau.</t>
  </si>
  <si>
    <t>['Điều hòa âm trần nối ống gió']</t>
  </si>
  <si>
    <t>dan lanh treo tuong</t>
  </si>
  <si>
    <t>wall mounted air conditioner</t>
  </si>
  <si>
    <t>https://www.lg.com/za/business/indoor-ceiling-concealed-duct/</t>
  </si>
  <si>
    <t>Indoor Unit: Ceiling Concealed Duct | HVAC | LG South Africa</t>
  </si>
  <si>
    <t>https://www.lg.com/za/business/indoor-ceiling-floor-convertible/</t>
  </si>
  <si>
    <t>Indoor Unit: Ceiling &amp; Floor | HVAC | LG South Africa</t>
  </si>
  <si>
    <t>https://www.lg.com/za/business/indoor-ceiling-mounted-cassette/</t>
  </si>
  <si>
    <t>Indoor Unit: Ceiling Mounted Cassette | HVAC | LG South Africa</t>
  </si>
  <si>
    <t>https://www.lg.com/za/business/indoor-vrf-console-unit/</t>
  </si>
  <si>
    <t>Indoor Unit: Console | HVAC | LG South Africa</t>
  </si>
  <si>
    <t>https://www.lg.com/za/business/indoor-wall-mounted-unit/</t>
  </si>
  <si>
    <t>Indoor Unit: Wall Mounted Unit | HVAC | LG South Africa</t>
  </si>
  <si>
    <t>multi v water iv variable air conditioning system</t>
  </si>
  <si>
    <t>s-different air conditioning system</t>
  </si>
  <si>
    <t>oil-free magnetic bearing centrifugal chiller</t>
  </si>
  <si>
    <t>air cooled inverter scroll chiller</t>
  </si>
  <si>
    <t>ice thermal storage centrifugal chiller</t>
  </si>
  <si>
    <t>water heating solutions (hydro kit)</t>
  </si>
  <si>
    <t>centrifugal heat pump chiller</t>
  </si>
  <si>
    <t>absorption heat pump chiller</t>
  </si>
  <si>
    <t>water-cooled screw chiller heat pump</t>
  </si>
  <si>
    <t>air-cooled inverter scroll chiller heat pump</t>
  </si>
  <si>
    <t>geothermal water-cooled screw chiller heat pump</t>
  </si>
  <si>
    <t>ice bank centrifugal chiller</t>
  </si>
  <si>
    <t>chiller ice bench screw</t>
  </si>
  <si>
    <t>water-cooled screw geo thermal heat pump</t>
  </si>
  <si>
    <t>Air-cooled screw-compressor heat pump</t>
  </si>
  <si>
    <t>Intentional air conditioning</t>
  </si>
  <si>
    <t>Aqua Therma DHW Heat Pump</t>
  </si>
  <si>
    <t>Mono-split : gainable</t>
  </si>
  <si>
    <t>Mono-split: ducted</t>
  </si>
  <si>
    <t>https://www.lg.com/dz/business/mono-split-gainable</t>
  </si>
  <si>
    <t>Mono-split : gainable | HVAC | LG Algérie Professionnel</t>
  </si>
  <si>
    <t>Refroidissez ou chauffez plusieurs espaces en même temps tout en réalisant des économies d'énergie grâce à la climatisation gainable réversible de LG.</t>
  </si>
  <si>
    <t>['Mono-split : gainable']</t>
  </si>
  <si>
    <t>https://www.lg.com/africa_fr/business/gainables</t>
  </si>
  <si>
    <t>['Climatiseur à conduits intégrés au plafond']</t>
  </si>
  <si>
    <t>https://www.lg.com/africa_fr/business/kits-hydrauliques</t>
  </si>
  <si>
    <t>['Solution d’eau chaude (kit Hydro)']</t>
  </si>
  <si>
    <t>https://www.lg.com/levant_en/business/heating-R410A-IWT</t>
  </si>
  <si>
    <t>Solutions d'intégration</t>
  </si>
  <si>
    <t>Integration solutions</t>
  </si>
  <si>
    <t>https://www.lg.com/dz/business/solutions-d-integration</t>
  </si>
  <si>
    <t>Solutions d'intégration | HVAC | LG Algérie Professionnel</t>
  </si>
  <si>
    <t>Gérez efficacement les différents systèmes GTB et bénéficiez d'un confort intérieur optimal grâce aux solutions d'intégration LG. Découvrez-les en ligne.</t>
  </si>
  <si>
    <t>["Solutions d'intégration"]</t>
  </si>
  <si>
    <t>https://www.lg.com/dz/business/solutions-integration</t>
  </si>
  <si>
    <t>Magnetik Yataklı Su Soğutma Grubu</t>
  </si>
  <si>
    <t>Magnetic Bearing Water Chiller</t>
  </si>
  <si>
    <t>https://www.lg.com/tr/business/iklimlendirme-cozumleri/sogutma-grubu/manyetik-yatakli-su-sogutma-grubu/</t>
  </si>
  <si>
    <t>Conducto Empotrado en el Techo</t>
  </si>
  <si>
    <t>Duct Recessed in the Ceiling</t>
  </si>
  <si>
    <t>https://www.lg.com/mx/business/hvac/soluciones-residenciales/divididos/conducto-empotrado-en-el-techo/</t>
  </si>
  <si>
    <t>LG Conducto Empotrado En El Techo ofrece soluciones inteligentes y optimizadas de refrigeración y calefacción a una variedad de espacios.</t>
  </si>
  <si>
    <t>['Conducto Empotrado en el Techo']</t>
  </si>
  <si>
    <t>Conduits Intégrés</t>
  </si>
  <si>
    <t>Integrated Ducts</t>
  </si>
  <si>
    <t>https://www.lg.com/ca_fr/business/solutions-relatives-a-la-qualite-de-lair/zone-unique/zone-unique-conduits-integres/</t>
  </si>
  <si>
    <t>Conduits Intégrés | HVAC | Entreprise LG Canada</t>
  </si>
  <si>
    <t>Conduits intégrés | HVAC | Entreprise LG Canada Choisissez parmi une gamme large de gainables LG qui vous offre confort, performances élevées et fiabilité pour répondre à tous vos besoins.</t>
  </si>
  <si>
    <t>['Conduits Intégrés']</t>
  </si>
  <si>
    <t>https://www.lg.com/cz/business/klimatizace/split-systemy/kanalova-jednotka/</t>
  </si>
  <si>
    <t>Kanálová jednotka | HVAC | LG Česká republika Byznys</t>
  </si>
  <si>
    <t>Stropní jednotka se skrytým potrubím LG představuje neviditelné chladicí řešení, které je vhodné tam, kde je požadována vysoké estetičnost interiéru.</t>
  </si>
  <si>
    <t>https://www.lg.com/mx/business/hvac/soluciones-residenciales/divididos/techo-suspendido/</t>
  </si>
  <si>
    <t>Techo Suspendido - Divididos - HVAC | Business | LG México</t>
  </si>
  <si>
    <t>LG Los aires acondicionados de techo suspendido son muy versátiles y están diseñados para mantener el espacio de trabajo a la temperatura perfecta.</t>
  </si>
  <si>
    <t>https://www.lg.com/es/business/multi-v-m</t>
  </si>
  <si>
    <t>Multi V M | VRF | Climatización | LG España para Empresas</t>
  </si>
  <si>
    <t>LG MULTI V M es una solución VRF de tipo modular que permite instalaciones flexibles para un fácil mantenimiento y un espacio interior estético.</t>
  </si>
  <si>
    <t>['Multi V M para climatización']</t>
  </si>
  <si>
    <t>https://www.lg.com/sg/business/commercial-air-conditioners/single-split/single-split-concealed-duct/</t>
  </si>
  <si>
    <t>https://www.lg.com/mx/business/hvac/soluciones-residenciales/divididos/cassette-montado-en-techo/</t>
  </si>
  <si>
    <t>LG Cassette Montado En Techo proporciona un ambiente cómodo purificador de aire para un espacio más fresco y más saludable.</t>
  </si>
  <si>
    <t>['Cassette Montado en Techo']</t>
  </si>
  <si>
    <t>https://www.lg.com/mx/business/hvac/soluciones-residenciales/divididos/cassette-redondo/</t>
  </si>
  <si>
    <t>Cassette Redondo - Divididos - HVAC | Business | LG México</t>
  </si>
  <si>
    <t>LG Cassette Redondo utiliza una forma circular única para ofrecer enfriamiento preciso y rápido en grandes áreas.</t>
  </si>
  <si>
    <t>https://www.lg.com/mx/business/hvac/soluciones-residenciales/divididos/montado-en-muro/</t>
  </si>
  <si>
    <t>['Montaje en Pared']</t>
  </si>
  <si>
    <t>ΞΑΕΡΙΣΜΟΣ</t>
  </si>
  <si>
    <t>VENTILATION</t>
  </si>
  <si>
    <t>https://www.lg.com/gr/business/ventilation-solution</t>
  </si>
  <si>
    <t>ΕΞΑΕΡΙΣΜΟΣ | ΚΛΙΜΑΤΙΣΜΟΣ &amp; ΘΕΡΜΑΝΣΗ | LG Ελλάς Business</t>
  </si>
  <si>
    <t>Η λύσεις εξαερισμού ERV της LG εισάγουν καθαρό αἐρα στο χώρο σας, προστατεύοντας από ιούς και αλλεργιογόνα και εξοικονομώντας ενέργεια. Ανακαλύψτε περισσότερα!</t>
  </si>
  <si>
    <t>['ΕΞΑΕΡΙΣΜΟΣ']</t>
  </si>
  <si>
    <t>R290 Monobloc</t>
    <phoneticPr fontId="24" type="noConversion"/>
  </si>
  <si>
    <t>hydro kit (hot water solution)</t>
  </si>
  <si>
    <t>single split round cassette</t>
  </si>
  <si>
    <t>Jegakkumulatoros centrifugal folyadekhuto</t>
  </si>
  <si>
    <t>Centrifugal liquid chiller with ice accumulator</t>
  </si>
  <si>
    <t>https://www.lg.com/hu/business/jegakkumulatoros-centrifugal-folyadekhuto/</t>
  </si>
  <si>
    <t>Jégakkumulátoros centrifugál folyadékhűtő | LG Business HU</t>
  </si>
  <si>
    <t>Az LG Jégakkumulátoros centrifugál folyadékhűtő egy olyan technológia, amely az éjszaka folyamán keletkező jég megolvasztásával hűti le a beltéri területet.</t>
  </si>
  <si>
    <t>['Jégakkumulátoros centrifugál folyadékhűtő']</t>
  </si>
  <si>
    <t>https://www.lg.com/ph/business/ice-storage-centrifugal-chiller/</t>
  </si>
  <si>
    <t>https://www.lg.com/ph/business/ice-storage-screw-chiller/</t>
  </si>
  <si>
    <t>Heating Hydrosplit</t>
  </si>
  <si>
    <t>https://www.lg.com/th/business/heating-hydrosplit/</t>
  </si>
  <si>
    <t>['THERMA V Hydrosplit']</t>
  </si>
  <si>
    <t>Heating Monobloc</t>
  </si>
  <si>
    <t>https://www.lg.com/th/business/heating-monobloc/</t>
  </si>
  <si>
    <t>['วิธีแก้ปัญหาง่ายๆ ด้วย Therma V Monobloc แบบ All-in-one']</t>
  </si>
  <si>
    <t>Heating Split</t>
  </si>
  <si>
    <t>https://www.lg.com/th/business/heating-split/</t>
  </si>
  <si>
    <t>Therma V Split AWHP | HVAC | Business | LG ประเทศไทย</t>
  </si>
  <si>
    <t>['ให้บ้านใช้พลังงานได้อย่างยืดหยุ่นTHERMA V Split']</t>
  </si>
  <si>
    <t>Heating Waterheater</t>
  </si>
  <si>
    <t>https://www.lg.com/th/business/heating-waterheater/</t>
  </si>
  <si>
    <t>Water Heater | HVAC | Business | LG Thailand</t>
  </si>
  <si>
    <t>['เครื่องทำน้ำร้อน']</t>
  </si>
  <si>
    <t>Hydrosplit Heat Pumps</t>
  </si>
  <si>
    <t>https://www.lg.com/uk/business/heating/air-to-water-heat-pumps/hydrosplit/</t>
  </si>
  <si>
    <t>THERMA V Hydrosplit: Energy-Saving Heat Pump | LG UK</t>
  </si>
  <si>
    <t>Explore our range of THERMA V Hydrosplit. View products, reviews, tech specs &amp; more. Shop online today.</t>
  </si>
  <si>
    <t>Monobloc Heat Pumps</t>
  </si>
  <si>
    <t>https://www.lg.com/uk/business/heating/air-to-water-heat-pumps/monobloc/</t>
  </si>
  <si>
    <t>LG THERMA V Monobloc: All-in-one Heat pump | LG UK</t>
  </si>
  <si>
    <t>Explore LG THERMA V Monobloc Air to Water Heat Pumps for efficient heating solutions. Cut energy costs with advanced technology. Visit LG UK today!</t>
  </si>
  <si>
    <t>Split Heat Pumps</t>
  </si>
  <si>
    <t>https://www.lg.com/uk/business/heating/air-to-water-heat-pumps/split</t>
  </si>
  <si>
    <t>THERMA V Split: Reliable Heat Pump | LG UK Business</t>
  </si>
  <si>
    <t>Explore our range of THERMA V Split. View products, reviews, tech specs &amp; more. Shop online today.</t>
  </si>
  <si>
    <t>Uploaded more than 90%</t>
    <phoneticPr fontId="4" type="noConversion"/>
  </si>
  <si>
    <t>Climatiseur de Plafond de Type Cassette</t>
  </si>
  <si>
    <t>Cassette Type Ceiling Air Conditioner</t>
  </si>
  <si>
    <t>https://www.lg.com/ca_fr/business/climatiseur-de-plafond-de-type-cassette/</t>
  </si>
  <si>
    <t>Climatiseur Cassette: Solutions de climatisation VRF | Entreprise LG Canada</t>
  </si>
  <si>
    <t>Découvrez les climatiseurs de plafond de type cassette de LG qui s’intègrent bien aux structures vous permettant d’économiser de l’espace et de rester au frais.</t>
  </si>
  <si>
    <t>Climatiseur à conduits intégrés au plafond</t>
  </si>
  <si>
    <t>Ceiling-mounted ducted air conditioner</t>
  </si>
  <si>
    <t>https://www.lg.com/ca_fr/business/vrf-climatiseur-a-conduits-integres-au-plafond/</t>
  </si>
  <si>
    <t>Climatiseur de conduits |VRF | HVAC| Entreprise LG Canada</t>
  </si>
  <si>
    <t>Découvrez comment les climatiseurs de plafond avec conduits dissimulés de LG maintiennent une température idéale dans plusieurs pièces, en toute discrétion.</t>
  </si>
  <si>
    <t>Climatiseur Mural</t>
  </si>
  <si>
    <t>Wall-mounted air conditioner</t>
  </si>
  <si>
    <t>https://www.lg.com/ca_fr/business/climatiseur-mural/</t>
  </si>
  <si>
    <t>Climatiseur mural | HVAC | Entreprise LG Canada</t>
  </si>
  <si>
    <t>Découvrez comment les climatiseurs muraux de LG, parfaits pour une salle de réception ou le salon, peuvent garder votre maison ou votre bureau au frais.</t>
  </si>
  <si>
    <t>Mantenimiento Anual Del Chiller HVAC | Business | LG MX</t>
  </si>
  <si>
    <t>Los controladores HVAC de LG gestionan sistemas de edificios con integración flexible, monitoreo de energía y control de UTAs para mayor confort y eficiencia.</t>
  </si>
  <si>
    <t>Case Study Conocimientos Técnicos HVAC | Business | LG MX</t>
  </si>
  <si>
    <t>Catálogos y Folletos HVAC - Material de Descarga | LG MX</t>
  </si>
  <si>
    <t>['Catalogos y folletos']</t>
  </si>
  <si>
    <t>Sistemas Chiller HVAC | Business | LG MX</t>
  </si>
  <si>
    <t>La ventilación ERV Comercial LG garantiza aire limpio y eficiencia energética con intercambiadores de calor y filtros avanzados para espacios saludables.</t>
  </si>
  <si>
    <t>['Operación Automática de CO2']</t>
  </si>
  <si>
    <t>Las soluciones comerciales LG HVAC elevan el valor de tu espacio con tecnologías ecológicas, gestión inteligente y rendimiento energético optimizado.</t>
  </si>
  <si>
    <t>Las soluciones de control HVAC LG permiten ajustar la temperatura ideal para tu negocio, con opciones personalizadas y gestión para mayor eficiencia.</t>
  </si>
  <si>
    <t>Sistemas Divididos HVAC | Business | LG MX</t>
  </si>
  <si>
    <t>Soporte de Ingeniería HVAC | Business | LG MX</t>
  </si>
  <si>
    <t>Controladores HVAC LG incluyen pantalla de calidad de aire, gestión energética y control remoto app LG ThinQ para una climatización inteligente y eficiente.</t>
  </si>
  <si>
    <t>['Manuales']</t>
  </si>
  <si>
    <t>Cursos y Entrenamientos HVAC - Soporte | Business | LG MX</t>
  </si>
  <si>
    <t>Cursos y Entrenamientos LG ofrece formación especializada en instalación, operación y mantenimiento de sistemas HVAC, incluyendo MULTI V y Chillers.</t>
  </si>
  <si>
    <t>Zariadenia pre chladenie</t>
  </si>
  <si>
    <t>Cooling equipment</t>
  </si>
  <si>
    <t>LATAM</t>
    <phoneticPr fontId="4" type="noConversion"/>
  </si>
  <si>
    <t>Argentina</t>
    <phoneticPr fontId="4" type="noConversion"/>
  </si>
  <si>
    <t>Le système LG Single Split est le choix idéal pour divers espaces. Ce système de climatisation offre un rendement énergétique optimale et des performances fiables.</t>
  </si>
  <si>
    <t>["Démonstration d'une unité extérieure LG Smart Inverter au centre, accompagnée de divers cas d'installation d'unités intérieures par l'arrière.", "Du point de vue d'une fourmi, un café se dévoile orné de chaises, de tables et de plantes, tandis qu'une cassette round LG est suspendu au plafond.", "Une unité extérieure LG Smart Inverter se trouve à gauche, tandis qu'une unité intérieure LG unité sur pieds est installée dans la salle à manger à droite.", "L'unité d’extérieure LG Smart Inverter est présentée avec une section agrandie au centre, révélant l'intérieur complexe du compresseur Smart Inverter.", "Les usines crachent une brumée sombre en arrière-plan alors qu'une unité LG Smart Inverter, encastrée dans une boîte transparente avec un bouclier métallique, se trouve sur la droite.", "Un smartphone affichant l'application LG ThinQ se trouve à gauche, connecté à une unité murale LG installée dans un contour à droite via une ligne pointillée."]</t>
  </si>
  <si>
    <t>[142, 147, 155, 150, 183, 158]</t>
  </si>
  <si>
    <t>وحدات تسخين تبرد بالهواء ذات ضاغط لولبى</t>
  </si>
  <si>
    <t>https://www.lg.com/eg_ar/business/air-solution/chiller-application/air-cooled-scroll-heat-pump/</t>
  </si>
  <si>
    <t>المبرد مضخة حرارية ذات ضاغط حلزوني | HVAC | إل جي مصر للأعمال</t>
  </si>
  <si>
    <t>اكتشف مضخة الحرارة الحلزونية المبردة بالهواء Scroll Chiller من إل جي. هذه المبردات من أفضل الأنواع للمنشآت كبيرة النطاق.</t>
  </si>
  <si>
    <t>Ductable oculto en plafon</t>
  </si>
  <si>
    <t>Ductable hidden in ceiling</t>
  </si>
  <si>
    <t>https://www.lg.com/pe/business/sistemas-de-aire-acondicionado/tipo-split/ductable-oculto-en-plafon/</t>
  </si>
  <si>
    <t>['Ducto Empotrado En El Techo']</t>
  </si>
  <si>
    <t>https://www.lg.com/pe/business/sistemas-de-aire-acondicionado/chiller/chiller-magnetico/</t>
  </si>
  <si>
    <t>duct recessed in the ceiling</t>
  </si>
  <si>
    <t>Global</t>
    <phoneticPr fontId="4" type="noConversion"/>
  </si>
  <si>
    <t>GLOBAL</t>
    <phoneticPr fontId="4" type="noConversion"/>
  </si>
  <si>
    <t>Ducto Oculto</t>
  </si>
  <si>
    <t>Hidden Duct</t>
  </si>
  <si>
    <t>https://www.lg.com/co/business/aires-acondicionados/single-split-aire-solutions/single-split-ducto-oculto/</t>
  </si>
  <si>
    <t>Ducto Oculto | HVAC | LG Business Colombia</t>
  </si>
  <si>
    <t>Air cooled screw heat pump</t>
  </si>
  <si>
    <t>https://www.lg.com/in/business/air-cooled-screw-heat-pump/</t>
  </si>
  <si>
    <t>Chillers: Air Cooled Screw Heat Pump | HVAC | LG India Business</t>
  </si>
  <si>
    <t>The Air-Cooled Screw Heat Pump uses an aluminium alloy to ensure heat transfer efficiency &amp; resistance to corrosion. Learn more about our heat pumps today.</t>
  </si>
  <si>
    <t>Air cooled scroll heat pump</t>
  </si>
  <si>
    <t>https://www.lg.com/in/business/air-cooled-scroll-heat-pump/</t>
  </si>
  <si>
    <t>Chillers: Air Cooled Scroll Heat Pump | HVAC | LG India Business</t>
  </si>
  <si>
    <t>The LG Air Cooled Scroll Heat Pump is an advanced flexible modular system that provides hot &amp; cold water for air conditioning.</t>
  </si>
  <si>
    <t>https://www.lg.com/in/business/centrifugal-heat-pump/</t>
  </si>
  <si>
    <t>Chillers: Centrifugal Heat Pump | HVAC | LG India Business</t>
  </si>
  <si>
    <t>LG Centrifugal Heat Pumps are an economical &amp; environmentally friendly heating solution, saving in operational costs and greenhouse gas emissions.</t>
  </si>
  <si>
    <t>Water cooled screw heat pump</t>
  </si>
  <si>
    <t>https://www.lg.com/in/business/water-cooled-screw-heat-pump/</t>
  </si>
  <si>
    <t>Chillers: Water Cooled Screw Heat Pump | HVAC | LG India Business</t>
  </si>
  <si>
    <t>The LG Water-Cooled Screw Chiller is a flexible and highly efficient solution to your cooling needs. Learn more about our heat pump systems today.</t>
  </si>
  <si>
    <t>https://www.lg.com/il/ceiling-concealed-duct</t>
  </si>
  <si>
    <t>ישראל LG | מזגן נסתר | Ceiling Concealed Duct</t>
  </si>
  <si>
    <t>LG מציעה מגוון רחב של מזגנים נסתרים (Ceiling Concealed Duct) שקטים אך עוצמתיים, אמינים, חסכוניים בחשמל ונוחים לשימוש. עיינו בקטלוג והתרשמו בעצמכם.</t>
  </si>
  <si>
    <t>['תעלה נסתרת']</t>
  </si>
  <si>
    <t>therma v for hot water heating</t>
  </si>
  <si>
    <t>Monitoring Criteria</t>
    <phoneticPr fontId="4" type="noConversion"/>
  </si>
  <si>
    <t>SKU</t>
    <phoneticPr fontId="4" type="noConversion"/>
  </si>
  <si>
    <t xml:space="preserve">Total
Score </t>
    <phoneticPr fontId="4" type="noConversion"/>
  </si>
  <si>
    <t>Change</t>
    <phoneticPr fontId="4" type="noConversion"/>
  </si>
  <si>
    <t>https://www.lg.com/ae/business/hvac/commercial-solutions</t>
  </si>
  <si>
    <t>Commercial Solutions - HVAC | Business | LG UAE</t>
  </si>
  <si>
    <t>Consultant</t>
  </si>
  <si>
    <t>https://www.lg.com/ae/business/hvac/consultant</t>
  </si>
  <si>
    <t>Consultant - HVAC | Business | LG UAE</t>
  </si>
  <si>
    <t>LG HVAC offers a variety of technical data, tools, software, and the right technologies to make consultants' HVAC designs more efficient and successful.</t>
  </si>
  <si>
    <t>['Bringing the Optimal Design for Your HVAC Projects']</t>
  </si>
  <si>
    <t>https://www.lg.com/ae/business/air-solution/consultant</t>
  </si>
  <si>
    <t>['A man dressed in a white shirt and a hard hat is observed studying a blueprint, with gray buildings visible in the background.', 'LG HVAC solutions are arranged vertically within the confines of barbed wire, while lush green trees and grass flourish on the right side outside the perimeter.']</t>
  </si>
  <si>
    <t>[126, 160]</t>
  </si>
  <si>
    <t>SUPPORT</t>
  </si>
  <si>
    <t>https://www.lg.com/ae/support</t>
  </si>
  <si>
    <t>Customer Care | LG U.A.E</t>
  </si>
  <si>
    <t>LG team is always there to answer your inquiries. Learn more about how to contact LG customer care in the UAE via telephone, e-mail, and more.</t>
  </si>
  <si>
    <t>['SupportWelcome to LG Customer Care Team!How can we help you?']</t>
  </si>
  <si>
    <t>Commercial End User</t>
  </si>
  <si>
    <t>https://www.lg.com/ae/business/hvac/commercial-end-user</t>
  </si>
  <si>
    <t>Commercial End User - HVAC | Business | LG UAE</t>
  </si>
  <si>
    <t>LG HVAC solutions provide fast, reliable, and optimal solutions for commercial end users by meeting customer service needs with quality service and maintenance, offering a wide range of services and service packages.</t>
  </si>
  <si>
    <t>['Build Confidence and Efficiency with LG HVAC Solutions']</t>
  </si>
  <si>
    <t>https://www.lg.com/ae/business/air-solution/commercial-end-user</t>
  </si>
  <si>
    <t>26%</t>
  </si>
  <si>
    <t>['A man and a woman are seated at a desk, collaboratively working while viewing a laptop screen. The background showcases a stylized, abstract design, reflecting a modern, tech-savvy environment.', 'A modern residential interior features smart home technology controlled by a tablet, with a clean, bright design that emphasizes comfort and innovation.', 'A spacious, well-lit hotel room with a comfortable bed and modern furnishings creates an inviting ambiance that aims to provide a restful experience for guests.', 'Stylishly designed retail space with warm lighting and an inviting atmosphere highlighting a chic, customer-friendly environment.', 'Captures a large, airy shopping mall with expansive walkways and modern architecture. The design focuses on providing a luxurious and spacious shopping experience.', 'A technician wearing a headset is seated in front of multiple computer screens displaying HVAC system data for service and maintenance, with a backdrop of digital graphics and cloud icons.']</t>
  </si>
  <si>
    <t>[193, 152, 160, 129, 163, 188]</t>
  </si>
  <si>
    <t>مقاول تركيب</t>
  </si>
  <si>
    <t>Installation contractor</t>
  </si>
  <si>
    <t>https://www.lg.com/ae_ar/business/air-solution/installer</t>
  </si>
  <si>
    <t>مقاول تركيب | إل جي الإمارات العربية المتحدة التجارية</t>
  </si>
  <si>
    <t>استكشف الميزات المبتكرة لحلول تكييف الهواء من إل جي التي تزيد التحكم في كل نظام بناء لتحقيق عملية بناء متماسكة. تعرف على المزيد على موقع إل جي الإمارات التجارية</t>
  </si>
  <si>
    <t>['تركيب سهل مع حلول HVAC من LG']</t>
  </si>
  <si>
    <t>الدعم</t>
  </si>
  <si>
    <t>Support</t>
  </si>
  <si>
    <t>https://www.lg.com/ae_ar/support</t>
  </si>
  <si>
    <t>احصل على دعم المنتج | LG U.A.E</t>
  </si>
  <si>
    <t>['الدعممرحبًا بك في دعم إل جي!كيف يمكننا مساعدتك؟']</t>
  </si>
  <si>
    <t>سكن</t>
  </si>
  <si>
    <t>housing</t>
  </si>
  <si>
    <t>https://www.lg.com/ae_ar/business/residence</t>
  </si>
  <si>
    <t>سكن | HVAC | ال جي الإمارات</t>
  </si>
  <si>
    <t>يوفر الحل السكني من أنظمة التدفئة والتهوية وتكييف الهواء من إل جي الإمارات طريقة أكثر ذكاءً للحفاظ على كفاءة الطاقة في المنزل</t>
  </si>
  <si>
    <t>مكتب</t>
  </si>
  <si>
    <t>office</t>
  </si>
  <si>
    <t>https://www.lg.com/ae_ar/business/office</t>
  </si>
  <si>
    <t>مكتب | HVAC | ال جي الإمارات</t>
  </si>
  <si>
    <t>يُفخم الحل المكتبي من أنظمة التدفئة والتهوية وتكييف الهواء من إل جي الإمارات من قيمة المبنى خاصتك من خلال حلول الطاقة الصديقة للبيئة</t>
  </si>
  <si>
    <t>['ارتق بقيمة مبانيك عبر حلول الطاقة الصديقة للبيئة']</t>
  </si>
  <si>
    <t>مركز تسوق</t>
  </si>
  <si>
    <t>shopping center</t>
  </si>
  <si>
    <t>https://www.lg.com/ae_ar/business/shopping-mall</t>
  </si>
  <si>
    <t>مركز تسوق | HVAC | ال جي الإمارات</t>
  </si>
  <si>
    <t>يوفر حل مركز التسوق من أنظمة التدفئة والتهوية وتكييف الهواء من إل جي الإمارات حلولاً مثالية لتوفير الطاقة مع ضمان راحة فائقة للمتسوقين</t>
  </si>
  <si>
    <t>['اجعل المتسوقين يستمتعون بوقت ملئه الراحة']</t>
  </si>
  <si>
    <t>Manual</t>
  </si>
  <si>
    <t>https://www.lg.com/africa/business/air-solution/business-resources/manual</t>
  </si>
  <si>
    <t>LG Manual | HVAC | LG Air-Solution Business-Resources</t>
  </si>
  <si>
    <t>['Manual Download']</t>
  </si>
  <si>
    <t>Office</t>
  </si>
  <si>
    <t>https://www.lg.com/africa/business/office</t>
  </si>
  <si>
    <t>LG HVAC office solution Increases your building's value with green energy solutions</t>
  </si>
  <si>
    <t>https://www.lg.com/africa/business/shopping-mall</t>
  </si>
  <si>
    <t>LG Shopping Mall | HVAC | LG Africa Business</t>
  </si>
  <si>
    <t>Split - High Temperature</t>
  </si>
  <si>
    <t>https://www.lg.com/africa/business/heating-split-high-temperature</t>
  </si>
  <si>
    <t>LG Split - High Temperature | HVAC | LG Africa Business</t>
  </si>
  <si>
    <t>LG THERMA V High Temperature provides hot water up to 80°C. It's suitable for homes in an extremely cold climate or ones with poor insulation.</t>
  </si>
  <si>
    <t>Systèmes DRV</t>
  </si>
  <si>
    <t>DRV systems</t>
  </si>
  <si>
    <t>https://www.lg.com/africa_fr/business/systemes-drv</t>
  </si>
  <si>
    <t>Bureau</t>
  </si>
  <si>
    <t>Desk</t>
  </si>
  <si>
    <t>https://www.lg.com/africa_fr/business/bureau</t>
  </si>
  <si>
    <t>Trouver un Revendeur</t>
  </si>
  <si>
    <t>Find a Reseller</t>
  </si>
  <si>
    <t>https://www.lg.com/africa_fr/business/find-the-dealer</t>
  </si>
  <si>
    <t>Find The Dealer | LG West Africa</t>
  </si>
  <si>
    <t>['Find The Dealer']</t>
  </si>
  <si>
    <t>Haute Température</t>
  </si>
  <si>
    <t>High Temperature</t>
  </si>
  <si>
    <t>https://www.lg.com/africa_fr/business/haute-temperature</t>
  </si>
  <si>
    <t>https://www.lg.com/africa_fr/business/unites-interieures</t>
  </si>
  <si>
    <t>Climatiseur intérieur | HVAC | LG Afrique Professionnel</t>
  </si>
  <si>
    <t>['Unité intérieure']</t>
  </si>
  <si>
    <t>Manuel</t>
  </si>
  <si>
    <t>https://www.lg.com/africa_fr/business/air-solution/business-resources/manual</t>
  </si>
  <si>
    <t>Manuels | LG West Africa Professionnel</t>
  </si>
  <si>
    <t>['Manuels']</t>
  </si>
  <si>
    <t>Download brochures</t>
  </si>
  <si>
    <t>https://www.lg.com/au/business/air-solution/business-resources/download-brochures/</t>
  </si>
  <si>
    <t>Download Brochures | LG Australia</t>
  </si>
  <si>
    <t>Here we have the entire LG Air Conditioning catalogue range. The original product brochures seen in retail stores are available to download in digital PDF format.</t>
  </si>
  <si>
    <t>['Brochure downloads']</t>
  </si>
  <si>
    <t>Find a dealer</t>
  </si>
  <si>
    <t>https://www.lg.com/au/business/find-the-dealer/</t>
  </si>
  <si>
    <t>https://www.lg.com/au/business/air-solution/solutions/office/</t>
  </si>
  <si>
    <t>Office | HVAC | LG Australia Business</t>
  </si>
  <si>
    <t>LG HVAC office solutions help keep your office comfortable</t>
  </si>
  <si>
    <t>['Office solutions']</t>
  </si>
  <si>
    <t>Shopping mall</t>
  </si>
  <si>
    <t>https://www.lg.com/au/business/air-solution/solutions/shopping-mall/</t>
  </si>
  <si>
    <t>Shopping Mall | HVAC | LG Australia Business</t>
  </si>
  <si>
    <t>LG HVAC shopping centre solutions enable energy efficient solutions while keeping shoppers comfortable</t>
  </si>
  <si>
    <t>['Help your customers shop comfortably']</t>
  </si>
  <si>
    <t>https://www.lg.com/au/support/</t>
  </si>
  <si>
    <t>Customer Care: Product Support &amp; Contact Info - Support &amp; Help | LG AU</t>
  </si>
  <si>
    <t>LG Product Support &amp; Contact Information. Find user guides, video tutorials, software downloads and more. Our customer service experts are here to help.</t>
  </si>
  <si>
    <t>['Support hub']</t>
  </si>
  <si>
    <t>Catalogue &amp; Leaflet &amp; Document</t>
  </si>
  <si>
    <t>https://www.lg.com/ca_en/business/air-solution/resource-download/catalogue-leaflet/</t>
  </si>
  <si>
    <t>Catalogue &amp; Leaflet &amp; Document | HVAC | LG Canada</t>
  </si>
  <si>
    <t>Find a Dealer</t>
  </si>
  <si>
    <t>https://www.lg.com/ca_en/business/find-a-dealer/</t>
  </si>
  <si>
    <t>Find the Dealer | LG CA Business | LG Electronics CA | LG Electronics CA_EN</t>
  </si>
  <si>
    <t>https://www.lg.com/ca_en/business/air-solution/resource-download/manual/</t>
  </si>
  <si>
    <t>Manual | HVAC | LG Canada</t>
  </si>
  <si>
    <t>https://www.lg.com/ca_en/business/air-solution/solutions/office/</t>
  </si>
  <si>
    <t>Offices | HVAC | LG Canada Business</t>
  </si>
  <si>
    <t>LG HVAC office solutions increase your building's value with green energy solutions.</t>
  </si>
  <si>
    <t>https://www.lg.com/ca_en/business/air-solution/solutions/shopping-mall/</t>
  </si>
  <si>
    <t>Shopping Mall | HVAC | LG Canada Business</t>
  </si>
  <si>
    <t>LG HVAC shopping mall solution creates perfect energy efficient solutions while allowing superior comfort for shoppers.</t>
  </si>
  <si>
    <t>Catalogue, Brochure Et Document</t>
  </si>
  <si>
    <t>Catalog, Brochure and Document</t>
  </si>
  <si>
    <t>https://www.lg.com/ca_fr/business/solutions-relatives-a-la-qualite-de-lair/telechargement-des-ressources/catalogue-leaflet/</t>
  </si>
  <si>
    <t>Catalogue, Brochure Et Document | HVAC | Entreprise LG Canada</t>
  </si>
  <si>
    <t>Trouver Un Revendeur</t>
  </si>
  <si>
    <t>https://www.lg.com/ca_fr/business/find-a-dealer/</t>
  </si>
  <si>
    <t>Hôtels</t>
  </si>
  <si>
    <t>Hotels</t>
  </si>
  <si>
    <t>https://www.lg.com/ca_fr/business/solutions-relatives-a-la-qualite-de-lair/solutions/hotels/</t>
  </si>
  <si>
    <t>Hôtels | HVAC | Entreprise LG Canada</t>
  </si>
  <si>
    <t>https://www.lg.com/ca_fr/business/solutions-relatives-a-la-qualite-de-lair/telechargement-des-ressources/manuela/</t>
  </si>
  <si>
    <t>Manuel | HVAC | Entreprise LG Canada</t>
  </si>
  <si>
    <t>Solutions De Commande</t>
  </si>
  <si>
    <t>Ordering Solutions</t>
  </si>
  <si>
    <t>https://www.lg.com/ca_fr/business/solutions-relatives-a-la-qualite-de-lair/solutions-de-commande/</t>
  </si>
  <si>
    <t>Solutions De Commande | HVAC | Entreprise LG Canada</t>
  </si>
  <si>
    <t>Système biblocs</t>
  </si>
  <si>
    <t>Split system</t>
  </si>
  <si>
    <t>https://www.lg.com/ca_fr/business/solutions-relatives-a-la-qualite-de-lair/systeme-biblocs/</t>
  </si>
  <si>
    <t>Système biblocs | Business | Entreprise LG Canada</t>
  </si>
  <si>
    <t>['Système biblocs']</t>
  </si>
  <si>
    <t>Catalogue download | Air Solution | LG CL</t>
  </si>
  <si>
    <t>Catalog download | Air Solution | LG CL</t>
  </si>
  <si>
    <t>https://www.lg.com/cl/business/climatizacion/material-de-descarga/catalogos-y-folletos/</t>
  </si>
  <si>
    <t>Descarga de catálogos, folletos y documentos</t>
  </si>
  <si>
    <t>Encontrar Un Distributor</t>
  </si>
  <si>
    <t>Find a Distributor</t>
  </si>
  <si>
    <t>https://www.lg.com/cl/business/find-the-dealer/</t>
  </si>
  <si>
    <t>Find The Dealer | LG Chile Empresas</t>
  </si>
  <si>
    <t>Encuentra una tienda que te ayude con tus compras, instalaciones y servicio posventa.</t>
  </si>
  <si>
    <t>https://www.lg.com/cl/business/climatizacion/material-de-descarga/manuales/</t>
  </si>
  <si>
    <t>https://www.lg.com/cl/business/climatizacion/soluciones/oficinas/</t>
  </si>
  <si>
    <t>Todo Lo Que Necesitas En Tu Oficina | HVAC | LG Chile Para Empresas</t>
  </si>
  <si>
    <t>La solución de climatización LG para oficinas aumenta el valor del edificio con soluciones de energía verde.</t>
  </si>
  <si>
    <t>['Aumente el Valor de su Edificio Con Soluciones de Energía Verde']</t>
  </si>
  <si>
    <t>https://www.lg.com/cl/business/climatizacion/soluciones/shopping-mall/</t>
  </si>
  <si>
    <t>Tecnología Para Tu Shopping Mall | HVAC | LG Chile Para Empresas</t>
  </si>
  <si>
    <t>La solución de climatización LG para centros comerciales crea unas soluciones energéticas perfectas y, al mismo tiempo, permite que la experiencia de los compradores sea muy cómoda.</t>
  </si>
  <si>
    <t>['Haga Que la Estancia de Sus Compradores Sea Más Cómoda']</t>
  </si>
  <si>
    <t>Soluciones</t>
  </si>
  <si>
    <t>Solutions</t>
  </si>
  <si>
    <t>https://www.lg.com/cl/business/climatizacion/soluciones/</t>
  </si>
  <si>
    <t>Conoce Las Soluciones Que LG Ofrece | HVAC | LG Chile Para Empresas</t>
  </si>
  <si>
    <t>LG ofrece soluciones de climatización para todo tipo de necesidades, proporcionando aire fresco y limpio para diferentes entornos empresariales. Air Solution | Business | HVAC | LG Chile.</t>
  </si>
  <si>
    <t>['Climatización']</t>
  </si>
  <si>
    <t>Therma V</t>
  </si>
  <si>
    <t>https://www.lg.com/cl/business/climatizacion/therma-v/</t>
  </si>
  <si>
    <t>Therma V: Calefaccion natural | HVAC | LG Chile para Empresas</t>
  </si>
  <si>
    <t>LG Therma V es una solución de fácil instalación que no requiere de constantes modificaciones edilicias.</t>
  </si>
  <si>
    <t>['Soluciones de Calefaccion (AWHP)']</t>
  </si>
  <si>
    <t>售后服务中心</t>
  </si>
  <si>
    <t>After-sales service center</t>
  </si>
  <si>
    <t>https://www.lg.com/cn/support</t>
  </si>
  <si>
    <t>获取产品信息 | LG 中国</t>
  </si>
  <si>
    <t>['售后服务与维修欢迎来到LG支持!有什么可以帮您']</t>
  </si>
  <si>
    <t>中央控制解决方案</t>
  </si>
  <si>
    <t>https://www.lg.com/cn/business/chiller-control</t>
  </si>
  <si>
    <t>LG乐金电子中国 | 中央控制解决方案 - 远程控制和监控 | LG中央空调</t>
  </si>
  <si>
    <t>探索LG中央控制解决方案，远程控制和监控等商用空调系统方案，访问LG中国官网，了解更多LG产品以及背后的科技技术！</t>
  </si>
  <si>
    <t>['中央控制解决方案']</t>
  </si>
  <si>
    <t>冷水机组</t>
  </si>
  <si>
    <t>https://www.lg.com/cn/business/chiller</t>
  </si>
  <si>
    <t>LG乐金电子中国 | 冷水机组 - 工业冷水机 | LG中央空调</t>
  </si>
  <si>
    <t>探索LG冷水机组，工业冷水机等商用空调系统产品，访问LG中国官网，了解更多LG产品以及背后的科技技术！</t>
  </si>
  <si>
    <t>['冷水机组']</t>
  </si>
  <si>
    <t>风机盘管(FCU)</t>
  </si>
  <si>
    <t>Fan Coil Unit (FCU)</t>
  </si>
  <si>
    <t>https://www.lg.com/cn/business/chiller-fcu</t>
  </si>
  <si>
    <t>LG乐金电子中国 | 风机盘管(FCU) - 风机盘管机组 | LG中央空调</t>
  </si>
  <si>
    <t>探索LG风机盘管(FCU)，风机盘管机组等商用空调系统产品，访问LG中国官网，了解更多LG产品以及背后的科技技术！</t>
  </si>
  <si>
    <t>['风机盘管(FCU)']</t>
  </si>
  <si>
    <t>四出风天花机</t>
  </si>
  <si>
    <t>Four-outlet ceiling machine</t>
  </si>
  <si>
    <t>https://www.lg.com/cn/business/4-way-cassette-unit</t>
  </si>
  <si>
    <t>LG乐金电子中国 | 四面出风天花机| 四面出风嵌入式室内机</t>
  </si>
  <si>
    <t>LG四面出风天花机响应数字化和环保需求，为您提供全方位满足需求的商用空调解决方案。欢迎访问LG中国官网了解更多四面出风嵌入式室内机产品.</t>
  </si>
  <si>
    <t>变频SINGLE柜机</t>
  </si>
  <si>
    <t>https://www.lg.com/cn/business/household-air-conditioning-single-floor</t>
  </si>
  <si>
    <t>LG乐金电子中国 | 变频SINGLE柜机| 落地式空调</t>
  </si>
  <si>
    <t>LG 变频SINGLE柜机搭配制热防冷风设计以及故障自我诊断功能，经久耐用。欢迎访问LG中国官网了解更多落地式空调和变频柜机产品.</t>
  </si>
  <si>
    <t>变频SINGLE四出风天花机</t>
  </si>
  <si>
    <t>https://www.lg.com/cn/business/household-single-4-way-cassette</t>
  </si>
  <si>
    <t>LG乐金电子中国 | 变频SINGLE四出风天花机| 四面出风天花机</t>
  </si>
  <si>
    <t>LG 变频SINGLE四出风天花四个出风口单独控制，高天花送风模式让您轻松拥有舒适的气温环境。欢迎访问LG中国官网了解更多四面出风天花机产品.</t>
  </si>
  <si>
    <t>https://www.lg.com/cn/business/household-air-conditioning-multi-v-water-s</t>
  </si>
  <si>
    <t>LG乐金电子中国 | MULTI V WATER S 水冷多联机| 家用水冷中央空调</t>
  </si>
  <si>
    <t>LG MULTI V WATER S 水冷多联机搭配vrf高效水源系统，能为您的家庭环境带来舒适温度。欢迎访问LG中国官网了解更多家用水冷中央空调产品.</t>
  </si>
  <si>
    <t>新闻动态</t>
  </si>
  <si>
    <t>News</t>
  </si>
  <si>
    <t>https://www.lg.com/cn/business/air-conditioning/aircon-news</t>
  </si>
  <si>
    <t>LG空调新闻 | LG商用产品官网 | LG中央空调</t>
  </si>
  <si>
    <t>查看LG中国空调新闻。它能给您最新的产品、设计与趋势。</t>
  </si>
  <si>
    <t>['新闻']</t>
  </si>
  <si>
    <t>手册</t>
  </si>
  <si>
    <t>manual</t>
  </si>
  <si>
    <t>https://www.lg.com/cn/business/air-solution/business-resources/manual</t>
  </si>
  <si>
    <t>Manuals | LG CN Professionnel</t>
  </si>
  <si>
    <t>['手册下载']</t>
  </si>
  <si>
    <t>机组</t>
  </si>
  <si>
    <t>unit</t>
  </si>
  <si>
    <t>https://www.lg.com/cn/business/air-conditioning-as-support-chiller</t>
  </si>
  <si>
    <t>LG乐金电子中国 | 机组 | 服务 &amp; 维护 | LG中央空调</t>
  </si>
  <si>
    <t>LG提供机组产品的服务 &amp; 维护，大检修，内管清理服务等，访问LG中国官网，了解更多LG产品以及背后的科技技术！</t>
  </si>
  <si>
    <t>['机组']</t>
  </si>
  <si>
    <t>Acerca de LG Eco Solutions</t>
  </si>
  <si>
    <t>About LG Eco Solutions</t>
  </si>
  <si>
    <t>https://www.lg.com/co/business/aires-acondicionados/about-lg-air-solutions/</t>
  </si>
  <si>
    <t>Acerca de LG Eco Solutions | HVAC | LG Business Colombia</t>
  </si>
  <si>
    <t>Conoce mas de LG</t>
  </si>
  <si>
    <t>['Acerca de LG Eco Solutions']</t>
  </si>
  <si>
    <t>Espacios Comerciales</t>
  </si>
  <si>
    <t>Commercial Spaces</t>
  </si>
  <si>
    <t>https://www.lg.com/co/business/aires-acondicionados/aplicaciones/comercial/</t>
  </si>
  <si>
    <t>Espacios Comerciales | HVAC | LG Business Colombia</t>
  </si>
  <si>
    <t>Crea un a espacios comerciales mas limpios y placenteros gracias a las soluciones HVAC de LG.</t>
  </si>
  <si>
    <t>['Espacios Comerciales | HVAC | LG Business Colombia']</t>
  </si>
  <si>
    <t>Encontrar un Distribuidor</t>
  </si>
  <si>
    <t>https://www.lg.com/co/business/aires-acondicionados/encontrar-un-distribuidor/</t>
  </si>
  <si>
    <t>Encuentre un Distribuidor | LG Colombia</t>
  </si>
  <si>
    <t>Encuentre un distribuidor que lo ayude con el servicio de ventas, instalación y postventa.</t>
  </si>
  <si>
    <t>['Encuentre un Distribuidor']</t>
  </si>
  <si>
    <t>https://www.lg.com/co/business/aires-acondicionados/material-de-descarga/manuales/</t>
  </si>
  <si>
    <t>Manuels | LG CO Professionnel</t>
  </si>
  <si>
    <t>Descarga los manuales de aires acondicionados LG. Obtén instrucciones detalladas y guías de usuario para instalar y mantener tus equipos eficientemente.</t>
  </si>
  <si>
    <t>https://www.lg.com/co/business/aires-acondicionados/aplicaciones/oficinas/</t>
  </si>
  <si>
    <t>Oficinas | HVAC | LG Business Colombia</t>
  </si>
  <si>
    <t>Aumente el valor de su edificio con soluciones de aire acondicionado energeticamente eficientes.</t>
  </si>
  <si>
    <t>['Oficinas | HVAC | LG Business Colombia']</t>
  </si>
  <si>
    <t>Unidad de Suelo</t>
  </si>
  <si>
    <t>Soil Unit</t>
  </si>
  <si>
    <t>https://www.lg.com/co/business/aires-acondicionados/single-split-aire-solutions/unidad-de-suelo/</t>
  </si>
  <si>
    <t>Aire Acondicionado: Unidades de Suelo | LG Business Colombia</t>
  </si>
  <si>
    <t>Descubra las Unidades de Suelo de Aire Acondicionado de LG. Diseñadas para darle una solución eficaz de climatización con mínima instalación. Infórmes aquí.</t>
  </si>
  <si>
    <t>['Unidad De Suelo']</t>
  </si>
  <si>
    <t>Enfriadores de Agua</t>
  </si>
  <si>
    <t>Water Coolers</t>
  </si>
  <si>
    <t>https://www.lg.com/co/business/aires-acondicionados/chiller/</t>
  </si>
  <si>
    <t>Enfriadores De Agua | HVAC | LG Business Colombia</t>
  </si>
  <si>
    <t>aire acondicionado lg, enfriadores de aire, aire lg, chiller enfriador, enfriador chiller, chiller enfriador de agua, chiller agua, agua chiller, hvac colombia, enfriadora de agua, enfriadoras de agua, aire acondicionado chiller, refrigeración aire acondicionado, aires acondicionados soluciones, sistemas de refrigeración, soluciones del sistema de refrigeración de aires, enfriadoras condensadas por aire, chiller aire acondicionado, chiller enfriado por agua, aire acondicionado chiller eficiencia,</t>
  </si>
  <si>
    <t>Absorpční chladič | HVAC | LG</t>
  </si>
  <si>
    <t>Úsporný LG absorpční chladič využívá odpadní teplo k ekologickému chlazení bez použití elektřiny. Ideální pro průmysl.</t>
  </si>
  <si>
    <t>['Absorpční chladič – efektivní chlazení bez elektřiny']</t>
  </si>
  <si>
    <t>LG Absorpční chladič horkovodní – úsporné chlazení | HVAC</t>
  </si>
  <si>
    <t>bsorpční chladič horkovodního typu LG nabízí ekologické chlazení bez elektřiny, využívá odpadní teplo a snižuje provozní náklady.</t>
  </si>
  <si>
    <t>['Absorpční chladič – typ s horkou vodou']</t>
  </si>
  <si>
    <t>Absorpční chladič LG parního typu | HVAC | LG CZE</t>
  </si>
  <si>
    <t>Parní absorpční chladič LG pro HVAC systémy zajišťuje efektivní chlazení bez elektřiny díky využití páry a nízkým provozním nákladům.</t>
  </si>
  <si>
    <t>['Absorpční chladič – typ s párou']</t>
  </si>
  <si>
    <t>Vzduchem chlazený šroubový chladič | HVAC | LG CZE</t>
  </si>
  <si>
    <t>Vzduchem chlazený šroubový chladič LG nabízí spolehlivé a energeticky úsporné chlazení pro průmyslové i komerční aplikace.</t>
  </si>
  <si>
    <t>['Vzduchem chlazený chladič se šroubovým kompresorem']</t>
  </si>
  <si>
    <t>Renovace chladičů LG – odborný servis HVAC systémů</t>
  </si>
  <si>
    <t>Profesionální renovace chladičů LG pro HVAC systémy zlepší výkon, prodlouží životnost a sníží provozní náklady zařízení.</t>
  </si>
  <si>
    <t>Stropní kazetová jednotka LG – elegantní a úsporné řešení</t>
  </si>
  <si>
    <t>Katalogy, letáky a dokumenty</t>
  </si>
  <si>
    <t>Catalogs, leaflets and documents</t>
  </si>
  <si>
    <t>https://www.lg.com/cz/business/klimatizace/materialy-ke-stazeni/katalogy-letaky-a-dokumenty/</t>
  </si>
  <si>
    <t>Katalogy, Letáky a Dokumenty | HVAC | LG Česká republika Byznys</t>
  </si>
  <si>
    <t>Kruhová kazetová jednotka LG – efektivní HVAC řešení</t>
  </si>
  <si>
    <t>['Kruhová kazeta']</t>
  </si>
  <si>
    <t>Parapetní jednotka LG – kompaktní řešení pro HVAC</t>
  </si>
  <si>
    <t>['Konzolová jednotka']</t>
  </si>
  <si>
    <t>Řešení pro ovládání</t>
  </si>
  <si>
    <t>https://www.lg.com/cz/business/klimatizace/air-control-solutions/</t>
  </si>
  <si>
    <t>Ovladač | VRF | Zařízení pro chlazení | Business | LG Česká republika Byznys</t>
  </si>
  <si>
    <t>Řešení pro ovládání LG nabízí řadu praktických ovladačů, které vám umožní nastavit dokonalou teplotu pro prostředí vaší firmy.</t>
  </si>
  <si>
    <t>['Řešení pro ovládání']</t>
  </si>
  <si>
    <t>['Podstropní zavěšená jednotka']</t>
  </si>
  <si>
    <t>KOMPAKTNÍ ŘEŠENÍ | HVAC | LG Česká republika Byznys</t>
  </si>
  <si>
    <t>['Invertorové tepelné čerpadlo single package']</t>
  </si>
  <si>
    <t>Přímo poháněný absorpční chladič | HVAC | LG CZE</t>
  </si>
  <si>
    <t>Přímo poháněný chladič LG nabízí vysokou účinnost, spolehlivý provoz a nižší spotřebu energie pro náročné HVAC aplikace.</t>
  </si>
  <si>
    <t>['Absorpční chladič – typ s přímým ohřevem']</t>
  </si>
  <si>
    <t>['Stropní kanálové jednotky']</t>
  </si>
  <si>
    <t>Nalézt obchodníka</t>
  </si>
  <si>
    <t>https://www.lg.com/cz/business/klimatizace/find-the-dealer/</t>
  </si>
  <si>
    <t>Řešení pro vytápění</t>
  </si>
  <si>
    <t>Heating solutions</t>
  </si>
  <si>
    <t>https://www.lg.com/cz/business/klimatizace/tepelna-cerpadla-awhp/</t>
  </si>
  <si>
    <t>Tepelná Čerpadla Vzduch-Voda – Vytápění a Chlazení | LG Česká Republika</t>
  </si>
  <si>
    <t>Tepelné čerpadlo LG THERMA V typu vzduch-voda je udržitelným řešením vytápění, které zajišťuje komfortní vytápění, chlazení a ohřev vody a nahrazuje plynové kotle technologií obnovitelných zdrojů.</t>
  </si>
  <si>
    <t>Hydro Kit | VRF | HVAC | Business | LG CZE</t>
  </si>
  <si>
    <t>Hotely</t>
  </si>
  <si>
    <t>https://www.lg.com/cz/business/klimatizace/reseni-pro-budovy/hotely/</t>
  </si>
  <si>
    <t>Hotely | HVAC | LG Česká republika Byznys</t>
  </si>
  <si>
    <t>Řešení LG HVAC pro hotely nabízí efektivnější způsob, jak se ve vašem hotelu cítit vždy příjemně</t>
  </si>
  <si>
    <t>Vnitřní jednotka | VRF | Zařízení pro chlazení | LG CZE</t>
  </si>
  <si>
    <t>Invertorový Scroll Chiller - Chiller - HVAC | LG CZE</t>
  </si>
  <si>
    <t>Multi V M | VRF | HVAC | LG Česká republika Business</t>
  </si>
  <si>
    <t>Multi V S | VRF | HVAC | LG Česká republika Business</t>
  </si>
  <si>
    <t>Multi V i | VRF | HVAC | LG Česká republika Byznys</t>
  </si>
  <si>
    <t>['Modulární chladič']</t>
  </si>
  <si>
    <t>THERMA V Monoblok - Tepelná čerpadla vzduch-voda - HVAC</t>
  </si>
  <si>
    <t>THERMA V R290 Monobloc – Tepelná čerpadla vzduch-voda – HVAC</t>
  </si>
  <si>
    <t>['Zvyšte hodnotu své budovy pomocí ekologických řešení']</t>
  </si>
  <si>
    <t>['Bezolejový chladič s odstředivým kompresorem']</t>
  </si>
  <si>
    <t>Produktová podpora</t>
  </si>
  <si>
    <t>Product support</t>
  </si>
  <si>
    <t>https://www.lg.com/cz/business/klimatizace/materialy-ke-stazeni/produktova-podpora/</t>
  </si>
  <si>
    <t>Produktová podpora | HVAC | LG Česká republika Byznys</t>
  </si>
  <si>
    <t>Obytné budovy</t>
  </si>
  <si>
    <t>Residential buildings</t>
  </si>
  <si>
    <t>https://www.lg.com/cz/business/klimatizace/reseni-pro-budovy/obytne-budovy/</t>
  </si>
  <si>
    <t>Obytné budovy | HVAC | LG Česká republika Byznys</t>
  </si>
  <si>
    <t>Řešení LG HVAC pro obytné prostory nabízí inteligentnější způsob, jak zajistit energeticky úspornou domácnost</t>
  </si>
  <si>
    <t>['Udělejte ze svéprodejny oblíbené místo']</t>
  </si>
  <si>
    <t>['Servis a údržba']</t>
  </si>
  <si>
    <t>Nákupní centra</t>
  </si>
  <si>
    <t>https://www.lg.com/cz/business/klimatizace/reseni-pro-budovy/nakupni-centra/</t>
  </si>
  <si>
    <t>Nákupní centra | HVAC | LG Česká republika Byznys</t>
  </si>
  <si>
    <t>Řešení LG HVAC pro nákupní střediska vytváří dokonalá energeticky efektivní řešení a zároveň nabízí zákazníkům mimořádné pohodlí</t>
  </si>
  <si>
    <t>Tepelné čerpadlo THERMA V R32 Hydrosplit | HVAC | LG CZE</t>
  </si>
  <si>
    <t>['Tepelné čerpadlo pro ohřev teplé vody']</t>
  </si>
  <si>
    <t>Komplexní VRF systémy LG HVAC pro byznys</t>
  </si>
  <si>
    <t>Rekuperační jednotky | Topení a vzduchotechnika | LG CZE</t>
  </si>
  <si>
    <t>Rekuperační jednotky LG jsou vysoce účinným řešením ventilace zajišťujícím čerstvý vzduch. Díky vícestupňovému čištění vzduchu tak můžete dýchat zdravěji.</t>
  </si>
  <si>
    <t>['Rekuperační jednotky (ERV)']</t>
  </si>
  <si>
    <t>['Nástěnné jednotky']</t>
  </si>
  <si>
    <t>Chladič vody s odstředivým kompresorem | HVAC | LG CZE</t>
  </si>
  <si>
    <t>https://www.lg.com/cz/business/klimatizace/chladic-vody/</t>
  </si>
  <si>
    <t>Chladič vody | HVAC | LG Česká republika Byznys</t>
  </si>
  <si>
    <t>Chladicí jednotka společnosti LG je navržena tak, aby poskytovala efektivní chlazení i pro ty největší budovy a zařízení, jako jsou elektrárny a továrny.</t>
  </si>
  <si>
    <t>Vodou chlazený šroubový chladič | HVAC | LG CZE</t>
  </si>
  <si>
    <t>Vodou chlazený šroubový chladič LG – výkonné a úsporné řešení HVAC pro komerční objekty. Spolehlivost, efektivita a tichý provoz.</t>
  </si>
  <si>
    <t>['Vodou chlazený chladič se šroubovým kompresorem']</t>
  </si>
  <si>
    <t>Vodou chlazený scroll chladič | HVAC | LG CZE</t>
  </si>
  <si>
    <t>Vodou chlazený scroll chladič LG – kompaktní, tichý a energeticky účinný systém chlazení ideální pro komerční a průmyslové využití.</t>
  </si>
  <si>
    <t>['Vzduchem chlazený invertorový chladič se scroll kompresorem']</t>
  </si>
  <si>
    <t>['Podlahové jednotky']</t>
  </si>
  <si>
    <t>Kaltwassersätze</t>
  </si>
  <si>
    <t>Chillers</t>
  </si>
  <si>
    <t>https://www.lg.com/de/business/klimaanlagen/kaltwasserersaetze/</t>
  </si>
  <si>
    <t>Kaltwassersätze | HVAC | LG Deutschland Business</t>
  </si>
  <si>
    <t>Die Kühlanlage von LG wurde entwickelt, um selbst die größten Gebäude und Einrichtungen wie Kraftwerke und Fabriken effektiv zu kühlen.</t>
  </si>
  <si>
    <t>['Kaltwassersätze']</t>
  </si>
  <si>
    <t>Datenblätter</t>
  </si>
  <si>
    <t>Data sheets</t>
  </si>
  <si>
    <t>https://www.lg.com/de/business/klimaanlagen/unterlagen-downloads/catalogue-leaflet-document/</t>
  </si>
  <si>
    <t>Catalogue &amp; Leaflet &amp; Document | HVAC | LG Deutschland Business</t>
  </si>
  <si>
    <t>['Download Katalog und Faltblatt und Dokument']</t>
  </si>
  <si>
    <t>Händler Finden</t>
  </si>
  <si>
    <t>https://www.lg.com/de/business/ess-homeseries/solar-support/haendlersuche/</t>
  </si>
  <si>
    <t>HLK</t>
  </si>
  <si>
    <t>https://www.lg.com/de/business/klimaanlagen/</t>
  </si>
  <si>
    <t>Klimaanlagen von LG | LG Deutschland Business</t>
  </si>
  <si>
    <t>Unsere Leidenschaft und Bestreben nach neuen Innovationen macht LG zu dem Klimaanlagen-Marktführer. Hier erfahren Sie mehr über unsere Klimasysteme.</t>
  </si>
  <si>
    <t>['Klimaanlagen']</t>
  </si>
  <si>
    <t>HLK BLOG-ON AIR</t>
  </si>
  <si>
    <t>https://www.lg.com/de/business/klimaanlagen/blog-list/</t>
  </si>
  <si>
    <t>HVAC BLOG-on AIR | HVAC | LG Deutschland Business</t>
  </si>
  <si>
    <t>Schauen Sie sich die neuesten Trends und Geschichten von LG HVAC an</t>
  </si>
  <si>
    <t>https://www.lg.com/de/business/klimaanlagen/anwendungsbereiche/hotels/</t>
  </si>
  <si>
    <t>Hotels | HVAC | LG Deutschland Business</t>
  </si>
  <si>
    <t>Die HLK-Lösungen für Hotels von LG bieten eine effizientere Möglichkeit, Ihr Hotel angenehm einzurichten.</t>
  </si>
  <si>
    <t>['Hotels']</t>
  </si>
  <si>
    <t>Wohnraum</t>
  </si>
  <si>
    <t>Living space</t>
  </si>
  <si>
    <t>https://www.lg.com/de/business/klimaanlagen/anwendungsbereiche/wohnraum/</t>
  </si>
  <si>
    <t>Wohnraum | HVAC | LG Deutschland Business</t>
  </si>
  <si>
    <t>Die HLK-Lösungen für den Wohnbereich von LG bieten eine intelligentere Möglichkeit, das Haus energieeffizient zu halten.</t>
  </si>
  <si>
    <t>['Wohnraum']</t>
  </si>
  <si>
    <t>Geschäfte</t>
  </si>
  <si>
    <t>Shops</t>
  </si>
  <si>
    <t>https://www.lg.com/de/business/klimaanlagen/anwendungsbereiche/geschafte/</t>
  </si>
  <si>
    <t>Geschäfte | HVAC | LG Deutschland Business</t>
  </si>
  <si>
    <t>Die HLK-Lösungen für den Einzelhandel von LG bietet eine beispiellose Leistung, um die Energieeffizienz von Ladengeschäften zu gewährleisten.</t>
  </si>
  <si>
    <t>['Geschäfte']</t>
  </si>
  <si>
    <t>Benutzerhandbuch</t>
  </si>
  <si>
    <t>User manual</t>
  </si>
  <si>
    <t>https://www.lg.com/de/business/klimaanlagen/unterlagen-downloads/manual/</t>
  </si>
  <si>
    <t>Manual | HVAC | LG Deutschland Business</t>
  </si>
  <si>
    <t>['Manueller Download']</t>
  </si>
  <si>
    <t>VRF-Systeme</t>
  </si>
  <si>
    <t>VRF systems</t>
  </si>
  <si>
    <t>https://www.lg.com/de/business/klimaanlagen/multi-v/</t>
  </si>
  <si>
    <t>VRF-Systeme | HVAC | LG Deutschland Business</t>
  </si>
  <si>
    <t>['VRF Multi V']</t>
  </si>
  <si>
    <t>Bürogebäude</t>
  </si>
  <si>
    <t>office building</t>
  </si>
  <si>
    <t>https://www.lg.com/de/business/klimaanlagen/anwendungsbereiche/burogebaude/</t>
  </si>
  <si>
    <t>Bürogebäude | HVAC | LG Deutschland Business</t>
  </si>
  <si>
    <t>['Bürogebäude']</t>
  </si>
  <si>
    <t>Einkaufszentren</t>
  </si>
  <si>
    <t>shopping centers</t>
  </si>
  <si>
    <t>https://www.lg.com/de/business/klimaanlagen/anwendungsbereiche/einkaufszentren/</t>
  </si>
  <si>
    <t>Die HLK-Lösungen für Einkaufszentren von LG bieten Ihnen optimale energieeffiziente Lösungen und Ihren Kunden überragenden Komfort.</t>
  </si>
  <si>
    <t>['Einkaufszentren']</t>
  </si>
  <si>
    <t>Steuerung</t>
  </si>
  <si>
    <t>steering</t>
  </si>
  <si>
    <t>https://www.lg.com/de/business/klimaanlagen/steuerung/</t>
  </si>
  <si>
    <t>Steuerung | HVAC | LG Deutschland Business</t>
  </si>
  <si>
    <t>LG Control Solutions bietet eine Reihe praktischer Steuerungsmöglichkeiten, mit denen Sie die perfekte Temperatur für Ihre Geschäftsumgebung einstellen können.</t>
  </si>
  <si>
    <t>['Steuerungslösungen']</t>
  </si>
  <si>
    <t>Video</t>
  </si>
  <si>
    <t>video</t>
  </si>
  <si>
    <t>https://www.lg.com/de/business/klimaanlagen/unterlagen-downloads/video/</t>
  </si>
  <si>
    <t>Video | HVAC | LG Deutschland Business</t>
  </si>
  <si>
    <t>Erhalten Sie hilfreiche Informationen zu unseren Business-Produkten</t>
  </si>
  <si>
    <t>['Geschäftsressourcen']</t>
  </si>
  <si>
    <t>https://www.lg.com/dz/business/systemes-de-controle</t>
  </si>
  <si>
    <t>Contrôleur | VRF | CVC | LG Algérie Professionnel</t>
  </si>
  <si>
    <t>Les solutions de contrôle LG proposent une palette de systèmes de contrôles pratiques, qui vous permettent de régler la température au niveau optimal pour votre environnement professionnel.</t>
  </si>
  <si>
    <t>Haute température</t>
  </si>
  <si>
    <t>High temperature</t>
  </si>
  <si>
    <t>https://www.lg.com/dz/business/haute-temperature</t>
  </si>
  <si>
    <t>PAC air-eau haute température | LG Algérie Professionnel</t>
  </si>
  <si>
    <t>Découvrez les pompes à chaleur air-eau haute température LG THERMA V Split fournissant chauffage, refroidissement et eau chaude sanitaire jusqu'à 80˚C.</t>
  </si>
  <si>
    <t>['Haute température']</t>
  </si>
  <si>
    <t>https://www.lg.com/dz/business/hotels</t>
  </si>
  <si>
    <t>Solutions HVAC pour hôtels | LG Algérie Professionnel</t>
  </si>
  <si>
    <t>Détendez-vous avec nos solutions HVAC pour hôtels, personnalisées pour différents espaces tels le hall d'entrée, les espaces publics et les chambres.</t>
  </si>
  <si>
    <t>['Hôtels']</t>
  </si>
  <si>
    <t>https://www.lg.com/dz/business/air-solution/business-resources/manual</t>
  </si>
  <si>
    <t>Manuels | HVAC | LG Algérie Professionnel</t>
  </si>
  <si>
    <t>['Manuel']</t>
  </si>
  <si>
    <t>https://www.lg.com/dz/business/mono-split</t>
  </si>
  <si>
    <t>Single Split - CVC | Business | LG Mondial | LG Algérie</t>
  </si>
  <si>
    <t>Commerces</t>
  </si>
  <si>
    <t>https://www.lg.com/dz/business/commerces</t>
  </si>
  <si>
    <t>Solutions HVAC pour commerces | LG Algérie Professionnel</t>
  </si>
  <si>
    <t>Besoin de performances sur-mesure pour votre espace commercial ? Trouvez la solution HVAC qui convient à votre magasin, restaurant ou local commercial.</t>
  </si>
  <si>
    <t>['Commerces']</t>
  </si>
  <si>
    <t>Unités intérieures VRV</t>
  </si>
  <si>
    <t>VRV indoor units</t>
  </si>
  <si>
    <t>https://www.lg.com/dz/business/unites-interieures-vrv</t>
  </si>
  <si>
    <t>Unité intérieure | VRF | CVC | Professionnel | LG Algérie Professionnel</t>
  </si>
  <si>
    <t>Les unités intérieures de LG répondront à tous les besoins de votre entreprise et disposeront à coup sûr d’une solution de climatisation qui correspondra parfaitement à vos locaux.</t>
  </si>
  <si>
    <t>BECON cloud</t>
  </si>
  <si>
    <t>https://www.lg.com/eastafrica/business/hvac/lg-becon-cloud</t>
  </si>
  <si>
    <t>LG BECON cloud - HVAC | Business | LG East Africa Business</t>
  </si>
  <si>
    <t>Optimize your HVAC system with LG BECON Cloud. Monitor and maintain LG air solutions in real-time. Enhance efficiency today. Learn more now!</t>
  </si>
  <si>
    <t>https://www.lg.com/eastafrica/business/find-the-dealer</t>
  </si>
  <si>
    <t>Find The Dealer | LG East Africa</t>
  </si>
  <si>
    <t>Enjoy life at your favorite temperature. Find an HVAC solution that suits your application. Explore residential and commercial HVAC units from LG.</t>
  </si>
  <si>
    <t>https://www.lg.com/eastafrica/business/air-solution/business-resources/manual</t>
  </si>
  <si>
    <t>Manuals | LG EASTAFRICA Professionnel</t>
  </si>
  <si>
    <t>https://www.lg.com/eastafrica/business/office</t>
  </si>
  <si>
    <t>Commercial Building HVAC Systems | LG East Africa Business</t>
  </si>
  <si>
    <t>Discover energy-efficient HVAC systems for commercial buildings that enhance office comfort and deliver greater value through greener solutions.</t>
  </si>
  <si>
    <t>['Commercial Building HVAC Systems: Greener Solution ... Greater Value']</t>
  </si>
  <si>
    <t>SUPPORT HOME</t>
  </si>
  <si>
    <t>https://www.lg.com/eastafrica/support</t>
  </si>
  <si>
    <t>LG Support - How Can We Help You? | LG East Africa</t>
  </si>
  <si>
    <t>LG Support is dedicated to helping customers with everything they need, providing manuals, product information, video tutorials, and software. Click for more.</t>
  </si>
  <si>
    <t>['Welcome to LG Support!How Can We Help You?Welcome to LG Support!How can we help you?']</t>
  </si>
  <si>
    <t>https://www.lg.com/eastafrica/business/shopping-mall</t>
  </si>
  <si>
    <t>HVAC Systems for Shopping Malls | LG East Africa Business</t>
  </si>
  <si>
    <t>Enhance your customer's shopping experience with energy-efficient LG HVAC systems for Shopping Malls. Efficient ventilation and wide cooling coverage.</t>
  </si>
  <si>
    <t>['HVAC Systems for Shopping Malls: Provide an Unmatched Shopping Experience']</t>
  </si>
  <si>
    <t>https://www.lg.com/eastafrica/business/heating-split-high-temperature</t>
  </si>
  <si>
    <t>LG THERMA V Split High Temperature | LG East Africa Business</t>
  </si>
  <si>
    <t>Experience the LG THERMA V Split High Temperature - efficient heating and hot water up to 80°C, perfect for cold climates and poorly insulated homes.</t>
  </si>
  <si>
    <t>['LG THERMA V Split High Temperature']</t>
  </si>
  <si>
    <t>أنظمة التكيفات</t>
  </si>
  <si>
    <t>Air conditioning systems</t>
  </si>
  <si>
    <t>https://www.lg.com/eg_ar/business/air-solution/</t>
  </si>
  <si>
    <t>حلول التهوية للمنزل: مكيفات الهواء | إل جي مصر للأعمال</t>
  </si>
  <si>
    <t>اكتشف حلول تهوية للمنازل محسنة من ال جي مصر. كن مستعدا لجميع احتياجات الطقس مع وحدات تكييف متعددة وحلول أنظمة التكيف من LG الآن! اكتشف المزيد هنا!</t>
  </si>
  <si>
    <t>['أنظمة التدفئة والتهوية وتكييف الهواء']</t>
  </si>
  <si>
    <t>وحدات توليد مياة مثلجة (الشيلرات )</t>
  </si>
  <si>
    <t>Chilled water generation units (chillers)</t>
  </si>
  <si>
    <t>https://www.lg.com/eg_ar/business/air-solution/chiller/</t>
  </si>
  <si>
    <t>إل جي مصر للأعمال | أفضل نظام التبريد والشيلر</t>
  </si>
  <si>
    <t>اكتشف نظام تبريد شيلر CHiller من ال جي. تم تصميمه لتوفير تبريد فعال حتى لأكبر المباني والمنشآت. زر موقعنا وتعرف على المزيد.</t>
  </si>
  <si>
    <t>تطبيقات الشيلر</t>
  </si>
  <si>
    <t>Chiller applications</t>
  </si>
  <si>
    <t>https://www.lg.com/eg_ar/business/air-solution/chiller-application/</t>
  </si>
  <si>
    <t>إل جي مصر للأعمال| استعمال المبرد</t>
  </si>
  <si>
    <t>تعمل مبردات ال جي (شيلر) على زيادة كفاءة الطاقة إلى أقصى حد من خلال التشغيل المستدام. توفر هذه المبردات بيئة مثالية للمباني الكبيرة والمنشآت الصناعية.</t>
  </si>
  <si>
    <t>['تطبيقات التشيلر']</t>
  </si>
  <si>
    <t>القطاع التجاري</t>
  </si>
  <si>
    <t>Commercial sector</t>
  </si>
  <si>
    <t>https://www.lg.com/eg_ar/business/air-solution/solutions/retail/</t>
  </si>
  <si>
    <t>القطاع التجاري| HVAC | إل جي مصر للأعمال</t>
  </si>
  <si>
    <t>يوفر حل التجزئة من أنظمة التدفئة والتهوية وتكييف الهواء من إل جي مصر أداءً لا مثيل له للحفاظ على كفاءة الطاقة في المخزن</t>
  </si>
  <si>
    <t>https://www.lg.com/eg_ar/business/air-solution/air-control-solutions/</t>
  </si>
  <si>
    <t>حلول التحكم | HVAC | إل جي مصر للأعمال</t>
  </si>
  <si>
    <t>اكتشف أفضل حلول وحدات التحكم في أنظمة التكييف من إل جي. يمكنك الاختيار من مجموعتنا لوحدات التحكم المختلفة. زر موقعنا هنا وتعرف على المزيد.</t>
  </si>
  <si>
    <t>تحميل الكتيب او الكتالوج</t>
  </si>
  <si>
    <t>Download the brochure or catalog</t>
  </si>
  <si>
    <t>https://www.lg.com/eg_ar/business/air-solution/business-resources/catalogue-leaflet/</t>
  </si>
  <si>
    <t>كتالوج او كتيب او تنزيل المستند</t>
  </si>
  <si>
    <t>['كتالوج او كتيب او تنزيل المستند']</t>
  </si>
  <si>
    <t>تحميل دليل الاستخدام</t>
  </si>
  <si>
    <t>Download the user guide</t>
  </si>
  <si>
    <t>https://www.lg.com/eg_ar/business/air-solution/business-resources/manual/</t>
  </si>
  <si>
    <t>['يدوي']</t>
  </si>
  <si>
    <t>العثور على موزع</t>
  </si>
  <si>
    <t>Find a distributor</t>
  </si>
  <si>
    <t>https://www.lg.com/eg_ar/business/air-solution/find-a-dealer/</t>
  </si>
  <si>
    <t>['العثور على موزع أو مركز خدمة']</t>
  </si>
  <si>
    <t>نظام سبليت للتحكم بدرجة الحرارة</t>
  </si>
  <si>
    <t>Split system for temperature control</t>
  </si>
  <si>
    <t>https://www.lg.com/eg_ar/business/air-solution/heating-awhp/heating-split-high-temperature/</t>
  </si>
  <si>
    <t>حلول التدفئة درجة حرارة مرتفعة | HVAC | إل جي مصر للأعمال</t>
  </si>
  <si>
    <t>اكتشف نظام الحرارة المرتفعة Therma V من إل جي. يوفر مياه ساخنة حتى (80) درجة مئوية مناسبة للمنازل شديدة البرودة وسيئة العزل.</t>
  </si>
  <si>
    <t>['جهاز THERMA V عالي الحرارة']</t>
  </si>
  <si>
    <t>Aerotermia Therma V</t>
  </si>
  <si>
    <t>https://www.lg.com/es/business/climatizacion/gama-residencial/therma-v/</t>
  </si>
  <si>
    <t>Aerotermia para tu Hogar y Empresa | LG España</t>
  </si>
  <si>
    <t>La aerotermia THERMA V aire-agua es una tecnología innovadora que extrae la energía contenida en el aire exterior y la transmite a la casa, proporcionando calefacción, refrigeración y agua caliente sanitaria de forma eficiente y renovable. Además, es 100% integrable con instalaciones fotovoltaicas, maximizando la eficiencia y el ahorro del sistema de climatización.</t>
  </si>
  <si>
    <t>['¿Qué es la Aerotermia?']</t>
  </si>
  <si>
    <t>Ahu Kits</t>
  </si>
  <si>
    <t>https://www.lg.com/es/business/climatizacion/control/ahu-kits/</t>
  </si>
  <si>
    <t>Ahu Kits | LG España para empresas.</t>
  </si>
  <si>
    <t>Los Kits de Conexión para Unidades de Tratamiento de Aire de LG son el vínculo entre la UTA y el sistema de regriferación VRF. Conoce la gama de AHU-Kits de LG.</t>
  </si>
  <si>
    <t>Aire Acondicionado  1 x 1</t>
  </si>
  <si>
    <t>https://www.lg.com/es/business/climatizacion/gama-residencial/residencial-1x1/</t>
  </si>
  <si>
    <t>Aire Acondicionado 1 x 1 | LG España para Empresas</t>
  </si>
  <si>
    <t>Los sistemas 1x1 de pared ofrecen la mayor garantía, eficiencia y, gracias a la avanzada tecnología LG, proporcionan aire puro y limpio al hogar. Todo ello con una instalación fácil y sencilla.</t>
  </si>
  <si>
    <t>Casos de Éxito</t>
  </si>
  <si>
    <t>https://www.lg.com/es/business/display-profesional/casos-de-exito/</t>
  </si>
  <si>
    <t>Casos de éxito | LG España para empresas</t>
  </si>
  <si>
    <t>https://www.lg.com/eg_en/business/air-solution/business-resources/catalogue-leaflet/</t>
  </si>
  <si>
    <t>Catalogue &amp; Leaflet &amp; Document | HVAC | business | LG Egypt</t>
  </si>
  <si>
    <t>['Catalogue &amp; Leaflet &amp; Document download']</t>
  </si>
  <si>
    <t>Centros Comerciales</t>
  </si>
  <si>
    <t>https://www.lg.com/es/business/climatizacion/soluciones-verticales/centros-comerciales/</t>
  </si>
  <si>
    <t>Climatización Centros Comerciales | LG España para Empresas</t>
  </si>
  <si>
    <t>Sabemos lo placentero que es salir de compras, por eso los equipos de Aire Acondicionado para Centros Comerciales de LG tienen nuestra mejor tecnología.</t>
  </si>
  <si>
    <t>Consultores</t>
  </si>
  <si>
    <t>https://www.lg.com/es/business/climatizacion/perfil-de-usuario/consultores/</t>
  </si>
  <si>
    <t>Consultores I Climatización | LG España para Empresas</t>
  </si>
  <si>
    <t>Tenemos la tecnología perfecta para diseñar proyectos HVAC eficientes y sólidos. Diversos estudios muestran las ventajas de las soluciones LG</t>
  </si>
  <si>
    <t>Control</t>
  </si>
  <si>
    <t>https://www.lg.com/es/business/climatizacion/control/</t>
  </si>
  <si>
    <t>Descarga de Manuales de Climatización</t>
  </si>
  <si>
    <t>https://www.lg.com/es/business/climatizacion/buscador-documentacion/</t>
  </si>
  <si>
    <t>Descarga de Catálogos, Folletos Y Documentos | LG Business España</t>
  </si>
  <si>
    <t>Descubre las mejores soluciones corporativas para empresas gracias a LG Business España</t>
  </si>
  <si>
    <t>Enfriadoras Estándar</t>
  </si>
  <si>
    <t>https://www.lg.com/es/business/climatizacion/gama-industrial/enfriadoras-estandar/</t>
  </si>
  <si>
    <t>Enfriadoras Estándar | LG España para Empresas</t>
  </si>
  <si>
    <t>Lo último en soluciones de aire personalizables. LG Scroll Chiller ofrece una amplia gama de hasta 20 modelos que se pueden configurar como solo frío, Free Cooling o bombas de calor.</t>
  </si>
  <si>
    <t>Find the dealer</t>
  </si>
  <si>
    <t>https://www.lg.com/eg_en/business/air-solution/find-a-dealer/</t>
  </si>
  <si>
    <t>Find the dealer | LG Egypt</t>
  </si>
  <si>
    <t>Gama Comercial</t>
  </si>
  <si>
    <t>https://www.lg.com/es/business/climatizacion/gama-comercial/</t>
  </si>
  <si>
    <t>Gama Comercial | LG España para Empresas</t>
  </si>
  <si>
    <t>Climatización comercial y para retailers de LG España para empresas. Descubre la gama de productos de climatización ideal para tu negocio.</t>
  </si>
  <si>
    <t>['Gama Comercial']</t>
  </si>
  <si>
    <t>Gama Industrial</t>
  </si>
  <si>
    <t>https://www.lg.com/es/business/climatizacion/gama-industrial/</t>
  </si>
  <si>
    <t>Gama Industrial | LG España para Empresas</t>
  </si>
  <si>
    <t>La gama industrial de LG ofrece múltiples posibilidades.</t>
  </si>
  <si>
    <t>https://www.lg.com/eg_en/business/air-solution/heating-awhp/heating-split-high-temperature/</t>
  </si>
  <si>
    <t>Heating Solution (AWHP) High Temperature | HVAC | Business | LG Egypt</t>
  </si>
  <si>
    <t>['THERMA V high temperature']</t>
  </si>
  <si>
    <t>Hoteles</t>
  </si>
  <si>
    <t>https://www.lg.com/es/business/climatizacion/soluciones-verticales/hoteles/</t>
  </si>
  <si>
    <t>Aire Acondicionado para Hoteles | LG España para Empresas</t>
  </si>
  <si>
    <t>Con los equipos de aire acondicionado para Hoteles de LG podrá ofrecer una experiencia única a sus clientes. Descubra nuestras soluciones de climatización.</t>
  </si>
  <si>
    <t>Instaladores</t>
  </si>
  <si>
    <t>https://www.lg.com/es/business/climatizacion/perfil-de-usuario/instaladores/</t>
  </si>
  <si>
    <t>Instaladores I Climatización | LG España para Empresas</t>
  </si>
  <si>
    <t>LG ofrece las mejores soluciones para tu negocio y el servicio más completo</t>
  </si>
  <si>
    <t>['Soluciones fáciles de instalar y soporte continuo']</t>
  </si>
  <si>
    <t>LG Free Combination</t>
  </si>
  <si>
    <t>https://www.lg.com/es/business/climatizacion/gama-comercial/lg-free-combination/</t>
  </si>
  <si>
    <t>LG Free Combination | LG España para Empresas</t>
  </si>
  <si>
    <t>La gama comercial más flexible del mercado.</t>
  </si>
  <si>
    <t>https://www.lg.com/eg_en/business/air-solution/business-resources/manual/</t>
  </si>
  <si>
    <t>Manual | HVAC | business | LG Egypt</t>
  </si>
  <si>
    <t>['Manual download']</t>
  </si>
  <si>
    <t>https://www.lg.com/eg_en/business/air-solution/solutions/office/</t>
  </si>
  <si>
    <t>Solutions Office | HVAC | Business | LG Egypt</t>
  </si>
  <si>
    <t>['Office\u200b']</t>
  </si>
  <si>
    <t>https://www.lg.com/es/business/climatizacion/soluciones-verticales/oficinas/</t>
  </si>
  <si>
    <t>Aire Acondicionado para Oficinas | LG España para Empresas</t>
  </si>
  <si>
    <t>Conozca todo sobre los sistemas de aire acondicionado para oficinas de LG. Con equipos diseñados para optimizar el consumo de energía y la climatización.</t>
  </si>
  <si>
    <t>Propietarios de Viviendas</t>
  </si>
  <si>
    <t>https://www.lg.com/es/business/climatizacion/perfil-de-usuario/propietarios-de-viviendas/</t>
  </si>
  <si>
    <t>Propietarios I Climatización | LG España para Empresas</t>
  </si>
  <si>
    <t>LG ofrece una solución global de climatización, desde la instalación hasta el mantenimiento, de inicio a fin</t>
  </si>
  <si>
    <t>Recuperadores Domésticos</t>
  </si>
  <si>
    <t>https://www.lg.com/es/business/climatizacion/gama-tratamiento-aire/recuperadores-domesticos/</t>
  </si>
  <si>
    <t>Recuperador de Calor Doméstico | LG España para Empresas</t>
  </si>
  <si>
    <t>Descubre el sistema de ventilación con recuperador de calor de LG. Una forma eficiente de reusar y filtrar el aire de tu instalación de aire acondicionado.</t>
  </si>
  <si>
    <t>Servicio Técnico</t>
  </si>
  <si>
    <t>https://www.lg.com/es/business/servicio-tecnico/climatizacion/</t>
  </si>
  <si>
    <t>Servicio Técnico Climatización | LG Business España</t>
  </si>
  <si>
    <t>Valoramos tu negocio y estamos comprometidos a ofrecer el mejor servicio</t>
  </si>
  <si>
    <t>https://www.lg.com/eg_en/business/air-solution/solutions/shopping-mall/</t>
  </si>
  <si>
    <t>Solutions Shopping Mall | HVAC | Business | LG Egypt</t>
  </si>
  <si>
    <t>['Shopping mall']</t>
  </si>
  <si>
    <t>Usuarios Comerciales</t>
  </si>
  <si>
    <t>https://www.lg.com/es/business/climatizacion/perfil-de-usuario/usuarios-comerciales/</t>
  </si>
  <si>
    <t>Usuarios Comerciales I Climatización | LG España para Empresas</t>
  </si>
  <si>
    <t>LG ofrece soluciones HVAC fiables y sostenibles. Destaca gracias a las soluciones LG HVAC</t>
  </si>
  <si>
    <t>VRF: Multi V</t>
  </si>
  <si>
    <t>https://www.lg.com/es/business/climatizacion/gama-industrial/multi-v/</t>
  </si>
  <si>
    <t>VRF: Multi V | LG España para Empresas</t>
  </si>
  <si>
    <t>Descubre las soluciones de climatización Therma V de LG para empresas y profesionales</t>
  </si>
  <si>
    <t>Nos Centrales de traitement d'air (CTA) | LG FR</t>
  </si>
  <si>
    <t>La CTA DX allie le sur-mesure d’une Centrale de Traitement d’Air avec batterie à détente directe, et les avantages exclusifs du DRV Multi V.</t>
  </si>
  <si>
    <t>LG THERMA V vous offre une solution de chauffage durable. Passez à LG THERMA V pour réduire vos factures d'énergie.</t>
  </si>
  <si>
    <t>Profitez de solutions CVC qui apportent un confort optimal aux occupants tout en vous permettant de faire des économies d'énergie.</t>
  </si>
  <si>
    <t>Cassettes LG - innovation et d'esthétique | LG FR</t>
  </si>
  <si>
    <t>La cassette LG améliore le confort de votre intérieur tout en en préservant l'esthétique, ce qui en fait l'atout idéal pour votre entreprise.</t>
  </si>
  <si>
    <t>["Cassettes LG, alliance d'innovation et d'esthétique"]</t>
  </si>
  <si>
    <t>DRV Unités intérieures Consoles | HVAC | LG FR</t>
  </si>
  <si>
    <t>Solutions DRV LG - Economiques et faciles | LG FR</t>
  </si>
  <si>
    <t>Les solutions DRV de LG sont économiques, faciles à installer et comptent parmi les systèmes de climatisation les plus polyvalents et les plus puissants.</t>
  </si>
  <si>
    <t>Les technologies CVC de LG sont innovantes, efficaces et performantes. De nombreuses solutions sont disponibles pour répondre à tous les besoins.</t>
  </si>
  <si>
    <t>Découvrez toutes nos brochures, catalogues et autres documents en libre téléchargement.</t>
  </si>
  <si>
    <t>LG Gamme Mono-Split Gainables | HVAC | LG FR</t>
  </si>
  <si>
    <t>['Gainable']</t>
  </si>
  <si>
    <t>LG Solution chauffage - Kit Hydro | VRF | CVC | Business</t>
  </si>
  <si>
    <t>['Solution d’eau chaude (Kit Hydro)']</t>
  </si>
  <si>
    <t>Unité intérieure LG Multi V | Air Solution | LG FR</t>
  </si>
  <si>
    <t>Les unités intérieures de LG répondront à tous les besoins de votre entreprise et disposeront à coup sûr d’une solution de climatisation parfaite.</t>
  </si>
  <si>
    <t>Le MULTI V M de LG est une solution VRF modulable qui permet des installations flexibles pour un entretien facile et un espace intérieur esthétique.</t>
  </si>
  <si>
    <t>MULTI V WATER 5 - Système VRF - HVAC | LG FR</t>
  </si>
  <si>
    <t>MULTI V i | Solution VRF intelligente | LG FR</t>
  </si>
  <si>
    <t>Cette solution, manipulable à une main, permet de contrôler simultanément chauffage, ventilation et eau chaude via une connectivité sans fil.</t>
  </si>
  <si>
    <t>LG DRV Unités intérieures Muraux | HVAC | LG FR</t>
  </si>
  <si>
    <t>['Climatiseur mural réversible']</t>
  </si>
  <si>
    <t>Avec les climatiseurs LG, profitez du rafraîchissement en été, du chauffage en hiver et d'une amélioration de la qualité de l'air intérieur.</t>
  </si>
  <si>
    <t>THERMA V R290 Hydrosplit | Business | LG FR</t>
  </si>
  <si>
    <t>LG THERMA V R290 Hydrosplit est un système de pompe à chaleur avancé qui offre une solution de chauffage efficace et puissance.</t>
  </si>
  <si>
    <t>LG Cassette ronde - Pour les professionnels | LG FR</t>
  </si>
  <si>
    <t>La cassette ronde LG combine design premium et performances élevées en couvrant de grandes surfaces avec son flux d'air flexible.</t>
  </si>
  <si>
    <t>['Cassette ronde']</t>
  </si>
  <si>
    <t>['Support Technique']</t>
  </si>
  <si>
    <t>DRV Solutions de ventilation (ERV) | LG FR</t>
  </si>
  <si>
    <t>LG Gamme innovante de chauffe-eau | LG FR</t>
  </si>
  <si>
    <t>Découvrez notre gamme innovante de chauffe-eau LG qui combinent technologie et design pour équiper votre maison avec esthétisme.</t>
  </si>
  <si>
    <t>LG THERMA V Hydro Split est une solution innovante qui chauffe, refroidit et produit de l'eau chaude jusqu'à 65°C pour un confort optimal.</t>
  </si>
  <si>
    <t>LG THERMA V Monobloc est une solution tout-en-un qui chauffe, refroidit et si besoin produit de l'eau chaude jusqu'à 65°C pour un confort optimal.</t>
  </si>
  <si>
    <t>ΨΥΚΤΕΣ ( CHILLERS )</t>
  </si>
  <si>
    <t>CHILLERS</t>
  </si>
  <si>
    <t>https://www.lg.com/gr/business/chiller</t>
  </si>
  <si>
    <t>Σύστημα Ψύξης | HVAC | LG Ελλάς Business</t>
  </si>
  <si>
    <t>Το σύστημα ψύξης της LG παρέχει αποτελεσματική ψύξη, ακόμη και για τα μεγαλύτερα κτίρια και εγκαταστάσεις, όπως εργοστάσια παραγωγής ενέργειας.</t>
  </si>
  <si>
    <t>ΛΥΣΕΙΣ ΕΛΕΓΧΟΥ</t>
  </si>
  <si>
    <t>https://www.lg.com/gr/business/air-control-solutions</t>
  </si>
  <si>
    <t>Ελεγκτής | VRF | HVAC | Επιχειρήσεις | LG Ελλάς Επιχειρήσεις</t>
  </si>
  <si>
    <t>Οι λύσεις ελέγχου LG προσφέρουν μια σειρά βολικών ελέγχων, επιτρέποντάς σας να ρυθμίσετε την ιδανική θερμοκρασία για το περιβάλλον της επιχείρησής σας.</t>
  </si>
  <si>
    <t>['Λύσεις ελέγχου']</t>
  </si>
  <si>
    <t>OΔΗΓΙΕΣ ΧΡΗΣΕΩΣ</t>
  </si>
  <si>
    <t>INSTRUCTIONS FOR USE</t>
  </si>
  <si>
    <t>https://www.lg.com/gr/business/manual</t>
  </si>
  <si>
    <t>ΕΓΧΕΙΡΙΔΙΑ | HVAC | LG Ελλάς</t>
  </si>
  <si>
    <t>['Λήψη Οδηγιών Χρήσεων']</t>
  </si>
  <si>
    <t>LG ALL STARS</t>
  </si>
  <si>
    <t>LG ALL STAR</t>
  </si>
  <si>
    <t>https://www.lg.com/gr/business/all-stars</t>
  </si>
  <si>
    <t>LG All Stars - HVAC | Business| LG Ελλάδα</t>
  </si>
  <si>
    <t>Το LG All Stars είναι ένα πρόγραμμα πιστότητας, σχεδιασμένο για την υποστήριξη εγκαταστατών κλιματισμού και θέρμανσης με ετήσια αποκλειστικά προνόμια.</t>
  </si>
  <si>
    <t>['Ανακαλύψτε το LG All Stars']</t>
  </si>
  <si>
    <t>['Δύο τεχνικοί εγκατάστασης με κόκκινες φόρμες εγκαθιστούν την αντλία θερμότητας αέρα/νερού THERMA V R290 Monobloc της LG στην αυλή ενός σπιτιού.']</t>
  </si>
  <si>
    <t>[143]</t>
  </si>
  <si>
    <t>ΓΡΑΦΕΙΟ</t>
  </si>
  <si>
    <t>OFFICE</t>
  </si>
  <si>
    <t>https://www.lg.com/gr/business/office</t>
  </si>
  <si>
    <t>Γραφείο | HVAC | LG Ελλάς Business</t>
  </si>
  <si>
    <t>Η λύση γραφείου LG HVAC αυξάνει την αξία του κτιρίου σας με λύσεις πράσινης ενέργειας.</t>
  </si>
  <si>
    <t>['Ένα κτίριο γραφείων με μικρογραφίες του κέντρου ελέγχου, του γραφείου, των πιστοποιήσεων, του κτιριακού συστήματος και μιας ενεργειακά αποδοτικής περιοχής.']</t>
  </si>
  <si>
    <t>[155]</t>
  </si>
  <si>
    <t>ΤΟΠΟΣ ΚΑΤΟΙΚΙΑΣ</t>
  </si>
  <si>
    <t>PLACE OF RESIDENCE</t>
  </si>
  <si>
    <t>https://www.lg.com/gr/business/residence</t>
  </si>
  <si>
    <t>Τόπος Κατοικίας | HVAC | LG Ελλάς Business</t>
  </si>
  <si>
    <t>Οι οικιακές λύσεις LG HVAC παρέχουν έναν πιο έξυπνο τρόπο για να διατηρείτε την ενεργειακή απόδοση του σπιτιού σας</t>
  </si>
  <si>
    <t>ΕΜΠΟΡΙΚΟ ΚΕΝΤΡΟ</t>
  </si>
  <si>
    <t>SHOPPING CENTER</t>
  </si>
  <si>
    <t>https://www.lg.com/gr/business/shopping-mall</t>
  </si>
  <si>
    <t>Εμπορικό Κέντρο | HVAC | LG Ελλάς Business</t>
  </si>
  <si>
    <t>Η λύση εμπορικών κέντρων LG HVAC δημιουργεί τέλειες ενεργειακά αποδοτικές λύσεις, προσφέροντας ταυτόχρονα άνεση για τους πελάτες</t>
  </si>
  <si>
    <t>['Μια εικόνα ενός εμπορικού κέντρου με μικρογραφίες ενός αιθρίου, καταστημάτων λιανικής πώλησης, μιας αγοράς τροφίμων και ενός κέντρου ελέγχου.']</t>
  </si>
  <si>
    <t>ΔΙΑΙΡΟΥΜΕΝΟΥ ΤΥΠΟΥ (SINGLE SPLIT)</t>
  </si>
  <si>
    <t>SPLIT TYPE (SINGLE SPLIT)</t>
  </si>
  <si>
    <t>https://www.lg.com/gr/business/imikentrikos-klimatismos</t>
  </si>
  <si>
    <t>Single Split - HVAC | LG Ελλάς Business</t>
  </si>
  <si>
    <t>Τα Συστήματα Single Split της LG αποτελεί ιδανική επιλογή για διάφορους χώρους. Αυτό το σύστημα κλιματισμού παρέχει βέλτιστη ενεργειακή απόδοση και αξιόπιστη απόδοση.</t>
  </si>
  <si>
    <t>['Παρουσίαση μιας εξωτερικής μονάδας LG Smart Inverter στο κέντρο, με διάφορες περιπτώσεις εγκατάστασης εσωτερικής μονάδας από πίσω.', 'Από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 'Μια εξωτερική μονάδα LG Smart Inverter βρίσκεται στα αριστερά, ενώ μια εσωτερική μονάδα LG Floor Standing είναι εγκατεστημένη στην τραπεζαρία στα δεξιά.', 'Η εξωτερική μονάδα Smart Inverter της LG παρουσιάζεται με ένα τμήμα με μεγέθυνση στο κέντρο, αποκαλύπτοντας το πολύπλοκο εσωτερικό του συμπιεστή Smart Inverter.', 'Τα εργοστάσια εκπέμπουν σκούρο νέφος στο φόντο, ενώ στα δεξιά βρίσκεται μια μονάδα LG Smart Inverter, κλεισμένη σε ένα διαφανές κουτί με μεταλλική ασπίδα.',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</si>
  <si>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[130, 160, 152, 160, 154, 179]</t>
  </si>
  <si>
    <t>ΥΠΟΣΤΗΡΙΞΗ</t>
  </si>
  <si>
    <t>https://www.lg.com/gr/support</t>
  </si>
  <si>
    <t>Λήψη βοήθειας και υποστήριξης προϊόντος | LG Ελλάδα Υποστήριξη</t>
  </si>
  <si>
    <t>Υποστήριξη προϊόντος LG και στοιχεία επικοινωνίας. Βρείτε οδηγούς χρήστη, εκπαιδευτικά βίντεο, λήψεις λογισμικού και πολλά άλλα. Οι ειδικοί εξυπηρέτησης πελατών είναι στη διάθεσή σας για να σας προσφέρουν τη βοήθειά τους.</t>
  </si>
  <si>
    <t>['ΥποστήριξηΚαλώς ορίσατε στην Υποστήριξη LG!Πώς μπορούμε να σας βοηθήσουμε;']</t>
  </si>
  <si>
    <t>ΤΕΧΝΙΚΗ ΥΠΟΣΤΗΡΙΞΗ</t>
  </si>
  <si>
    <t>TECHNICAL SUPPORT</t>
  </si>
  <si>
    <t>https://www.lg.com/gr/business/engineering-support</t>
  </si>
  <si>
    <t>ΤΕΧΝΙΚΗ ΥΠΟΣΤΗΡΙΞΗ | HVAC | LG Ελλάς</t>
  </si>
  <si>
    <t>['ΤΕΧΝΙΚΗ ΥΠΟΣΤΗΡΙΞΗ']</t>
  </si>
  <si>
    <t>ΣΥΣΤΗΜΑΤΑ VRF</t>
  </si>
  <si>
    <t>VRF SYSTEMS</t>
  </si>
  <si>
    <t>https://www.lg.com/gr/business/epaggelmatikos-klimatismos</t>
  </si>
  <si>
    <t>Σύστηματα VRF | HVAC | LG Ελλάς Business</t>
  </si>
  <si>
    <t>Οι λύσεις LG VRF προσφέρουν οικονομική απόδοση και ευκολότερη εγκατάσταση, παρέχοντας κλιματισμό ή θερμότητα, μόνο στις ζώνες που χρησιμοποιούν.</t>
  </si>
  <si>
    <t>['ΣΥΣΤΗΜΑΤΑ VRF']</t>
  </si>
  <si>
    <t>Blog</t>
  </si>
  <si>
    <t>https://www.lg.com/global/business/hvac/blog</t>
  </si>
  <si>
    <t>Blog - Technical Insights - HVAC | Business | LG Global</t>
  </si>
  <si>
    <t>https://www.lg.com/global/business/hvac/commercial-end-user</t>
  </si>
  <si>
    <t>For Commercial End-users | HVAC | LG Global Business</t>
  </si>
  <si>
    <t>LG provides fast, reliable, and optimal HVAC solutions for you to pursue sustainability. Stay ahead in reliable operation with LG HVAC solutions.</t>
  </si>
  <si>
    <t>https://www.lg.com/global/business/hvac/consultant</t>
  </si>
  <si>
    <t>For Consultants | HVAC | LG Global Business</t>
  </si>
  <si>
    <t>We have the right technologies to make your HVAC designs more efficient and successful. Various studies show that LG HVAC Solutions can help you get ahead on your projects.</t>
  </si>
  <si>
    <t>Homeowner</t>
  </si>
  <si>
    <t>https://www.lg.com/global/business/hvac/homeowner</t>
  </si>
  <si>
    <t>For Homeowners | HVAC | LG Global Business</t>
  </si>
  <si>
    <t>LG provides an efficient air conditioner you can trust from installation to maintenance, A-to-Z.</t>
  </si>
  <si>
    <t>['LG Brings Comfort to Your Home']</t>
  </si>
  <si>
    <t>https://www.lg.com/global/business/hvac/installer</t>
  </si>
  <si>
    <t>For Installers | HVAC | LG Global Business</t>
  </si>
  <si>
    <t>LG offers the best HVAC solutions for your business as well as helpful support.</t>
  </si>
  <si>
    <t>['Easy Installation with LG HVAC Solutions']</t>
  </si>
  <si>
    <t>https://www.lg.com/global/business/hvac/manual</t>
  </si>
  <si>
    <t>Manual - Resource Download - HVAC | Business | LG Global</t>
  </si>
  <si>
    <t>Browse and download the latest product manuals, and more resources about LG HVAC Solutions.</t>
  </si>
  <si>
    <t>Technical Data</t>
  </si>
  <si>
    <t>https://www.lg.com/global/business/hvac/technical-data</t>
  </si>
  <si>
    <t>Technical Data - Support - HVAC | Business | LG Global</t>
  </si>
  <si>
    <t>https://www.lg.com/global/business/air-solution/engineering-support/technical-data</t>
  </si>
  <si>
    <t>Tools &amp; Support</t>
  </si>
  <si>
    <t>https://www.lg.com/global/business/hvac/tools-software</t>
  </si>
  <si>
    <t>Tools &amp; Software - Support - HVAC | Business | LG Global</t>
  </si>
  <si>
    <t>Access a range of engineering support, including comprehensive tools and software.</t>
  </si>
  <si>
    <t>Video Guide</t>
  </si>
  <si>
    <t>https://www.lg.com/global/business/hvac/video-guide</t>
  </si>
  <si>
    <t>Video Guide - Support - HVAC | Business | LG Global</t>
  </si>
  <si>
    <t>Access a range of engineering support, including trouble shooting and installation guides.</t>
  </si>
  <si>
    <t>https://www.lg.com/global/business/air-solution/engineering-support/video-guide</t>
  </si>
  <si>
    <t>Kazettás beltéri egység</t>
  </si>
  <si>
    <t>Cassette indoor unit</t>
  </si>
  <si>
    <t>https://www.lg.com/hu/business/legkondicionalo-rendszerek/single-split/single-split-almennyezeti-kazettas/</t>
  </si>
  <si>
    <t>Kazettás beltéri egység | HVAC | LG Magyarország B2B</t>
  </si>
  <si>
    <t>['Mennyezetre szerelt kazettás']</t>
  </si>
  <si>
    <t>Katalógusok, ismertetők és dokumentumok</t>
  </si>
  <si>
    <t>Catalogs, brochures and documents</t>
  </si>
  <si>
    <t>https://www.lg.com/hu/business/legkondicionalo-rendszerek/letoltheto-anyagok/katalogusok-ismertetok-es-dokumentumok/</t>
  </si>
  <si>
    <t>['Katalógusok, ismertetők és dokumentumok']</t>
  </si>
  <si>
    <t>Vezérlési megoldások</t>
  </si>
  <si>
    <t>https://www.lg.com/hu/business/legkondicionalo-rendszerek/vezerlesi-megoldasok/</t>
  </si>
  <si>
    <t>Az LG szabályozási megoldások számos kényelmes szabályozási megoldást kínálnak, melyekkel beállíthatja a tökéletes hőmérsékletet a kívánt üzleti környezethez.</t>
  </si>
  <si>
    <t>['Vezérlési megoldások']</t>
  </si>
  <si>
    <t>Keressen kereskedőt</t>
  </si>
  <si>
    <t>https://www.lg.com/hu/business/legkondicionalo-rendszerek/find-the-dealer/</t>
  </si>
  <si>
    <t>Folyadékhűtő</t>
  </si>
  <si>
    <t>Liquid cooler</t>
  </si>
  <si>
    <t>https://www.lg.com/hu/business/legkondicionalo-rendszerek/folyadekhuto/</t>
  </si>
  <si>
    <t>Folyadékhűtő | HVAC | LG Magyarország B2B</t>
  </si>
  <si>
    <t>Fedezze fel az LG léghűtéses spirálkompresszoros folyadékhűtőjét, amely korrózióálló hőcserélővel és hatékony kondenzátorral biztosítja a hőátadást.</t>
  </si>
  <si>
    <t>['Folyadékhűtő']</t>
  </si>
  <si>
    <t>Kézikönyv</t>
  </si>
  <si>
    <t>https://www.lg.com/hu/business/legkondicionalo-rendszerek/letoltheto-anyagok/kezikonyv/</t>
  </si>
  <si>
    <t>Kézikönyv | HVAC | LG Magyarország B2B megoldások</t>
  </si>
  <si>
    <t>['Kézikönyv']</t>
  </si>
  <si>
    <t>Iroda</t>
  </si>
  <si>
    <t>https://www.lg.com/hu/business/legkondicionalo-rendszerek/felhasznalasi-teruletek/iroda/</t>
  </si>
  <si>
    <t>Az LG irodai légtechnikai berendezései zöld energiamegoldásokkal növelik az épület értékét.</t>
  </si>
  <si>
    <t>['Növelje meg épülete értékét környezetkímélő, energiatakarékos megoldásokkal']</t>
  </si>
  <si>
    <t>Egyutas kazettás</t>
  </si>
  <si>
    <t>One-way cassette</t>
  </si>
  <si>
    <t>https://www.lg.com/hu/business/legkondicionalo-rendszerek/single-split/single-split-egyutas-kazettas/</t>
  </si>
  <si>
    <t>Egyutas kazettás egység | HVAC | LG Magyarország B2B</t>
  </si>
  <si>
    <t>Az LG egyutas kazettás légkondicionálója és légtisztítója elegáns megjelenésének köszönhetően tökéletesen beleillik bármilyen belső térbe.</t>
  </si>
  <si>
    <t>['Egyutas kazettás egység']</t>
  </si>
  <si>
    <t>Bevásárló központ</t>
  </si>
  <si>
    <t>https://www.lg.com/hu/business/legkondicionalo-rendszerek/felhasznalasi-teruletek/bevasarlo-kozpont/</t>
  </si>
  <si>
    <t>Bevásárló központ | HVAC | LG Magyarország B2B</t>
  </si>
  <si>
    <t>Az LG bevásárlóközpontokhoz készült légtechnikai berendezései tökéletes, energiahatékony megoldást kínálnak a vásárlók maximális kényelme érdekében.</t>
  </si>
  <si>
    <t>['Tegye komfortosabbá a vásárlást vendégei számára']</t>
  </si>
  <si>
    <t>Split magas hőmérsékletű</t>
  </si>
  <si>
    <t>Split high temperature</t>
  </si>
  <si>
    <t>https://www.lg.com/hu/business/legkondicionalo-rendszerek/futesi-megoldasok/split-magas-homersekletu/</t>
  </si>
  <si>
    <t>Split magas hőmérsékletű | HVAC | LG Magyarország B2B</t>
  </si>
  <si>
    <t>['Split - magas hőmérséklet']</t>
  </si>
  <si>
    <t>https://www.lg.com/id/business/mengenai-lg-air-solution/resource-download/catalogue-leaflet/</t>
  </si>
  <si>
    <t>Catalogue &amp; Leaflet &amp; Document | HVAC | LG Indonesia</t>
  </si>
  <si>
    <t>['Unduhan katalog, brosur dan dokumen']</t>
  </si>
  <si>
    <t>https://www.lg.com/id/business/findadealer/</t>
  </si>
  <si>
    <t>Find a Dealer | HVAC | LG Indonesia</t>
  </si>
  <si>
    <t>https://www.lg.com/id/business/mengenai-lg-air-solution/resource-download/manual/</t>
  </si>
  <si>
    <t>https://www.lg.com/id/business/mengenai-lg-air-solution/solutions/office/</t>
  </si>
  <si>
    <t>Office | HVAC | LG Indonesia</t>
  </si>
  <si>
    <t>https://www.lg.com/id/business/mengenai-lg-air-solution/solutions/shopping-mall/</t>
  </si>
  <si>
    <t>בלוג</t>
  </si>
  <si>
    <t>https://www.lg.com/il/business/air-solution/blog-list</t>
  </si>
  <si>
    <t>HVAC BLOG-ON AIR | HVAC | LG ישראל</t>
  </si>
  <si>
    <t>https://www.lg.com/il/business/air-solution/commercial-solutions/chiller/air-cooled-inverter-scroll-chiller</t>
  </si>
  <si>
    <t>Inverter Scroll Chiller - Chiller - HVAC | Business | LG Israel</t>
  </si>
  <si>
    <t>Inverter Scroll Chiller מבית LG מספרת חימום יעיל, טווח פעולה רחב ושליטה אופטימלית על הקרר באמצעות מדחס אינוורטר כפול</t>
  </si>
  <si>
    <t>11%</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</si>
  <si>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</si>
  <si>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[207]</t>
  </si>
  <si>
    <t>מצא סוחר</t>
  </si>
  <si>
    <t>https://www.lg.com/il/business/find-a-dealer</t>
  </si>
  <si>
    <t>מצא סוחר | LG ישראל</t>
  </si>
  <si>
    <t>יצירת קשר עם סוחר LG</t>
  </si>
  <si>
    <t>בתי מלון</t>
  </si>
  <si>
    <t>https://www.lg.com/il/business/hotel</t>
  </si>
  <si>
    <t>פתרונות מיזוג לבתי מלון | מיזוג אוויר למלון | LG ישראל ביזנס</t>
  </si>
  <si>
    <t>פתרונות מיזוג אוויר לבתי מלון של LG מספקים דרך יעילה יותר למזג את המלון שלך, תוך חסכון באנרגיה וניהול אנרגיה חכם ויצירת סביבה אקלימית נוחה ונעימה. קראו עוד.</t>
  </si>
  <si>
    <t>מגורים</t>
  </si>
  <si>
    <t>residence</t>
  </si>
  <si>
    <t>https://www.lg.com/il/business/residence</t>
  </si>
  <si>
    <t>מערכות מיזוג לבית | מיזוג אוויר לבתי מגורים | LG ישראל ביזנס</t>
  </si>
  <si>
    <t>מערכות מיזוג אוויר לבית של LG מצטיינות ביעילותן, חסכוניות בחשמל ובפגיעה בסביבה ומתאימות למגוון סוגי בנייני מגורים. קראו כאן פרטים נוספים אודות המערכות.</t>
  </si>
  <si>
    <t>Accessories</t>
  </si>
  <si>
    <t>https://www.lg.com/in/business/air-solution/vrf/vrf-accessories/</t>
  </si>
  <si>
    <t>Browse from a wide selection of Air conditioning system. Click here to learn more about Multi-V accessories.</t>
  </si>
  <si>
    <t>['VRF Accessories']</t>
  </si>
  <si>
    <t>Catalogue &amp; Leaflet download</t>
  </si>
  <si>
    <t>https://www.lg.com/in/business/air-solution/business-resources/catalogue-leaflet/</t>
  </si>
  <si>
    <t>Catalogue &amp; Leaflet &amp; Document | HVAC | LG India Business</t>
  </si>
  <si>
    <t>Browse and download the latest catalogue, leaflet, and more resources about LG India Business HVAC Solutions.</t>
  </si>
  <si>
    <t>['HVAC Catalogue / Leaflet / Document Download']</t>
  </si>
  <si>
    <t>https://www.lg.com/in/business/air-solution/find-the-dealer/</t>
  </si>
  <si>
    <t>LG India Innovative Air Solution Products are widely accessible. Find and Contact the local dealer near you now.</t>
  </si>
  <si>
    <t>https://www.lg.com/in/business/air-solution/business-resources/manual/</t>
  </si>
  <si>
    <t>Resource Downalod Manual | HVAC | LG India Business</t>
  </si>
  <si>
    <t>Discover comprehensive air solution manuals for your business needs on LG India's resource hub. Streamline operations effortlessly. Visit now!</t>
  </si>
  <si>
    <t>['HVAC Manuals Download']</t>
  </si>
  <si>
    <t>https://www.lg.com/in/business/air-solution/solutions/office/</t>
  </si>
  <si>
    <t>['Office HVAC System']</t>
  </si>
  <si>
    <t>https://www.lg.com/in/business/air-solution/solutions/shopping-mall/</t>
  </si>
  <si>
    <t>Shopping mall | HVAC | LG India Business</t>
  </si>
  <si>
    <t>['HVAC System for Shopping Malls']</t>
  </si>
  <si>
    <t>https://www.lg.com/in/business/air-conditioning/business-resources/video/</t>
  </si>
  <si>
    <t>Business Resources: Explore helpful information and resources about business products.</t>
  </si>
  <si>
    <t>مبرد (تشيلر)</t>
  </si>
  <si>
    <t>https://www.lg.com/levant_ar/business/chiller</t>
  </si>
  <si>
    <t>اكتشف نظام تبريد التشيلرات من إل جي. تم تصميمه لتوفير تبريد فعال حتى لأكبر المباني والمنشآت. زر موقعنا وتعرف على المزيد.</t>
  </si>
  <si>
    <t>['المبرد']</t>
  </si>
  <si>
    <t>اعثر على موزع معتمد</t>
  </si>
  <si>
    <t>Find an authorized distributor</t>
  </si>
  <si>
    <t>https://www.lg.com/levant_ar/business/find-the-dealer</t>
  </si>
  <si>
    <t>Find The Dealer | ال جي المشرق العربي</t>
  </si>
  <si>
    <t>يمكن الوصول إلى منتجات حلول الهواء المبتكرة من LG على نطاق واسع. اتصل بالتاجر المحلي القريب منك الآن.</t>
  </si>
  <si>
    <t>['اعثر على موزع معتمد']</t>
  </si>
  <si>
    <t>لمستخدمي التطبيقات التجارية</t>
  </si>
  <si>
    <t>For commercial application users</t>
  </si>
  <si>
    <t>https://www.lg.com/levant_ar/business/air-solution/commercial-end-user</t>
  </si>
  <si>
    <t>للمستخدمي التطبيقات التجارية | HVAC | إل جي المشرق العربي</t>
  </si>
  <si>
    <t>توفر لك LG حلول HVAC سريعة، وموثوقة وملائمة لدعم الاستدامة. ابق في الريادة بفضل التشغيل الموثوق مع حلول HVAC من LG</t>
  </si>
  <si>
    <t>['ابن الثقة والكفاءة مع حلول LG HVAC']</t>
  </si>
  <si>
    <t>للاستشاريين</t>
  </si>
  <si>
    <t>For consultants</t>
  </si>
  <si>
    <t>https://www.lg.com/levant_ar/business/air-solution/consultant</t>
  </si>
  <si>
    <t>للاستشاريين | HVAC | إل جي المشرق العربي</t>
  </si>
  <si>
    <t>لدينا التقنيات المناسبة لجعل تصميمات HVAC الخاصة بك أكثر كفاءة ونجاحًا. تظهر العديد من الدراسات أن حلول HVAC من LG يمكن أن تساعدك على المضي قدمًا في مشاريعك.</t>
  </si>
  <si>
    <t>['جلب التصميم الأمثل لمشاريع HVAC الخاصة بك']</t>
  </si>
  <si>
    <t>لأصحاب المنازل</t>
  </si>
  <si>
    <t>For homeowners</t>
  </si>
  <si>
    <t>https://www.lg.com/levant_ar/business/air-solution/homeowner</t>
  </si>
  <si>
    <t>لأصحاب المنازل | HVAC | إل جي المشرق العربي</t>
  </si>
  <si>
    <t>توفر LG جهاز تكييف ذو كفاءة يمكنك الاعتماد عليه من التركيب حتى الصيانة، من أ إلى ي</t>
  </si>
  <si>
    <t>['توفر LG الراحة لمنزلك']</t>
  </si>
  <si>
    <t>لمقاولي التركيب</t>
  </si>
  <si>
    <t>For installation contractors</t>
  </si>
  <si>
    <t>https://www.lg.com/levant_ar/business/air-solution/installer</t>
  </si>
  <si>
    <t>مقاولي التركيب | HVAC | إل جي المشرق العربي</t>
  </si>
  <si>
    <t>تقدم LG أفضل حلول HVAC لأعمالك بالإضافة للدعم التقني اللازم</t>
  </si>
  <si>
    <t>['تركيب أسهل مع حلول HVAC من LG']</t>
  </si>
  <si>
    <t>https://www.lg.com/levant_ar/support</t>
  </si>
  <si>
    <t>الحصول على مساعدة المنتج والدعم | دعم ال جي المشرق العربي</t>
  </si>
  <si>
    <t>['الدعمنحن هنا لمساعدتككيف يمكننا مساعدتك ؟']</t>
  </si>
  <si>
    <t>تجاري</t>
  </si>
  <si>
    <t>commercial</t>
  </si>
  <si>
    <t>https://www.lg.com/levant_ar/business/retail</t>
  </si>
  <si>
    <t>القطاع التجاري | HVAC | إل جي المشرق العربي</t>
  </si>
  <si>
    <t>توفر انظمة التكييف التجاري من إل جي أداءً لا مثيل له للحفاظ على كفاءة الطاقة.</t>
  </si>
  <si>
    <t>['القطاع التجاري']</t>
  </si>
  <si>
    <t>منزلي</t>
  </si>
  <si>
    <t>my house</t>
  </si>
  <si>
    <t>https://www.lg.com/levant_ar/business/residence</t>
  </si>
  <si>
    <t>القطاع السكني | HVAC | إل جي المشرق العربي</t>
  </si>
  <si>
    <t>توفر أنظمة التكييف السكني من إل جي حلولا ذكيه للحفاظ على كفاءة الطاقة في المنزل.</t>
  </si>
  <si>
    <t>['القطاع السكني']</t>
  </si>
  <si>
    <t>https://www.lg.com/levant_ar/business/office</t>
  </si>
  <si>
    <t>المكتب | HVAC | إل جي المشرق العربي</t>
  </si>
  <si>
    <t>تضمن حلول التكييف المركزي للقطاع المكتبي من إل جي الارتقاء بمستوى أعمالك مع المحافظة على البيئة.</t>
  </si>
  <si>
    <t>['المكتب']</t>
  </si>
  <si>
    <t>مول تجاري</t>
  </si>
  <si>
    <t>https://www.lg.com/levant_ar/business/shopping-mall</t>
  </si>
  <si>
    <t>مراكز التسوق | HVAC | إل جي المشرق العربي</t>
  </si>
  <si>
    <t>توفر أنظمة التكييف من إل جي لمراكز التسوق الكبيرة كفاءة في استهلاك الطاقة مع توفير الراحة للمتسوق.</t>
  </si>
  <si>
    <t>['مراكز التسوق']</t>
  </si>
  <si>
    <t>BECON Cloud</t>
  </si>
  <si>
    <t>https://www.lg.com/levant_en/business/becon-cloud</t>
  </si>
  <si>
    <t>LG BECON cloud - HVAC | Business | LG Levant</t>
  </si>
  <si>
    <t>https://www.lg.com/levant_en/business/air-solution/commercial-end-user</t>
  </si>
  <si>
    <t>For Commercial End-users | HVAC | LG Levant Business</t>
  </si>
  <si>
    <t>https://www.lg.com/levant_en/business/air-solution/consultant</t>
  </si>
  <si>
    <t>For Consultants | HVAC | LG Levant Business</t>
  </si>
  <si>
    <t>FIND A DEALER</t>
  </si>
  <si>
    <t>https://www.lg.com/levant_en/business/find-the-dealer</t>
  </si>
  <si>
    <t>Find The Dealer | LG Levant Business</t>
  </si>
  <si>
    <t>LGs Innovative Air Solution Products are widely accessible. Contact the local dealer near you now.</t>
  </si>
  <si>
    <t>https://www.lg.com/levant_en/business/air-solution/homeowner</t>
  </si>
  <si>
    <t>For Homeowners | HVAC | LG Levant Business</t>
  </si>
  <si>
    <t>https://www.lg.com/levant_en/business/air-solution/installer</t>
  </si>
  <si>
    <t>For Installers | HVAC | LG Levant Business</t>
  </si>
  <si>
    <t>https://www.lg.com/levant_en/business/office</t>
  </si>
  <si>
    <t>Solutions Office | HVAC | Business | LG Levant</t>
  </si>
  <si>
    <t>['Office']</t>
  </si>
  <si>
    <t>https://www.lg.com/levant_en/support</t>
  </si>
  <si>
    <t>Get your LG Support! | LG Jordan</t>
  </si>
  <si>
    <t>['SupportWelcome to LG Support!How can we help you?']</t>
  </si>
  <si>
    <t>https://www.lg.com/levant_en/business/shopping-mall</t>
  </si>
  <si>
    <t>Solutions Shopping Mall | HVAC | Business | LG Levant</t>
  </si>
  <si>
    <t>['Shopping Mall']</t>
  </si>
  <si>
    <t>Encontrar un Distributor</t>
  </si>
  <si>
    <t>https://www.lg.com/mx/business/sistemas-de-aire-acondicionado/find-the-dealer/</t>
  </si>
  <si>
    <t>Encuentra tu Distribuidor Oficial | HVAC | LG MX</t>
  </si>
  <si>
    <t>Encuentra un distribuidor autorizado LG para asesoría, instalación profesional y soporte posventa de sistemas HVAC de alto rendimiento.</t>
  </si>
  <si>
    <t>['Find Dealer']</t>
  </si>
  <si>
    <t>Soporte</t>
  </si>
  <si>
    <t>Medium</t>
  </si>
  <si>
    <t>https://www.lg.com/mx/soporte/</t>
  </si>
  <si>
    <t>Soporte Técnico para Productos HVAC | Business | LG MX</t>
  </si>
  <si>
    <t>Descubre el soporte integral de LG México para todos tus dispositivos. Encuentra soluciones rápidas y eficaces con nuestra ayuda especializada.</t>
  </si>
  <si>
    <t>['Centro de asistencia']</t>
  </si>
  <si>
    <t>Catálogos &amp; Folletos &amp; Documentos</t>
  </si>
  <si>
    <t>Catalogs &amp; Brochures &amp; Documents</t>
  </si>
  <si>
    <t>https://www.lg.com/pa/business/aire-acondicionado-comercial/resource-download/catalogue-leaflet-document/</t>
  </si>
  <si>
    <t>https://www.lg.com/pa/business/aire-acondicionado-comercial/business-solutions/shopping-mall-air-conditioners/</t>
  </si>
  <si>
    <t>Centros Comerciales | HVAC | LG Panama</t>
  </si>
  <si>
    <t>Encuentra un Distributor</t>
  </si>
  <si>
    <t>https://www.lg.com/pa/business/find-a-dealer/</t>
  </si>
  <si>
    <t>Indoor</t>
  </si>
  <si>
    <t>https://www.lg.com/pa/business/unidades-de-interior/</t>
  </si>
  <si>
    <t>Indoor Unit - VRF System - HVAC | Business | LG PA</t>
  </si>
  <si>
    <t>https://www.lg.com/pa/business/aire-acondicionado-comercial/resource-download/manual/</t>
  </si>
  <si>
    <t>Manual | Aire Acondicionado Comercial | LG Panama</t>
  </si>
  <si>
    <t>https://www.lg.com/pa/support/</t>
  </si>
  <si>
    <t>Estamos aquí para apoyarte | LG PA</t>
  </si>
  <si>
    <t>Verifique la solicitud del producto LG y la guía de usuario de información de contacto, mapa de video y descarga de software. Aquí están nuestros expertos en servicio al cliente para ayudar.</t>
  </si>
  <si>
    <t>['Centro de Soporte']</t>
  </si>
  <si>
    <t>https://www.lg.com/pa/business/aire-acondicionado-comercial/business-solutions/office-air-conditioners/</t>
  </si>
  <si>
    <t>Oficinas | HVAC | LG Panama</t>
  </si>
  <si>
    <t>Comercio</t>
  </si>
  <si>
    <t>Trade</t>
  </si>
  <si>
    <t>https://www.lg.com/pa/business/aire-acondicionado-comercial/business-solutions/retail-air-conditioners/</t>
  </si>
  <si>
    <t>Comercio | HVAC | LG Panama</t>
  </si>
  <si>
    <t>servicios-y-mantenimiento</t>
  </si>
  <si>
    <t>services and maintenance</t>
  </si>
  <si>
    <t>https://www.lg.com/pa/business/aire-acondicionado-comercial/control-solutions/servicios-y-mantenimiento/</t>
  </si>
  <si>
    <t>https://www.lg.com/pe/business/sistemas-de-aire-acondicionado/soluciones-de-control/</t>
  </si>
  <si>
    <t>Soluciones de Control | HVAC | LG Perú para empresas</t>
  </si>
  <si>
    <t>LG hace que sea más fácil encontrar soluciones para cualquiera de sus sistemas de aire acondicionado. Conoce todos los modelos que tenemos para ofrecerte</t>
  </si>
  <si>
    <t>ENCONTRAR UN DISTRIBUIDOR</t>
  </si>
  <si>
    <t>https://www.lg.com/pe/business/sistemas-de-aire-acondicionado/encontrar-distribuidor/</t>
  </si>
  <si>
    <t>Fan Coil</t>
  </si>
  <si>
    <t>https://www.lg.com/pe/business/sistemas-de-aire-acondicionado/tipo-split/ductable-oculto-en-plafon1/</t>
  </si>
  <si>
    <t>SERVICIO Y MANTENIMIENTO</t>
  </si>
  <si>
    <t>SERVICE AND MAINTENANCE</t>
  </si>
  <si>
    <t>https://www.lg.com/pe/business/sistemas-de-aire-acondicionado/servicios-y-mantenimiento/</t>
  </si>
  <si>
    <t>TIPO SPLIT</t>
  </si>
  <si>
    <t>SPLIT TYPE</t>
  </si>
  <si>
    <t>https://www.lg.com/pe/business/sistemas-de-aire-acondicionado/tipo-split/</t>
  </si>
  <si>
    <t>Tipo Split | HVAC | LG Perú para empresas</t>
  </si>
  <si>
    <t>LG garantiza que, con la unidad Tipo Split, no existirán más problemas con el aire acondicionado.</t>
  </si>
  <si>
    <t>Commercial End-User</t>
  </si>
  <si>
    <t>https://www.lg.com/ph/business/hvac/commercial-end-user/</t>
  </si>
  <si>
    <t>Commercial End User - HVAC | Business | LG Philippines</t>
  </si>
  <si>
    <t>['Commerical end user']</t>
  </si>
  <si>
    <t>https://www.lg.com/ph/business/hvac/consultant/</t>
  </si>
  <si>
    <t>Consultant - HVAC | Business | LG Philippines</t>
  </si>
  <si>
    <t>['Consultant']</t>
  </si>
  <si>
    <t>https://www.lg.com/ph/business/air-solution/find-the-dealer/</t>
  </si>
  <si>
    <t>https://www.lg.com/ph/business/hvac/homeowner/</t>
  </si>
  <si>
    <t>Homeowner - HVAC | Business | LG Philippines</t>
  </si>
  <si>
    <t>LG HVAC solutions offer efficient air conditioners for homeowners. Customers can trust us for comprehensive support, from installation to maintenance, A to Z.</t>
  </si>
  <si>
    <t>['Homeowner']</t>
  </si>
  <si>
    <t>https://www.lg.com/ph/business/hvac/installer/</t>
  </si>
  <si>
    <t>Installer - HVAC | Business | LG Philippines</t>
  </si>
  <si>
    <t>LG HVAC offers the best solutions for businesses by providing high-quality products, training programs, and engineering support.</t>
  </si>
  <si>
    <t>['Installer']</t>
  </si>
  <si>
    <t>['Catalogue &amp; Leaflet &amp; Document Download']</t>
  </si>
  <si>
    <t>Support home</t>
  </si>
  <si>
    <t>https://www.lg.com/ph/support/</t>
  </si>
  <si>
    <t>We’re here to support you - Support &amp; Help | LG PH</t>
  </si>
  <si>
    <t>Get support for your LG products. Find manuals, FAQs, and contact information for LG customer service in the Philippines.</t>
  </si>
  <si>
    <t>['Rozwiązania klimatyzacyjne LG']</t>
  </si>
  <si>
    <t xml:space="preserve">Wszystko o pompach ciepła powietrze-woda
  </t>
  </si>
  <si>
    <t xml:space="preserve">All about air-to-water heat pumps
  </t>
  </si>
  <si>
    <t>Pompy ciepła typu powietrze woda | Business | LG Polska</t>
  </si>
  <si>
    <t>Klient biznesowy</t>
  </si>
  <si>
    <t>Business client</t>
  </si>
  <si>
    <t>https://www.lg.com/pl/business/klimatyzacja/klient-biznesowy/</t>
  </si>
  <si>
    <t>Klient Biznesowy | Klimatyzacja | Business | LG Polska</t>
  </si>
  <si>
    <t>LG dla biznesu to niezawodna klimatyzacja komercyjna, VRF, wentylacja, ogrzewanie i ciepła woda użytkowa CWU oraz wysokiej jakości serwis.</t>
  </si>
  <si>
    <t>['Zbuduj zaufanie i wydajność dzięki rozwiązaniom klimatyzacyjnym LG']</t>
  </si>
  <si>
    <t>Znajdź Dystrybutora</t>
  </si>
  <si>
    <t>https://www.lg.com/pl/business/find-the-dealer/</t>
  </si>
  <si>
    <t>Znajdź dystrybutora | Business | LG Polska</t>
  </si>
  <si>
    <t>Znajdź dystrybutora, który udzieli wsparcia w zakresie sprzedaży, montażu i obsługi posprzedażowej.</t>
  </si>
  <si>
    <t>Blog | Klimatyzacja | Business | LG Polska</t>
  </si>
  <si>
    <t>Pompa ciepła split wysokotemperaturowy</t>
  </si>
  <si>
    <t>https://www.lg.com/pl/business/systemy-grzewcze-pompy-ciepla/pompy-ciepla-split/pompa-ciepla-split-wysokotemperaturowy/</t>
  </si>
  <si>
    <t>Pompa ciepła Split wysokotemperaturowy | Pompa ciepła Split | Business | LG Polska</t>
  </si>
  <si>
    <t>LG THERMA V Wysokotemperaturowa nagrzewa wodę do temperatury 80˚C. Jest odpowiednia do domów usytuowanych w wyjątkowo zimnym klimacie lub mających słabą izolację.</t>
  </si>
  <si>
    <t>['Pompa ciepła Split wysokotemperaturowy']</t>
  </si>
  <si>
    <t>Właściciel domu</t>
  </si>
  <si>
    <t>https://www.lg.com/pl/business/klimatyzacja/wlasciciel-domu/</t>
  </si>
  <si>
    <t>Właściciel Domu | Klimatyzacja | Business | LG Polska</t>
  </si>
  <si>
    <t>Klimatyzacja do domu od LG to wydajne klimatyzatory, które grzeją i chłodzą, wsparcie serwisowe dla właścicieli domów, od instalacji po serwis.</t>
  </si>
  <si>
    <t>['LG zapewnia komfort w twoim domu']</t>
  </si>
  <si>
    <t>Wygodne ogrzewanie w sezonowe, pompa ciepła, która automatycznie określa kiedy powinno nastąpić ogrzewanie, chłodzenie czy osiągnięcie temperatury docelowej. Pompy ciepła Hydrosplit R32 korzystają z powietrza zewnętrznego i energii elektrycznej jako źródła ciepła!</t>
  </si>
  <si>
    <t>['Pompa ciepła Hydrosplit R32']</t>
  </si>
  <si>
    <t>Pompa ciepła Therma V Hydrosplit | Pompy Ciepła Typu Powietrze Woda | Business | LG Polska</t>
  </si>
  <si>
    <t>Pompa ciepła THERMA V R32 | Pompy ciepła Split | Business | LG Polska</t>
  </si>
  <si>
    <t>Jednostka THERMA V R32 z wbudowanym zbiornikiem na wodę (IWT) to uniwersalny produkt łączący zbiornik na wodę, orurowanie i inne moduły w jednym. Ponadto odznacza się mniejszymi gabarytami i lżejszą masą, co ułatwia i przyspiesza instalację.</t>
  </si>
  <si>
    <t>['Pompa ciepła THERMA V R32 IWT ze zintegrowanym zbiornikiem CWU']</t>
  </si>
  <si>
    <t>Instalator</t>
  </si>
  <si>
    <t>https://www.lg.com/pl/business/klimatyzacja/instalator/</t>
  </si>
  <si>
    <t>Instalator | Klimatyzacja | Business | LG Polska</t>
  </si>
  <si>
    <t>Dla instalatorów klimatyzacji zapewniamy urządzenia najwyższej jakości, programy doboru, szkolenia instalacyjne oraz wsparcie inżynieryjne.</t>
  </si>
  <si>
    <t>['Łatwa instalacja dzięki rozwiązaniom LG HVAC']</t>
  </si>
  <si>
    <t>Materiały do pobrania</t>
  </si>
  <si>
    <t>Materials to download</t>
  </si>
  <si>
    <t>https://www.lg.com/pl/business/klimatyzacja/katalogi-ulotki-Inne-dokumenty/</t>
  </si>
  <si>
    <t>Materiały do Pobrania | Klimatyzacja | Business | LG Polska</t>
  </si>
  <si>
    <t>Przeglądaj i pobieraj najnowsze katalogi, ulotki, cenniki i inne materiały produktowe dotyczące klimatyzacji, wentylacji i pomp ciepła LG.</t>
  </si>
  <si>
    <t>['Katalogi, ulotki i inne dokumenty do pobrania']</t>
  </si>
  <si>
    <t>Pompy ciepła Therma V Monobloc | Pompy Ciepła Typu Powietrze Woda | Business | LG Polska</t>
  </si>
  <si>
    <t>['Pompy ciepła Multi Split']</t>
  </si>
  <si>
    <t>Pompa ciepła Therma V R290 Monobloc | Pompy ciepła Monobloc | Business | LG Polska</t>
  </si>
  <si>
    <t>['Pompa ciepła THERMA V Monobloc R32']</t>
  </si>
  <si>
    <t>Pompa ciepła Therma V R32 Split | Pompy ciepła Split | Business | LG Polska</t>
  </si>
  <si>
    <t>LG THERMA V split R32 zapewnia dużą moc chłodzenia wnętrz. Może pracować w temperaturach od -25℃ i nagrzewać wodę do 65℃.</t>
  </si>
  <si>
    <t>Pompa ciepła Split R410A | Pompa ciepła Split | Business | LG Polska</t>
  </si>
  <si>
    <t>LG THERMA V split R410A to jednostka typu split odznaczająca się poprawionym wyglądem i wyposażona w łatwy w obsłudze sterownik ogrzewania. Jej minimalistyczny styl idealnie wpasuje się w każde otoczenie.</t>
  </si>
  <si>
    <t>['Pompa ciepła THERMA V R410A Split']</t>
  </si>
  <si>
    <t>Pompy ciepła Therma V Split | Pompy Ciepła Typu Powietrze Woda | Business | LG Polska</t>
  </si>
  <si>
    <t>['Pompy ciepła THERMA V Split']</t>
  </si>
  <si>
    <t>Systemy VRF należą do najwydajniejszych systemów HVAC, które zapewniają optymalny komfort i wydajne ogrzewanie i chłodzenie poprzez zmienny przepływ czynnika chłodniczego w układzie między agregatem zewnętrznym, a jednostką wewnętrzną.</t>
  </si>
  <si>
    <t>['Klimatyzacja VRF']</t>
  </si>
  <si>
    <t>التدفئة والتهوية وتكييف الهواء BLOG-ON AIR الخاصة بنظام</t>
  </si>
  <si>
    <t>BLOG-ON AIR HVAC System</t>
  </si>
  <si>
    <t>https://www.lg.com/sa/business/hvac/blog-list/</t>
  </si>
  <si>
    <t>https://www.lg.com/sa/business/hvac/products/air-control-solutions/</t>
  </si>
  <si>
    <t>توفر حلول التحكم من إل جي مجموعة من أدوات التحكم المريحة، مما يتيح لك درجة الحرارة المثالية لبيئة عملك.</t>
  </si>
  <si>
    <t>تنزيل الموارد</t>
  </si>
  <si>
    <t>https://www.lg.com/sa/business/hvac/business-resources/catalogue-leaflet/</t>
  </si>
  <si>
    <t>تنزيل الكتالوج والنشرة والمستند تسوق مع إل جي: أجهزة التلفاز والترفيه المنزلي والأجهزة الإلكترونية بأفضل الأسعار</t>
  </si>
  <si>
    <t>['تنزيل الكتالوج والمنشورات والمستندات']</t>
  </si>
  <si>
    <t>العثور على تاجر</t>
  </si>
  <si>
    <t>https://www.lg.com/sa/business/find-the-dealer/</t>
  </si>
  <si>
    <t>https://www.lg.com/sa/business/hvac/commercial-customer/installer/</t>
  </si>
  <si>
    <t>['مقاول تركيب']</t>
  </si>
  <si>
    <t>المستخدم النهائي التجاري</t>
  </si>
  <si>
    <t>commercial end user</t>
  </si>
  <si>
    <t>https://www.lg.com/sa/business/hvac/commercial-customer/commercial-end-user/</t>
  </si>
  <si>
    <t>للمستخدمين التجاريين | HVAC | ال جي السعودية</t>
  </si>
  <si>
    <t>نحن نقدم حلول HVAC سريعة وموثوقة ومثالية لك لمتابعة الاستدامة. ابق في المقدمة في عملية موثوقة مع حلول LG HVAC.</t>
  </si>
  <si>
    <t>['مستخدم نهائي']</t>
  </si>
  <si>
    <t>استشاري</t>
  </si>
  <si>
    <t>consultative</t>
  </si>
  <si>
    <t>https://www.lg.com/sa/business/hvac/commercial-customer/consultant/</t>
  </si>
  <si>
    <t>لدينا التقنيات المناسبة لجعل تصميمات HVAC الخاصة بك أكثر كفاءة ونجاحًا. تظهر العديد من الدراسات أن حلول LG HVAC يمكن أن تساعدك على المضي قدمًا في مشاريعك.</t>
  </si>
  <si>
    <t>['استشاري']</t>
  </si>
  <si>
    <t>مالك المنزل</t>
  </si>
  <si>
    <t>homeowner</t>
  </si>
  <si>
    <t>https://www.lg.com/sa/business/hvac/residential-customer/homeowner/</t>
  </si>
  <si>
    <t>نحن نقدم مكيف هواء فعال يمكنك الوثوق به من التركيب إلى الصيانة ، من الألف إلى الياء.</t>
  </si>
  <si>
    <t>['مالك المنزل']</t>
  </si>
  <si>
    <t>https://www.lg.com/sa/business/hvac/solutions/residence/</t>
  </si>
  <si>
    <t>طريقة أكثر ذكاءً للحفاظ على كفاءة الطاقة في المنزل</t>
  </si>
  <si>
    <t>['الحلول السكنية']</t>
  </si>
  <si>
    <t>https://www.lg.com/sa/business/hvac/solutions/office/</t>
  </si>
  <si>
    <t>['الحلول المكتبية']</t>
  </si>
  <si>
    <t>https://www.lg.com/sa/business/hvac/solutions/shopping-mall/</t>
  </si>
  <si>
    <t>https://www.lg.com/sa_en/business/hvac/commercial-customer/commercial-end-user/</t>
  </si>
  <si>
    <t>For Commercial End-users | HVAC | LG Saudi Arabia</t>
  </si>
  <si>
    <t>https://www.lg.com/sa_en/business/hvac/commercial-customer/consultant/</t>
  </si>
  <si>
    <t>For Consultants | HVAC | LG Saudi Arabia</t>
  </si>
  <si>
    <t>Contact us</t>
  </si>
  <si>
    <t>https://www.lg.com/sg/support/contact-us/</t>
  </si>
  <si>
    <t>Contact Us - Support &amp; Help | LG SG</t>
  </si>
  <si>
    <t>Learn about contact us. Get LG help &amp; customer support with our range of user guides, video tutorials, software downloads and more.</t>
  </si>
  <si>
    <t>['Contact us']</t>
  </si>
  <si>
    <t>Control  Solution</t>
  </si>
  <si>
    <t>https://www.lg.com/sg/business/commercial-air-conditioners/control-solutions/</t>
  </si>
  <si>
    <t>https://www.lg.com/sa_en/business/hvac/engineering-support/</t>
  </si>
  <si>
    <t>Engineering Support | HVAC | LG Saudi Arabia</t>
  </si>
  <si>
    <t>Find A Dealer</t>
  </si>
  <si>
    <t>https://www.lg.com/sa_en/business/find-the-dealer/</t>
  </si>
  <si>
    <t>Find The Dealer | LG Saudi Arabia</t>
  </si>
  <si>
    <t>Find The Dealer</t>
  </si>
  <si>
    <t>https://www.lg.com/sg/business/find-the-dealer/</t>
  </si>
  <si>
    <t>Find The Dealer | LG Singapore</t>
  </si>
  <si>
    <t>https://www.lg.com/sa_en/business/hvac/residential-customer/homeowner/</t>
  </si>
  <si>
    <t>For Homeowners | HVAC | LG Saudi Arabia</t>
  </si>
  <si>
    <t>https://www.lg.com/sa_en/business/hvac/commercial-customer/installer/</t>
  </si>
  <si>
    <t>For Installers | HVAC | LG Saudi Arabia</t>
  </si>
  <si>
    <t>https://www.lg.com/sg/business/commercial-air-conditioners/solutions/office/</t>
  </si>
  <si>
    <t>Office | HVAC | LG Singapore Business</t>
  </si>
  <si>
    <t>Resource Download</t>
  </si>
  <si>
    <t>https://www.lg.com/sg/business/commercial-air-conditioners/resource-download/</t>
  </si>
  <si>
    <t>['Resource Download']</t>
  </si>
  <si>
    <t>https://www.lg.com/sg/business/commercial-air-conditioners/solutions/shopping-mall/</t>
  </si>
  <si>
    <t>Shopping Mall | HVAC | LG Philippines Business</t>
  </si>
  <si>
    <t>https://www.lg.com/th/business/air-solution/resource-download/catalogue-leaflet/</t>
  </si>
  <si>
    <t>Catalogue Download | Air Solution | LG TH Professionnel</t>
  </si>
  <si>
    <t>Factory</t>
  </si>
  <si>
    <t>https://www.lg.com/th/business/air-solution/solutions/factory/</t>
  </si>
  <si>
    <t>Find the Dealer</t>
  </si>
  <si>
    <t>https://www.lg.com/th/business/air-solution/find-the-dealer/</t>
  </si>
  <si>
    <t>https://www.lg.com/th/business/air-solution/resource-download/manual/</t>
  </si>
  <si>
    <t>https://www.lg.com/th/business/air-solution/solutions/office/</t>
  </si>
  <si>
    <t>เครื่อปรับอากาศสำหรับสำนักงาน / ออฟฟิต เพิ่มมูลค่าอาคารของคุณด้วยโซลูชั่นพลังงานสีเขียว</t>
  </si>
  <si>
    <t>School/University</t>
  </si>
  <si>
    <t>https://www.lg.com/th/business/air-solution/solutions/school-university/</t>
  </si>
  <si>
    <t>https://www.lg.com/th/business/air-solution/solutions/shopping-mall/</t>
  </si>
  <si>
    <t>เครื่องปรับอากาศที่เหมาะสำหรับธุรกิจห้างสรรพสินค้า มอบช่วงเวลาการเดินช้อปปิ้งที่แสนวิเศษให้กับลูกค้า ทำให้ลูกค้าของคุณรู้สึกสบาย และมีความสุขในการเดินยิ่งขึ้น</t>
  </si>
  <si>
    <t>['ระบบปรับอากาศสำหรับห้างสรรพสินค้า']</t>
  </si>
  <si>
    <t>Chiller (Soğutma Grubu)</t>
  </si>
  <si>
    <t>Chiller (Cooling Group)</t>
  </si>
  <si>
    <t>https://www.lg.com/tr/business/iklimlendirme-cozumleri/sogutma-grubu/</t>
  </si>
  <si>
    <t>Gizli Tavan Tipi</t>
  </si>
  <si>
    <t>Concealed Ceiling Type</t>
  </si>
  <si>
    <t>https://www.lg.com/tr/business/gizli-tavan-tipi/</t>
  </si>
  <si>
    <t>Kontrol Çözümleri</t>
  </si>
  <si>
    <t>https://www.lg.com/tr/business/iklimlendirme-cozumleri/kontrol-cozumleri/</t>
  </si>
  <si>
    <t>BAYİ BUL</t>
  </si>
  <si>
    <t>https://www.lg.com/tr/business/bayi-bul/</t>
  </si>
  <si>
    <t>Kılavuz</t>
  </si>
  <si>
    <t>Guide</t>
  </si>
  <si>
    <t>https://www.lg.com/tr/business/iklimlendirme-cozumleri/business-kaynak/klima-kilavuz/</t>
  </si>
  <si>
    <t>Isıtma Çözümleri</t>
  </si>
  <si>
    <t>Heating Solutions</t>
  </si>
  <si>
    <t>https://www.lg.com/tr/business/iklimlendirme-cozumleri/isi-pompasi/</t>
  </si>
  <si>
    <t>Destek</t>
  </si>
  <si>
    <t>https://www.lg.com/tr/destek/</t>
  </si>
  <si>
    <t>https://www.lg.com/tw/business/hvac/single-split/ceiling-concealed-duct/</t>
  </si>
  <si>
    <t>吊隱式｜一對一商用空調｜LG 台灣</t>
  </si>
  <si>
    <t>['吊隱式室內機']</t>
  </si>
  <si>
    <t>壁掛式室內機</t>
  </si>
  <si>
    <t>Wall-mounted indoor unit</t>
  </si>
  <si>
    <t>https://www.lg.com/tw/business/hvac/vrf/wall-mounted/</t>
  </si>
  <si>
    <t>壁掛式室內機｜變頻多聯式空調系統｜LG 台灣</t>
  </si>
  <si>
    <t>LG 壁掛式室內機為一強大冷卻和加熱解決方案，可以快速輕鬆安裝。</t>
  </si>
  <si>
    <t>['壁掛式室內機']</t>
  </si>
  <si>
    <t>USA</t>
  </si>
  <si>
    <t>US : US (en)</t>
  </si>
  <si>
    <t>https://www.lg.com/us/business/case-studies</t>
  </si>
  <si>
    <t>Residential DVLED</t>
  </si>
  <si>
    <t>https://www.lg.com/us/business/direct-view-led-signage/residential-direct-view-led-signage</t>
  </si>
  <si>
    <t>LG Direct View LED Signage: Indoor &amp; Outdoor Displays | LG US Business</t>
  </si>
  <si>
    <t>indoor, outdoor, indoor displays, outdoor displays, dvled, direct view led, led, indoor led, outdoor led, transparent led, ultimate business display, magnit, microled,</t>
  </si>
  <si>
    <t>['Direct View LED Signage']</t>
  </si>
  <si>
    <t>Tư vấn</t>
  </si>
  <si>
    <t>Advise</t>
  </si>
  <si>
    <t>https://www.lg.com/vn/business/giai-phap-dieu-hoa-khong-khi/muc-dich-thuong-mai/tu-van-thiet-ke/</t>
  </si>
  <si>
    <t>Tư vấn thiết kế | HVAC | LG Việt Nam</t>
  </si>
  <si>
    <t>LG có các công nghệ phù hợp để giúp các thiết kế ĐHKK hiệu quả &amp; thành công hơn. Nhiều nghiên cứu cho thấy Giải pháp ĐHKK LG có thể giúp bạn dẫn đầu trong các dự án.</t>
  </si>
  <si>
    <t>['Mang lại thiết kế tối ưu chocác dự án điều hòa không khí']</t>
  </si>
  <si>
    <t>Căn hộ</t>
  </si>
  <si>
    <t>Apartment</t>
  </si>
  <si>
    <t>https://www.lg.com/vn/business/giai-phap-dieu-hoa-khong-khi/cac-giai-phap/can-ho/</t>
  </si>
  <si>
    <t>Căn hộ | HVAC | LG Việt Nam</t>
  </si>
  <si>
    <t>Giải pháp điều hòa cho căn hộ của LG giúp tiết kiệm năng lượng một cách thông minh</t>
  </si>
  <si>
    <t>['Căn hộ']</t>
  </si>
  <si>
    <t>Giải pháp thương mại</t>
  </si>
  <si>
    <t>Commercial solutions</t>
  </si>
  <si>
    <t>https://www.lg.com/vn/business/giai-phap-dieu-hoa-khong-khi/giai-phap-thuong-mai/</t>
  </si>
  <si>
    <t>Giải pháp thương mại | LG VN</t>
  </si>
  <si>
    <t>Tăng giá trị tài sản thương mại bằng giải pháp năng lượng tối ưu</t>
  </si>
  <si>
    <t>['Giải pháp thương mại']</t>
  </si>
  <si>
    <t>Đại lý/Thợ lắp đặt</t>
  </si>
  <si>
    <t>Dealer/Installer</t>
  </si>
  <si>
    <t>https://www.lg.com/vn/business/giai-phap-dieu-hoa-khong-khi/muc-dich-thuong-mai/dai-ly-lap-dat/</t>
  </si>
  <si>
    <t>Đại lý lắp đặt | HVAC | LG Việt Nam</t>
  </si>
  <si>
    <t>LG cung cấp các giải pháp ĐHKK &amp; hỗ trợ hữu ích cho doanh nghiệp của bạn.</t>
  </si>
  <si>
    <t>['Cài đặt dễ dàng với giải phápđiều hòa không khí LG']</t>
  </si>
  <si>
    <t>Tải xuống</t>
  </si>
  <si>
    <t>Download</t>
  </si>
  <si>
    <t>https://www.lg.com/vn/business/catalogue-to-roi-tai-lieu/</t>
  </si>
  <si>
    <t>Catalogue - Tài liệu tải xuống - HVAC | Doanh nghiệp | LG Việt Nam</t>
  </si>
  <si>
    <t>Xem và tải xuống catalog, leaflet và các thông tin khác về Giải pháp HVAC của LG.</t>
  </si>
  <si>
    <t>['Tải xuống danh mục &amp; Tờ rơi &amp; Tài liệu']</t>
  </si>
  <si>
    <t>Người dùng cuối</t>
  </si>
  <si>
    <t>https://www.lg.com/vn/business/giai-phap-dieu-hoa-khong-khi/muc-dich-thuong-mai/nguoi-dung-thuong-mai/</t>
  </si>
  <si>
    <t>Người dùng cuối | HVAC | LG Việt Nam</t>
  </si>
  <si>
    <t>LG cung cấp giải pháp ĐHKK nhanh chóng, tin cậy, tối ưu hướng đến sự bền vững. Luôn tiên phong trong lĩnh vực vận hành với các giải pháp ĐHKK LG</t>
  </si>
  <si>
    <t>['Tạo lập sự tự tin &amp; hiệu quả cao với giải pháp điều hòa không khí LG']</t>
  </si>
  <si>
    <t>Tìm đại lý</t>
  </si>
  <si>
    <t>https://www.lg.com/vn/business/find-the-dealer/</t>
  </si>
  <si>
    <t>Tìm đại lý | LG Việt Nam</t>
  </si>
  <si>
    <t>Chủ nhà</t>
  </si>
  <si>
    <t>Host</t>
  </si>
  <si>
    <t>https://www.lg.com/vn/business/giai-phap-dieu-hoa-khong-khi/muc-dich-cu-tru/chu-nha/</t>
  </si>
  <si>
    <t>Chủ nhà | HVAC | LG Việt Nam</t>
  </si>
  <si>
    <t>LG cung cấp điều hòa hiệu suất cao, mang lại sự tin tưởng từ lắp đặt tới bảo trì, từ A tới Z</t>
  </si>
  <si>
    <t>['LG giúp căn hộ thoải mái hơn']</t>
  </si>
  <si>
    <t>Văn phòng</t>
  </si>
  <si>
    <t>https://www.lg.com/vn/business/giai-phap-dieu-hoa-khong-khi/cac-giai-phap/van-phong/</t>
  </si>
  <si>
    <t>Văn phòng | HVAC | LG Việt Nam</t>
  </si>
  <si>
    <t>Giải pháp điều hòa LG nâng cao giá trị tòa nhà với các giải pháp năng lượng xanh</t>
  </si>
  <si>
    <t>['Văn phòng']</t>
  </si>
  <si>
    <t>Trung tâm thương mại</t>
  </si>
  <si>
    <t>https://www.lg.com/vn/business/giai-phap-dieu-hoa-khong-khi/cac-giai-phap/trung-tam-thuong-mai/</t>
  </si>
  <si>
    <t>Trung tâm thương mại | HVAC | LG Việt Nam</t>
  </si>
  <si>
    <t>Giải pháp điều hòa LG cho trung tâm thương mại tạo ra các giải pháp tiết kiệm năng lượng hoàn hảo đồng thời mang lại sự thoải mái vượt trội cho người mua sắm</t>
  </si>
  <si>
    <t>['Trung tâm thương mại']</t>
  </si>
  <si>
    <t>Hỗ trợ</t>
  </si>
  <si>
    <t>https://www.lg.com/vn/tro-giup/</t>
  </si>
  <si>
    <t>Trợ giúp &amp; Hỗ trợ khách hàng của LG | LG VN</t>
  </si>
  <si>
    <t>Truy cập trung tâm hỗ trợ LG cho tất cả các nhu cầu liên quan đến sản phẩm của bạn, bao gồm các câu hỏi thường gặp, yêu cầu dịch vụ và thông tin liên hệ hỗ trợ khách hàng.</t>
  </si>
  <si>
    <t>['Trung tâm hỗ trợ']</t>
  </si>
  <si>
    <t>Hỗ trợ kỹ thuật</t>
  </si>
  <si>
    <t>https://www.lg.com/vn/business/giai-phap-dieu-hoa-khong-khi/air-solution/ho-tro-ky-thuat/</t>
  </si>
  <si>
    <t>Tài liệu kỹ thuật &amp; Công cụ &amp; Phần mềm - Hỗ trợ - HVAC | Doanh nghiệp | LG Việt Nam</t>
  </si>
  <si>
    <t>Truy cập nhiều nguồn hỗ trợ kỹ thuật, bao gồm dữ liệu kỹ thuật chuyên sâu cũng như các công cụ và phần mềm toàn diện.</t>
  </si>
  <si>
    <t>['Hỗ trợ kỹ thuật']</t>
  </si>
  <si>
    <t>https://www.lg.com/za/business/air-solution/business-resources/catalogue-leaflet/</t>
  </si>
  <si>
    <t>Catalogue &amp; Leaflet &amp; Document | HVAC | LG South Africa</t>
  </si>
  <si>
    <t>https://www.lg.com/za/business/air-solution/find-the-dealer/</t>
  </si>
  <si>
    <t>Find The Dealer | LG South Africa</t>
  </si>
  <si>
    <t>https://www.lg.com/za/business/air-solution/business-resources/manual/</t>
  </si>
  <si>
    <t>Manual | HVAC | LG South Africa</t>
  </si>
  <si>
    <t>https://www.lg.com/za/business/air-solution/solutions/office/</t>
  </si>
  <si>
    <t>Office | HVAC | LG South Africa</t>
  </si>
  <si>
    <t>["Increase your building's value with green energy solutions"]</t>
  </si>
  <si>
    <t>https://www.lg.com/za/business/air-solution/solutions/shopping-mall/</t>
  </si>
  <si>
    <t>Shopping Mall | HVAC | LG South Africa</t>
  </si>
  <si>
    <t>https://www.lg.com/levant_ar/business/blog-list</t>
  </si>
  <si>
    <t>https://www.lg.com/ae/business/hvac/commercial-solutions/vrf-system/indoor-unit/ceiling-concealed-duct</t>
  </si>
  <si>
    <t>https://www.lg.com/ae/business/hvac/commercial-solutions/vrf-system/indoor-unit/ceiling-mounted-cassette</t>
  </si>
  <si>
    <t>LG Ceiling Mounted Cassette fan coil unit(FCU) provides a comfortable environment purifying air for a fresher and healthier space.</t>
  </si>
  <si>
    <t>https://www.lg.com/ae/business/hvac/commercial-solutions/vrf-system/indoor-unit/ceiling-suspended-floor-convertible</t>
  </si>
  <si>
    <t>LG Ceiling Suspended &amp; Floor Convertible offers a powerful and convenient cooling and heating solution, seamlessly integrating into any space.</t>
  </si>
  <si>
    <t>https://www.lg.com/ae/business/hvac/commercial-solutions/vrf-system/indoor-unit/console</t>
  </si>
  <si>
    <t>Console - VRF System - HVAC | Business | LG UAE</t>
  </si>
  <si>
    <t>LG Console delivers a healthier, optimized airflow into a room, offering flexible flow direction through an adjustable vane.</t>
  </si>
  <si>
    <t>https://www.lg.com/ae/business/hvac/residential-solutions/single-split/console</t>
  </si>
  <si>
    <t>Console - Single Split - HVAC | Business | LG UAE</t>
  </si>
  <si>
    <t>https://www.lg.com/ae/business/hvac/commercial-solutions/vrf-system/indoor-unit/round-cassette</t>
  </si>
  <si>
    <t>Round Cassette - VRF System - HVAC | Business | LG UAE</t>
  </si>
  <si>
    <t>https://www.lg.com/ae/business/hvac/commercial-solutions/single-split</t>
  </si>
  <si>
    <t>https://www.lg.com/ae/business/hvac/commercial-solutions/vrf-system/indoor-unit/wall-mounted</t>
  </si>
  <si>
    <t>Wall Mounted - VRF System - HVAC | Business | LG UAE</t>
  </si>
  <si>
    <t>حالة دراسية</t>
  </si>
  <si>
    <t>https://www.lg.com/ae_ar/business/hvac-case-study</t>
  </si>
  <si>
    <t>دراسة الحالة | إل جي الإمارات العربية المتحدة التجارية</t>
  </si>
  <si>
    <t>https://www.lg.com/ae_ar/business/multi-v-5</t>
  </si>
  <si>
    <t>https://www.lg.com/ae_ar/business/multi-v-s</t>
  </si>
  <si>
    <t>يعمل مكيف كاسيت من إل جي على زيادة جماليات الأماكن المغلقة مع توفير بيئة مريحة، مما يجعله الركيزة المثالية لأعمالك. تعلم المزيد الآن.</t>
  </si>
  <si>
    <t>https://www.lg.com/ae_ar/business/multi-v-water-iv</t>
  </si>
  <si>
    <t>MULTI V WATER IV | HVAC | ال جي الإمارات</t>
  </si>
  <si>
    <t>صُممت أنظمة تبريد المياه ملتي في IV التجارية من إل جي الإمارات لتوفير طاقة فائقة تمنح المشغلين خيار تكييف الهواء أو تدفئته في المناطق المستخدمة بها فقط.</t>
  </si>
  <si>
    <t>مبرد الطرد المركزي</t>
  </si>
  <si>
    <t>https://www.lg.com/ae_ar/business/centrifugal-chiller</t>
  </si>
  <si>
    <t>مبرد الطرد المركزي | HVAC | ال جي الإمارات</t>
  </si>
  <si>
    <t>يُعد مبرد الطرد المركزي من إل جي الإمارات هو الحل الأمثل لتكييف الهواء بفضل أدائه القوي والتكنولوجيا المحسنة المصمم بها. تعرف على المزيد.</t>
  </si>
  <si>
    <t>https://www.lg.com/ae_ar/business/air-solution/commercial-end-user</t>
  </si>
  <si>
    <t>مستخدم نهائي | إل جي الإمارات العربية المتحدة التجارية</t>
  </si>
  <si>
    <t>اكتشف أحدث منتجات تكييف الهواء من إل جي المصممة لتلبية متطلبات المستخدمين النهائيين ومنحهم كامل التحكم. تعرف على المزيد على موقع إل جي الإمارات التجارية</t>
  </si>
  <si>
    <t>['ابني الثقة والكفاءة مع حلول HVAC من LG']</t>
  </si>
  <si>
    <t>https://www.lg.com/ae_ar/business/air-solution/consultant</t>
  </si>
  <si>
    <t>استشاري | إل جي الإمارات العربية المتحدة التجارية</t>
  </si>
  <si>
    <t>اكتشف أحدث منتجات تكييف الهواء من إل جي بميزات منقطعة النظير لإرضاء متطلباتك عملائك ومنحهم أقصى قدر من الأداء. تعرف على المزيد على موقع إل جي الإمارات التجارية</t>
  </si>
  <si>
    <t>['نجلب التصميم الأمثل لمشاريع HVAC الخاصة بك']</t>
  </si>
  <si>
    <t>https://www.lg.com/africa_fr/business/air-cooled-screw-chiller</t>
  </si>
  <si>
    <t>LG Air-cooled Screw Chiller | HVAC | LG Afrique Professionnel</t>
  </si>
  <si>
    <t>['Refroidisseur à vis refroidi à l’air']</t>
  </si>
  <si>
    <t>https://www.lg.com/africa_fr/business/air-cooled-scroll-chiller</t>
  </si>
  <si>
    <t>LG Air-cooled Scroll Chiller | HVAC | LG Afrique Professionnel</t>
  </si>
  <si>
    <t>['Refroidisseur Scroll Inverter refroidi à l’air']</t>
  </si>
  <si>
    <t>https://www.lg.com/africa_fr/business/ceiling-suspended</t>
  </si>
  <si>
    <t>LG Ceiling Suspended | HVAC | LG Afrique Professionnel</t>
  </si>
  <si>
    <t>['Climatiseur au plafond']</t>
  </si>
  <si>
    <t>https://www.lg.com/africa_fr/business/centrifugal-chiller</t>
  </si>
  <si>
    <t>LG Centrifugal Chiller | HVAC | LG Afrique Professionnel</t>
  </si>
  <si>
    <t>['Refroidisseur centrifuge']</t>
  </si>
  <si>
    <t>https://www.lg.com/africa_fr/business/chiller</t>
  </si>
  <si>
    <t>LG CHILLER | HVAC | LG Afrique Professionnel</t>
  </si>
  <si>
    <t>Solutions de contrôle</t>
  </si>
  <si>
    <t>https://www.lg.com/africa_fr/business/solutions-de-controle</t>
  </si>
  <si>
    <t>SOLUTIONS DE CONTRÔLE LG | CVC | LG Africa Business</t>
  </si>
  <si>
    <t>https://www.lg.com/africa_fr/business/floor-standing</t>
  </si>
  <si>
    <t>Mono-Split Armoire | HVAC | LG Afrique Professionnel</t>
  </si>
  <si>
    <t>['Au sol']</t>
  </si>
  <si>
    <t>https://www.lg.com/africa_fr/business/hvac</t>
  </si>
  <si>
    <t>CVC | Entreprises | LG Afrique</t>
  </si>
  <si>
    <t>Les solutions CVC de LG sont conçues pour divers environnements d’affaires et tous les besoins climatiques. Découvrez les solutions d’air de haute qualité et économes en énergie de LG.</t>
  </si>
  <si>
    <t>['Solutions LG HVAC']</t>
  </si>
  <si>
    <t>['Une personne touche l’écran d’une table qui affiche la page du Portail LG Lead. Des icônes pour les e-mails, paramètres, Cloud et le curseur de carte apparaissent autour de la tablette.', 'Quatre experts inspectent l’une des machines LG MULTI V i installées près du mur, examinant en détail ses performances et composants clés.', 'L’hôtel à trois étages avec sous-sol présente un dessin en perspective. Des kits Hydro et MULTI V i sont connectés par des unités intérieures dans une pièce et la réception par plusieurs tuyaux.', 'La maison à deux étages présente un dessin en perspective. Une cassette fixée au mur, une cassette de plafond unidirectionnelle et une cassette fixée au plafond diffusent de l’air frais. Il y a des palmiers derrière une maison.', 'La maison à deux étages avec un toit rouge présente un dessin en perspective. Le sol est couvert de tuyaux rouges, qui connectent des produits HVAC. On voit un jardin devant la maison.', 'Deux fenêtres hologrammes virtuelles pour le Tchat et Nous contacter flottant à côté de l’ordinateur portable et des mains sont placées derrière elles.']</t>
  </si>
  <si>
    <t>[185, 138, 194, 227, 184, 151]</t>
  </si>
  <si>
    <t>https://www.lg.com/africa_fr/business/heating-awhp</t>
  </si>
  <si>
    <t>Chauffage Pompe à Chaleur PAC Air-eau Terma V | LG Afrique Professionnel</t>
  </si>
  <si>
    <t>Découvrez les chauffages pompe à chaleur LG : Chauffage mobile, pompe a chaleur, chauffage thermodynamique. Pour vous protéger du froid, faîtes confiance à LG.</t>
  </si>
  <si>
    <t>https://www.lg.com/africa_fr/business/hospital</t>
  </si>
  <si>
    <t>Hôpitaux | HVAC | LG Afrique Professionnel</t>
  </si>
  <si>
    <t>['Image d’un hôpital présentant les miniatures d’une chambre de patient, d’un espace commun, d’un bloc opératoire, d’une salle de radiologie et d’un centre de contrôle.']</t>
  </si>
  <si>
    <t>[166]</t>
  </si>
  <si>
    <t>https://www.lg.com/africa_fr/business/hotel</t>
  </si>
  <si>
    <t>Hôtels | HVAC | LG Afrique Professionnel</t>
  </si>
  <si>
    <t>['Image d’un hôtel présentant des miniatures des espaces publics, d’une piscine, d’une chambre d’hôtel, d’un hall et d’un centre de contrôle.']</t>
  </si>
  <si>
    <t>[139]</t>
  </si>
  <si>
    <t>https://www.lg.com/africa_fr/business/multi-v-5</t>
  </si>
  <si>
    <t>Multi V 5 | HVAC | LG Afrique Professionnel</t>
  </si>
  <si>
    <t>https://www.lg.com/africa_fr/business/multi-v-m</t>
  </si>
  <si>
    <t>MULTI V M | HVAC | LG Afrique Professionnel</t>
  </si>
  <si>
    <t>Le DRV modulable LG Multi V M a été conçu pour des espaces restreints où il n'est pas possible de placer un groupe extérieur. Apprenez-en plus dès aujourd'hui.</t>
  </si>
  <si>
    <t>https://www.lg.com/africa_fr/business/multi-v-s</t>
  </si>
  <si>
    <t>Multi V S | HVAC | LG Afrique Professionnel</t>
  </si>
  <si>
    <t>Le mini DRV LG Multi V S offre des performances élevées pour le résidentiel et les petits bureaux. Efficacité énergétique maximisée et coûts réduits.</t>
  </si>
  <si>
    <t>https://www.lg.com/africa_fr/business/multi-v-water-iv</t>
  </si>
  <si>
    <t>Multi V Water IV | HVAC | LG Afrique Professionnel</t>
  </si>
  <si>
    <t>https://www.lg.com/africa_fr/business/multi-split</t>
  </si>
  <si>
    <t>Système multiblocs | Business | LG Afrique Professionnel</t>
  </si>
  <si>
    <t>Résidence</t>
  </si>
  <si>
    <t>https://www.lg.com/africa_fr/business/residence</t>
  </si>
  <si>
    <t>Résidences | HVAC | LG Afrique Professionnel</t>
  </si>
  <si>
    <t>https://www.lg.com/africa_fr/business/retail</t>
  </si>
  <si>
    <t>Vente au détail | HVAC | LG Afrique Professionnel</t>
  </si>
  <si>
    <t>['Image d’un centre commercial extérieur avec les miniatures d’une salle d’exposition, d’un restaurant, d’un café, d’un restaurant prêt-à-manger et d’un magasin de vêtements.']</t>
  </si>
  <si>
    <t>https://www.lg.com/africa_fr/business/single-packaged-roof-top</t>
  </si>
  <si>
    <t>LG SINGLE PACKAGED : ROOF TOP | HVAC | LG Afrique Professionnel</t>
  </si>
  <si>
    <t>Le LG Inverter Single Packaged est conçu pour offrir une unité de refroidissement et de chauffage ultraperformante pour vos espaces professionnels.</t>
  </si>
  <si>
    <t>https://www.lg.com/africa_fr/business/single-split</t>
  </si>
  <si>
    <t>Single Split - CVC | Business | LG Mondial | LG Afrique Professionnel</t>
  </si>
  <si>
    <t>https://www.lg.com/africa_fr/business/split-r410a</t>
  </si>
  <si>
    <t>Split tout en un Chauffage et eau chaude THERMA V | LG Afrique Professionnel</t>
  </si>
  <si>
    <t>Découvrez le Split THERMA V eau chaude sanitaire intégrée, un produit tout-en-un qui allie une unité intérieure et un réservoir d'eau.</t>
  </si>
  <si>
    <t>['THERMA V R410A IWT']</t>
  </si>
  <si>
    <t>https://www.lg.com/africa_fr/business/water-cooled-screw-chiller</t>
  </si>
  <si>
    <t>LG Water-cooled Screw Chiller | HVAC | LG Afrique Professionnel</t>
  </si>
  <si>
    <t>['Refroidisseur à vis refroidi à l’eau']</t>
  </si>
  <si>
    <t>https://www.lg.com/africa_fr/business/indoor-wall-mounted-unit</t>
  </si>
  <si>
    <t>LG Unité murale intérieure | CVC | LG Afrique Professionnel</t>
  </si>
  <si>
    <t>L’unité murale de LG est la solution parfaite pour votre entreprise qui offre un confort pour tout type d’applications.</t>
  </si>
  <si>
    <t>['Unité murale']</t>
  </si>
  <si>
    <t>https://www.lg.com/br/business/ar-condicionado/comercial-leve/c-cassete-comercial-leve/</t>
  </si>
  <si>
    <t>https://www.lg.com/br/business/ar-condicionado/solucoes/solucoes-varejo/</t>
  </si>
  <si>
    <t>https://www.lg.com/br/business/ar-condicionado/comercial-leve/teto-comercial-leve/</t>
  </si>
  <si>
    <t>['Teto Inverter']</t>
  </si>
  <si>
    <t>https://www.lg.com/ca_en/business/air-solution/single-zone/single-zone-console/</t>
  </si>
  <si>
    <t>Single Zone Console | HVAC | LG Canada Business</t>
  </si>
  <si>
    <t>Discover how LG's space-saving Console Air Conditioners will comfortably cool and heat your space quickly and quietly.</t>
  </si>
  <si>
    <t>https://www.lg.com/ca_en/business/air-solution/control-solutions/</t>
  </si>
  <si>
    <t>Control Solutions | HVAC | LG Canada Business</t>
  </si>
  <si>
    <t>Check out LG's range of AC control solutions for our hvac products, which includes the individual, central application ac controllers, as well as bms gateway</t>
  </si>
  <si>
    <t>https://www.lg.com/ca_en/business/air-solution/resource-download/engineering-support/</t>
  </si>
  <si>
    <t>Engineering Support | HVAC | LG Canada</t>
  </si>
  <si>
    <t>https://www.lg.com/ca_en/business/air-solution/solutions/retail/</t>
  </si>
  <si>
    <t>Retail | HVAC | LG Canada Business</t>
  </si>
  <si>
    <t>LG HVAC retail solutions provide unparalleled performance to keep stores energy-efficient and comfortable.</t>
  </si>
  <si>
    <t>https://www.lg.com/cz/business/klimatizace/split-systemy/</t>
  </si>
  <si>
    <t>Split | HVAC | LG Česká republika Byznys</t>
  </si>
  <si>
    <t>Komerční klimatizační jednotky LG Single Split nabízejí významnou úsporu energie, výkonné chlazení a skutečné pohodlí.</t>
  </si>
  <si>
    <t>https://www.lg.com/eg_ar/business/air-solution/chiller-application/ice-storage-air-cooled-scroll-chiller/</t>
  </si>
  <si>
    <t>مبرد الهواء بالثلج | مبرد الهواء بالجليد| إل جي مصر التجارية</t>
  </si>
  <si>
    <t>تعتمد حلول تبريد الهواء بالثلج من إل جي على تبريد المباني والغرف عن طريق إذابة الجليد المتكون خلال الليل. تفضلو بزيارة موقع إل جي مصر التجارية للتعرف على المزيد</t>
  </si>
  <si>
    <t>['مبرد الهواء بالثلج']</t>
  </si>
  <si>
    <t>وحدات تسخين تبرد بالهواء ذات ضاغط حلزونى</t>
  </si>
  <si>
    <t>https://www.lg.com/eg_ar/business/air-solution/chiller-application/air-cooled-screw-heat-pump/</t>
  </si>
  <si>
    <t>المبرد مضخة حرارية ذات ضاغط لولبي | HVAC | إل جي مصر للأعمال</t>
  </si>
  <si>
    <t>اكتشف المضخة الحرارية اللولبية المبردة بالهواء Screw Chiller من إل جي. هذه المبردات هي من أفضل الأنواع للمنشآت كبيرة النطاق.</t>
  </si>
  <si>
    <t>الفنادق</t>
  </si>
  <si>
    <t>https://www.lg.com/eg_ar/business/air-solution/solutions/hotel/</t>
  </si>
  <si>
    <t>الفنادق | HVAC | إل جي مصر للأعمال</t>
  </si>
  <si>
    <t>يوفر الحل الفندقي من أنظمة التدفئة والتهوية وتكييف الهواء من إل جي مصر طريقة أكثر فعالية للحفاظ على فندقك ممتعًا ومميزًا.</t>
  </si>
  <si>
    <t>المكتب</t>
  </si>
  <si>
    <t>https://www.lg.com/eg_ar/business/air-solution/solutions/office/</t>
  </si>
  <si>
    <t>المكتب | HVAC | إل جي مصر للأعمال</t>
  </si>
  <si>
    <t>يُفخم الحل المكتبي من أنظمة التدفئة والتهوية وتكييف الهواء من إل جي مصر من قيمة المبنى خاصتك من خلال حلول الطاقة الصديقة للبيئة</t>
  </si>
  <si>
    <t>https://www.lg.com/eg_ar/business/indoor-ceiling-concealed-duct/</t>
  </si>
  <si>
    <t>الوحدات الداخلية: قناة مخفية في السقف | HVAC | إل جي مصر للأعمال</t>
  </si>
  <si>
    <t>https://www.lg.com/eg_ar/business/indoor-ceiling-floor-convertible/</t>
  </si>
  <si>
    <t>الوحدات الداخلية: سقف وأرضية قابلة للتحويل | HVAC | إل جي مصر للأعمال</t>
  </si>
  <si>
    <t>['وحدة سقف داخلية']</t>
  </si>
  <si>
    <t>https://www.lg.com/eg_ar/business/indoor-ceiling-mounted-cassette/</t>
  </si>
  <si>
    <t>تسوق تكييف كاسيت بافضل الاسعار | ال جي مصر للأعمال</t>
  </si>
  <si>
    <t>يُضفي مكيف كاسيت السقفي من إل جي مصر مظهرًا جماليًا على الديكورات الداخلية، كما أنه يوفر بيئة مريحة هادئة تجعله الخيار الأمثل لأداء أعمالك. .</t>
  </si>
  <si>
    <t>https://www.lg.com/eg_ar/business/indoor-round-cassette/</t>
  </si>
  <si>
    <t>الوحدات الداخلية: كاسيت دائري | HVAC | إل جي مصر للأعمال</t>
  </si>
  <si>
    <t>['مكيف كاسيت المستدير']</t>
  </si>
  <si>
    <t>https://www.lg.com/eg_ar/business/indoor-wall-mounted-unit/</t>
  </si>
  <si>
    <t>الوحدات الداخلية: وحدة مثبتة على الحائط | HVAC | إل جي مصر</t>
  </si>
  <si>
    <t>['وحدة داخلية لجدار']</t>
  </si>
  <si>
    <t>https://www.lg.com/hr/business/mono-split-za-montazu-na-zid</t>
  </si>
  <si>
    <t>Za montažu na zid | HVAC |Business | LG Hrvatska</t>
  </si>
  <si>
    <t>LG-eva zidna jedinica snažno je rješenje za hlađenje i grijanje koje se može brzo i jednostavno montirati.</t>
  </si>
  <si>
    <t>['Zidni modeli']</t>
  </si>
  <si>
    <t>https://www.lg.com/hr/business/mono-split-modeli-za-spustene-stropove</t>
  </si>
  <si>
    <t>Modeli za spuštene stropove | LG Business Hrvatska</t>
  </si>
  <si>
    <t>Nagradite se LG modelima klima uređaja koji se ugrađuju u spušteni strop, skriveni su od pogleda i imaju mogućnost grananja ka više zasebnih prostorija.</t>
  </si>
  <si>
    <t>https://www.lg.com/hr/business/mono-split-single-split-okrugla-kazeta</t>
  </si>
  <si>
    <t>Mono split okrugla kazeta | HVAC | Business | LG Hrvatska</t>
  </si>
  <si>
    <t>Obogatite svoj poslovni prostor LG klimama s luksuznim okruglim dizajnom unutarnje jedinice. LG okrugla kazeta svojim kružnim oblikom lako pokriva prostor.</t>
  </si>
  <si>
    <t>['Mono split okrugla kazeta']</t>
  </si>
  <si>
    <t>https://www.lg.com/levant_ar/business/becon-cloud</t>
  </si>
  <si>
    <t>LG BECON cloud - HVAC | إل جي المشرق العربي للأعمال</t>
  </si>
  <si>
    <t>https://www.lg.com/levant_ar/business/air-control-solutions</t>
  </si>
  <si>
    <t>حلول التحكم | HVAC | إل جي المشرق العربي</t>
  </si>
  <si>
    <t>حلول التحكم | HVAC | HVAC BLOG ON AIR | إل جي المشرق العربي</t>
  </si>
  <si>
    <t>اكتشف أحدث القصص والتوجهات من إل جي المشرق العربي لتطبيقات تكييف الهواء.</t>
  </si>
  <si>
    <t>سبليت متعدد</t>
  </si>
  <si>
    <t>https://www.lg.com/levant_ar/business/multi-split</t>
  </si>
  <si>
    <t>https://www.lg.com/levant_ar/business/heating-monobloc</t>
  </si>
  <si>
    <t>حلول التدفئة HVAC | R32 Monobloc | إل جي المشرق العربي</t>
  </si>
  <si>
    <t>https://www.lg.com/levant_ar/business/heating-split-R32</t>
  </si>
  <si>
    <t>حلول التدفئة HVAC | R32 Split | إل جي المشرق العربي</t>
  </si>
  <si>
    <t>https://www.lg.com/levant_ar/business/heating-split-410A</t>
  </si>
  <si>
    <t>حلول التدفئة HVAC | R410A Split | إل جي المشرق العربي</t>
  </si>
  <si>
    <t>https://www.lg.com/levant_ar/business/indoor-ceiling-concealed-duct</t>
  </si>
  <si>
    <t>['وحدات الدكت السقفية المخفية']</t>
  </si>
  <si>
    <t>https://www.lg.com/levant_ar/business/indoor-ceiling-mounted-cassette</t>
  </si>
  <si>
    <t>الوحدات الداخلية الكاسيت السقفي | HVAC | إل جي المشرق العربي</t>
  </si>
  <si>
    <t>اكتشف مكيفات الكاسيت السقفي من إل جي. زر موقعنا وتعرف على المزيد حول هذه الأجهزة التي تلائم معظم متطلبات المساحات الداخلية.</t>
  </si>
  <si>
    <t>['الكاسيت السقفي']</t>
  </si>
  <si>
    <t>https://www.lg.com/levant_ar/business/indoor-round-cassette</t>
  </si>
  <si>
    <t>اكتشف مكيفات الكاسيت الدائري من إل جي. زر موقعنا وتعرف على المزيد حول هذه الأجهزة التي تزيد من جمال الديكورات الداخلية لأقصى درجة.</t>
  </si>
  <si>
    <t>['الكاسيت الدائري']</t>
  </si>
  <si>
    <t>https://www.lg.com/levant_ar/business/multi-v-i</t>
  </si>
  <si>
    <t>توفر LG MULTI V i حلولاً محسّنة للتدفئة والمياه الساخنة والتهوية يتم التحكم فيها باستخدام الذكاء الاصطناعي، مما يوفر أداءً استثنائيًا يناسب مختلف المساحات.</t>
  </si>
  <si>
    <t>https://www.lg.com/sa_en/business/air-handling-unit/</t>
  </si>
  <si>
    <t>Air Handling Unit (AHU) | HVAC | LG Saudi Arabia</t>
  </si>
  <si>
    <t>https://www.lg.com/sa_en/business/application-controller/</t>
  </si>
  <si>
    <t>Application Controller | HVAC | LG Saudi Arabia</t>
  </si>
  <si>
    <t>https://www.lg.com/sa_en/business/single-split-cassette/</t>
  </si>
  <si>
    <t>https://www.lg.com/sa_en/business/hvac/products/air-control-solutions/</t>
  </si>
  <si>
    <t>https://www.lg.com/sa_en/business/single-split-floor-standing/</t>
  </si>
  <si>
    <t>Floor Standing Unit - Single Split - HVAC | Business | LG SA</t>
  </si>
  <si>
    <t>https://www.lg.com/sa_en/business/multi-v-5/</t>
  </si>
  <si>
    <t>LG's Multi V 5 provides max energy efficiency while minimizing operational costs and its Dual Sensing Control senses humidity temperature. Learn more now.</t>
  </si>
  <si>
    <t>https://www.lg.com/sa_en/business/multi-v-s/</t>
  </si>
  <si>
    <t>MULTI V S | HVAC | Business | LG Saudi Arabia</t>
  </si>
  <si>
    <t>https://www.lg.com/sa_en/business/single-split-round-cassette/</t>
  </si>
  <si>
    <t>Round Cassette - Single Split - HVAC | Business | LG SA</t>
  </si>
  <si>
    <t>https://www.lg.com/sa_en/business/hvac/solutions/office/</t>
  </si>
  <si>
    <t>https://www.lg.com/sa_en/business/hvac/business-resources/catalogue-leaflet/</t>
  </si>
  <si>
    <t>Catalogue &amp; Leaflet &amp; Document Download | LG Saudi Arabia</t>
  </si>
  <si>
    <t>Here you will find a collection of materials with information directly to download as fies - data sheets of our product to certificates.</t>
  </si>
  <si>
    <t>https://www.lg.com/sa_en/business/hvac/solutions/retail/</t>
  </si>
  <si>
    <t>Retail Air Conditioning | HVAC | LG Saudi Arabia</t>
  </si>
  <si>
    <t>https://www.lg.com/sa_en/business/hvac/solutions/shopping-mall/</t>
  </si>
  <si>
    <t>Shopping Mall Air Conditioning | HVAC | LG Saudi Arabia</t>
  </si>
  <si>
    <t>https://www.lg.com/tw/business/hvac/single-split/dual-vane-cassette/</t>
  </si>
  <si>
    <t>嵌入式｜一對一商用空調｜LG 台灣</t>
  </si>
  <si>
    <t>嵌入式四方吹室內機擁有兩個獨立的葉片，可提供更寬廣的氣流，無論安裝在哪裡，您都可以通過精細的角度控制來設定氣流。</t>
  </si>
  <si>
    <t>['嵌入式四方吹室內機']</t>
  </si>
  <si>
    <t>https://www.lg.com/uz_ru/business/application-controller</t>
  </si>
  <si>
    <t>Контроллер использования | Отопление, вентиляция, кондиционирование воздуха| Бизнес | LG Узбекистан Коммерческие</t>
  </si>
  <si>
    <t>Контроллер использования LG позволяет контролировать множество параметров, позволяя менять настройки для достижения идеальной температуры в любых помещениях. Подробнее.</t>
  </si>
  <si>
    <t>['Устройства интеграции']</t>
  </si>
  <si>
    <t>https://www.lg.com/uz_ru/business/single-split-cassette</t>
  </si>
  <si>
    <t>Cassette | Products | Air Solution | LG Узбекистан Коммерческие</t>
  </si>
  <si>
    <t>['Потолочный кассетный кондиционер']</t>
  </si>
  <si>
    <t>https://www.lg.com/uz_ru/business/single-split-ceiling-suspended</t>
  </si>
  <si>
    <t>Ceiling Suspended | HVAC | Business | LG Узбекистан Коммерческие</t>
  </si>
  <si>
    <t>['Подвесная потолочная система']</t>
  </si>
  <si>
    <t>https://www.lg.com/uz_ru/business/central-controller</t>
  </si>
  <si>
    <t>Центральный контроллер | Отопление, вентиляция, кондиционирование воздуха (HVAC) | Бизнес | LG Узбекистан Коммерческие</t>
  </si>
  <si>
    <t>Центральный контроллер LG позволяет контролировать множество параметров, позволяя менять настройки для достижения идеальной температуры в любых помещениях. Подробнее.</t>
  </si>
  <si>
    <t>https://www.lg.com/uz_ru/business/chiller</t>
  </si>
  <si>
    <t>Охлаждающая установка | Отопление, вентиляция, кондиционирование воздуха (HVAC) | Бизнес | LG Узбекистан Коммерческие</t>
  </si>
  <si>
    <t>Охлаждающая установка LG предназначена для эффективного охлаждения больших площадей и сооружений, таких как электростанции и фабрики. Подробнее.</t>
  </si>
  <si>
    <t>https://www.lg.com/uz_ru/business/single-split-concealed-duct</t>
  </si>
  <si>
    <t>Concealed Duct | Products | Air Solution | LG Узбекистан Коммерческие</t>
  </si>
  <si>
    <t>['Канальный блок']</t>
  </si>
  <si>
    <t>https://www.lg.com/uz_ru/business/single-split-console</t>
  </si>
  <si>
    <t>Console | HVAC | Business | LG Узбекистан Коммерческие</t>
  </si>
  <si>
    <t>['Консольный блок']</t>
  </si>
  <si>
    <t>https://www.lg.com/uz_ru/business/air-control-solutions</t>
  </si>
  <si>
    <t>Решения для управления | Отопление, вентиляция, кондиционирование воздуха| Бизнес | LG Узбекистан Коммерческие</t>
  </si>
  <si>
    <t>Системы управления LG позволяют контролировать параметры охлаждения в любых помещениях. Подробнее.</t>
  </si>
  <si>
    <t>https://www.lg.com/uz_ru/business/single-split-floor-standing</t>
  </si>
  <si>
    <t>Floor Standing | HVAC | Business | LG Узбекистан Коммерческие</t>
  </si>
  <si>
    <t>['Напольное решение']</t>
  </si>
  <si>
    <t>https://www.lg.com/uz_ru/business/heating-awhp</t>
  </si>
  <si>
    <t>Отопление AWHP | Отопление, вентиляция, кондиционирование воздуха (HVAC) | Бизнес | LG Узбекистан Коммерческие</t>
  </si>
  <si>
    <t>AWHP от LG — это система, которая обеспечивает обогрев помещений, подогрев полов, охлаждение и горячее водоснабжение. Вы сможете установить эту систему в своем новом доме. Подробнее.</t>
  </si>
  <si>
    <t>https://www.lg.com/uz_ru/business/air-solution</t>
  </si>
  <si>
    <t>Отопление, вентиляция, кондиционирование воздуха| Бизнес LG Узбекистан Коммерческие</t>
  </si>
  <si>
    <t>LG предлагает оптимальные решения для кондиционирования воздуха, позволяющие создавать свежую и бодрящую атмосферу в ваших рабочих помещениях в любых климатических условиях. Подробнее.</t>
  </si>
  <si>
    <t>https://www.lg.com/uz_ru/business/vrf-indoor-unit</t>
  </si>
  <si>
    <t>Внутренний блок | VRF | Отопление, вентиляция, кондиционирование воздуха (HVAC) | Бизнес | LG Узбекистан Коммерческие</t>
  </si>
  <si>
    <t>Системы LG для установки внутри помещений предназначены для установки в рабочих помещениях и представляют собой решения для кондиционирования воздуха, которые идеально подойдут для любого пространства. Подробнее.</t>
  </si>
  <si>
    <t>['Внутренний модуль']</t>
  </si>
  <si>
    <t>https://www.lg.com/uz_ru/business/multi-split</t>
  </si>
  <si>
    <t>Многозональная сплит-система | Отопление, вентиляция, кондиционирование воздуха (HVAC) | Бизнес | LG Узбекистан Коммерческие</t>
  </si>
  <si>
    <t>Многозональные сплит-системы кондиционирования воздуха LG — это комфортное и стильное решение для охлаждения воздуха, с которым вы всегда будете во главе игры. Подробнее.</t>
  </si>
  <si>
    <t>https://www.lg.com/uz_ru/business/multi-v-water-iv</t>
  </si>
  <si>
    <t>Multi V Water IV | VRF | Отопление, вентиляция, кондиционирование воздуха (HVAC) | LG Узбекистан Коммерческие</t>
  </si>
  <si>
    <t>LG MULTI V Water IV — это высокоэффективный и экономичный источник воды с гибкими вариантами установки и высокой производительностью. Подробнее.</t>
  </si>
  <si>
    <t>https://www.lg.com/uz_ru/business/single-split-round-cassette</t>
  </si>
  <si>
    <t>Round Cassette | HVAC | Business | LG Узбекистан Коммерческие</t>
  </si>
  <si>
    <t>['Круглая кассета']</t>
  </si>
  <si>
    <t>https://www.lg.com/uz_ru/business/single-split-air-solution</t>
  </si>
  <si>
    <t>Single Split | Products | Air Solution | LG Узбекистан Коммерческие</t>
  </si>
  <si>
    <t>LG Single Split commercial air conditioners provide significant energy savings, powerful cooling and true comfort. Learn more now.</t>
  </si>
  <si>
    <t>https://www.lg.com/uz_ru/business/vrf</t>
  </si>
  <si>
    <t>VRF | Отопление, вентиляция, кондиционирование воздуха (HVAC) | LG Узбекистан Коммерческие</t>
  </si>
  <si>
    <t>VRF-решения LG — это рентабельные и простые в установке универсальные и мощные решения для кондиционирования воздуха. Подробнее.</t>
  </si>
  <si>
    <t>https://www.lg.com/uz_ru/business/ventilation-solution-erv</t>
  </si>
  <si>
    <t>Ventilation Solution ERV | HVAC | LG LG Узбекистан Коммерческие</t>
  </si>
  <si>
    <t>LG's Ventilation Solution ERV is a highly efficient solution for fresh indoor air that will keep your environment fresh. Learn more now.</t>
  </si>
  <si>
    <t>['Решение для вентиляции (ERV)']</t>
  </si>
  <si>
    <t>https://www.lg.com/uz_ru/business/single-split-wall-mounted</t>
  </si>
  <si>
    <t>Wall Mounted | HVAC | Business | LG Узбекистан Коммерческие</t>
  </si>
  <si>
    <t>['Настенный блок']</t>
  </si>
  <si>
    <t>https://www.lg.com/vn/business/giai-phap-dieu-hoa-khong-khi/cac-san-pham/dieu-hoa-trung-tam-chiller/chiller-truc-vit-giai-nhiet-gio/</t>
  </si>
  <si>
    <t>Chiller trục vít làm mát bằng không khí của LG tối đa hóa khả năng truyền nhiệt bằng bộ trao đổi nhiệt chống ăn mòn, nổi bật với cánh tản nhiệt phủ vàng.</t>
  </si>
  <si>
    <t>['Chiller trục vít giải nhiệt gió']</t>
  </si>
  <si>
    <t>https://www.lg.com/vn/business/giai-phap-dieu-hoa-khong-khi/cac-san-pham/dieu-hoa-trung-tam-chiller/chiller-ly-tam/</t>
  </si>
  <si>
    <t>Chiller ly tâm - Chiller - HVAC | Doanh nghiệp | LG Việt Nam</t>
  </si>
  <si>
    <t>Chiller ly tâm LG có khả năng vận hành ổn định và tối đa hoá hiệu quả sử dụng năng lượng thông qua hệ thống máy nén hai giai đoạn.</t>
  </si>
  <si>
    <t>Chiller trục vít giải nhiệt nước</t>
  </si>
  <si>
    <t>https://www.lg.com/vn/business/giai-phap-dieu-hoa-khong-khi/cac-san-pham/dieu-hoa-trung-tam-chiller/chiller-truc-vit-giai-nhiet-nuoc/</t>
  </si>
  <si>
    <t>Chiller trục vít làm mát bằng nước của LG vận hành êm ái và đáng tin cậy với hệ thống thu hồi dầu và dàn bay hơi tải hiệu suất cao.</t>
  </si>
  <si>
    <t>['Chiller trục vít giải nhiệt nước']</t>
  </si>
  <si>
    <t>Taiwan</t>
    <phoneticPr fontId="4" type="noConversion"/>
  </si>
  <si>
    <t>No of Blog Past 3 Months</t>
    <phoneticPr fontId="4" type="noConversion"/>
  </si>
  <si>
    <t>2025-07-16</t>
  </si>
  <si>
    <t>https://www.lg.com/ar/business/consola</t>
  </si>
  <si>
    <t>LG Electronics | LG Argentina</t>
  </si>
  <si>
    <t>Air Handling Unit - Enfria y Calefacciona | Hvac | LG Chile</t>
  </si>
  <si>
    <t>Conoce Las Opciones de Climatizacion | HVAC | LG Chile</t>
  </si>
  <si>
    <t>Controles de Aplicacion | HVAC | LG Chile</t>
  </si>
  <si>
    <t>Casos de Estudio Aire Acondicionado | LG Chile</t>
  </si>
  <si>
    <t>Conoce proyectos reales con soluciones HVAC LG en Chile. Eficiencia, innovación y rendimiento en sistemas de climatización comercial.</t>
  </si>
  <si>
    <t>Aires Acondicionados Single Split Cassette | HVAC | LG Chile</t>
  </si>
  <si>
    <t>Control Central - soluciones de Control | HVAC | LG Chile</t>
  </si>
  <si>
    <t>Chiller: sistema de refrigeración | HVAC | LG Chile</t>
  </si>
  <si>
    <t>Solución Unidad Interior Consola | LG Chile</t>
  </si>
  <si>
    <t>Aires acondicionados tipo consola LG: diseño compacto, alto rendimiento y fácil instalación para espacios residenciales o comerciales.</t>
  </si>
  <si>
    <t>Techo y Suelo: aires acondicionados | HVAC | LG Chile</t>
  </si>
  <si>
    <t>Solución flexible de climatización LG. Unidades convertible techo-suelo para instalaciones versátiles con eficiencia energética.</t>
  </si>
  <si>
    <t>Aires Acondicionados Tipo Ducto | HVAC | LG Chile</t>
  </si>
  <si>
    <t>Ventilación ERV: Ahorro de Energía Inteligente | HVAC| LG Chile</t>
  </si>
  <si>
    <t>Solución Recuperador de Energía Por Ventilación (ERV)</t>
  </si>
  <si>
    <t>Descarga recursos técnicos HVAC LG. Manuales, guías y soporte de ingeniería para instaladores y profesionales en Chile.</t>
  </si>
  <si>
    <t>['Soporte de ingenieria']</t>
  </si>
  <si>
    <t>Gas Heat Pump - Tu Fuente De Energía | HVAC | LG Chile</t>
  </si>
  <si>
    <t>Blog LG Aire Acondicionado Comercial | LG Chile</t>
  </si>
  <si>
    <t>Tecnología Para Tu Hospital | HVAC | LG Chile</t>
  </si>
  <si>
    <t>Soluciones HVAC LG para hospitales en Chile. Control de temperatura, aire limpio y eficiencia para entornos clínicos exigentes.</t>
  </si>
  <si>
    <t>Hotelería Lista Para ToDo | HVAC | LG Chile</t>
  </si>
  <si>
    <t>Hot Water Solution Hydro Heat | HVAC | LG Chile</t>
  </si>
  <si>
    <t>Convierte energía del sistema VRF en agua caliente sanitaria con Hydro Kit LG. Eficiencia energética e integración en edificaciones.</t>
  </si>
  <si>
    <t>Control Individual - soluciones de Control | HVAC | LG Chile</t>
  </si>
  <si>
    <t>Unidad Interna tipo Consola | LG Chile</t>
  </si>
  <si>
    <t>Unidades interiores tipo consola para sistemas VRF LG. Diseño compacto y distribución uniforme del aire en espacios reducidos.</t>
  </si>
  <si>
    <t>['Unidad tipo Consola']</t>
  </si>
  <si>
    <t>Multi V Unidad Interior: Especialista En Clima | HVAC | LG Chile</t>
  </si>
  <si>
    <t>Interface a BMS - facil Integración | HVAC | LG Chile</t>
  </si>
  <si>
    <t>Inverter Scroll Chiller : Refrigeracion | HVAC | LG Chile</t>
  </si>
  <si>
    <t>Soluciòn de aire acondicionado MULTI SPLIT | HVAC | LG Chile</t>
  </si>
  <si>
    <t>Aire Acondicionado Multi V5 | HVAC | LG Chile</t>
  </si>
  <si>
    <t>Última generación en sistemas VRF: Multi V 5 de LG. Máxima eficiencia, control inteligente y confort para grandes proyectos.</t>
  </si>
  <si>
    <t>Multi V Water IV: La Mejor Solución | HVAC | LG Chile</t>
  </si>
  <si>
    <t>Aire Acondicionado VS: Alta Tecnología En Clima | HVAC | LG Chile</t>
  </si>
  <si>
    <t>Multi V S LG: solución VRF compacta ideal para edificios pequeños. Alta eficiencia, fácil instalación y control avanzado.</t>
  </si>
  <si>
    <t>Conoce los Aires Acondicionado Residencial | HVAC | LG Chile</t>
  </si>
  <si>
    <t>Enterate ToDo Sobre Retail | HVAC | LG Chile</t>
  </si>
  <si>
    <t>Solución Retrofit: La actualización que necesitas | LG Chile</t>
  </si>
  <si>
    <t>Moderniza tu sistema HVAC con la solución Retrofit LG. Mejora la eficiencia sin cambiar toda la infraestructura existente.</t>
  </si>
  <si>
    <t>Round Cassette: Aire acondicionado Comercial | HVAC | LG Chile</t>
  </si>
  <si>
    <t>Servicio y Mantenimiento HVAC | LG Business Chile</t>
  </si>
  <si>
    <t>Servicios y mantenimiento HVAC LG en Chile. Soporte profesional, diagnósticos, repuestos y asistencia técnica especializada.</t>
  </si>
  <si>
    <t>Aires Acondicionados Single Split | HVAC | LG Chile</t>
  </si>
  <si>
    <t>Aire acondicionado Split: silencioso | HVAC | LG Chile</t>
  </si>
  <si>
    <t>Sistema de Flujo de Refrigerante Variable | HVAC | LG Chile</t>
  </si>
  <si>
    <t>Explora los sistemas VRF LG en Chile. Soluciones modulares, eficientes y escalables para climatización comercial e industrial.</t>
  </si>
  <si>
    <t>Unidad interna tipo Montado en Muro | HVAC | LG CL</t>
  </si>
  <si>
    <t>Unidades de Interior: Montado en Muro | HVAC | LG Chile</t>
  </si>
  <si>
    <t>Inverter Scroll Chiller enfriado por Aire | LG Colombia</t>
  </si>
  <si>
    <t>Standard Air Handling Unit(AHU) | LG HVAC Colombia</t>
  </si>
  <si>
    <t>LG Soporte de Ingeniería HVAC – Descarga Recursos</t>
  </si>
  <si>
    <t>Blog LG Aire Acondicionado Comercial | LG Colombia</t>
  </si>
  <si>
    <t>Casos de Estudio Aire Acondicionado | LG Colombia</t>
  </si>
  <si>
    <t>Soluciones HVAC para Hospitales | LG Business Colombia</t>
  </si>
  <si>
    <t>Soluciones HVAC para Hotel | LG Business Colombia</t>
  </si>
  <si>
    <t>Soluciones Modulares HVAC | LG Business Colombia</t>
  </si>
  <si>
    <t>VRF MULTI V 5 HVAC | LG Business Colombia</t>
  </si>
  <si>
    <t>VRF Multi V S | HVAC | LG Business Colombia</t>
  </si>
  <si>
    <t>Techo Suspendido | HVAC | LG Business Colombia</t>
  </si>
  <si>
    <t>Sistema de Climatización Eficiente VRF | HVAC | LG Colombia</t>
  </si>
  <si>
    <t>['Kazeta pro stropní montáž']</t>
  </si>
  <si>
    <t>ΑΞΕΣΟΥΑΡ ΚΛΙΜΑΤΙΣΜΟΥ</t>
  </si>
  <si>
    <t>AIR CONDITIONING ACCESSORIES</t>
  </si>
  <si>
    <t>https://www.lg.com/gr/business/aksesouar-klimatismou</t>
  </si>
  <si>
    <t>LG Electronics | LG Ελλάς</t>
  </si>
  <si>
    <t>https://www.lg.com/global/business/hvac/commercial-solutions/single-split/ceiling-suspended-floor-convertible</t>
  </si>
  <si>
    <t>Ceiling &amp; Floor - Single Split - HVAC | Business | LG Global</t>
  </si>
  <si>
    <t>https://www.lg.com/global/business/single-split-ceiling-floor-convertible</t>
  </si>
  <si>
    <t>['LG Ceiling Suspended unit, featuring a white body with a black front structure, is mounted on the ceiling adorned with a series of lights.', 'The LG Ceiling Suspended unit is located on the left and the controller is centrally positioned on the wall. Each unit has a red, arch-shaped coverage range.', 'LG Ceiling Suspended features a filter with arrow indicators at the bottom, while the front view shows two red circles indicating screw locations.']</t>
  </si>
  <si>
    <t>[138, 157, 146]</t>
  </si>
  <si>
    <t>https://www.lg.com/global/business/hvac/commercial-solutions/single-split/console</t>
  </si>
  <si>
    <t>Console - Single Split - HVAC | Business | LG Global</t>
  </si>
  <si>
    <t>LG Console delivers a healthier, optimized air flow into a room, offering flexible air flow direction through an adjustable vane.</t>
  </si>
  <si>
    <t>https://www.lg.com/global/business/single-split-console</t>
  </si>
  <si>
    <t>['In a hallway styled area featuring a marble floor, three long-backed black chairs are arranged with an LG Single Split Console displayed between them.', 'Mounted on the wall adjacent to a pair of outdoor chairs, the LG Single Split Console disperses visible air flow into five different stages.']</t>
  </si>
  <si>
    <t>[150, 140]</t>
  </si>
  <si>
    <t>Heat Pump Water Heater - HVAC | Business | LG Global</t>
  </si>
  <si>
    <t>['Heat Pump Water Heater']</t>
  </si>
  <si>
    <t>Solusi HVAC LG dengan Absorption Chiller untuk kebutuhan proyek skala besar</t>
  </si>
  <si>
    <t>Proyek HVAC LG dengan sistem Absorption Chiller kompleks untuk efisiensi optimal</t>
  </si>
  <si>
    <t>Instalasi HVAC LG: Absorption Chiller untuk bangunan komersial dan industri</t>
  </si>
  <si>
    <t>Teknologi HVAC LG: Absorption Chiller untuk proyek-proyek premium Indonesia</t>
  </si>
  <si>
    <t>Sistem pendingin Absorption Chiller LG untuk efisiensi energi proyek besar</t>
  </si>
  <si>
    <t>Proyek HVAC LG dengan Absorption Chiller canggih untuk gedung multi-fungsi</t>
  </si>
  <si>
    <t>Absorption Chiller LG: Solusi andal untuk kebutuhan HVAC gedung besar</t>
  </si>
  <si>
    <t>Instalasi LG Absorption Chiller untuk operasional efisien sektor komersial</t>
  </si>
  <si>
    <t>HVAC LG dengan Absorption Chiller untuk efisiensi dan kenyamanan optimal</t>
  </si>
  <si>
    <t>Proyek HVAC berskala besar dengan Absorption Chiller LG di Indonesia</t>
  </si>
  <si>
    <t>Sistem AC single split LG yang hemat energi dan cocok untuk ruang terbatas dengan kontrol suhu optimal</t>
  </si>
  <si>
    <t>AC single split cassette dari LG cocok untuk ruangan komersial yang membutuhkan distribusi udara merata dan estetika plafon bersih.</t>
  </si>
  <si>
    <t>Sistem kontrol sentral LG memberikan kendali penuh untuk seluruh perangkat HVAC dari satu titik, ideal untuk bangunan besar.</t>
  </si>
  <si>
    <t>Centrifugal chiller LG menyediakan kapasitas pendinginan besar dengan efisiensi energi tinggi untuk aplikasi industri dan komersial.</t>
  </si>
  <si>
    <t>Centrifugal Heat Pump | HVAC | LG Indonesia</t>
  </si>
  <si>
    <t>Heat pump centrifugal dari LG memungkinkan fungsi pemanas dan pendingin dalam satu unit hemat energi untuk berbagai kebutuhan.</t>
  </si>
  <si>
    <t>CHILLER LG Electronics | HVAC | LG Indonesia</t>
  </si>
  <si>
    <t>Chiller LG dirancang dengan teknologi efisien dan handal, memberikan performa pendinginan konsisten untuk berbagai skala bangunan.</t>
  </si>
  <si>
    <t>Layanan tahunan untuk chiller memastikan performa tetap optimal, mencegah kerusakan, dan memperpanjang umur unit pendingin Anda.</t>
  </si>
  <si>
    <t>Chiller renewal service LG membantu memperbarui sistem lama dengan peningkatan efisiensi dan kinerja sistem tanpa mengganti total.</t>
  </si>
  <si>
    <t>LG Air Solution | Control Solutions | HVAC | LG Indonesia</t>
  </si>
  <si>
    <t>LG menawarkan berbagai solusi kontrol AC yang mendukung manajemen energi, kenyamanan, dan integrasi sistem secara menyeluruh.</t>
  </si>
  <si>
    <t>Engineering support dari LG mendukung perencanaan dan implementasi sistem HVAC dengan konsultasi teknis profesional dan tepat guna.</t>
  </si>
  <si>
    <t>LG Air Solution | Floor Standing | HVAC | LG Indonesia</t>
  </si>
  <si>
    <t>AC floor standing LG cocok untuk ruang dengan keterbatasan instalasi, menghadirkan pendinginan kuat tanpa instalasi plafon.</t>
  </si>
  <si>
    <t>LG Air Solution | Gateway | HVAC | LG Indonesia</t>
  </si>
  <si>
    <t>Gateway system LG memungkinkan integrasi HVAC dengan sistem kontrol gedung lainnya, memberikan efisiensi dan kemudahan pemantauan.</t>
  </si>
  <si>
    <t>Explore | LG Air Solution | HVAC | LG Indonesia</t>
  </si>
  <si>
    <t>LG Air Solution | HVAC BLOG-ON AIR | HVAC | LG Indonesia</t>
  </si>
  <si>
    <t>Blog resmi LG menampilkan informasi, tips, dan tren terbaru seputar solusi HVAC untuk mendukung pengetahuan teknis pengguna.</t>
  </si>
  <si>
    <t>LG Air Solution | Hospital | HVAC | LG Indonesia</t>
  </si>
  <si>
    <t>Solusi HVAC LG untuk rumah sakit dirancang memenuhi standar kebersihan, efisiensi energi, dan kenyamanan pasien serta staf.</t>
  </si>
  <si>
    <t>LG Air Solution | Hotel | HVAC | LG Indonesia</t>
  </si>
  <si>
    <t>Kontrol individual LG memungkinkan pengguna mengatur suhu dan mode AC masing-masing sesuai kebutuhan ruang dan preferensi.</t>
  </si>
  <si>
    <t>LG Air Solution | Modular Chiller | HVAC | LG Indonesia</t>
  </si>
  <si>
    <t>Modular chiller LG menawarkan fleksibilitas instalasi dan ekspansi, cocok untuk proyek bertahap atau sistem berskala dinamis.</t>
  </si>
  <si>
    <t>LG Air Solution | MULTI SPLIT | HVAC | LG Indonesia</t>
  </si>
  <si>
    <t>Sistem multi-split LG memungkinkan satu unit outdoor mendukung beberapa unit indoor, efisien untuk bangunan komersial menengah.</t>
  </si>
  <si>
    <t>Oil-free centrifugal chiller LG mengurangi kebutuhan perawatan dan meningkatkan efisiensi energi secara signifikan.</t>
  </si>
  <si>
    <t>LG Air Solution | Residence | HVAC | LG Indonesia</t>
  </si>
  <si>
    <t>Solusi LG untuk hunian memberikan kenyamanan sepanjang tahun dengan kontrol suhu cerdas dan unit yang hemat energi.</t>
  </si>
  <si>
    <t>LG Air Solution | Retail | HVAC | LG Indonesia</t>
  </si>
  <si>
    <t>Untuk ritel, LG menawarkan solusi HVAC yang senyap, efisien, dan mudah dikontrol demi kenyamanan pelanggan dan efisiensi operasional.</t>
  </si>
  <si>
    <t>Single split round cassette LG adalah pilihan hemat tempat dan elegan untuk area komersial kecil dengan desain plafon gantung.</t>
  </si>
  <si>
    <t>LG Air Solution | SINGLE SPLIT | HVAC | LG Indonesia</t>
  </si>
  <si>
    <t>AC single split art series LG menawarkan desain elegan yang menyatu dengan interior modern tanpa mengorbankan performa.</t>
  </si>
  <si>
    <t>Perawatan tahunan sistem VRF dari LG menjaga efisiensi, keandalan, dan mencegah kerusakan pada sistem pendingin Anda.</t>
  </si>
  <si>
    <t>Sistem ventilasi ERV dari LG menjaga kualitas udara segar dengan menukar panas antar udara masuk dan keluar secara efisien.</t>
  </si>
  <si>
    <t>LG Air Solution | Wall Mounted | HVAC | LG Indonesia</t>
  </si>
  <si>
    <t>AC single wall-mounted dari LG cocok untuk ruangan kecil atau pribadi dengan desain ramping dan pemasangan fleksibel.</t>
  </si>
  <si>
    <t>Water-cooled screw chiller LG memberikan pendinginan efisien untuk bangunan besar dengan konsumsi energi rendah.</t>
  </si>
  <si>
    <t>Water-cooled Screw Geo Thermal Heat Pump | HVAC</t>
  </si>
  <si>
    <t>Heat pump geothermal water-cooled LG menggunakan panas dari bumi untuk menghasilkan pendinginan dan pemanasan hemat energi.</t>
  </si>
  <si>
    <t>Water-cooled screw heat pump LG adalah solusi pemanas dan pendingin sekaligus dengan efisiensi tinggi dan performa stabil.</t>
  </si>
  <si>
    <t>Chiller Scroll Inverter Con Bomba De Calor</t>
  </si>
  <si>
    <t>Absorption Chiller Hybrid Type - HVAC Solutions</t>
  </si>
  <si>
    <t>Absorption Chiller Hot Water Type - HVAC Solutions</t>
  </si>
  <si>
    <t>Absoription Chiller Steam Type- HVAC Solultions</t>
  </si>
  <si>
    <t>Absorption Chiller Steam Type is an eco-friendly and economical solution that uses thermal heat sources from nearby power plants instead of using electricity.</t>
  </si>
  <si>
    <t>Air Handling Unit (AHU) - VRF System - HVAC Solutions</t>
  </si>
  <si>
    <t>Air Cooled Screw Chiller - Chiller - HVAC Solutions</t>
  </si>
  <si>
    <t>Air Cooled Inverter Scroll Chiller - HVAC Solutions</t>
  </si>
  <si>
    <t>LG HVAC Commercial Solutions increase your space's value with green energy technologies.</t>
  </si>
  <si>
    <t>Ceiling Concealed Duct - Single Split - HVAC Solutions</t>
  </si>
  <si>
    <t>Ceiling Mounted Cassette - Single Split - HVAC Solutions</t>
  </si>
  <si>
    <t>Ceiling Suspended - Single Split - HVAC Solutions</t>
  </si>
  <si>
    <t>Chiller Annual Maintenance - HVAC Solutions</t>
  </si>
  <si>
    <t>Commercial ERV Ventilation - HVAC Solutions</t>
  </si>
  <si>
    <t>Absorption Chiller Direct Fired Type - HVAC Solutions</t>
  </si>
  <si>
    <t>Floor Standing - Single Split - HVAC Solutions</t>
  </si>
  <si>
    <t>HVAC Solutions | Business | LG Philippines</t>
  </si>
  <si>
    <t>Blog - Technical Insights - HVAC Solutions</t>
  </si>
  <si>
    <t>Ice Storage Centrifugal Chiller- HVAC Solutions</t>
  </si>
  <si>
    <t>Ice Storage Screw Chiller - HVAC Solutions</t>
  </si>
  <si>
    <t>Indoor Unit - VRF System - HVAC Solutions</t>
  </si>
  <si>
    <t>MULTI V 5 PRO - VRF Systems - HVAC Solutions</t>
  </si>
  <si>
    <t>MULTI V WATER 5 - VRF system - HVAC Solutions</t>
  </si>
  <si>
    <t>LG MULTI V WATER 5 is a highly efficeint and economical water-cooling system, allowing for flexible installation due to its compact unit.</t>
  </si>
  <si>
    <t>LG MULTI V i provides AI-controlled, optimized solutions for heating, hot water, and ventilation, delivering excellent performance suited for various spaces.</t>
  </si>
  <si>
    <t>Modular Centrifugal Chiller - Chiller - HVAC Solutions</t>
  </si>
  <si>
    <t>Oil Free Magnetic Bearing Centrifugal Chiller</t>
  </si>
  <si>
    <t>Round Cassette - Single Split - HVAC Solutions</t>
  </si>
  <si>
    <t>VRF System Annual Maintenance - HVAC Solutions</t>
  </si>
  <si>
    <t>VRF System Renewal Service - HVAC Solutions</t>
  </si>
  <si>
    <t>LG VRF System minimizes efficiency losses while providing an optimized solution for heating, ventilation, and cooling performance in buildings.</t>
  </si>
  <si>
    <t>['LG VRF System']</t>
  </si>
  <si>
    <t>Wall Mounted - Single Split - HVAC Solutions</t>
  </si>
  <si>
    <t>Water Cooled Screw Chiller - Chiller - HVAC Solutions</t>
  </si>
  <si>
    <t>['Inwerterowa pompa ciepła do CWU']</t>
  </si>
  <si>
    <t>تابع آخر تطورات وتقنيات HVAC مع مدونة إل جي المتخصصة، والتي تقدم نصائح عملية حول كفاءة الطاقة، جودة الهواء الداخلي، وتوفير استهلاك الكهرباء.</t>
  </si>
  <si>
    <t>['مدونة عن الهواء']</t>
  </si>
  <si>
    <t>استفد من الدعم الهندسي المقدم من إل جي لأنظمة التكييف، عبر خدمات احترافية في التخطيط والتركيب والتشغيل تضمن لك أداءً متميزًا في المشاريع الكبيرة والصغيرة.</t>
  </si>
  <si>
    <t>اعثر على وكلاء إل جي المعتمدين للأعمال في السعودية، واحصل على استشارة احترافية لتوفير أفضل حلول التكييف، الشاشات، والمنتجات التجارية الذكية.</t>
  </si>
  <si>
    <t>['مكيف Inverter Single Package']</t>
  </si>
  <si>
    <t>LG Chiller Systems for Cooling Efficiency | LG Saudi Arabia</t>
  </si>
  <si>
    <t>Explore LG’s high-efficiency chillers designed for commercial HVAC needs, offering powerful performance, flexible installation, and optimized energy use.</t>
  </si>
  <si>
    <t>Air Control Systems for Indoor Quality | LG Saudi Arabia</t>
  </si>
  <si>
    <t>Enhance air quality with LG air control solutions that deliver balanced airflow, humidity control, and fresh indoor environments across all spaces.</t>
  </si>
  <si>
    <t>Browse HVAC blog articles from LG. Get the latest tips, innovations, and insights on energy efficiency, indoor air quality, and HVAC technology.</t>
  </si>
  <si>
    <t>['HVAC Blog On AIR\u200b']</t>
  </si>
  <si>
    <t>Explore LG’s HVAC solutions for hospitals with advanced air filtration, temperature precision, and systems designed for patient care environments.</t>
  </si>
  <si>
    <t>Upgrade guest comfort with LG’s hotel HVAC solutions offering quiet operation, smart control, and high energy efficiency for every room and space.</t>
  </si>
  <si>
    <t>Take control of every room with LG’s HVAC individual controllers that allow personalized temperature settings and smarter energy management.</t>
  </si>
  <si>
    <t>LG HVAC systems for residential buildings combine space efficiency, smart sensors, and powerful cooling/heating for apartments and compounds.</t>
  </si>
  <si>
    <t>Upgrade your current HVAC system with LG retrofit solutions designed to boost performance, extend equipment life, and lower energy and maintenance costs.</t>
  </si>
  <si>
    <t>Learn how LG’s VRF HVAC systems deliver scalable, quiet, and energy-efficient climate control for commercial, multi-zone, and residential buildings.</t>
  </si>
  <si>
    <t>ERV Ventilation Systems for Fresh Air | LG Saudi Arabia</t>
  </si>
  <si>
    <t>Discover LG’s ERV ventilation systems that provide efficient heat exchange, fresh air circulation, and improved air quality for healthy indoor spaces.</t>
  </si>
  <si>
    <t>Learn how LG HVAC systems serve commercial end users with smart, energy-efficient climate solutions tailored for high performance and long-term reliability.</t>
  </si>
  <si>
    <t>['Commercial End User\u200b']</t>
  </si>
  <si>
    <t>Discover LG’s dedicated HVAC tools for consultants, including design specs, engineering support, and performance data for tailored project planning.</t>
  </si>
  <si>
    <t>LG provides expert engineering support for HVAC system design, installation, troubleshooting, and energy optimization across projects of any scale.</t>
  </si>
  <si>
    <t>['Engineering Support\u200b']</t>
  </si>
  <si>
    <t>Locate LG authorized dealers in your area for business solutions. Connect with experts for HVAC, signage, and IT systems tailored to your needs.</t>
  </si>
  <si>
    <t>LG provides efficient HVAC solutions for homeowners including residential units, smart controls, and personalized climate management options.</t>
  </si>
  <si>
    <t>Get LG’s resources for HVAC installers including manuals, quick guides, and tools to ensure smooth installation, system accuracy, and long-term performance.</t>
  </si>
  <si>
    <t>LG Office HVAC Systems for Clean Air | LG Saudi Arabia</t>
  </si>
  <si>
    <t>Deliver ideal working environments with LG’s HVAC systems for offices featuring zoned control, quiet operation, and efficient air quality management.</t>
  </si>
  <si>
    <t>LG HVAC solutions for retail help maintain ideal shopping temperatures while lowering energy bills with smart sensors and flexible system design.</t>
  </si>
  <si>
    <t>Manage large indoor spaces like shopping malls with LG HVAC systems offering consistent airflow, zoned control, and energy-efficient performance.</t>
  </si>
  <si>
    <t>ทำความเย็นแบบดูดซับความร้อน complex ใช้ความร้อนแทนการใช้กระแสไฟ เหมาะกับพื่นที่ไฟอ่อน ประหยัดพลังงาน มีประสิทธิภาพสูง ใช้ความร้อนได้ตามสภาพแวดล้อม ความต้องการ</t>
  </si>
  <si>
    <t>เครื่องทำความเย็นและน้ำเย็น แบบดูดซับ ชนิดทำน้ำร้อน เป็นมิตรกับสิ่งแวดล้อมและประหยัดที่ค่าใช้จ่ายด้วยการนำน้ำเสียจากโรงงานหรือโรงไฟฟ้าแทนการใช้ไฟฟ้า</t>
  </si>
  <si>
    <t>เครื่องทำความเย็นและน้ำเย็น แบบดูดซับ ชนิดไอน้ำ ใช้ความร้อนแทนไฟฟ้า เหมาะกับพื้นที่ที่ไฟอ่อน ใช้พลังงานความร้อนจากโรงไฟฟ้าโดยรอบ มาเป็นแหล่งกำเนิดความร้อน.</t>
  </si>
  <si>
    <t>เป็นระบบที่ประหยัด มีประสิทธิภาพสูง ซึ่งทำน้ำร้อนที่อุณหภูมิสูงถึง 80'c โดยนำน้ำที่ไม่ได้ใช้ประโยชน์แล้วมาใช้ประโยชน์ในการระบายความร้อนได้</t>
  </si>
  <si>
    <t>AHU | เครื่องปรับอากาศเชิงพาณิชย์จากแอลจี | Lg ประเทศไทย</t>
  </si>
  <si>
    <t>เป็นโซลูชันการจัดการอากาศที่สามารถปรับเปลี่ยน ให้เหมาะกับสภาพแวดล้อมภายในอาคาร อากาศสดชื่นและสะดวกสบาย ทำให้สภาพแวดล้อมภายในอาคารดีขึ้น และประหยัดพลังงาน</t>
  </si>
  <si>
    <t>เครื่องทำความเย็นและน้ำเย็น ชนิดScrew ระบายความร้อนด้วยอากาศ ทนต่อการกัดกร่อน คอนเดนเซอร์มีประสิทธิภาพสูงและครีบบานเกล็ดกว้างเพิ่มการระบายความร้อน</t>
  </si>
  <si>
    <t>LG Air-Cooled Screw Heat Pump เป็นระบบที่มีประสิทธิภาพสูงและประหยัดค่าใช้จ่ายด้วยการนำน้ำร้อนที่มีอุณหภูมิสูงถึง 80 ℃โดยใช้พลังงานที่ไม่ได้ใช้ประโยชน์ 70-80%.</t>
  </si>
  <si>
    <t>เครื่องทำความเย็นและน้ำเย็น ชนิดScroll ระบายความร้อนด้วยอากาศ คอมเพรสเซอร์อินเวอร์เตอร์ ใช้คู่กับผลิตภัณฑ์ VRF ยิ่งทำให้ช่วงการทำงานกว้างขึ้น</t>
  </si>
  <si>
    <t>LG Air-cooled Inverter Scroll Heat Pump เป็นระบบที่ดีที่สุดสำหรับส่วนกลางที่มีขนาดใหญ่เพราะมีการทำน้ำร้อนและน้ำเย็นสำหรับเครื่องปรับอากาศ.</t>
  </si>
  <si>
    <t>LG Application controller สามารถช่วยให้การควบคุมและจัดการระบบปรับอากาศภายในอาคารเป็นไปได้อย่างมีประสิทธิภาพและประหยัดพลังงาน.</t>
  </si>
  <si>
    <t>Introduction to Case Study for HVAC information ข้อมูลเบื้องต้นเกี่ยวกับกรณีศึกษาสำหรับข้อมูล HVAC</t>
  </si>
  <si>
    <t>อุปกรณ์ควบคุมแบบรวมศูนย์ สะดวกในการใช้ระบบปรับอากาศหลายตัวในอาคาร ตั้งอุณหภูมิแต่ละห้อง ตรวจสอบการใช้พลังงาน แจ้งเตือน พร้อมทั้งเช็คสภาพอากาศได้แบบเรียลไทม์.</t>
  </si>
  <si>
    <t>เครื่องทำความเย็นและน้ำเย็น ชนิด Centrifugal ประสิทธิภาพสูง คอมเพรสเซอร์แบบ Two-stage มีประสิทธิภาพ ลดต้นทุนค่าดำเนินการ เมื่อเทียบกับ One-stage.</t>
  </si>
  <si>
    <t>นำพลังงานที่ไม่ได้ใช้แล้วมาเป็นแหล่งกำเนิดความร้อน ใช้ 70-80% ของพลังงานที่ไม่ได้ใช้ประโยชน์ ดึงพลังงานความร้อนอุณหภูมิต่ำเปลี่ยนเป็นอุณหภูมิสูง</t>
  </si>
  <si>
    <t>เครื่องทำความเย็นและน้ำเย็น ออกแบบเพื่อระบายความร้อนสําหรับอาคารขนาดใหญ่ ค้นพบโซลูชั่นระบายความร้อนด้วยอากาศที่ทรงพลังเหมาะสําหรับในทุกธุรกิจของคุณ</t>
  </si>
  <si>
    <t>เครื่องทำความเย็นแบบดูดซับชนิดเผาไหม้โดยตรง ใช้น้ำเป็นสารทำความเย็น ใช้แหล่งพลังงานได้อย่างมีประสิทธิภาพผ่านแหล่งความร้อนที่หลากหลาย เช่น แก๊ส น้ำร้อน และไอน้ำ</t>
  </si>
  <si>
    <t>หากต้องการขอรับการสนับสนุนด้านวิศวกรรมของ LG โปรดกรอกแบบฟอร์ม</t>
  </si>
  <si>
    <t>เครื่องปรับอากาศแบบตู้ตั้งพื้น ทำความเย็นได้เร็วขึ้นและกว้างขึ้น เข้าถึงทุกมุมของห้อง ดีไซน์สวย ทันสมัย เหมาะกับพื้นที่ภายในบ้านหรือสำนักงานที่ทันสมัย</t>
  </si>
  <si>
    <t>ลดการปล่อยคาร์บอนด้วยการประหยัดพลังงาน เป็นHeat Pump ระบบท่อน้ำ เชื่อมต่อกับยูนิตภายใน มีถังเก็บน้ำแยกหรือถังเก็บน้ำเพียงถังเดียว สอบถามข้อมูลเพิ่มเติมติดต่อเรา</t>
  </si>
  <si>
    <t>โซลูชั่นแบบครบวงจรที่ไม่ต้องมียูนิตภายในอาคารเพิ่มเติม เชื่อมต่อกับถังเก็บน้ำเท่านั้น จึงติดตั้งได้อย่างง่ายดาย สอบถามข้อมูลเพิ่มเติมติดต่อเรา</t>
  </si>
  <si>
    <t>ให้ความร้อนและน้ำร้อนโดยไม่ต้องใช้เชื้อเพลิงฟอสซิล ระบบปั๊มความร้อนที่เชื่อถือได้นี้ช่วยให้คุณมีความยืดหยุ่นและประหยัดพื้นที่ได้อย่างสะดวก</t>
  </si>
  <si>
    <t>ระบบน้ำร้อนประหยัดพลังงานที่ผสานรวมเทคโนโลยีปั๊มความร้อน เข้ากับระบบควบคุมอัจฉริยะของ LG</t>
  </si>
  <si>
    <t>ระบบทำน้ำร้อน ส่งมอบความอบอุ่นทั่วทั้งบ้าน นอกจากนี้ Hydro Kit ลดการปล่อยก๊าซคาร์บอนไดออกไซด์จึงนับเป็นโซลูชั่นที่มีประสิทธิภาพสูง ประหยัดค่าใช้จ่ายในการติดตั้ง</t>
  </si>
  <si>
    <t>ระบบกักความเย็น ชนิดScroll ทำให้พื้นที่ภายในอาคารเย็นลง โดยการละลายน้ำแข็งในช่วงกลางคืน ทำงานร่วมกับ air-cooled inverter scroll chiller สร้างระบบที่ดีที่สุด</t>
  </si>
  <si>
    <t>ชุดอุปกรณ์ภายในอาคารของ LG นำเสนอโซลูชันที่มีประสิทธิภาพและทรงพลัง เพื่อตอบสนองความต้องการทางธุรกิจของคุณ สร้างความมั่นใจถึงสภาพแวดล้อมภายในอาคารที่สดชื่นขึ้น</t>
  </si>
  <si>
    <t>ระบบระบายความร้อนแหล่งน้ำที่ได้รับการปรับให้เหมาะสม ช่วยให้มั่นใจได้ว่าโซลูชันอากาศที่มีประสิทธิภาพสูงและประหยัดซึ่งปรับให้เหมาะกับพื้นที่การติดตั้งที่ยืดหยุ่น</t>
  </si>
  <si>
    <t>เครื่องทำความเย็นและทำน้ำเย็น ชนิด Modular รองรับการติดตั้งที่หลากหลาย ผสมผสานแบบอนุกรมและแบบขนาน โดยควบคุมการทำงานของแต่ละโมดูล ซึ่งทำให้เกิดประสิทธิภาพมากขึ้น</t>
  </si>
  <si>
    <t>Multi Split - HVAC | Business ธุรกิจ | LG ประเทศไทย</t>
  </si>
  <si>
    <t>เครื่องทำความเย็นและทำน้ำเย็น ชนิด Centrifugal Oil-free ลดต้นทุนและเพิ่มประสิทธิภาพการใช้พลังงานโครงสร้างท่อเรียบ ทำให้ระบบทำความเย็น มีประสิทธิภาพ</t>
  </si>
  <si>
    <t>เครื่องปรับอากาศที่พักอาศัย ประหยัดพลังงาน ตอบโจทย์ทุกการใช้งาน</t>
  </si>
  <si>
    <t>ร้านค้า | เครื่องปรับอากาศเชิงพาณิชย์จากแอลจี | LG ประเทศไทย</t>
  </si>
  <si>
    <t>เครื่องปรับอากาศแบบฝังฝ้าเพดานทรงกลม Single Split Round Cassette</t>
  </si>
  <si>
    <t>LG Water-cooled Screw Geo Thermal Heat Pump ใช้ระบบความร้อนใต้พิภพเพื่อจัดหาน้ำเย็น / น้ำร้อนและระบบทำความเย็น / ทำความร้อน.</t>
  </si>
  <si>
    <t>Water-cooled Scroll Geo Thermal Heat Pump ของ LG ใช้ระบบความร้อนใต้พิภพเพื่อจัดหาน้ำเย็น / น้ำร้อนและระบบทำความเย็น</t>
  </si>
  <si>
    <t>การให้บริการและการซ่อมบำรุง LG HVAC มุ่งมั่นที่จะมอบประสบการณ์การดูแลที่ดีที่สุดเสมอ</t>
  </si>
  <si>
    <t>เครื่องปรับอากาศเชิงพาณิชย์ เย็นแบบทรงพลัง ประหยัดพลังงาน สะดวกสบาย ด้วยระบบ Smart Inverter มีทั้งแบบแขวนใต้ฝ้า ฝังฝ้า และตู้ตั้งพื้น เหมาะสําหรับทุกธุรกิจ.</t>
  </si>
  <si>
    <t>เครี่องปรับอากาศเชิงพาณิชย์ MULTI V VRF ระบบปรับอากาศที่มีประสิทธิภาพ คุ้มค่าและติดตั้งง่าย มั่นใจในระบบปรับอากาศของแอลจี VRF</t>
  </si>
  <si>
    <t>嵌入式｜多聯式商用空調｜LG 台灣</t>
  </si>
  <si>
    <t>Controller | VRF | HVAC | Business | LG UK Business</t>
  </si>
  <si>
    <t>https://www.lg.com/uz/business/single-split</t>
  </si>
  <si>
    <t>LG Electronics | LG Узбекистан</t>
  </si>
  <si>
    <t>1) Article is uploaded during 3 months prior to the reporting month</t>
    <phoneticPr fontId="4" type="noConversion"/>
  </si>
  <si>
    <r>
      <t xml:space="preserve">1) 10 points if article is uploaded during 3 months prior to the reporting month
</t>
    </r>
    <r>
      <rPr>
        <sz val="14"/>
        <color rgb="FF2227FE"/>
        <rFont val="LG스마트체2.0 Regular"/>
        <family val="2"/>
      </rPr>
      <t>* Scores exceeding 100 (including Blog score) will be adjusted to 100</t>
    </r>
    <phoneticPr fontId="24" type="noConversion"/>
  </si>
  <si>
    <t>product category 점수 추가(25점, 맨뒤의 탭)</t>
    <phoneticPr fontId="4" type="noConversion"/>
  </si>
  <si>
    <t>blog 점수(10점 additional)</t>
    <phoneticPr fontId="4" type="noConversion"/>
  </si>
  <si>
    <t>All conditions must be met to receive Full Points</t>
    <phoneticPr fontId="4" type="noConversion"/>
  </si>
  <si>
    <t>7) Latest Blog Update (Additional 10 points)</t>
    <phoneticPr fontId="24" type="noConversion"/>
  </si>
  <si>
    <t>Additional
10 points</t>
    <phoneticPr fontId="4" type="noConversion"/>
  </si>
  <si>
    <t>GAP</t>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</si>
  <si>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Title Tag length is 40 ~ 60 characters : 20 Points
- Less than 40 </t>
    </r>
    <r>
      <rPr>
        <sz val="14"/>
        <color theme="1"/>
        <rFont val="Malgun Gothic"/>
        <family val="3"/>
        <charset val="129"/>
      </rPr>
      <t xml:space="preserve">or over 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 5 ~ 40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</si>
  <si>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xml:space="preserve">* Character Limit
</t>
    </r>
    <r>
      <rPr>
        <sz val="14"/>
        <color theme="1"/>
        <rFont val="LG스마트체2.0 Regular"/>
        <family val="3"/>
        <charset val="129"/>
      </rPr>
      <t xml:space="preserve">- Description Tag length is 60 ~ 160 characters : 20 Points
- Less than 60 </t>
    </r>
    <r>
      <rPr>
        <sz val="14"/>
        <color theme="1"/>
        <rFont val="Malgun Gothic"/>
        <family val="3"/>
        <charset val="129"/>
      </rPr>
      <t xml:space="preserve">or over 160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t>
    </r>
    <r>
      <rPr>
        <sz val="14"/>
        <color theme="1"/>
        <rFont val="LG스마트체2.0 Regular"/>
        <family val="3"/>
        <charset val="129"/>
      </rPr>
      <t xml:space="preserve"> </t>
    </r>
    <r>
      <rPr>
        <sz val="14"/>
        <color rgb="FF0000FF"/>
        <rFont val="LG스마트체2.0 Regular"/>
        <family val="3"/>
        <charset val="129"/>
      </rPr>
      <t>40 ~ 90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</si>
  <si>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Alt Text length is 1 ~ 125 characters : 15 Points
- Alt Text is not set (length is 0) : 0 Points
</t>
    </r>
    <r>
      <rPr>
        <sz val="14"/>
        <color theme="1"/>
        <rFont val="Malgun Gothic"/>
        <family val="3"/>
        <charset val="129"/>
      </rPr>
      <t>- Alt Text length over 125 characters : 0 Points</t>
    </r>
    <r>
      <rPr>
        <sz val="14"/>
        <color theme="1"/>
        <rFont val="LG스마트체2.0 Regular"/>
        <family val="3"/>
        <charset val="129"/>
      </rPr>
      <t xml:space="preserve">
*</t>
    </r>
    <r>
      <rPr>
        <u/>
        <sz val="14"/>
        <color theme="1"/>
        <rFont val="LG스마트체2.0 Regular"/>
        <family val="3"/>
        <charset val="129"/>
      </rPr>
      <t xml:space="preserve"> Feature Cards with alt text character limit errors are listed in "PLP_BUSINESS" Sheet</t>
    </r>
    <r>
      <rPr>
        <sz val="14"/>
        <color theme="1"/>
        <rFont val="LG스마트체2.0 Regular"/>
        <family val="3"/>
        <charset val="129"/>
      </rPr>
      <t xml:space="preserve">
    - only fail case are listed. Pass case are not listed
    - If there is more than two fail cases, the alt texts are listed with comma
* In the S column, the number of feature cards that needs to be fixied among all feature cards is displayed in the format of [Number of feature cards requiring modification]/[Total number of feature cards]</t>
    </r>
    <phoneticPr fontId="4" type="noConversion"/>
  </si>
  <si>
    <t>Score (out of 20)</t>
    <phoneticPr fontId="4" type="noConversion"/>
  </si>
  <si>
    <t>Score
(out of 15)</t>
    <phoneticPr fontId="4" type="noConversion"/>
  </si>
  <si>
    <t>Reference Page(5.0)</t>
    <phoneticPr fontId="24" type="noConversion"/>
  </si>
  <si>
    <t>Reference Page(GP1)</t>
    <phoneticPr fontId="24" type="noConversion"/>
  </si>
  <si>
    <t>Remark</t>
    <phoneticPr fontId="24" type="noConversion"/>
  </si>
  <si>
    <t>https://www.lg.com/global/business/hvac/commercial-solutions/vrf-system/indoor-unit/round-cassette</t>
    <phoneticPr fontId="24" type="noConversion"/>
  </si>
  <si>
    <t>https://www.lg.com/eg_en/business/indoor-round-cassette/</t>
    <phoneticPr fontId="24" type="noConversion"/>
  </si>
  <si>
    <t>https://www.lg.com/br/business/ar-condicionado/comercial-leve/commercial-leve-round-cassette/ -&gt; using this asset, plz update it.</t>
    <phoneticPr fontId="24" type="noConversion"/>
  </si>
  <si>
    <t>https://www.lg.com/global/business/hvac/commercial-solutions/vrf-system/indoor-unit/ceiling-mounted-cassette</t>
    <phoneticPr fontId="24" type="noConversion"/>
  </si>
  <si>
    <t>https://www.lg.com/global/business/hvac/commercial-solutions/vrf-system/indoor-unit/ceiling-concealed-duct</t>
    <phoneticPr fontId="24" type="noConversion"/>
  </si>
  <si>
    <t>https://www.lg.com/cl/business/climatizacion/single-split/ducto/</t>
    <phoneticPr fontId="24" type="noConversion"/>
  </si>
  <si>
    <t>https://www.lg.com/africa/business/indoor-ceiling-floor-convertible</t>
    <phoneticPr fontId="24" type="noConversion"/>
  </si>
  <si>
    <t>https://www.lg.com/africa/business/indoor-vrf-console-unit</t>
    <phoneticPr fontId="24" type="noConversion"/>
  </si>
  <si>
    <t>https://www.lg.com/ae/business/hvac/commercial-solutions/single-packaged</t>
    <phoneticPr fontId="24" type="noConversion"/>
  </si>
  <si>
    <t>https://www.lg.com/global/business/hvac/commercial-solutions/chiller-application/air-cooled-inverter-scroll-heat-pump</t>
    <phoneticPr fontId="24" type="noConversion"/>
  </si>
  <si>
    <t>BLOG</t>
    <phoneticPr fontId="4" type="noConversion"/>
  </si>
  <si>
    <t>Algeria</t>
    <phoneticPr fontId="4" type="noConversion"/>
  </si>
  <si>
    <t>2025-07-17</t>
  </si>
  <si>
    <t>COUNTRY</t>
    <phoneticPr fontId="24" type="noConversion"/>
  </si>
  <si>
    <t>Card Index</t>
    <phoneticPr fontId="24" type="noConversion"/>
  </si>
  <si>
    <t>Src</t>
  </si>
  <si>
    <t>SRCset</t>
    <phoneticPr fontId="24" type="noConversion"/>
  </si>
  <si>
    <t>Alt</t>
    <phoneticPr fontId="24" type="noConversion"/>
  </si>
  <si>
    <t>Alt Length</t>
    <phoneticPr fontId="24" type="noConversion"/>
  </si>
  <si>
    <t>Alt Comment</t>
    <phoneticPr fontId="24" type="noConversion"/>
  </si>
  <si>
    <t>Factories belch dark smog in the background as an LG Smart Inverter unit, encased in a transparent box with a metallic shield, stands on the right.</t>
  </si>
  <si>
    <t>/dz/images/business/hydrosplit-duo-ecs-r32/H-A-AS-Hydrosplit-IWT-06-Desktop.jpg</t>
  </si>
  <si>
    <t>exceeds 125 characters</t>
  </si>
  <si>
    <t>/dz/images/business/mono-split/lg-hvac-single-split-kv-d.jpg</t>
  </si>
  <si>
    <t>/dz/images/business/mono-split/lg-hvac-single-split-what-is-thumb-d.jpg</t>
  </si>
  <si>
    <t>/dz/images/business/mono-split/lg-hvac-single-split-flexible-compatibility-thumb-d.jpg</t>
  </si>
  <si>
    <t>/dz/images/business/mono-split/lg-hvac-single-split-energy-saving-d.jpg</t>
  </si>
  <si>
    <t>/dz/images/business/mono-split/lg-hvac-single-split-reliability-thumb-d.jpg</t>
  </si>
  <si>
    <t>/dz/images/business/mono-split/lg-hvac-single-split-lg-thinq-thumb-d.jpg</t>
  </si>
  <si>
    <t>The white, rectangular-shaped LG Floor Standing Unit is displayed on the left side of an upscale restaurant, backed by a gold-colored and wood wall.</t>
  </si>
  <si>
    <t>/ar/images/business/floor-standing/lg-hvac-single-split-floor-standing-kv-ideal-for-modern-interiors-d.jpg</t>
  </si>
  <si>
    <t>LG Floor Standing Unit is positioned in front of a marble pillar in the lobby area of a modern hotel, flanked symmetrically by two plants.</t>
  </si>
  <si>
    <t>/ar/images/business/floor-standing/lg-hvac-single-split-floor-standing-stylish-design-d.jpg</t>
  </si>
  <si>
    <t>/ar/images/business/lg-multi-split/lg-hvac-multi-split-flexible-installation-d.jpg</t>
  </si>
  <si>
    <t>/ar/images/business/lg-multi-split/lg-hvac-multi-split-lg-thinq-thumb-d.jpg</t>
  </si>
  <si>
    <t>/ar/images/business/lg-multi-split/lg-hvac-multi-split-kv-d.jpg</t>
  </si>
  <si>
    <t>In a lounge-like area, there are pink chairs and a gray long sofa. An LG Ceiling Mounted Cassette 4 way unit providing visible airflow in four directions.</t>
  </si>
  <si>
    <t>/ar/images/business/s-cassette/lg-hvac-single-split-ceiling-mounted-cassette-4-way-kv-comfortable-pleasing-environment-d.jpg</t>
  </si>
  <si>
    <t>Five different components of the LG Ceiling Mounted Cassette 4 way are displayed in a layered style. The airflow is directed into the bottom ventilation.</t>
  </si>
  <si>
    <t>/ar/images/business/s-cassette/lg-hvac-single-split-ceiling-mounted-cassette-4-way-why-5-step-filtration-air-kit-d.jpg</t>
  </si>
  <si>
    <t>5-step filtration, the airflow from left to right passes through pre-filter, dust electrification, PM1.0 filter, deodorization filter, and ionizer.</t>
  </si>
  <si>
    <t>/ar/images/business/s-cassette/lg-hvac-single-split-ceiling-mounted-cassette-4-way-air-purification-for-healthier-indoor-spaces-d.jpg</t>
  </si>
  <si>
    <t>Four different installed cases of LG Ceiling-mounted cassette with visible airflow. Office area, retail shop, classroom, and kindergarten.</t>
  </si>
  <si>
    <t>/ar/images/business/s-cassette/lg-hvac-single-split-ceiling-mounted-cassette-4-way-healthy-air-for-large-spaces-d.jpg</t>
  </si>
  <si>
    <t>The left half image shows LG's control unit displaying air quality, while the right half shows a person operating a ceiling unit via LG ThinQ.</t>
  </si>
  <si>
    <t>/ar/images/business/s-cassette/lg-hvac-single-split-ceiling-mounted-cassette-4-way-check-your-building-air-quality-in-real-time-d.jpg</t>
  </si>
  <si>
    <t>A woman, laptop in hand, sits on a sofa under the LG Ceiling-mounted cassette, blowing airflow into the room with the ocean view.</t>
  </si>
  <si>
    <t>/ar/images/business/s-cassette/lg-hvac-single-split-ceiling-mounted-cassette-4-way-smart-indoor-environment-control-d.jpg</t>
  </si>
  <si>
    <t>On the left, an individual manages the air conditioner using the ThinQ app. On the right, a Wi-Fi modem-equipped LG unit disperses air.</t>
  </si>
  <si>
    <t>/ar/images/business/s-cassette/lg-hvac-single-split-ceiling-mounted-cassette-4-way-wi-fi-remote-control-with-thinq-d.jpg</t>
  </si>
  <si>
    <t>Two graphs contrast air travel distances: general mode versus LG's High Ceiling mode, the latter showing a wider and more extended range.</t>
  </si>
  <si>
    <t>/ar/images/business/s-cassette/lg-hvac-single-split-ceiling-mounted-cassette-4-way-high-ceiling-mode.jpg</t>
  </si>
  <si>
    <t>A man, relaxing with a book, receives indirect airflow on the left, while a woman exercises on the right under direct airflow.</t>
  </si>
  <si>
    <t>/ar/images/business/s-cassette/lg-hvac-single-split-ceiling-mounted-cassette-4-way-independent-vane-control.jpg</t>
  </si>
  <si>
    <t>The bottom view of the LG ceiling unit with three key features: a detachable corner, interior fit, and a lineless surface for center ventilation.</t>
  </si>
  <si>
    <t>/ar/images/business/s-cassette/lg-hvac-single-split-ceiling-mounted-cassette-4-way-stylish-design-panel-d.jpg</t>
  </si>
  <si>
    <t>/ar/images/business/soluciones-de-ventilacion/D04_H-A-AS-ERV-03-1-Desktop.jpg</t>
  </si>
  <si>
    <t>not set</t>
  </si>
  <si>
    <t>/ar/images/business/splits-individuales/lg-hvac-single-split-what-is-thumb-d.jpg</t>
  </si>
  <si>
    <t>/ar/images/business/splits-individuales/lg-hvac-single-split-flexible-compatibility-thumb-d.jpg</t>
  </si>
  <si>
    <t>/ar/images/business/splits-individuales/lg-hvac-single-split-energy-saving-d.jpg</t>
  </si>
  <si>
    <t>/ar/images/business/splits-individuales/lg-hvac-single-split-reliability-thumb-d.jpg</t>
  </si>
  <si>
    <t>/ar/images/business/splits-individuales/lg-hvac-single-split-product-ceiling-mounted-cassette-thumb.jpg</t>
  </si>
  <si>
    <t>/ar/images/business/splits-individuales/lg-hvac-single-split-product-round-cassette-thumb.jpg</t>
  </si>
  <si>
    <t>/ar/images/business/splits-individuales/lg-hvac-single-split-product-dual-vane-cassette-thumb.jpg</t>
  </si>
  <si>
    <t>/ar/images/business/splits-individuales/lg-hvac-single-split-product-ceiling-concealed-duct-thumb.jpg</t>
  </si>
  <si>
    <t>/ar/images/business/splits-individuales/lg-hvac-single-split-product-ceiling-suspended-thumb.jpg</t>
  </si>
  <si>
    <t>/ar/images/business/splits-individuales/lg-hvac-single-split-kv-d.jpg</t>
  </si>
  <si>
    <t>/ar/images/business/unidad-interior-ducto/D02_BG-1600X900-D.jpg</t>
  </si>
  <si>
    <t>A person touches a tablet screen displaying the LG Lead Portal page. There are icons of email, settings, cloud, and map pointer around the tablet.</t>
  </si>
  <si>
    <t>Four experts are inspecting one of the LG MULTI V i machines installed next to the wall, carefully checking its performance and key components.</t>
  </si>
  <si>
    <t>The three-story hotel with a basement has a perspective drawing. Hydro Kits and MULTI V i are connected to Indoor Units in a room and reception by several pipes.</t>
  </si>
  <si>
    <t>The two-story house has a perspective drawing. Wall Mounted Cassette, One Way Ceiling Cassette, and Ceiling Mounted Cassette emit fresh air. There are palm trees behind the house.</t>
  </si>
  <si>
    <t>The two-story house with a red roof has a perspective drawing. The floor is covered with red pipes, which connect HVAC products. There is a garden in front of the house.</t>
  </si>
  <si>
    <t>Five customer cases: Showrooms, large restaurants, stylish coffee shops, limited space clothing stores, restaurants with hot water washing.</t>
  </si>
  <si>
    <t>/global/images/business/HVAC/commercial-solutions/lg-hvac-commercial-solutions-retail-d.jpeg</t>
  </si>
  <si>
    <t>A smartphone showing the LG ThinQ app sits on the left, connected to an LG Wall-mounted unit housed in an outline on the right via a dotted line.</t>
  </si>
  <si>
    <t>LG Ceiling Suspended unit, featuring a white body with a black front structure, is mounted on the ceiling adorned with a series of lights.</t>
  </si>
  <si>
    <t>/global/images/lg-hvac-single-split-ceiling-suspended-kv-modern-aesthetics-d.jpg</t>
  </si>
  <si>
    <t>The LG Ceiling Suspended unit is located on the left and the controller is centrally positioned on the wall. Each unit has a red, arch-shaped coverage range.</t>
  </si>
  <si>
    <t>/global/images/lg-hvac-single-split-ceiling-suspended-two-thermistors-control-optional-d.jpg</t>
  </si>
  <si>
    <t>LG Ceiling Suspended features a filter with arrow indicators at the bottom, while the front view shows two red circles indicating screw locations.</t>
  </si>
  <si>
    <t>/global/images/lg-hvac-single-split-ceiling-suspended-easy-installation-maintenance-d.jpg</t>
  </si>
  <si>
    <t>In a hallway styled area featuring a marble floor, three long-backed black chairs are arranged with an LG Single Split Console displayed between them.</t>
  </si>
  <si>
    <t>/global/images/lg-hvac-single-split-console-kv-comfortably-cooling-your-space-d.jpg</t>
  </si>
  <si>
    <t>Mounted on the wall adjacent to a pair of outdoor chairs, the LG Single Split Console disperses visible air flow into five different stages.</t>
  </si>
  <si>
    <t>/global/images/lg-hvac-single-split-console-5-step-vane-control-d.jpg</t>
  </si>
  <si>
    <t>There is an indoor office on the left side and an outdoor rooftop on the right side. In the middle, AHU provides heating and cooling fresh air on each side.</t>
  </si>
  <si>
    <t>An installer wearing a safety helmet and glasses tries to separate the front panel of the Ceiling Mounted Cassette installed on the ceiling.</t>
  </si>
  <si>
    <t>With Black LG THERMA V product, there is a graph showing that the Air-to-Water-Heat-Pumps method can save money over Conventional-Boiler.</t>
  </si>
  <si>
    <t>An installer in front of the LG Therma V heat pump placed on the exterior of a house is facing the couple and explaining the heating solution.</t>
  </si>
  <si>
    <t>An outdoor unit located between a snow-covered brick wall and a two-storied house with wide transparent windows showing through a living room.</t>
  </si>
  <si>
    <t>A two-story mansion showcases four LG indoor units through large glass windows, their airflow discernible, with an LG Smart Inverter unit outside.</t>
  </si>
  <si>
    <t>An LG Ceiling Mounted Cassette circulates visible airflow in a spacious, warm-toned living room filled with a sofa, table, and trees.</t>
  </si>
  <si>
    <t>LG's white box-shaped residential ERV unit features two circular ventilation ducts positioned on the front panel's top corners.</t>
  </si>
  <si>
    <t>/global/images/business/ventilation-solution-residential-erv/lg-hvac-residential-erv-ventilation-solution-kv-breathe-easy-home-d.jpg</t>
  </si>
  <si>
    <t>A woman sits on a chair in the living room with a couch. Twin air ducts on the ceiling cleanse the space, replacing pollution with clean blue air.</t>
  </si>
  <si>
    <t>/global/images/business/ventilation-solution-residential-erv/lg-hvac-residential-erv-ventilation-solution-kv-breathe-easy-home-livingroom-d.jpg</t>
  </si>
  <si>
    <t>LG residential ERV unit from the top, two ventilation ducts on each side are blowing and absorbing air from the outside and inside of the residence.</t>
  </si>
  <si>
    <t>/global/images/business/ventilation-solution-residential-erv/lg-hvac-residential-erv-ventilation-energy-saving-home-d.jpg</t>
  </si>
  <si>
    <t>An LG wall-mounted controller displays dust levels, paired with a smartphone on the right showing an air quality history page.</t>
  </si>
  <si>
    <t>/global/images/business/ventilation-solution-residential-erv/lg-hvac-residential-erv-ventilation-total-control-anytime-anywhere-d.jpg</t>
  </si>
  <si>
    <t>/global/images/H-A-AS-ERV-03-1-Desktop.jpg</t>
  </si>
  <si>
    <t>/gr/images/business/air-cooled-scroll-chiller/lg-hvac-chiller-inverter-scroll-chiller-2024-powerful-heating-performance-thumb-d.jpg</t>
  </si>
  <si>
    <t>/gr/images/business/air-cooled-scroll-chiller/lg-hvac-chiller-inverter-scroll-chiller-2024-cooling-thumb-d.jpg</t>
  </si>
  <si>
    <t>/gr/images/business/air-cooled-scroll-chiller/lg-hvac-chiller-inverter-scroll-chiller-2024-gwp-comparison-d.jpg</t>
  </si>
  <si>
    <t>/gr/images/business/air-cooled-scroll-chiller/lg-hvac-chiller-inverter-scroll-chiller-2024-contact-us-d.jpg</t>
  </si>
  <si>
    <t>/gr/images/business/air-cooled-scroll-chiller/lg-hvac-chiller-inverter-scroll-chiller-2024-ultimate-efficiency-with-hipor-thumb-d.jpg</t>
  </si>
  <si>
    <t>/gr/images/business/hvac/D04-01_lg-hvac-main-expertise.jpg</t>
  </si>
  <si>
    <t>/gr/images/business/hvac/D04-02_lg-hvac-main-commitment.jpg</t>
  </si>
  <si>
    <t>/gr/images/business/hvac/D06-01_lg-hvac-main-commercial-solutions-d.png</t>
  </si>
  <si>
    <t>/gr/images/business/hvac/D07-01_lg-hvac-main-residential-solutions-d.png</t>
  </si>
  <si>
    <t>/gr/images/business/hvac/D08-01_lg-hvac-main-control-solutions-d.png</t>
  </si>
  <si>
    <t>/gr/images/business/heating-solution-awhp/lg-hvac-air-to-water-heat-pumps-annual-cost-saving-d.jpg</t>
  </si>
  <si>
    <t>/gr/images/business/heating-solution-awhp/lg-hvac-air-to-water-heat-pumps-easy-install-maintenance-d.jpg</t>
  </si>
  <si>
    <t>/gr/images/business/heating-solution-awhp/lg-hvac-air-to-water-heat-pumps-type.jpg</t>
  </si>
  <si>
    <t>/gr/images/business/heating-solution-awhp/lg-hvac-air-to-water-heat-pumps-install-consideration.jpg</t>
  </si>
  <si>
    <t>Diagram shows the hydro box linking the indoor and outdoor units with a water tank, whereas the right presents the integrated water tank connection.</t>
  </si>
  <si>
    <t>/gr/images/business/hydrosplit/D06_lg-hvac-air-to-water-heat-pumps-therma-v-hydrosplit-simple-safe-water-pipe-structure-d.jpg</t>
  </si>
  <si>
    <t>A steamy bathtub situates left, flanked by the LG Therma V indoor unit at the center and LG Therma V double-stack outdoor unit to the right.</t>
  </si>
  <si>
    <t>/gr/images/business/hydrosplit/D07_lg-hvac-air-to-water-heat-pumps-therma-v-hydrosplit-house-warm-efficiency-d.jpg</t>
  </si>
  <si>
    <t>A smartphone showing the WiFi signal sits on the left, connected to an LG air to water heat pump hydrosplit on the right via a dotted line.</t>
  </si>
  <si>
    <t>/gr/images/business/hydrosplit/D08_lg-hvac-air-to-water-heat-pumps-therma-v-hydrosplit-lg-thinq-d.jpg</t>
  </si>
  <si>
    <t>LG THERMA V Hydrosplit units line up. The Hydro box and Integrated water tank are on the left and right, and the outdoor unit is at the center.</t>
  </si>
  <si>
    <t>/gr/images/business/hydrosplit/D03_lg-hvac-air-to-water-heat-pumps-therma-v-hydrosplit-kv-d.jpg</t>
  </si>
  <si>
    <t>/gr/images/business/single-split-air-solution/lg-hvac-single-split-kv-d.jpg</t>
  </si>
  <si>
    <t>/gr/images/business/single-split-air-solution/lg-hvac-single-split-what-is-thumb-d.jpg</t>
  </si>
  <si>
    <t>/gr/images/business/single-split-air-solution/lg-hvac-single-split-flexible-compatibility-thumb-d.jpg</t>
  </si>
  <si>
    <t>/gr/images/business/single-split-air-solution/lg-hvac-single-split-energy-saving-d.jpg</t>
  </si>
  <si>
    <t>/gr/images/business/single-split-air-solution/lg-hvac-single-split-reliability-thumb-d.jpg</t>
  </si>
  <si>
    <t>/gr/images/business/single-split-air-solution/lg-hvac-single-split-lg-thinq-thumb-d.jpg</t>
  </si>
  <si>
    <t>LG Therma V outdoor unit on the house's side links to indoor space heaters and a water tank via red pipes, which also connect the tank to a bathtub.</t>
  </si>
  <si>
    <t>/gr/images/business/monobloc/lg-hvac-air-to-water-heat-pumps-therma-v-monobloc-space-efficient-all-in-one-structure-d.jpg</t>
  </si>
  <si>
    <t>A woman is holding a cup and book while covered with the while the LG Therma V outdoor unit and a glowing red radiator adorn the right side.</t>
  </si>
  <si>
    <t>/gr/images/business/monobloc/D07_lg-hvac-air-to-water-heat-pumps-therma-v-monobloc-house-warm-with-efficiency-d.jpg</t>
  </si>
  <si>
    <t>A smartphone showing the LG ThinQ app sits on the left, connected to an LG monobloc and WiFi modem on the right via a dotted line.</t>
  </si>
  <si>
    <t>/gr/images/business/monobloc/D08_lg-hvac-air-to-water-heat-pumps-therma-v-monobloc-lg-thinq-d.jpg</t>
  </si>
  <si>
    <t>/gr/images/business/monobloc/monobloc-2025-kv-d.jpg</t>
  </si>
  <si>
    <t>/gr/images/business/multi-split/lg-hvac-multi-split-kv-d.jpg</t>
  </si>
  <si>
    <t>/gr/images/business/multi-split/lg-hvac-multi-split-flexible-installation-d.jpg</t>
  </si>
  <si>
    <t>/gr/images/business/multi-split/lg-hvac-multi-split-multiple-indoor-units-thumb-d.jpg</t>
  </si>
  <si>
    <t>/gr/images/business/multi-split/lg-hvac-multi-split-lg-thinq-thumb-d.jpg</t>
  </si>
  <si>
    <t>/gr/images/business/multi-v-i/LG-VRF-Multi-V-i-03-desktop-GR.jpg</t>
  </si>
  <si>
    <t>/gr/images/business/multi-v-i/LG-VRF-Multi-V-i-05-desktop.jpg</t>
  </si>
  <si>
    <t>/gr/images/business/multi-v-i/LG-VRF-Multi-V-i-06-desktop-GR.jpg</t>
  </si>
  <si>
    <t>/gr/images/business/multi-v-i/LG-VRF-Multi-V-i-07-desktop.jpg</t>
  </si>
  <si>
    <t>/gr/images/business/multi-v-water-5/LG-VRF-Multi-V-water-5-05-desktop.jpg</t>
  </si>
  <si>
    <t>/gr/images/business/multi-v-water-5/LG-VRF-Multi-V-water-5-07-desktop.jpg</t>
  </si>
  <si>
    <t>/gr/images/business/therma-v-r290-monobloc/lg-hvac-air-to-water-heat-pumps-therma-v-r290-monobloc-kv-thumb-d.png</t>
  </si>
  <si>
    <t>/gr/images/business/therma-v-r290-monobloc/lg-hvac-air-to-water-heat-pumps-therma-v-r290-monobloc-safe-seamless-design-thumb-d.png</t>
  </si>
  <si>
    <t>/gr/images/business/therma-v-r290-monobloc/lg-hvac-air-to-water-heat-pumps-therma-v-r290-monobloc-silent-operation-thumb-d.jpg</t>
  </si>
  <si>
    <t>/gr/images/business/therma-v-r290-monobloc/lg-hvac-air-to-water-heat-pumps-therma-v-r290-monobloc-integrated-control-lg-becon-d.jpg</t>
  </si>
  <si>
    <t>/gr/business/images/r290-monobloc/lg-hvac-air-to-water-heat-pumps-therma-v-r290-monobloc-enquire-to-buy-d.jpg</t>
  </si>
  <si>
    <t>/gr/images/business/single-split-cassette/2021-Single-Split-DUAL-Vane-Cassette-04-Desktop.jpg</t>
  </si>
  <si>
    <t>/gr/images/business/single-split-cassette/SAC-Ceiling-Mounted-Single-06-Desktop.jpg</t>
  </si>
  <si>
    <t>/gr/images/business/single-split-cassette/SAC-Ceiling-Mounted-Single-09-Desktop.jpg</t>
  </si>
  <si>
    <t>/gr/images/business/single-split-cassette/SAC-Ceiling-Mounted-Single-12-Desktop.jpg</t>
  </si>
  <si>
    <t>/gr/images/business/single-split-concealed-duct/new/D12_Ceiling-Concealed-Duct-16-Desktop.jpg</t>
  </si>
  <si>
    <t>/gr/images/business/split/D06_lg-hvac-air-to-water-heat-pumps-therma-v-split-easy-flexible-installation-for-all-housing-types-d.jpg</t>
  </si>
  <si>
    <t>The 3D floor plan reveals the LG outdoor unit on the far left and the indoor unit on the garage wall far right, interconnected by blue lines.</t>
  </si>
  <si>
    <t>/gr/images/business/split/D07_lg-hvac-air-to-water-heat-pumps-therma-v-split-reliable-heating-to-keep-your-entire-house-warm-d.jpg</t>
  </si>
  <si>
    <t>A smartphone showing the LG ThinQ app sits on the left, connected to an LG air to water heat pump split and WiFi modem on the right via a dotted line.</t>
  </si>
  <si>
    <t>/gr/images/business/split/D08_lg-hvac-air-to-water-heat-pumps-therma-v-split-lg-thinq-d.jpg</t>
  </si>
  <si>
    <t>LG THERMA V Split units line up. The Hydro box and Integrated water tank are on the left, three outdoor units are on the right.</t>
  </si>
  <si>
    <t>/gr/images/business/split/D03_lg-hvac-air-to-water-heat-pumps-therma-v-split-kv-d.jpg</t>
  </si>
  <si>
    <t>/il/images/business/HVAC/air-cooled-inverter-scroll-chiller/D09_lg-hvac-chiller-inverter-scroll-chiller-2024-cooling-d.jpg</t>
  </si>
  <si>
    <t>/il/images/business/ventilation-solution-erv/new/D04_H-A-AS-ERV-03-1-Desktop.jpg</t>
  </si>
  <si>
    <t>/levant_ar/images/business/multi-v-i/lg-hvac-vrf-system-multi-v-i-mea-energy-saving-thumb-d.jpg</t>
  </si>
  <si>
    <t>/levant_ar/images/air-solution/single-packaged/single-packaged-2024-direct-drive-motor-product-d.jpg</t>
  </si>
  <si>
    <t>/eastafrica/images/business/multi-split/lg-hvac-multi-split-multiple-indoor-units-thumb-d.jpg</t>
  </si>
  <si>
    <t>/eastafrica/images/business/homeowner/D04_B2B-HA-AS-For-Homeowners-07-Service-Warranty-desktop.jpg</t>
  </si>
  <si>
    <t>/eastafrica/images/H-A-AS-ERV-03-1-Desktop.jpg</t>
  </si>
  <si>
    <t>/africa/images/business/air-solution/new/D04-01_lg-hvac-main-expertise.jpg</t>
  </si>
  <si>
    <t>/africa/images/business/air-solution/new/D04-02_lg-hvac-main-commitment.jpg</t>
  </si>
  <si>
    <t>/africa/images/business/air-solution/new/D06_lg-hvac-main-commercial-solutions-d.png</t>
  </si>
  <si>
    <t>/africa/images/business/air-solution/new/D07_lg-hvac-main-residential-solutions-d.png</t>
  </si>
  <si>
    <t>/africa/images/business/air-solution/new/D08_lg-hvac-main-control-solutions-d.png</t>
  </si>
  <si>
    <t>/africa_fr/images/business/air-solution/04-01_lg-hvac-main-expertise.jpg</t>
  </si>
  <si>
    <t>/africa_fr/images/business/air-solution/04-02_lg-hvac-main-commitment.jpg</t>
  </si>
  <si>
    <t>/africa_fr/images/business/air-solution/lg-hvac-main-commercial-solutions-d.png</t>
  </si>
  <si>
    <t>/africa_fr/images/business/air-solution/lg-hvac-main-residential-solutions-d.png</t>
  </si>
  <si>
    <t>/africa_fr/images/business/air-solution/lg-hvac-main-control-solutions-d.png</t>
  </si>
  <si>
    <t>/africa_fr/images/business/air-solution/lg-hvac-main-inquire-to-buy-d.jpg</t>
  </si>
  <si>
    <t>/africa_fr/images/business/multi-split/D02-01_lg-hvac-multi-split-kv-d.jpg</t>
  </si>
  <si>
    <t>/africa_fr/images/business/multi-split/D09-01_lg-hvac-multi-split-multiple-indoor-units-thumb-d.jpg</t>
  </si>
  <si>
    <t>/africa_fr/images/business/multi-split/D10-01_lg-hvac-multi-split-lg-thinq-thumb-d.jpg</t>
  </si>
  <si>
    <t>/africa_fr/images/business/air-control-solutions/single-split/lg-hvac-single-split-kv-d.jpg</t>
  </si>
  <si>
    <t>/africa_fr/images/business/air-control-solutions/single-split/lg-hvac-single-split-what-is-thumb-d.jpg</t>
  </si>
  <si>
    <t>/africa_fr/images/business/air-control-solutions/single-split/lg-hvac-single-split-flexible-compatibility-thumb-d.jpg</t>
  </si>
  <si>
    <t>/africa_fr/images/business/air-control-solutions/single-split/lg-hvac-single-split-energy-saving-d.jpg</t>
  </si>
  <si>
    <t>/africa_fr/images/business/air-control-solutions/single-split/lg-hvac-single-split-reliability-thumb-d.jpg</t>
  </si>
  <si>
    <t>/africa_fr/images/business/air-control-solutions/single-split/lg-hvac-single-split-lg-thinq-thumb-d.jpg</t>
  </si>
  <si>
    <t>/africa_fr/images/business/HVAC/console/D02_lg-hvac-single-split-console-kv-comfortably-cooling-your-space-d.jpg</t>
  </si>
  <si>
    <t>/africa_fr/images/business/HVAC/console/D04_lg-hvac-single-split-console-5-step-vane-control-d.jpg</t>
  </si>
  <si>
    <t>/sk/images/business/multi-v-s/2020_1Q_MULTI-V-S_LG_2_new0.jpg</t>
  </si>
  <si>
    <t>/sk/images/business/multi-v-s/D10_2020_1Q_MULTI-V-S_LGCOM_PC09.jpg</t>
  </si>
  <si>
    <t>/ae_ar/images/single-split-concealed-duct/single-split-ceiling-concealed-duct-2024-flexible-installation-d.jpg</t>
  </si>
  <si>
    <t>/ae_ar/images/single-split-round-cassette/single-split-round-cassette-2024-minimal-exposure-design.jpg</t>
  </si>
  <si>
    <t>2025-07-30</t>
  </si>
  <si>
    <t>Control HVAC systems anytime, anywhere with LG’s application controllers. Enable smart, centralized management across your commercial spaces.</t>
  </si>
  <si>
    <t>LG Concealed Duct Single Split Systems for Quiet Cooling | LG Africa Business</t>
  </si>
  <si>
    <t>Streamline HVAC control with LG’s central controllers. Monitor and manage multiple systems from one smart interface for better efficiency and convenience.</t>
  </si>
  <si>
    <t>['Smart Central Control Solutions for LG HVAC Systems']</t>
  </si>
  <si>
    <t>LG Chiller Solutions for Reliable, Large-Scale Cooling | LG Africa Business</t>
  </si>
  <si>
    <t>['High-Performance LG Chillers for Efficient Climate Control']</t>
  </si>
  <si>
    <t>['Advanced Air Control Systems for Efficient HVAC Operation']</t>
  </si>
  <si>
    <t>LG Single Split Floor Standing AC for Powerful Cooling | LG Africa Business</t>
  </si>
  <si>
    <t>LG Gateway Solutions for Integrated HVAC Connectivity | LG Africa Business</t>
  </si>
  <si>
    <t>LG Air Solution: Advanced HVAC Systems for Businesses | LG Africa Business</t>
  </si>
  <si>
    <t>LG HVAC Insights &amp; Tips | Air Solution Blog | LG Africa Business</t>
  </si>
  <si>
    <t>Stay updated with LG’s latest HVAC innovations, expert tips, &amp; real-world insights to help your business choose the right air solutions.</t>
  </si>
  <si>
    <t>['Explore Expert HVAC Articles from LG Air Solution']</t>
  </si>
  <si>
    <t>Real-World HVAC Case Studies from LG Business Solutions | LG Africa</t>
  </si>
  <si>
    <t>['Reliable Air to Water Heat Pump Systems by LG']</t>
  </si>
  <si>
    <t>https://www.lg.com/africa/business/hvac/residential-solutions/air-to-water-heat-pumps</t>
  </si>
  <si>
    <t>LG HVAC Solutions for Hospitals | Clean &amp; Efficient Air | LG Africa Business</t>
  </si>
  <si>
    <t>['Reliable HVAC Systems for Healthcare Facilities']</t>
  </si>
  <si>
    <t>LG Hydro Kit: Efficient Hot Water Solutions for Businesses | LG Africa Business</t>
  </si>
  <si>
    <t>LG HVAC Solutions for Hotels | Comfort and Efficiency | LG Africa Business</t>
  </si>
  <si>
    <t>Enhance guest comfort with LG HVAC solutions tailored for hotels, combining energy efficiency with reliable climate control.</t>
  </si>
  <si>
    <t>['Premium HVAC Systems Designed for Hotel Environments']</t>
  </si>
  <si>
    <t>LG Multi V Water IV: Efficient Water-Cooled HVAC Solutions | LG Africa Business</t>
  </si>
  <si>
    <t>['Advanced Multi V Water IV Systems for Superior Cooling Performance']</t>
  </si>
  <si>
    <t>LG Multi Split HVAC Systems for Flexible Cooling Solutions | LG Africa Business</t>
  </si>
  <si>
    <t>Smart HVAC &amp; Energy Solutions for Offices | LG Africa</t>
  </si>
  <si>
    <t>Create a comfortable and energy-efficient work environment with LG's tailored HVAC and energy solutions designed for modern office buildings</t>
  </si>
  <si>
    <t>['Efficient Climate and Energy Solutions for Office Spaces']</t>
  </si>
  <si>
    <t>LG Residential HVAC Solutions for Comfort &amp; Efficiency | LG Africa Business</t>
  </si>
  <si>
    <t>Experience ultimate comfort with LG residential HVAC solutions, designed for energy efficiency and smart home integration.</t>
  </si>
  <si>
    <t>['Smart HVAC Solutions for Comfortable Residential Spaces']</t>
  </si>
  <si>
    <t>LG HVAC Solutions for Retail Spaces | Comfort &amp; Efficiency | LG Africa Business</t>
  </si>
  <si>
    <t>Enhance customer experience with LG HVAC solutions designed for retail spaces, offering comfort and energy efficiency.</t>
  </si>
  <si>
    <t>['Optimized HVAC Systems for Retail Environments by LG']</t>
  </si>
  <si>
    <t>LG Single Split Round Cassette AC for Efficient Cooling | LG Africa Business</t>
  </si>
  <si>
    <t>Explore LG single split round cassette AC units offering compact design and powerful, energy-efficient cooling for businesses.</t>
  </si>
  <si>
    <t>['Explore LG single split round cassette AC units offering compact design and powerful, energy-efficient cooling for businesses.']</t>
  </si>
  <si>
    <t>LG HVAC Service &amp; Maintenance for Optimal Performance | LG Africa Business</t>
  </si>
  <si>
    <t>LG Single Split Air Solutions for Efficient Cooling | LG Africa Business</t>
  </si>
  <si>
    <t>LG VRF Systems for Flexible and Energy-Efficient HVAC | LG Africa Business</t>
  </si>
  <si>
    <t>['Advanced VRF HVAC Solutions by LG for Commercial Buildings']</t>
  </si>
  <si>
    <t>LG ERV Ventilation Solution for Energy-Efficient Air Quality | LG Africa Business</t>
  </si>
  <si>
    <t>['Effective Energy Recovery Ventilation with LG ERV Solutions']</t>
  </si>
  <si>
    <t>Centrales de Traitement d’Air LG pour une Qualité d’Air Pro | LG Afrique Professionnel</t>
  </si>
  <si>
    <t>Solutions LG pour le Contrôle des Applications HVAC | LG Afrique Professionnel</t>
  </si>
  <si>
    <t>['Solutions de Contrôle Centralisé pour Systèmes CVC LG']</t>
  </si>
  <si>
    <t>Systèmes DRV LG : Solutions HVAC Flexibles et Efficaces | LG Afrique Professionnel</t>
  </si>
  <si>
    <t>Solutions HVAC LG pour Bureaux | Confort et Efficacité | LG Afrique Professionnel</t>
  </si>
  <si>
    <t>['Systèmes HVAC Performants pour Environnements de Bureau']</t>
  </si>
  <si>
    <t>Systèmes Gainables LG pour un Confort Climatique Discret | LG Afrique Professionnel</t>
  </si>
  <si>
    <t>Profitez d’une climatisation efficace et discrète avec les systèmes gainables LG, parfaits pour les espaces commerciaux et professionnels.</t>
  </si>
  <si>
    <t>Blog LG Solutions Air : Actualités et Conseils HVAC | LG Afrique Professionnel</t>
  </si>
  <si>
    <t>xplorez les articles du blog LG Air Solution pour rester informé des nouveautés, conseils et tendances HVAC.</t>
  </si>
  <si>
    <t>['Découvrez Nos Articles et Conseils sur les Solutions Air LG']</t>
  </si>
  <si>
    <t>Solutions LG Haute Température pour Environnements Exigeants | LG Afrique Professionnel</t>
  </si>
  <si>
    <t>Kits Hydrauliques LG : Solutions Chauffage et Eau Chaude | LG Afrique Professionnel</t>
  </si>
  <si>
    <t>Solutions HVAC LG pour Centres Commerciaux Modernes | LG Afrique Professionnel</t>
  </si>
  <si>
    <t>['Confort et Efficacité Énergétique pour Centres Commerciaux']</t>
  </si>
  <si>
    <t>Étude de Cas HVAC LG : Solutions Performantes et Fiables | LG Afrique Professionnel</t>
  </si>
  <si>
    <t>Découvrez des études de cas HVAC LG démontrant des solutions innovantes et performantes pour vos projets.</t>
  </si>
  <si>
    <t>Ventilation ERV LG : Air Frais et Économique | LG Afrique Professionnel</t>
  </si>
  <si>
    <t>['Ventilation Énergétiquement Efficace avec les Solutions ERV LG']</t>
  </si>
  <si>
    <t>['Multi V Water']</t>
  </si>
  <si>
    <t>Control and Monitoring Solutions | HVAC | LG Chile</t>
  </si>
  <si>
    <t>['Stažení katalogu, letáku a dokumentu']</t>
  </si>
  <si>
    <t>Find The Dealer | ES | LG Česká republika</t>
  </si>
  <si>
    <t>Najděte ověřeného LG obchodníka ve svém okolí rychle a snadno. Vyhledávejte podle lokality, kategorie nebo jména.</t>
  </si>
  <si>
    <t>['Vyhledejte autorizovaného partnera LG']</t>
  </si>
  <si>
    <t>['Regulace vzduchu pro větší pohodlí a lepší zdraví']</t>
  </si>
  <si>
    <t>['Tepelná čerpadla LG THERMA V']</t>
  </si>
  <si>
    <t>['Efektivní řízení chlazení a vytápění pro váš hotel']</t>
  </si>
  <si>
    <t>['Stažení příruček a manuálů']</t>
  </si>
  <si>
    <t>['Technická podpora']</t>
  </si>
  <si>
    <t>['Inteligentnější energeticky účinná domácnost']</t>
  </si>
  <si>
    <t>['Zajistěte, aby se vaši zákazníci cítili pohodlněji']</t>
  </si>
  <si>
    <t>['Chladič vody s odstředivým kompresorem']</t>
  </si>
  <si>
    <t>['Chladič']</t>
  </si>
  <si>
    <t>['Ψύκτες (Chillers)']</t>
  </si>
  <si>
    <t>LG Heat Pump Water Heater provides quiet, efficient hot water solutions for various spaces, maximizing performance with renewable energy and operation modes.</t>
  </si>
  <si>
    <t>['Absorption Chiller Complex Type']</t>
  </si>
  <si>
    <t>['Air-cooled Scroll Heat Pump']</t>
  </si>
  <si>
    <t>['Saluran Tersembunyi Langit-langit']</t>
  </si>
  <si>
    <t>['Pertahankan Chiller Anda Agar Selalu Bekerja dengan Baik dengan pemeliharaan rutin']</t>
  </si>
  <si>
    <t>['Optimalkan Chiller Anda Dengan Layanan Pembaruan']</t>
  </si>
  <si>
    <t>LG Air Solution | Engineering Support | HVAC | LG Indonesia</t>
  </si>
  <si>
    <t>Panduan teknik HVAC LG: gambar, data teknis, dan software untuk design sistem ac</t>
  </si>
  <si>
    <t>['KISAH LG HVAC']</t>
  </si>
  <si>
    <t>['Perawatan Udara 24/7 Untuk Kesehatan Dan Kenyamanan']</t>
  </si>
  <si>
    <t>['Cara Yang Lebih Efisien Untuk Menjaga Hotel Anda Tetap Menyenangkan']</t>
  </si>
  <si>
    <t>['Ice Storage Air-cooled Scroll Chiller']</t>
  </si>
  <si>
    <t>['Ice Storage Centrifugal Chiller']</t>
  </si>
  <si>
    <t>['Ice Storage Screw Chiller']</t>
  </si>
  <si>
    <t>['Pendingin Sentrifugal Bebas Minyak']</t>
  </si>
  <si>
    <t>['Cara yang lebih pintar untuk menjaga rumah tetap hemat energi']</t>
  </si>
  <si>
    <t>['Rancang Toko Anda Menjadi Tempat Yang Populer']</t>
  </si>
  <si>
    <t>Shopping Mall | HVAC | LG Indonesia</t>
  </si>
  <si>
    <t>['Single-Split']</t>
  </si>
  <si>
    <t>['Sistem VRF']</t>
  </si>
  <si>
    <t>['Mengoptimalkan Multi V dan HematEnergi dengan Pemeliharaan Rutin']</t>
  </si>
  <si>
    <t>['Perpanjang Masa Pakai Multi V Anda Dengan Layanan Pembaruan.']</t>
  </si>
  <si>
    <t>['Dipasang di Dinding']</t>
  </si>
  <si>
    <t>['Water-cooled Screw Geo Thermal Heat Pump']</t>
  </si>
  <si>
    <t>Chiller Absorción Bomba De Calor - HVAC | LG México</t>
  </si>
  <si>
    <t>Chiller Absorción Bomba De Calor LG proporciona suministros de agua caliente eficientes e inteligentes utilizando energía no utilizada.</t>
  </si>
  <si>
    <t>El Chiller Scroll Inverter Enfriado Por Aire Con Bomba De Calor de LG suministra eficientemente agua caliente y fría para AC en grandes instalacione.</t>
  </si>
  <si>
    <t>Chiller Scroll Inverter Enfriado Por Aire | LG México</t>
  </si>
  <si>
    <t>Chiller Scroll Inverter Enfriado Por Aire Bomba De Calor de LG usa compresores inversores duales para suministrar agua caliente y fría.</t>
  </si>
  <si>
    <t>Chiller Tornillo Enfriado Por Aire HVAC|LG México</t>
  </si>
  <si>
    <t>El Chiller Tornillo Enfriado Por Aire de LG maximiza la transferencia de calor con su intercambiador de calor resistente a la corrosión.</t>
  </si>
  <si>
    <t>Cassette Montado En Techo - Divididos |LG México</t>
  </si>
  <si>
    <t>Chiller Centrífugo Bomba De Calor | LG México</t>
  </si>
  <si>
    <t>Chiller Centrífugo Bomba De Calor de LG aprovecha energía no utilizada de plantas de energía y tratamiento de aguas, ofreciendo soluciones rentables.</t>
  </si>
  <si>
    <t>Chiller Absorción De Diversas Fuentes De Calor | LG México</t>
  </si>
  <si>
    <t>Chiller Absorción De Fuentes De Calor de LG mantiene un rendimiento en áreas con escasez de electricidad al utilizar fuentes de calor como aguas residuales.</t>
  </si>
  <si>
    <t>Chiller Tornillo De Banco De Hielo de LG ofrece una solución de enfriamiento eficiente para edificios al derretir hielo generado con energía nocturna.</t>
  </si>
  <si>
    <t>Chiller Absorción De Fuego Directo| LG México</t>
  </si>
  <si>
    <t>Chiller Absorción De Fuego Directo de LG utiliza agua como refrigerante, optimizando el uso de energía y maximizando la conveniencia de instalación.</t>
  </si>
  <si>
    <t>Conducto Empotrado En El Techo - Divididos | LG México</t>
  </si>
  <si>
    <t>ERV Comercial de LG asegura aire limpio y eficiente con tecnologías de ahorro de energía, como intercambiadores de calor y un sistema de filtros múltiples.</t>
  </si>
  <si>
    <t>['Línea ERV']</t>
  </si>
  <si>
    <t>Chiller Tornillo Geotérmico Enfriado | LG México</t>
  </si>
  <si>
    <t>Chiller Tornillo Geotérmico Enfriado Por Agua Bomba De Calor de LG ofrece una solución para calefacción y refrigeración, utilizando recursos geotérmicos.</t>
  </si>
  <si>
    <t>BLOG HVAC comercial: innovación y sostenibilidad LG</t>
  </si>
  <si>
    <t>Soluciones HVAC innovadoras para tu negocio LG</t>
  </si>
  <si>
    <t>Chiller Absorción De Agua Caliente | LG México</t>
  </si>
  <si>
    <t>Chiller Absorción De Agua Caliente de LG ofrece una solución de enfriamiento y calefacción ecológica al utilizar aguas residuales.</t>
  </si>
  <si>
    <t>Chiller Centrífugo De Banco De Hielo | LG México</t>
  </si>
  <si>
    <t>MULTI V 5 - Sistema VRF - HVAC | Business | LG México</t>
  </si>
  <si>
    <t>LG Multi V 5 ofrece aire acondicionado eficiente, optimizando el consumo de energía y los costos. Una solución integrada con tecnología avanzada para edificios.</t>
  </si>
  <si>
    <t>LG MULTI V S es una solución interior compacta pero potente que ofrece diseños eficientes y optimizados de solución de aire para adaptarse a su espacio.</t>
  </si>
  <si>
    <t>Chiller Magnético - Chiller - HVAC | Business | LG México</t>
  </si>
  <si>
    <t>LG Chiller Magnetico proporciona un sistema de refrigeración eficiente a través de su estructura simplificada de tuberías y bajo nivel de ruido.</t>
  </si>
  <si>
    <t>['Chiller Magnético']</t>
  </si>
  <si>
    <t>Solución Chiller Centrífugo Modular | LG México</t>
  </si>
  <si>
    <t>Chiller Absorción De Vapor - Chiller - HVAC | LG México</t>
  </si>
  <si>
    <t>['Chiller Absorción de Vapor']</t>
  </si>
  <si>
    <t>Montado En Muro - Un Único Split - HVAC | LG México</t>
  </si>
  <si>
    <t>LG Montado en Muro ofrece una potente refrigeración y calefacción, asegura eficiencia energética y soporta una instalación rápida y fácil en aplicaciones.</t>
  </si>
  <si>
    <t>Chiller Tornillo Enfriado Por Agua HVAC | LG México</t>
  </si>
  <si>
    <t>Chiller de Tornillo Enfriado por Agua de LG ofrece operación silenciosa y confiable, sistema de recuperación de aceite y evaporador de carga de alta eficiencia.</t>
  </si>
  <si>
    <t>Chiller Tornillo enfriado por Agua Bomba De Calor|LG México</t>
  </si>
  <si>
    <t>Chiller Tornillo enfriado Por Agua Bomba De Calor de LG ofrece un suministro de agua caliente eficiente e inteligente utilizando energía no utilizada.</t>
  </si>
  <si>
    <t>Descubre los aires acondicionados residenciales LG, diseñados para ofrecer eficiencia energética, confort y tecnología avanzada para el hogar</t>
  </si>
  <si>
    <t>['Chiller de Absorción – Bomba de Calor']</t>
  </si>
  <si>
    <t>Chiller Inverter Scroll enfriado por aire | LG Panama</t>
  </si>
  <si>
    <t>Descubre los enfriadores LG tipo scroll enfriados por aire: alta eficiencia, confiabilidad industrial y control inteligente ideal para grandes proyectos</t>
  </si>
  <si>
    <t>['Chiller Inverter Scroll enfriado por Aire']</t>
  </si>
  <si>
    <t>Bomba de calor scroll enfriada por aire de LG ideal para grandes instalaciones: compresores inverter, eficiencia térmica y control remoto hasta 500 m</t>
  </si>
  <si>
    <t>['Inverter Chiller Scroll Enfriado por aire']</t>
  </si>
  <si>
    <t>Enfriador industrial LG con compresor tornillo, intercambiador Goldfin, eficiencia, bajo ruido, control avanzado y sistema Black‑Box para diagnóstico rápido</t>
  </si>
  <si>
    <t>Bomba de calor chiller enfriada por aire con compresor tornillo LG: eficiencia industrial, intercambiador Goldfin, diagnóstico Black‑Box y control inteligente</t>
  </si>
  <si>
    <t>['Chiller de Tornillo - Bomba de Calor Enfriada por aire']</t>
  </si>
  <si>
    <t>Casos de Éxito HVAC LG | Soluciones Eficientes y Reales</t>
  </si>
  <si>
    <t>Explora casos reales de instalaciones HVAC LG en proyectos corporativos: eficiencia energética, control avanzado y soluciones adaptadas a cada sector</t>
  </si>
  <si>
    <t>Cassette Single Split LG: Eficiencia y Estilo Comercial</t>
  </si>
  <si>
    <t>['Cassette de 4 Vías']</t>
  </si>
  <si>
    <t>Controlador central LG para gestionar múltiples sistemas HVAC con interfaz web/táctil, programación anual, gestión energética, interlock de dispositivos y BMS</t>
  </si>
  <si>
    <t>Chiller Centrifugo sin aceite | HVAC | LG Panama</t>
  </si>
  <si>
    <t>El chiller centrífugo LG ofrece alta eficiencia, diseño modular, compresores de dos etapas y control avanzado para grandes instalaciones comerciales</t>
  </si>
  <si>
    <t>La bomba de calor centrífuga LG aprovecha energía residual para producir agua caliente eficiente y sostenible, reduciendo costos y emisiones</t>
  </si>
  <si>
    <t>Chiller Centrifugo almacenamiento de hielo | LG Panama</t>
  </si>
  <si>
    <t>['Chiller Centrifugo de Almacenamiento Térmico de Hielo']</t>
  </si>
  <si>
    <t>Soluciones Chiller de LG | HVAC | LG Panama</t>
  </si>
  <si>
    <t>Chiller LG ofrece soluciones de refrigeración eficientes para grandes instalaciones comerciales, con opciones centrífugas, de tornillo y scroll inverter</t>
  </si>
  <si>
    <t>Solucion HVAC Techo Ductado | HVAC | LG Panama</t>
  </si>
  <si>
    <t>La unidad de techo oculto LG ofrece climatización eficiente y estética para espacios comerciales</t>
  </si>
  <si>
    <t>El Controlador de Aplicaciones LG permite una gestión eficiente y escalable de sistemas HVAC comerciales</t>
  </si>
  <si>
    <t>['Aplicaciones de Control']</t>
  </si>
  <si>
    <t>El chiller de absorción de fuego directo LG utiliza agua como refrigerante y fuentes de calor como gas, vapor o agua caliente</t>
  </si>
  <si>
    <t>Servicio de Asesoramiento de Ingenieria LG</t>
  </si>
  <si>
    <t>La página de soporte técnico de LG para sistemas HVAC ofrece recursos esenciales para profesionales del sector</t>
  </si>
  <si>
    <t>Soluciones HVAC Hoteleria | HVAC | LG Panama</t>
  </si>
  <si>
    <t>Soluciones LG para sector Salud | HVAC | LG Panama</t>
  </si>
  <si>
    <t>['Aire Acondicionado de Máxima Confiabilidad para la Salud y el Confort']</t>
  </si>
  <si>
    <t>Chiller de absorción LG tipo agua caliente: solución eficiente y sostenible que utiliza calor residual para climatización comercial</t>
  </si>
  <si>
    <t>['Enfriador de Almacenamiento Térmico de Hielo']</t>
  </si>
  <si>
    <t>Soluciones Control Individual | HVAC | LG Panama</t>
  </si>
  <si>
    <t>Soluciones Control Central | HVAC | LG Panama</t>
  </si>
  <si>
    <t>['Puerta de Enlace de Modbus']</t>
  </si>
  <si>
    <t>['Descarga de Manuales']</t>
  </si>
  <si>
    <t>El Chiller Centrífugo Modular de LG ofrece soluciones de refrigeración eficientes y flexibles para grandes instalaciones comerciales</t>
  </si>
  <si>
    <t>Soluciones MULTI SPLIT de LG | HVAC | LG Panama</t>
  </si>
  <si>
    <t>El sistema Multi Split de LG permite conectar hasta cinco unidades interiores a una sola unidad exterior</t>
  </si>
  <si>
    <t>Soluciones Multi V 5 LG | HVAC | LG Panama</t>
  </si>
  <si>
    <t>Solucion Multi V Agua IV | HVAC | LG Panama</t>
  </si>
  <si>
    <t>Solucion MULTI V S | HVAC | Business | LG Panama</t>
  </si>
  <si>
    <t>Chiller centrifugo oil free | HVAC | LG Panam</t>
  </si>
  <si>
    <t>El chiller centrífugo sin aceite de LG emplea tecnología de rodamientos magnéticos para eliminar la fricción y el mantenimiento relacionado con el aceite</t>
  </si>
  <si>
    <t>['Chiller Centrífugo sin Aceite']</t>
  </si>
  <si>
    <t>Soluciones LG para la climatización residencial</t>
  </si>
  <si>
    <t>['La Forma Más Inteligente de Mantener la Eficiencia Energética en el Hogar']</t>
  </si>
  <si>
    <t>['Bomba de Calor Geotérmica de Tornillo Refrigerada por Agua']</t>
  </si>
  <si>
    <t>Soluciones SINGLE SPLIT | HVAC | LG Panama</t>
  </si>
  <si>
    <t>Standard Air Handling Unit(AHU) - HVAC | Business | LG PA</t>
  </si>
  <si>
    <t>Solucion Techo suspendido | HVAC | LG Panama</t>
  </si>
  <si>
    <t>El aire acondicionado LG Single Split Techo Suspendido es una solución eficiente y elegante para espacios comerciales que requieren un rendimiento de refrigeración y calefacción potente</t>
  </si>
  <si>
    <t>Solucion Comercial VRF LG | HVAC | LG Panama</t>
  </si>
  <si>
    <t>Descubra ahora los sistemas VRF con flujo refrigerante variable para los aires acondicionados LG.</t>
  </si>
  <si>
    <t>El enfriador de absorción LG de agua caliente es un producto ecológico y económico que utiliza las aguas residuales, en lugar de utilizar la electricidad.</t>
  </si>
  <si>
    <t>['Enfriador de Absorción de Agua Caliente']</t>
  </si>
  <si>
    <t>Recuperador de Energía por Ventilacion (ERV) | LG Panama</t>
  </si>
  <si>
    <t>Unidad Tipo Pared MULTI SPLIT | HVAC | LG Panama</t>
  </si>
  <si>
    <t>El aire acondicionado LG Single Split Wall Mounted ofrece una solución eficiente y silenciosa para espacios comerciales.</t>
  </si>
  <si>
    <t>['Chiller de Tornillo – Bomba de Calor enfriado por agua']</t>
  </si>
  <si>
    <t>El Chiller de Tornillo Enfriado por Agua de LG ofrece refrigeración eficiente y confiable para aplicaciones comerciales e industriales.</t>
  </si>
  <si>
    <t>Soluciones de aires acondicionados comerciales | LG Perú</t>
  </si>
  <si>
    <t>Soluciones de aires acondicionados acerca | LG Perú</t>
  </si>
  <si>
    <t>['Acerca Aire Acondicionado Comercial']</t>
  </si>
  <si>
    <t>Unidades Manejadoras de Aire (UMA) | LG Perú</t>
  </si>
  <si>
    <t>['Unidades Manejadoras de Aire']</t>
  </si>
  <si>
    <t>Chiller Tornillo Enfriado por Aire | HVAC | LG Perú</t>
  </si>
  <si>
    <t>Alta capacidad y eficiencia en refrigeración con chillers de tornillo LG enfriados por aire, ideales para grandes aplicaciones comerciales.</t>
  </si>
  <si>
    <t>['Chiller Tornillo Enfriado por Aire']</t>
  </si>
  <si>
    <t>Chiller Scroll Enfriado por Aire | HVAC | LG Perú</t>
  </si>
  <si>
    <t>Chillers Scroll LG enfriados por aire para máxima eficiencia energética y operación silenciosa en sistemas HVAC comerciales.</t>
  </si>
  <si>
    <t>['Chiller Scroll Inverter']</t>
  </si>
  <si>
    <t>Controladores Aplicados | HVAC | LG Perú</t>
  </si>
  <si>
    <t>['Soluciones de Control LG']</t>
  </si>
  <si>
    <t>Casos de Estudio Aire Acondicionado Comercial | LG Perú</t>
  </si>
  <si>
    <t>Descubre casos de éxito HVAC LG en Perú: proyectos reales de climatización comercial con eficiencia, innovación y confort garantizado</t>
  </si>
  <si>
    <t>Chiller: Frescura Efectiva | HVAC | LG Perú</t>
  </si>
  <si>
    <t>Soluciones Chiller LG en Perú para grandes proyectos. Alta eficiencia, rendimiento confiable y tecnología avanzada para climatización comercial</t>
  </si>
  <si>
    <t>['Soluciones Chiller LG']</t>
  </si>
  <si>
    <t>Aire Acondicionado Tipo Cassette | LG Perú</t>
  </si>
  <si>
    <t>Explora los aires acondicionados tipo cassette LG en Perú. Diseño discreto, gran cobertura y eficiencia energética para espacios comerciales</t>
  </si>
  <si>
    <t>['Aire Acondicionado Tipo Cassette']</t>
  </si>
  <si>
    <t>Descarga de catálogos y Folletos | HVAC | LG Perú</t>
  </si>
  <si>
    <t>Descarga catálogos y folletos LG HVAC en Perú. Información técnica, soluciones comerciales y detalles de productos en un solo lugar</t>
  </si>
  <si>
    <t>Solución Chiller Centrífugo | HVAC | LG Perú</t>
  </si>
  <si>
    <t>Tecnología centrífuga de alta eficiencia para proyectos HVAC de gran escala. Rendimiento confiable con ahorro energético.</t>
  </si>
  <si>
    <t>['Chiller Centrigugo']</t>
  </si>
  <si>
    <t>Chiller Absorción de Fuego Directo | HVAC | LG Perú</t>
  </si>
  <si>
    <t>Chillers de absorción LG con fuego directo: soluciones eficientes que reducen el uso eléctrico usando energía térmica.</t>
  </si>
  <si>
    <t>['Chiller absorcion de fuego directo']</t>
  </si>
  <si>
    <t>Recuperador de Energía por Ventilacion (ERV) | LG Perú</t>
  </si>
  <si>
    <t>['Recuperador de energia por ventilacion']</t>
  </si>
  <si>
    <t>Soluciones de aire acondicionado a gas natural | LG Perú</t>
  </si>
  <si>
    <t>['Gas driven heat pump']</t>
  </si>
  <si>
    <t>Air conditioning BLOG-ON-AIR | HVAC | LG Perú</t>
  </si>
  <si>
    <t>Lee artículos sobre tendencias, tecnología y casos de éxito en climatización comercial con soluciones HVAC LG en Perú.</t>
  </si>
  <si>
    <t>['LG HVAC Blog']</t>
  </si>
  <si>
    <t>Chiller Absorción de Agua Caliente | HVAC | LG Perú</t>
  </si>
  <si>
    <t>Solución eficiente con chillers de absorción LG que operan con agua caliente. Ideal para aprovechar fuentes térmicas residuales.</t>
  </si>
  <si>
    <t>['Chiller de Absorción de Agua Caliente']</t>
  </si>
  <si>
    <t>Aire Acondicionado Hydro Kit | HVAC | LG Perú</t>
  </si>
  <si>
    <t>Soluciones Control Individual | HVAC | LG Perú</t>
  </si>
  <si>
    <t>['Soluciones de control individual']</t>
  </si>
  <si>
    <t>Aire Acondicionado Multi V Unidad Interior | HVAC | LG Perú</t>
  </si>
  <si>
    <t>['Unidades Interiores VRF']</t>
  </si>
  <si>
    <t>Interface a BMS (edificios inteligente) | HVAC | LG Perú</t>
  </si>
  <si>
    <t>['LG BMS']</t>
  </si>
  <si>
    <t>Unidades Paquete Inverter | HVAC | LG Perú</t>
  </si>
  <si>
    <t>Aires acondicionados tipo paquete Inverter LG: alta eficiencia, control preciso y fácil instalación en espacios comerciales.</t>
  </si>
  <si>
    <t>['Soluciones paquete inverter de LG']</t>
  </si>
  <si>
    <t>Solución Chiller Magnético | HVAC | LG Perú</t>
  </si>
  <si>
    <t>Chillers LG con compresores magnéticos: máxima eficiencia, sin fricción mecánica y bajo mantenimiento para grandes proyectos.</t>
  </si>
  <si>
    <t>['Chiller Magenético']</t>
  </si>
  <si>
    <t>Manuales y material de descarga | LG Perú</t>
  </si>
  <si>
    <t>Descarga manuales técnicos LG HVAC en Perú. Información detallada sobre instalación, operación y mantenimiento de equipos.</t>
  </si>
  <si>
    <t>Aire acondicionado tipo Multi Split | HVAC | LG Perú</t>
  </si>
  <si>
    <t>Sistemas Multi Split LG: una unidad exterior, múltiples interiores. Ideal para oficinas, tiendas y edificios comerciales.</t>
  </si>
  <si>
    <t>['LG Multi Splits']</t>
  </si>
  <si>
    <t>Aire Acondicionado Multi V Water IV | LG Perú</t>
  </si>
  <si>
    <t>Aire Acondicionado Multi V Water S | LG Perú</t>
  </si>
  <si>
    <t>['Multi V Water s']</t>
  </si>
  <si>
    <t>Solución VRF compacta MULTI V S | HVAC | LG Perú</t>
  </si>
  <si>
    <t>Aire Acondicionado VRF LG Multi V M | LG Perú</t>
  </si>
  <si>
    <t>Unidad interna Suspendido de techo | HVAC | LG Perú</t>
  </si>
  <si>
    <t>Sistema de Flujo de Refrigerante Variable | LG Perú</t>
  </si>
  <si>
    <t>['Soluciones LG HVAC VRF']</t>
  </si>
  <si>
    <t>Chiller Absorción de Vapor | HVAC | LG Perú</t>
  </si>
  <si>
    <t>Chillers de absorción de vapor LG: eficiencia energética mediante fuentes térmicas como vapor industrial. Bajo consumo eléctrico.</t>
  </si>
  <si>
    <t>Chiller Tornillo Enfriado por Agua | HVAC | LG Perú</t>
  </si>
  <si>
    <t>Rendimiento confiable con chillers de tornillo enfriados por agua LG. Alta capacidad y eficiencia para grandes aplicaciones.</t>
  </si>
  <si>
    <t>['Chiller Tornillo Enfriado por Agua']</t>
  </si>
  <si>
    <t>Unidades Interiores: Cassette de Techo | HVAC | LG Perú</t>
  </si>
  <si>
    <t>['Unidades Cassette']</t>
  </si>
  <si>
    <t>Unidad ineterior piso techo | HVAC | LG Perú</t>
  </si>
  <si>
    <t>Cassette redondo LG: diseño elegante 360°, distribución uniforme del aire y eficiencia para espacios comerciales modernos.</t>
  </si>
  <si>
    <t>['Unidad Piso Techo']</t>
  </si>
  <si>
    <t>Unidad Interna Round Cassette | HVAC | LG Perú</t>
  </si>
  <si>
    <t>Unidad interior montaa en muro | HVAC | LG Perú</t>
  </si>
  <si>
    <t>['Unidad Montada en Muro']</t>
  </si>
  <si>
    <t>['Blog LG HVAC']</t>
  </si>
  <si>
    <t>حلول التكييف | HVAC | ال جي السعودية | ال جي السعودية</t>
  </si>
  <si>
    <t>مدونة عن الهواء | ال جي المملكة العربية السعودية</t>
  </si>
  <si>
    <t>Ceiling Mounted Cassette‏ - مُكيِّف Single Split‏ الفردي -...</t>
  </si>
  <si>
    <t>اكتشف مكيفات معلقة سقفية / أرضية / كاسيت VRF | HVAC | ال جي...</t>
  </si>
  <si>
    <t>اكتشف مكيفات معلقة سقفية وأرضية من ال جي السعودية. زر موقعنا وتعرف على هذه الأجهزة التي تمزج بين روعة وجمال التصميم العصري ذي الذوق الرفيع والبيئة الداخلية.</t>
  </si>
  <si>
    <t>مبرد (تشيلر) | HVAC | ال جي السعودية | ال جي السعودية</t>
  </si>
  <si>
    <t>اكتشف نظام تبريد شيلرات من ال جي. تم تصميمه لتوفير تبريد فعال حتى لأكبر المباني والمنشآت. تفضل بزيارة موقع إل جي السعودية اليوم لتتعرف على المبردات الضخمة...</t>
  </si>
  <si>
    <t>حلول التحكم | HVAC | ال جي السعودية | ال جي السعودية</t>
  </si>
  <si>
    <t>تنزيل الكتالوج والنشرة والمستند تسوق مع إل جي: أجهزة...</t>
  </si>
  <si>
    <t>الدعم الهندسي | ال جي السعودية</t>
  </si>
  <si>
    <t>Find The Dealer تسوق مع إل جي: أجهزة التلفاز والترفيه...</t>
  </si>
  <si>
    <t>إل جي السعودية للأعمال | إل جي الإمارات العربية المتحدة...</t>
  </si>
  <si>
    <t>الوحدات الداخلية: قناة مخفية في السقف | HVAC | ال جي...</t>
  </si>
  <si>
    <t>وحدة التكييف المدمجة في السقف من LG | أداء تبريد وتسخين متطور بدون تأثير على التصميم الداخلي | مثالية للمساحات الكبرى بكفاءة عالية.</t>
  </si>
  <si>
    <t>مكيف كاسيت سقفي من LG | يوزّع الهواء بأناقة وهدوء في 360°، مع فلترة هواء متقدمة لتوفير بيئة أكثر صحة للمساحات التجارية الحديثة.</t>
  </si>
  <si>
    <t>كاسيت دائري من LG | توزيع هواء مريح بزاوية 360° وتصميم عصري يناسب الفنادق والمكاتب المفتوحة بكفاءة تبريد مثالية.</t>
  </si>
  <si>
    <t>مختصين التركيب | HVAC | ال جي السعودية | ال جي السعودية</t>
  </si>
  <si>
    <t>نحن نقدم أفضل حلول HVAC لعملك بالإضافة إلى دعم مفيد. | اكتشف المزيد مع LG</t>
  </si>
  <si>
    <t>ملتي في 5 | HVAC |ال جي السعودية | ال جي السعودية</t>
  </si>
  <si>
    <t>يعد LG MULTI V 5 حلاً متكاملاً يجمع بين التقنيات المتقدمة للمباني الشاهقة. يوفر أقصى قدر من كفاءة الطاقة مع تقليل تكاليف التشغيل مع تقنية التحكم</t>
  </si>
  <si>
    <t>تعد أجهزة MULTI V S من إل جي حلاً مدمجًا يعمل بتقنية التدفق المتغير لسائل التبريد وهو مناسب للمساكن الصغيرة حيث يوفر أداءً عاليًا مع تكاليف تشغيل منخفضة.</t>
  </si>
  <si>
    <t>اكتشف MULTI V Water IV، مكيف ماء صغير من ال جي السعودية، بنظام مصدر مياه اقتصادي وفائق الكفاءة يمتاز بمساحة تركيب مرنة.</t>
  </si>
  <si>
    <t>التجزئه | HVAC | ال جي السعودية | ال جي السعودية</t>
  </si>
  <si>
    <t>صمم متجرك ليكون مكانًا شهيرًا | اكتشف المزيد مع LG</t>
  </si>
  <si>
    <t>استبدال نظامك القديم باهظ الثمن بحلول الريتروفيت من إل جي اللتي تسمح بإعادة استخدام المواد الموجودة مع استبدال سريع وسهل. حلول الريتروفيت تضمن نطاق تشغيل أوسع</t>
  </si>
  <si>
    <t>الخدمات والصيانة | اكتشف المزيد مع LG المملكة العربية السعودية</t>
  </si>
  <si>
    <t>تعتبر وحدة التثبيت على الجدار المقدمة من إل جي أحد حلول التبريد والتدفئة الفعالة بفضل إمكانية تثبيتها بسرعة وسهولة.</t>
  </si>
  <si>
    <t>اكتشف Hydro Kit، سخان ماء اقتصادي وذو كفاءة فائقة من ال جي السعودية. زر موقعنا وتعرف على هذا الجهاز الذي يوفر تدفئة أرضية وماء ساخن لبيئة داخلية دافئة.</t>
  </si>
  <si>
    <t>اكتشف مكيف centerfuge خالي من الزيت من ال جي السعودية. زر موقعنا هنا وتعرف على تشكيلة مبرّدات طرد مركزي خالية من الزيت والتي تتميز بالأداء العالي والمميز</t>
  </si>
  <si>
    <t>جهاز تحكم مركزي | HVAC | ال جي السعودية | ال جي السعودية</t>
  </si>
  <si>
    <t>للاستشارات | HVAC | ال جي السعودية | ال جي السعودية</t>
  </si>
  <si>
    <t>اكتشف مكيفات دكت داخل السقف لتكييف مخفي من ال جي. تمتع بحل تبريد غير مرئي مناسب للاستعمالات التي تتطلب جمالاً في الديكورات الداخلية.</t>
  </si>
  <si>
    <t>قناة مخفية | HVAC | ال جي السعودية | ال جي السعودية</t>
  </si>
  <si>
    <t>طريقة أكثر فاعلية لتهيئة الأجواء المثالية داخل فندقك | اكتشف المزيد مع LG</t>
  </si>
  <si>
    <t>أصحاب المنازل | HVAC | ال جي السعودية | ال جي السعودية</t>
  </si>
  <si>
    <t>مستشفى | HVAC | ال جي السعودية | ال جي السعودية</t>
  </si>
  <si>
    <t>فندق | HVAC | ال جي السعودية | ال جي السعودية</t>
  </si>
  <si>
    <t>طريقة أكثر ذكاءً للحفاظ على كفاءة الطاقة في المنزل | اكتشف المزيد مع LG</t>
  </si>
  <si>
    <t>مكيفات سكنيه | HVAC | ال جي السعودية | ال جي السعودية</t>
  </si>
  <si>
    <t>وحدة تكييف كونسول LG هي وحدة تبريد وتدفئة مثبتة على حائط منخفض لتوفير بيئة مريحة.</t>
  </si>
  <si>
    <t>مكتب | HVAC | ال جي السعودية | ال جي السعودية</t>
  </si>
  <si>
    <t>ارتق بقيمة مبانيك عبر حلول الطاقة الصديقة للبيئة | اكتشف المزيد مع LG</t>
  </si>
  <si>
    <t>جهاز تحكم منفصل | HVAC | ال جي السعودية | ال جي السعودية</t>
  </si>
  <si>
    <t>نمنحكم أفضل حلول وحدات التحكم في المكيف الفردية بمواصفات وتقنيات عالية الجودة من ال جي السعودية. يمكنك الاختيار من مجموعتنا لوحدات التحكم المختلفة.</t>
  </si>
  <si>
    <t>مركز تسوق | HVAC | ال جي السعودية | ال جي السعودية</t>
  </si>
  <si>
    <t>اجعل المتسوقين يستمتعون بوقت ملئه الراحة | اكتشف المزيد مع LG</t>
  </si>
  <si>
    <t>Single Split‏ - HVAC | الأعمال | ال جي السعودية | ال جي...</t>
  </si>
  <si>
    <t>يعد حل تهوية استعادة الطاقة للتهوية من إل جي حل يتسم بكفاءة كبيرة من أجل هواء داخلي نقي. تتيح مجموعة التقنيات المتنوعة الموفرة للطاقة ومرشحات تنقية الهواء لك...</t>
  </si>
  <si>
    <t>LG Application Controller allows an efficient managing solution for various units of your business. It offers cost-effective facility control for building...</t>
  </si>
  <si>
    <t>Ceiling Concealed Duct - Single Split - HVAC | Business |...</t>
  </si>
  <si>
    <t>Ceiling Mounted Cassette - Single Split - HVAC | Business |...</t>
  </si>
  <si>
    <t>LG Ceiling Mounted Cassette provides a comfortable and aesthetically pleasing environment, featuring up/down swing functionality and indirect airflow for...</t>
  </si>
  <si>
    <t>LG Central Controller provides convenient management for the multiple HVAC products in a building. It can set the temperature of each room, monitor energy...</t>
  </si>
  <si>
    <t>Gateway | HVAC | LG Saudi Arabia | ال جي السعودية</t>
  </si>
  <si>
    <t>LG Hotel HVAC Solutions for Energy Efficiency | LG Saudi...</t>
  </si>
  <si>
    <t>MULTI V 5 | HVAC | LG Saudi Arabia | ال جي السعودية</t>
  </si>
  <si>
    <t>Ceiling Suspended &amp; Floor Convertible delivers a powerful cooling and heating performance and provides a modern design that blends in perfectly with any type of space.</t>
  </si>
  <si>
    <t>Indoor Unit: Ceiling Mounted Cassette | HVAC | LG Saudi...</t>
  </si>
  <si>
    <t>LG Ceiling Mounted Cassette provides a comfortable and aesthetically pleasing environment, making it the perfect asset for your business.</t>
  </si>
  <si>
    <t>LG Round Cassette not only provides a luxurious design, but also covers large areas with flexible airflow.</t>
  </si>
  <si>
    <t>Indoor Console | Products | HVAC | Business | LG Saudi...</t>
  </si>
  <si>
    <t>['Ice Thermal Storage Air-cooled Inverter Scroll Chiller']</t>
  </si>
  <si>
    <t>['โซลูชั่นการระบายอากาศ (ERV)']</t>
  </si>
  <si>
    <t>LG hava soğutmalı vidalı chiller: Gelişmiş ısı transferi, sessiz çalışma, kara kutu sistem ve merkezi kontrol ile endüstriyel projeleriniz için ideal çözüm.</t>
  </si>
  <si>
    <t>LG hava soğutmalı inverter scroll chiller: R32 çevre dostu, geniş aralıkta performans, düşük gürültü ve uzaktan kontrol özellikli kompakt çözüm.</t>
  </si>
  <si>
    <t>LG Uygulama Kontrolleri: Kuru kontak modülüyle bireysel ünite kontrolü, PDI enerji takibi, AHU iletişim ve küçük BMS entegrasyonu içeren pratik çözüm.</t>
  </si>
  <si>
    <t>LG Soğutma Grubu: Santrifüj, vidalı, modüler ve absorbsiyonlu chiller sistemleri ile büyük ölçekli B2B tesisler için yüksek verim, düşük işletme maliyeti.</t>
  </si>
  <si>
    <t>LG dairesel kaset tip iç üniteler: 360° eşit hava dağılımı, enerji tasarrufu ve sessiz çalışma özellikleriyle ticari alanlar için ideal HVAC çözümü.</t>
  </si>
  <si>
    <t>LG gizli tavan tipi iç üniteler: Estetik görünüm, sessiz çalışma, enerji tasarrufu ve pürüzsüz iklim dağılımıyla ticari alanlar için ideal HVAC çözüm.</t>
  </si>
  <si>
    <t>LG salon tipi split klimalar: Geniş ticari alanlarda güçlü hava akışı, enerji verimliliği ve sessiz çalışma sağlar. B2B HVAC projeleriniz için güvenilir çözüm.</t>
  </si>
  <si>
    <t>LG HVAC Blog‑On Air: VRF, chiller, ısı pompası, retrofit, AHR Expo haberleri; tesis yöneticileri ve mühendisler için teknik rehberlik.</t>
  </si>
  <si>
    <t>LG Therma V ısı pompaları: dış hava ve atık ısı kaynaklı, A+++ verimli, inverter teknolojili, ısıtma/soğutma ve sıcak su çözümü. B2B projeler için ideal.</t>
  </si>
  <si>
    <t>LG sıcak su absorpsiyonlu chiller: Atık ısı kullanan elektrik gerektirmeyen sistem, kolay montaj, dijital kontrol ve uzaktan izleme özellikli B2B HVAC çözümü.</t>
  </si>
  <si>
    <t>LG VRF HydroKit: Hibrit sıcak su üretimi, enerji verimliliği ve kompakt tasarım sunan ticari bina boşaltım çözümleri için ideal sıcak su sistemi.</t>
  </si>
  <si>
    <t>Farklı iç mekânlara özel LG Multi V iç üniteler: Kanal tipi, kaset tipi, tavan tipi ve estetik çözümlerle ticari yapılar için ideal VRF iç ünite seçenekleri.</t>
  </si>
  <si>
    <t>Temassız manyetik yataklı su soğutma grubu ile yağsız, sessiz (73 dB), enerji tasarruflu sistem. Online UPS desteği ve merkezi kontrol özelliklerine sahip.</t>
  </si>
  <si>
    <t>LG modüler santrifüj chiller: Seriye/Paralele eklenebilir esnek yapı, %17 verim artışı, vinçsız kurulum ve merkezi kontrol – B2B projelerde ideal çözüm.</t>
  </si>
  <si>
    <t>LG Multi Split sistemler: Birden fazla iç ünitenin bağımsız sıcaklık kontrolü, inverter performans ve merkezi yönetimle ticari alanlar için ideal çözüm</t>
  </si>
  <si>
    <t>LG Multi V S | Kompakt VRF Sistemi – Ticari Binalar için HVAC | LG Business Türkiye</t>
  </si>
  <si>
    <t>Küçük ve orta ölçekli ticari alanlar için LG Multi V S: Kompakt tasarım, enerji verimliliği ve sessiz çalışma sunan akıllı VRF klima çözümünü keşfedin.</t>
  </si>
  <si>
    <t>LG Servis &amp; Bakım: Planlı VRF &amp; chiller bakımı, yedek parça, yenileme, BECON bulut izleme, yetkili servis ve eğitimli teknisyenlerle kesintisiz performans.</t>
  </si>
  <si>
    <t>LG havalı scroll jeo‑termal ısı pompası: Sessiz (68 dB), inverter kompresör, modüler yapı ve çevreci gazla enerji tasarruflu HVAC çözümü.</t>
  </si>
  <si>
    <t>LG ticari split klimalar: İnverter teknolojisiyle enerji tasarrufu, sessiz çalışma ve yüksek dayanıklılık sunan B2B iklimlendirme çözümleri.</t>
  </si>
  <si>
    <t>LG Mühendislik: Termal enerjiyle çalışan buharlı absorpsiyonlu chiller, elektrik kesintisine dayanıklı, çevreci ve merkezi kontrol özellikli B2B soğutma çözümü.</t>
  </si>
  <si>
    <t>LG Therma V R410A Split: Esnek kurulum, A+++ verimlilik, -25 °C’ye kadar çalışabilen ısıtma/soğutma ve sıcak su sistemi. Türkiye B2B HVAC projeleri için ideal.</t>
  </si>
  <si>
    <t>LG VRF Mult‑V sistemler için yıllık bakım: İnceleme, temizlik, yedek parça, BECON Bulut izleme, enerji yönetimi ve uzatılmış garanti ile kesintisiz performans.</t>
  </si>
  <si>
    <t>LG VRF entegre havalandırma: Yüksek verimli taze hava, ısı geri kazanımı ve enerji tasarrufu sunan çözüm. Ticari VRF sistemlerle ideal kombine iklimlendirme.</t>
  </si>
  <si>
    <t>B-sky</t>
  </si>
  <si>
    <t>https://solutions.lg.com/us/direct-view-led-signage</t>
  </si>
  <si>
    <t>Máy bơm nhiệt hấp thụ của LG cung cấp nguồn nước nóng hiệu quả nhờ tận dụng năng lượng dư và điều khiển thông minh giúp tính toán, vận hành chính xác, tiết kiệm</t>
  </si>
  <si>
    <t>LG mang đến các giải pháp HVAC tối ưu cho nhiều môi trường Doanh nghiệp và mọi nhu cầu về khí hậu với giải pháp không khí chất lượng cao, tiết kiệm năng lượng.</t>
  </si>
  <si>
    <t>['Các thành phần của LG HVAC']</t>
  </si>
  <si>
    <t>Bơm nhiệt trục vít làm mát bằng không khí | LG Việt Nam</t>
  </si>
  <si>
    <t>Máy bơm nhiệt trục vít làm mát bằng không khí LG làm nóng nước hiệu quả nhờ tận dụng năng lượng dư và mở rộng diện tích nhiệt thông qua cánh tản nhiệt rộng</t>
  </si>
  <si>
    <t>['Máy làm lạnh cuộn biến tần']</t>
  </si>
  <si>
    <t>Điều khiển trung tâm - HVAC | Doanh nghiệp | LG Việt Nam</t>
  </si>
  <si>
    <t>Bộ điều khiển trung tâm LG giúp quản lý nhiều sản phẩm HVAC, điều chỉnh nhiệt độ từng phòng, theo dõi năng lượng và gửi cảnh báo thời gian thực tiện lợi.</t>
  </si>
  <si>
    <t>Chiller ly tâm làm đá - Chiller - HVAC | LG Việt Nam</t>
  </si>
  <si>
    <t>Chiller ly tâm làm đá của LG có khả năng làm mát hiệu quả, đáng tin cậy nhờ máy nén hai giai đoạn và cơ chế làm tan đá tạo ra vào ban đêm</t>
  </si>
  <si>
    <t>Chiller bơm nhiệt ly tâm LG tận dụng năng lượng dư từ nhà máy điện, xử lý nước thải, mang lại giải pháp tiết kiệm chi phí ngay cả khi điều kiện khắc nghiệt.</t>
  </si>
  <si>
    <t>Dàn lạnh | HVAC | Doanh nghiệp | LG Việt Nam</t>
  </si>
  <si>
    <t>Chiller hấp thụ nhiệt trực tiếp - HVAC | LG Việt Nam</t>
  </si>
  <si>
    <t>Chiller hấp thụ đốt trực tiếp LG dùng nước làm chất làm lạnh, tối ưu hiệu quả năng lượng và dễ lắp đặt nhờ thiết kế phân vùng linh kiện tiện lợi.</t>
  </si>
  <si>
    <t>Bơm nhiệt địa nhiệt trục vít làm mát bằng nước | LG Việt Nam</t>
  </si>
  <si>
    <t>Bơm nhiệt địa nhiệt trục vít làm mát bằng nước LG mang đến giải pháp hiệu quả cho sưởi ấm và làm mát nhờ khai thác nguồn tài nguyên địa nhiệt trong môi trường.</t>
  </si>
  <si>
    <t>Blog - Tin tức - Technical Insights - HVAC | LG Việt Nam</t>
  </si>
  <si>
    <t>Giải pháp nước nóng (Hydro Kit) - HVAC | LG Việt Nam</t>
  </si>
  <si>
    <t>Điều hòa phân vùng Single Split của LG là lựa chọn lý tưởng cho nhiều không gian, tối ưu hiệu quả năng lượng và mang lại hiệu suất hoạt động đáng tin cậy.</t>
  </si>
  <si>
    <t>MULTI V 5 PRO - HVAC | Doanh nghiệp| LG Việt Nam</t>
  </si>
  <si>
    <t>LG MULTI V 5 PRO là giải pháp tích hợp tiên tiến dành cho tòa nhà cao tầng, tiết kiệm năng lượng và hỗ trợ tính năng Điều khiển cảm biến kép.</t>
  </si>
  <si>
    <t>MULTI V S - HVAC | Doanh nghiệp | LG Việt Nam</t>
  </si>
  <si>
    <t>LG MULTI V S là giải pháp trong nhà nhỏ gọn nhưng mạnh mẽ, mang đến thiết kế giải pháp không khí tối ưu và hiệu quả, phù hợp với mọi bố trí không gian.</t>
  </si>
  <si>
    <t>MULTI V WATER 5 - HVAC | Doanh nghiệp | LG Việt Nam</t>
  </si>
  <si>
    <t>LG MULTI V Water 5 cung cấp hệ thống làm mát bằng nước tối ưu, đảm bảo giải pháp không khí tiết kiệm, hiệu quả và thích ứng linh hoạt với không gian lắp đặt.</t>
  </si>
  <si>
    <t>MULTI V i - Hệ thống VRF - HVAC | Doanh nghiệp | LG Việt Nam</t>
  </si>
  <si>
    <t>LG MULTI V i mang đến giải pháp điều khiển AI tối ưu cho sưởi ấm, cung cấp nước nóng và thông gió, đảm bảo hiệu suất vượt trội cho nhiều loại không gian</t>
  </si>
  <si>
    <t>Điều hoà nguyên khối LG Inverter Single Packaged tích hợp quạt trực tiếp và cảm biến kép độ ẩm-nhiệt độ, giúp làm mát và sưởi ấm hiệu quả cho nhiều không gian.</t>
  </si>
  <si>
    <t>Điều hòa Multi Split LG lý tưởng cho không gian rộng, mang lại giải pháp dễ chịu, hiệu quả nhờ khả năng mở rộng và linh hoạt trong lắp đặt.</t>
  </si>
  <si>
    <t>LG VRF System giảm tổn thất công suất, cung cấp giải pháp tối ưu cho sưởi ấm, thông gió và điều hòa không khí trong các tòa nhà.</t>
  </si>
  <si>
    <t>['Hệ thống VRF']</t>
  </si>
  <si>
    <t>Round Cassette - Single Split - HVAC | LG Việt Nam</t>
  </si>
  <si>
    <t>Hệ thống thông gió ERV thương mại LG giữ không khí trong lành, hiệu quả với công nghệ tiết kiệm năng lượng, bộ trao đổi nhiệt và hệ thống đa bộ lọc tiên tiến.</t>
  </si>
  <si>
    <t>Bơm nhiệt trục vít giải nhiệt nước - Chiller | LG Việt Nam</t>
  </si>
  <si>
    <t>Bơm nhiệt trục vít làm mát bằng nước LG cung cấp nước nóng hiệu quả, tận dụng năng lượng dư và điều khiển thông minh để tính toán chính xác.</t>
  </si>
  <si>
    <t>/africa/images/business/air-control-solutions/heating-awhp/lg-hvac-air-to-water-heat-pumps-annual-cost-saving-d.jpg</t>
  </si>
  <si>
    <t>/africa/images/business/air-control-solutions/heating-awhp/lg-hvac-air-to-water-heat-pumps-easy-install-maintenance-d.jpg</t>
  </si>
  <si>
    <t>/africa/images/business/air-control-solutions/heating-awhp/lg-hvac-air-to-water-heat-pumps-type.jpg</t>
  </si>
  <si>
    <t>/africa/images/business/air-control-solutions/heating-awhp/lg-hvac-air-to-water-heat-pumps-buying-guide.jpg</t>
  </si>
  <si>
    <t>August Rank</t>
    <phoneticPr fontId="4" type="noConversion"/>
  </si>
  <si>
    <t>2025-08-11</t>
  </si>
  <si>
    <t>2025-08-06</t>
  </si>
  <si>
    <t>2025-08-12</t>
  </si>
  <si>
    <t>2025-08-13</t>
  </si>
  <si>
    <t>['Central Controller', 'Central Controller Line Up']</t>
  </si>
  <si>
    <t>['Smart HVAC &amp; Energy Solutions for Shopping Malls', "Make your shoppers' stay more comfortable"]</t>
  </si>
  <si>
    <t>['MULTI V 5', 'Solution optimale de qualité de l’air à haut rendement', 'Facile à utiliser avec le raccordementAHU Multi V']</t>
  </si>
  <si>
    <t>['MULTI V Water IV', 'Contrôle de débit d’eau variable (en option)']</t>
  </si>
  <si>
    <t>['Tornillo Enfriado por Aire', 'Intercambiador de calor de microcanales']</t>
  </si>
  <si>
    <t>['Unidad de Tratamiento de Aire (AHU)', 'Conexión MULTI V-AHU', 'Solución de aire flexible y fungible']</t>
  </si>
  <si>
    <t>['Controlador Central', 'Central Controller Line Up']</t>
  </si>
  <si>
    <t>['Solución de agua caliente (Hydro Kit)', 'Ahorro energético mediante el sistema de recuperación de calor MULTI V']</t>
  </si>
  <si>
    <t>['Un único split', 'Descubra más sobre la división única']</t>
  </si>
  <si>
    <t>['Invertido Enfriado por aire', 'Control central optimizado']</t>
  </si>
  <si>
    <t>['MULTI V Water IV', 'Sistema económico y altamente eficiente', 'El compresor inversor de cuarta generación de LG', 'Tamaño compacto', 'Liviano', 'Alta eficiencia independientemente de las condiciones externas']</t>
  </si>
  <si>
    <t>['Multi Split', 'Más información sobre Multi Split']</t>
  </si>
  <si>
    <t>['Servicio y Mantenimiento', 'VRF', 'Enfriadores por Aire', 'Descubrí más acerca de LG']</t>
  </si>
  <si>
    <t>['VRF renovación del servicio', 'Servicio integral de reparación, sustitución y limpieza', 'Kit de purificación del aire LG', 'Ahorro de energía con sensor humano (Opción especial)']</t>
  </si>
  <si>
    <t>['Absorción de Vapor', 'Comprobación de la presión digital']</t>
  </si>
  <si>
    <t>['Tornillo Enfriado por Agua', 'Sistema de recuperación del aceite', 'Sistema de alta eficiencia incorporado', 'Control central optimizado']</t>
  </si>
  <si>
    <t>Chiller Inverter Scroll Refrigerado a Ar LG</t>
  </si>
  <si>
    <t>Refrigeração eficiente para sua empresa com o Air Cooled Scroll Chiller LG. Solução robusta, tecnológica e confiável para climatização industrial. Confira!</t>
  </si>
  <si>
    <t>['Chiller Inverter Scroll a Ar - Refrigeração Industrial de Alta Performance']</t>
  </si>
  <si>
    <t>Cassete Inverter 4-vias com o Kit de Purificação de Ar</t>
  </si>
  <si>
    <t>A Cassete 4-vias da LG utiliza um filtro de purificação de ar de 5 etapas, proporcionando ar fresco e saudável em espaços amplos de forma eficaz. Confira!</t>
  </si>
  <si>
    <t>['Cassete Inverter 4-vias Comercial Leve com o Kit de Purificação de Ar']</t>
  </si>
  <si>
    <t>Cassete - VRF com Kit de Purificação de Ar e fluxo otimizado</t>
  </si>
  <si>
    <t>O Cassete LG conta com Kit de Purificação de Ar, filtrando ativamente até as menores impurezas no ar, possibilitando um espaço mais saudável. Conheça!</t>
  </si>
  <si>
    <t>['Cassete - VRF: Unidades Internas para Climatização com Kit de Purificação de Ar']</t>
  </si>
  <si>
    <t>Central de Controle LG: Gestão Integrada Eficiente</t>
  </si>
  <si>
    <t>Controle seus equipamentos com Central de Controle LG! Sistema centralizado para gerenciamento de ares-condicionados. Eficiência e controle em um só lugar!</t>
  </si>
  <si>
    <t>['Central de Controle: Sistema de Multi Gerenciamento de Ares-Condicionados']</t>
  </si>
  <si>
    <t>LG Business: Fale Conosco e Adquira Soluções para Empresas</t>
  </si>
  <si>
    <t>Solicite sua solução Business LG de forma facilitada! Fale com nossos especialistas e encontre soluções corporativas para sua empresa. Solicite aqui!</t>
  </si>
  <si>
    <t>['Contato para Comprar: Soluções Business']</t>
  </si>
  <si>
    <t>Soluções em ares-condicionados para projetistas</t>
  </si>
  <si>
    <t>Soluções em ares-condicionados LG para projetistas. Temos a tecnologia certa para tornar seus projetos mais eficientes e bem-sucedidos. Conte com a LG!</t>
  </si>
  <si>
    <t>['Ares-Condicionados Para Projetistas']</t>
  </si>
  <si>
    <t>Duto VRF LG Solução Invisível de Resfriamento e Aquecimento</t>
  </si>
  <si>
    <t>O Duto VRF da LG oferece uma solução inteligente, otimizada e invisível de resfriamento e aquecimento. Controle preciso de temperatura. Conheça!</t>
  </si>
  <si>
    <t>['Duto VRF: Solução Invisível de Resfriamento e Aquecimento']</t>
  </si>
  <si>
    <t>Soluções em Ares-Condicionados Para Empresas</t>
  </si>
  <si>
    <t>Soluções completas em ares-condicionados para empresas de todos os portes. Maximize a eficiência energética e o conforto do seu negócio. Confira nossas opções!</t>
  </si>
  <si>
    <t>['Ares-Condicionados Para Empresas']</t>
  </si>
  <si>
    <t>Suporte Técnico - Especificações Técnicas sobre Produtos</t>
  </si>
  <si>
    <t>Acesse uma variedade de suporte de engenharia, incluindo dados técnicos detalhados, ferramentas abrangentes e software. Consulte!</t>
  </si>
  <si>
    <t>['Suporte Técnico: Especificações Técnicas e Informações de Produtos e Ferramentas']</t>
  </si>
  <si>
    <t>Encontre Revendedor LG Business e Parceiros B2B Oficiais</t>
  </si>
  <si>
    <t>Encontre um revendedor LG Business perto de você! Soluções e produtos corporativos LG, suporte especializado e acesso direto. Localize agora seu parceiro LG!</t>
  </si>
  <si>
    <t>['Encontre um Revendedor Autorizado LG']</t>
  </si>
  <si>
    <t>GHP LG, a bomba de calor a gás altamente eficiente</t>
  </si>
  <si>
    <t>O GHP (Gas Heat Pump) da LG fornece aquecimento eficiente com um grande trocador de calor e um motor potente. Confira!</t>
  </si>
  <si>
    <t>['GHP - GAS Heat Pump VRF: Bomba de Calor Acionada por Motor a Gás']</t>
  </si>
  <si>
    <t>BMS Gateway LG Integração e Conectividade entre sistemas</t>
  </si>
  <si>
    <t>['BMS Gateway: Integração fácil entre ares-condicionados e outros sistemas']</t>
  </si>
  <si>
    <t>Ares-Condicionados: Soluções de aquecimento e Ventilação</t>
  </si>
  <si>
    <t>Ares-condicionados LG: Tecnologia Inverter, VRF, Chiller, soluções completas para climatização empresarial e residencial. Conforto, eficiência e economia.</t>
  </si>
  <si>
    <t>['Ares-Condicionados Comerciais e Residenciais: Soluções Completas de Climatização']</t>
  </si>
  <si>
    <t>Soluções em Ares-Condicionados LG Otimizados para Hospitais</t>
  </si>
  <si>
    <t>LG Soluções Hospitais: Climatização ideal para hospitais e clínicas, sistemas de ar-condicionado garantem qualidade do ar e eficiência energética. Saiba mais!</t>
  </si>
  <si>
    <t>['Soluções de Ares-Condicionados para Hospitais']</t>
  </si>
  <si>
    <t>Ares-Condicionados LG para Hotéis - Soluções em Climatização</t>
  </si>
  <si>
    <t>LG Soluções Hotel: Climatização ideal para hóspedes e economia para sua gestão. Nossos sistemas garantem eficiência energética e conforto. Confira!</t>
  </si>
  <si>
    <t>['Soluções para Hotel: Ares-Condicionados ideal para o seu negócio']</t>
  </si>
  <si>
    <t>Hydro Kit: Solução em Água Quente com Alta Capacidade</t>
  </si>
  <si>
    <t>O Hydro Kit é uma solução compacta e eficaz que garante um ambiente interno aquecido e confortável, com alta capacidade e foco em economia de energia. Confira!</t>
  </si>
  <si>
    <t>['Hydro Kit: Solução de água quente combinando as soluções MULTI V e Hydro Kit']</t>
  </si>
  <si>
    <t>Controle Individual para Ares-Condicionados LG</t>
  </si>
  <si>
    <t>['Controle Individual - Gerenciamento Individual para Ares-Condicionados']</t>
  </si>
  <si>
    <t>Soluções e Suporte para Instaladores de Ares-Condicionados</t>
  </si>
  <si>
    <t>Parceria LG: impulsione seu sucesso como instalador de ar-condicionado comercial! Conte com suporte técnico e soluções inovadoras em climatização. Saiba mais!</t>
  </si>
  <si>
    <t>['Para Instaladores: Soluções e Suporte para Instaladores de Ares-Condicionados']</t>
  </si>
  <si>
    <t>Sistema de Ar-Condicionado Single Split Comercial Leve</t>
  </si>
  <si>
    <t>Os sistemas de ares-condicionados comercial leve LG trazem economia de energia e climatização poderosa. Conheça!</t>
  </si>
  <si>
    <t>['Comercial Leve - Sistema de Ar-Condicionado Single Split']</t>
  </si>
  <si>
    <t>Chiller Centrífugo de Mancal Magnético Livre de Óleo</t>
  </si>
  <si>
    <t>O Chiller Centrífugo de mancal magnético da LG proporciona um sistema de chiller eficiente com estrutura de tubulação simples e baixo nível de ruído. Confira!</t>
  </si>
  <si>
    <t>['Chiller Centrífugo de Mancal Magnético - Rolamento Magnético Livre de Óleo']</t>
  </si>
  <si>
    <t>Multi Inverter - Sistema de ar-condicionado multi split</t>
  </si>
  <si>
    <t>['Multi Inverter - Sistema Multi-Split de Ar-Condicionado Compacto']</t>
  </si>
  <si>
    <t>Multi V S - VRF LG: Solução ideal para ambientes menores</t>
  </si>
  <si>
    <t>O LG Multi V S é sistema VRF compacto e eficiente para climatização de edifícios. Design otimizado e controle preciso de temperatura. Saiba mais!</t>
  </si>
  <si>
    <t>['Multi V S - VRF: Solução poderosa para residências e escritórios menores']</t>
  </si>
  <si>
    <t>Ares-Condicionados otimizados para Escritórios</t>
  </si>
  <si>
    <t>Encontre as soluções de ares-condicionados LG para escritórios que otimizam o clima e a produtividade. Climatização completa para todos os espaços. Confira!</t>
  </si>
  <si>
    <t>['Soluções de Ares-Condicionados para Escritórios']</t>
  </si>
  <si>
    <t>Ares-Condicionados Residenciais LG, conforto e eficiência</t>
  </si>
  <si>
    <t>A LG oferece aparelhos de ar-condicionado em que você pode confiar desde a instalação até a manutenção. Conforto e bem-estar? Confira aqui!</t>
  </si>
  <si>
    <t>['Soluções em Ares-Condicionados Para Residências']</t>
  </si>
  <si>
    <t>Programa MPV de Parceiros Credenciados LG Business</t>
  </si>
  <si>
    <t>Conheça o programa MVP de parceiros LG. Aproveite todas as vantagens, benefícios e regras para clientes. Acesse o site e saiba mais!</t>
  </si>
  <si>
    <t>['Programa MPV de Parceiros']</t>
  </si>
  <si>
    <t>Ares-condicionados Residenciais LG: Conforto para Sua Casa</t>
  </si>
  <si>
    <t>Ares-Condicionados Residenciais LG, soluções completas para climatizar sua casa. Tecnologias de ponta, designs modernos, economia e conforto. Confira!</t>
  </si>
  <si>
    <t>['Ares-Condicionados para Residências: Soluções de Climatização Residencias']</t>
  </si>
  <si>
    <t>Soluções Complestas em Ares-condicionados Para Varejo</t>
  </si>
  <si>
    <t>Climatize seu negócio com as soluções LG Multi V e VRF, conforto térmico e eficiência energética, otimizando o ambiente para clientes e funcionários. Confira!</t>
  </si>
  <si>
    <t>['Soluções em Ares-condicionados Para Varejo']</t>
  </si>
  <si>
    <t>Soluções para Varejo LG: digital signage, displays interativos e painéis OLED. Tecnologias avançadas para shopping centers, lojas e outros. Consulte!</t>
  </si>
  <si>
    <t>['Soluções para Varejo e QSR - Digital Signage e Displays Comerciais']</t>
  </si>
  <si>
    <t>VRF Teto LG: Unidades de Climatização Internas de Teto</t>
  </si>
  <si>
    <t>O VRF Teto LG oferece uma climatização eficiente para grandes espaços com design discreto. Unidades internas de teto que otimizam espaço e estética. Confira!</t>
  </si>
  <si>
    <t>['VRF Teto: Unidades Internas de Teto para Climatização']</t>
  </si>
  <si>
    <t>Ares-Condicionados para Shoppings Centers</t>
  </si>
  <si>
    <t>Soluções completas em climatização para seu shopping center! Sistemas HVAC de alta eficiência, economia e conforto térmico. Consulte nossos especialistas!</t>
  </si>
  <si>
    <t>['Soluções em Ares-Condicionados para Shoppings Centers']</t>
  </si>
  <si>
    <t>Programa VIP: Vantagens para Empreendedores e Microempresas</t>
  </si>
  <si>
    <t>Conheça o LG Programa VIP Business e torne-se um instalador da linha de ar-condicionado comercial leve / residencial credenciado LG. Saiba mais!</t>
  </si>
  <si>
    <t>['Programa VIP: Vantagens Exclusivas Empreendedor Individual e Microempresas']</t>
  </si>
  <si>
    <t>Confira as diversas opções de Ares-Condicionados VRF e encontre a melhor solução de climatização para seu projeto. Conheça mais!</t>
  </si>
  <si>
    <t>['Sistema VRF - Fluxo de Refrigerante Variável: Aquecimento e Resfriamento']</t>
  </si>
  <si>
    <t>Manutenção Anual para VRF - Garanta Performance e Economia</t>
  </si>
  <si>
    <t>Garanta a eficiência e durabilidade do seu sistema de climatização VRF LG com o serviço de Manutenção anual, assistência técnica especializada em VRF. Confira!</t>
  </si>
  <si>
    <t>['Serviço de Manutenção Anual do VRF LG: Manutenção regular para Multi V']</t>
  </si>
  <si>
    <t>Serviço de Renovação VRF: Aumente a Vida Útil do seu Multi V</t>
  </si>
  <si>
    <t>Renove seu sistema VRF LG. Maximize a eficiência energética e prolongue a vida útil do seu Multi V. Conte com suporte técnico e otimização. Conheça!</t>
  </si>
  <si>
    <t>['Serviço de Renovação do VRF LG: Otimize e Prolongue a vida do seu VRF']</t>
  </si>
  <si>
    <t>Recuperador de Energia ERV: ventilação economica e ar puro</t>
  </si>
  <si>
    <t>A solução de ventilação ERV comercial da LG garante qualidade do ar interno eficiente e limpa. Solução completa em ventilação. Confira!</t>
  </si>
  <si>
    <t>['Solução em Ventilação (ERV): Ventilação e Recuperação de Energia']</t>
  </si>
  <si>
    <t>Chiller Parafuso Refrigerado a Água com Evaporador eficiente</t>
  </si>
  <si>
    <t>O Chiller Parafuso a água LG, conta com um sistema de recuperação de óleo e um evaporador altamente eficiente e baixa emissão de ruídos. Solicite Orçamento!</t>
  </si>
  <si>
    <t>['Chiller Parafuso Refrigerado a Água com Sistema de Recuperação de Óleo']</t>
  </si>
  <si>
    <t>Sistema VRF LG Multi V Water 5 com sistema de água econômico</t>
  </si>
  <si>
    <t>O LG Multi V Water 5 - Ar-condicionado VRF, conta com um sistema de água de alta eficiência e economia além de flexibilidade na instalação. Entre em contato!</t>
  </si>
  <si>
    <t>['Multi V Water 5: Ar Condicionado VRF com Sistema de água eficiente e econômico']</t>
  </si>
  <si>
    <t>['', '适用小型公寓、办公、商业等空间的 变频SINGLE风管机']</t>
  </si>
  <si>
    <t>['Pompes à chaleur air-eau', 'Split']</t>
  </si>
  <si>
    <t>['Solution éco-responsable', 'Économie d’espace']</t>
  </si>
  <si>
    <t>['MULTI V S', 'Compact et léger']</t>
  </si>
  <si>
    <t>LG Chiller is designed to provide efficient cooling for large buildings and facilities. Discover the powerful air cooling solutions ideal for your business facility.</t>
  </si>
  <si>
    <t>LG HVAC residential central air conditioning system for the home offers cost savings, convenience with smart controls, and improved indoor air quality.</t>
  </si>
  <si>
    <t>['Controladores Centrales', 'Central Controller Line Up']</t>
  </si>
  <si>
    <t>['HISTORIA DE LG HVAC', 'HVAC Blog-On Air']</t>
  </si>
  <si>
    <t>['Solución de Agua Caliente (Hydro Kit)', 'Ahorro energético mediante el sistema de recuperación de calor MULTI V']</t>
  </si>
  <si>
    <t>['Aire Acondicionado Multi V Water IV', 'Control de flujo de agua variable (opcional)']</t>
  </si>
  <si>
    <t>['MULTI V S', 'Tamaño compacto y peso ligero']</t>
  </si>
  <si>
    <t>['Aire Acondicionado Residencial', 'Línea de productos para el hogar']</t>
  </si>
  <si>
    <t>['LG ice thermal storage air-cooled scroll chiller is a technology that cools the indoor area by melting the ice produced overnight.', 'Ice thermal storage air-cooled inverter scroll chiller']</t>
  </si>
  <si>
    <t>['Catálogos, manuales, fichas técnicas...', 'Descubre nuestra tarifa de precios', 'Encuentra toda la documentación que necesitas']</t>
  </si>
  <si>
    <t>['Λύση με οικολογική συνείδηση', 'Εξοικονόμηση χώρου']</t>
  </si>
  <si>
    <t>['THERMA V Hydrosplit', 'Ανακαλύψτε περισσότερα για το Hydrosplit']</t>
  </si>
  <si>
    <t>['THERMA V Monobloc', 'Ανακαλύψτε περισσότερα για το Monobloc']</t>
  </si>
  <si>
    <t>['MULTI V M', 'Αρθρωτός τύπος VRF για ευέλικτη εγκατάσταση']</t>
  </si>
  <si>
    <t>['THERMA V R290 Monobloc', 'Ανακαλύψτε περισσότερα για το R290 Monobloc']</t>
  </si>
  <si>
    <t>['THERMA V Split', 'Ανακαλύψτε περισσότερα για το Split']</t>
  </si>
  <si>
    <t>['HVAC Blog - On Air', 'Click Here to Subscribeto the LG HVAC Blog Newsletter.']</t>
  </si>
  <si>
    <t>['Residential ERV', 'Residential ERV']</t>
  </si>
  <si>
    <t>['Hubungi Kami', 'MULTI V WATER 5']</t>
  </si>
  <si>
    <t>['בקר מרכזי', 'בקרים']</t>
  </si>
  <si>
    <t>['סיפורי לקוח', '']</t>
  </si>
  <si>
    <t>['בתי חולים', 'אוויר נקי 24/7 למען הבריאותוהנוחות שלכם']</t>
  </si>
  <si>
    <t>['בתי מלון', 'חוויה יעילה ומהנה עבור אורחי המלון']</t>
  </si>
  <si>
    <t>['משרדים', 'שפרו את המבנה שלכם עם אנרגיה ירוקה']</t>
  </si>
  <si>
    <t>['קמעונאות', 'עצבואת העסק שלכם בחכמה ובסטייל']</t>
  </si>
  <si>
    <t>['קניונים', 'חווית קנייה מהנה יותר עבורלקוחותיכם']</t>
  </si>
  <si>
    <t>['קסטה תקרתית', 'גריל הרמה אוטומטי', 'בקרת להבים בעלת 6 שלבים']</t>
  </si>
  <si>
    <t>['קסטה עגולה', 'גודל קומפקטי ודק']</t>
  </si>
  <si>
    <t>['קונסולה', 'שינוי כיוון זרימת האוויר', 'אוויר בריא יותר באמצעות מערכת סינון אוויר בעלת 3 שלבים']</t>
  </si>
  <si>
    <t>['מגורים', 'דרך חכמה יותר לשמירה על יעילות אנרגטית']</t>
  </si>
  <si>
    <t>LG Case Study | LG Information Display</t>
  </si>
  <si>
    <t>Explore how LG signage solutions increase business value. Discover LG's real-world case studies across diverse industries.</t>
  </si>
  <si>
    <t>['El compresor de dos etapas del chiller centrífugo LG aumenta la eficiencia energética y reduce los costes operativos.', 'Chiller Centrífugo']</t>
  </si>
  <si>
    <t>['Descarga de Catálogos, Folletos y Documentos', 'Enfriador de Absorción de Vapor']</t>
  </si>
  <si>
    <t>['Descarga de Catálogos, Folletos y Documentos', 'La Forma Más Eficiente de Mantener su Hotel Acogedor']</t>
  </si>
  <si>
    <t>['الحل الأمثل بمرونة عالية وتشكيلة واسعة']</t>
  </si>
  <si>
    <t>['تحكم ذكي في أنظمة التكييف – وحدات التحكم من إل جي']</t>
  </si>
  <si>
    <t>['وحدة داخلية قابلة للتحويل بين السقف والأرضية – مرونة تصميم مثالية']</t>
  </si>
  <si>
    <t>['اعثر على أقرب موزع معتمد من إل جي لحلول التكييف']</t>
  </si>
  <si>
    <t>['وحدة تكييف قائمة منفردة – أداء قوي وتصميم أنيق']</t>
  </si>
  <si>
    <t>['وحدة داخلية مخفي - توفر تبريدا غير مرئيا.']</t>
  </si>
  <si>
    <t>['مكيف كاسيت المثبت بالسقف - يوفر بيئة مريحة وجمالية، كما انها تعمل أيضًا على تنقية الهواء']</t>
  </si>
  <si>
    <t>['مكيف كاسيت المستدير - يغطي مناطق كبيرة بفضل تدفق الهواء الذي يتسم بالمرونة.']</t>
  </si>
  <si>
    <t>['يعد LG MULTI V 5 حلاً متكاملاً يجمع بين التقنيات المتقدمة للمباني الشاهقة.']</t>
  </si>
  <si>
    <t>['تعد أجهزة MULTI V S من إل جي حلاً مدمجًا يعمل بتقنية التدفق المتغير لسائل التبريد']</t>
  </si>
  <si>
    <t>['اكتشف MULTI V Water IV، مكيف ماء صغير من ال جي السعودية، بنظام مصدر مياه اقتصادي']</t>
  </si>
  <si>
    <t>['LG Round Cassette دائري الشكل يوفر تدفق هواء بزاوية 360 درجة في جميع الاتجاهات']</t>
  </si>
  <si>
    <t>['مثبتة على الجدار تعتبر وحدة التثبيت على الجدار المقدمة من إل جي أحد حلول التبريد والتدفئة الفعالة']</t>
  </si>
  <si>
    <t>['حلول تسخين الماء (Hydro Kit)، سخان ماء اقتصادي وذو كفاءة فائقة من ال جي السعودية.']</t>
  </si>
  <si>
    <t>['مبرد بالهواء ذو ضاغط لولبي، أجهزة تبريد شيلر ذات ضواغط لولبية مبردة بالهواء']</t>
  </si>
  <si>
    <t>['جهاز ربط بإدارة المبنى، وحدة التحكم المركزي بالمباني.']</t>
  </si>
  <si>
    <t>['وحدة تحكم مركزي، اكتشف وحدة التحكم المركزي، حل تحكم مدمج لتحسين إدارة المباني.']</t>
  </si>
  <si>
    <t>['مبرد ذو ضاغط مركزي، مبرد الطرد المركزي. حقق مبرّد الطرد المركزي أعلى أداء في العالم']</t>
  </si>
  <si>
    <t>['مبرد الضاغط العائم، مكيف centerfuge خالي من الزيت']</t>
  </si>
  <si>
    <t>['داكت معلق مخفي، مكيفات دكت داخل السقف لتكييف مخفي من ال جي.']</t>
  </si>
  <si>
    <t>['وحدة تكييف كونسول، وحدة تكييف كونسول LG هي وحدة تبريد وتدفئة مثبتة على حائط منخفض']</t>
  </si>
  <si>
    <t>['مبرد بالهواء ذو ضاغط دوراني، شيلرات ذات الضواغط الحلزونية التي تُبرد بالهواء.']</t>
  </si>
  <si>
    <t>['جهاز تحكم منفصل، نمنحكم أفضل حلول وحدات التحكم في المكيف الفردية']</t>
  </si>
  <si>
    <t>['Ceiling Concealed Duct - offers cooling and heating for optimal temperature control']</t>
  </si>
  <si>
    <t>['4 way Cassette - Experience superior cooling with the LG Ceiling Mounted Cassette']</t>
  </si>
  <si>
    <t>['Chiller - LG Chiller is designed to provide efficient cooling for large buildings and facilities.']</t>
  </si>
  <si>
    <t>['Control Solutions - LG Control Solutions offer an array of convenient controls']</t>
  </si>
  <si>
    <t>['Floor Standing Unit - The LG Floor Standing Unit rapidly cools and heats a wide area']</t>
  </si>
  <si>
    <t>['Hospital - 24/7 Air Care For Health and comfort']</t>
  </si>
  <si>
    <t>['Hotel\u200b - A More Efficient Way To Keep Your Hotel Pleasant']</t>
  </si>
  <si>
    <t>['LG Individual Controller with an intuitive interface and multiple settings for easy management.']</t>
  </si>
  <si>
    <t>['LG MULTI V 5 – An integrated solution for high-rise buildings, offering maximum energy efficiency']</t>
  </si>
  <si>
    <t>['LG MULTI V S – A compact, powerful VRF solution for homes and small offices']</t>
  </si>
  <si>
    <t>['LG Oil-free Centrifugal Chiller lowers operating costs and boosts energy efficiency']</t>
  </si>
  <si>
    <t>['Residence - A Smarter Way To Keep Home Energy-Efficient']</t>
  </si>
  <si>
    <t>['Retrofit Solution – Upgrade your HVAC by replacing indoor or outdoor units quickly']</t>
  </si>
  <si>
    <t>['Perfectly 360° Circular Airflow - Round Cassette - The circular-shaped supplies 360° airflow']</t>
  </si>
  <si>
    <t>['LG Inverter Single Package offers a uniquely designed, highly efficient cooling and heating']</t>
  </si>
  <si>
    <t>['LG VRF solutions deliver versatile, powerful, and cost-effective air conditioning']</t>
  </si>
  <si>
    <t>['LG Ventilation Solution ERV provides efficient fresh indoor air with energy-saving technologies']</t>
  </si>
  <si>
    <t>['LG Ceiling Concealed Duct offers discreet cooling and heating with optimal temperature control']</t>
  </si>
  <si>
    <t>['Ceiling Suspended &amp; Floor Convertible offers powerful cooling and heating with a modern design']</t>
  </si>
  <si>
    <t>['LG Ceiling Mounted Cassette creates a comfortable, stylish environment while purifying air']</t>
  </si>
  <si>
    <t>['Round Cassette -its covers large areas with flexible airflow.']</t>
  </si>
  <si>
    <t>["Console - LG's Console is a cooling and heating, low wall-mounted unit"]</t>
  </si>
  <si>
    <t>['Wall Mounted - LG Wall Mount unit is a powerful cooling and heating solution']</t>
  </si>
  <si>
    <t>['Centrálný Ovladač', 'Zaradenie centrálneho ovládača']</t>
  </si>
  <si>
    <t>['MULTI V Water IV', 'Variabilné ovládanie toku vody (voliteľné)']</t>
  </si>
  <si>
    <t>ชิลเลอร์ดูดซับชนิดComplex | LG ประเทศไทย</t>
  </si>
  <si>
    <t>ชิลเลอร์ดูดซับชนิดน้ำร้อน | LG ประเทศไทย</t>
  </si>
  <si>
    <t>เครื่องชิลเลอร์ดูดซับชนิดไอน้ำ | LG ประเทศไทย</t>
  </si>
  <si>
    <t>ฮีทปั๊มชนิดดูดซับความร้อน | LG ประเทศไทย</t>
  </si>
  <si>
    <t>เครื่อง Screw ชิลเลอร์ชนิดอากาศ | LG ประเทศไทย</t>
  </si>
  <si>
    <t>เครื่อง ฮีทปั๊ม Screw ด้วยอากาศ | LG ประเทศไทย</t>
  </si>
  <si>
    <t>เครื่อง Scroll ชิลเลอร์ชนิดอากาศ | LG ประเทศไทย</t>
  </si>
  <si>
    <t>เครื่อง ฮีทปั๊ม Scroll ด้วยอากาศ | LG ประเทศไทย</t>
  </si>
  <si>
    <t>อุปกรณ์ควบคุม | เครื่องปรับอากาศเชิงพาณิชย์ l LG ประเทศไทย</t>
  </si>
  <si>
    <t>Catalogue Download | Air Solution |เครื่องปรับอากาศเชิงพาณิชย์จากแอลจี</t>
  </si>
  <si>
    <t>เครื่องควบคุมแบบรวมศูนย์จากแอลจี | LG ประเทศไทย</t>
  </si>
  <si>
    <t>เครื่อง Centrifugal ชิลเลอร์| LG ประเทศไทย</t>
  </si>
  <si>
    <t>เครื่อง ฮีทปั๊มชนิดCentrifugal | LG ประเทศไทย</t>
  </si>
  <si>
    <t>เครื่อง Chiller ชิลเลอร์จากแอลจี |LG ประเทศไทย</t>
  </si>
  <si>
    <t>LG HVAC Blog | LG ประเทศไทย | LG Thailand</t>
  </si>
  <si>
    <t>ชิลเลอร์ดูดซับชนิดเผาไหม้ | LG ประเทศไทย</t>
  </si>
  <si>
    <t>โรงงาน | เครื่องปรับอากาศเชิงพาณิชย์| LG ประเทศไทย</t>
  </si>
  <si>
    <t>เครื่องปรับอากาศสำหรับโรงงาน ให้คุณประหยัดพลังงานมากขึ้น ด้วยระบบVRF และการควบคุมการใช้งานพร้อมทั้งตรวจสอบสภาพอากาศ</t>
  </si>
  <si>
    <t>Find the dealer ค้นหาตัวแทนจำหน่าย | LG ประเทศไทย</t>
  </si>
  <si>
    <t>Find the Dealer | LG Thailand l ค้นหาตัวแทนจำหน่าย | เครื่องปรับอากาศเชิงพาณิชย์จากแอลจี</t>
  </si>
  <si>
    <t>แอร์ตั้งพื้น | เครื่องปรับอากาศเชิงพาณิชย์| LG ประเทศไทย</t>
  </si>
  <si>
    <t>มีเพียงน้ำเท่านั้นที่เข้ามาในบ้านของคุณ | LG ประเทศไทย</t>
  </si>
  <si>
    <t>วิธีแก้ปัญหาง่ายๆ ด้วย THERMA V Monobloc | LG ประเทศไทย</t>
  </si>
  <si>
    <t>ระบบทำน้ำร้อน | เครื่องปรับอากาศเชิงพาณิชย์| LG ประเทศไทย</t>
  </si>
  <si>
    <t>กักความเย็นScrollด้วยอากาศ |HVAC| LG ประเทศไทย</t>
  </si>
  <si>
    <t>กักความเย็น Centrifugal |HVAC | LG ประเทศไทย</t>
  </si>
  <si>
    <t>กักความเย็น Screw | Ice Storage Screw Chiller| LG ประเทศไทย</t>
  </si>
  <si>
    <t>อุปกรณ์ควบคุม1ต่อ1 | HVAC | LG ประเทศไทย</t>
  </si>
  <si>
    <t>ชุดอุปกรณ์ภายในอาคาร - ระบบ VRF - HVAC | LG ประเทศไทย</t>
  </si>
  <si>
    <t>Manuals | LG ประเทศไทย | LG HVAC Thailand</t>
  </si>
  <si>
    <t>Manual คู่มือ| เครื่องปรับอากาศเชิงพาณิชย์จากแอลจี | LG HVAC Thailand</t>
  </si>
  <si>
    <t>Centrifugal Oil-free |HVAC | LG ประเทศไทย</t>
  </si>
  <si>
    <t>ที่พักอาศัย | เครื่องปรับอากาศเชิงพาณิชย์ | LG ประเทศไทย</t>
  </si>
  <si>
    <t>Residential Air Conditioner l HVAC | LG ประเทศไทย</t>
  </si>
  <si>
    <t>โรงเรียน-มหาวิทยาลัย | HVAC | LG ประเทศไทย</t>
  </si>
  <si>
    <t>เครื่องปรับอากาศเชิงพาณิชย์ที่เหมาะสำหรับโรงเรียนและมหาวิทยาลัย ที่ช่วยมอบอากาศบริสุทธิ์ และสามารถควบคุมการใช้งานและสภาพอากาศของห้องเรียนแต่ละห้องได้</t>
  </si>
  <si>
    <t>ฮีทปั๊ม Screw ใต้พื้นดิน | HVAC | LG ประเทศไทย</t>
  </si>
  <si>
    <t>ฮีทปั๊ม Scroll ใต้พื้นดิน| HVAC | LG ประเทศไทย</t>
  </si>
  <si>
    <t>การบริการและการบำรุงรักษา | LG ประเทศไทย</t>
  </si>
  <si>
    <t>ห้างสรรพสินค้า | เครื่องปรับอากาศเชิงพาณิชย์ | LG ประเทศไทย</t>
  </si>
  <si>
    <t>Single Split | เครื่องปรับอากาศเชิงพาณิชย์| LG ประเทศไทย</t>
  </si>
  <si>
    <t>ระบบระบายอากาศ | เครื่องปรับอากาศเชิงพาณิชย์ | LG ประเทศไทย</t>
  </si>
  <si>
    <t>แอร์แขวนผนัง | เครื่องปรับอากาศเชิงพาณิชย์ | LG ประเทศไทย</t>
  </si>
  <si>
    <t>Screw ชิลเลอร์ชนิดน้ำ |HVAC | LG ประเทศไทย</t>
  </si>
  <si>
    <t>ฮีทปั๊ม Screw ด้วยน้ำ | HVAC | LG ประเทศไทย</t>
  </si>
  <si>
    <t>เครื่องปรับอากาศแบบท่อลมจากแอลจี ทำให้ภายในบ้านของคุณสวยงามเรียบหรู และมอบอุณหภูมิที่เหมาะสมให้กับคุณ</t>
  </si>
  <si>
    <t>['Benefit', 'Chiller Renewal Service -Optimise Your Chiller with the Renewal Service']</t>
  </si>
  <si>
    <t>['Markaziy kontroller', 'Markaziy kontrollerlar qatori']</t>
  </si>
  <si>
    <t>['HVAC tizimlari', 'Asosiy qadriyatlarimiz']</t>
  </si>
  <si>
    <t>['MULTI V Water IV', 'Oʻzgaruvchan suv oqimini boshqarish (Qoʻshimcha)']</t>
  </si>
  <si>
    <t>['ЦЕНТРАЛЬНЫЙ КОНТРОЛЛЕР', 'Линейка центральных контроллеров']</t>
  </si>
  <si>
    <t>['Отопление, вентиляция, кондиционирование воздуха (HVAC)', 'Наши главные ценности']</t>
  </si>
  <si>
    <t>['MULTI V Water IV', 'Возможность регулирования водяного потока (опция)']</t>
  </si>
  <si>
    <t>['FAQs', 'Single split']</t>
  </si>
  <si>
    <t>Redirect Link</t>
    <phoneticPr fontId="4" type="noConversion"/>
  </si>
  <si>
    <t>/ae/images/business/hvac/lg-hvac-vrf-system-ahu-solution.jpg</t>
  </si>
  <si>
    <t>/ae/images/business/hvac/lg-hvac-vrf-system-vrf-renewal-service.jpg</t>
  </si>
  <si>
    <t>2025-08-22</t>
  </si>
  <si>
    <t>http://www.lg.com/eg_en/business/air-solution/blog-list/</t>
  </si>
  <si>
    <t>2025-10-01</t>
  </si>
  <si>
    <t>2025-09-30</t>
  </si>
  <si>
    <t>2025-08-18</t>
  </si>
  <si>
    <t>2025-10-09</t>
  </si>
  <si>
    <t>https://www.lg.com/ar/business/soluciones-de-climatizacion/blog-list</t>
  </si>
  <si>
    <t>2025-03-26</t>
  </si>
  <si>
    <t>2025-10-03</t>
  </si>
  <si>
    <t>https://www.lg.com/ae/business/hvac/blog</t>
  </si>
  <si>
    <t>2025-09-25</t>
  </si>
  <si>
    <t>Absorption Chiller Direct Fired - HVAC | Business | LG UAE</t>
  </si>
  <si>
    <t>Absorption Chiller Hot Water - HVAC | Business | LG UAE</t>
  </si>
  <si>
    <t>Absorption Chiller Steam - HVAC | Business | LG UAE</t>
  </si>
  <si>
    <t>Air Cooled Inverter Scroll Chiller - HVAC| Business | LG UAE</t>
  </si>
  <si>
    <t>Air Cooled Screw Chiller - HVAC | Business | LG UAE</t>
  </si>
  <si>
    <t>Air Handling Unit - VRF System - HVAC | Business | LG UAE</t>
  </si>
  <si>
    <t>LG Air to Water Heat Pump, THERMA V, Sustainable solution providing heating, cooling &amp; hot water for comfort, replacing gas boilers with renewable technology.</t>
  </si>
  <si>
    <t>Ceiling Concealed Duct - VRF - HVAC | Business | LG UAE</t>
  </si>
  <si>
    <t>Ceiling Concealed Duct - Single S - HVAC | Business | LG UAE</t>
  </si>
  <si>
    <t>Ceiling Mounted Cassette - VRF - HVAC | Business | LG UAE</t>
  </si>
  <si>
    <t>Ceiling Mounted Cassette - Split - HVAC | Business | LG UAE</t>
  </si>
  <si>
    <t>LG Ceiling Mounted Cassette: a single split system with up/down swing and indirect airflow for enhanced comfort. Aesthetically pleasing and efficient.</t>
  </si>
  <si>
    <t>Ceiling Suspended &amp; Floor Convertible, HVAC| LG UAE Business</t>
  </si>
  <si>
    <t>['Central Controller Line Up']</t>
  </si>
  <si>
    <t>Chiller -Commercial Solutions- HVAC | Business | LG UAE</t>
  </si>
  <si>
    <t>Floor Standing Unit - Single Split - HVAC | Business |LG UAE</t>
  </si>
  <si>
    <t>HVAC Solutions - HVAC | Business | LG UAE</t>
  </si>
  <si>
    <t>Hot Water Solution - VRF System - HVAC | Business | LG UAE</t>
  </si>
  <si>
    <t>Ice Thermal Storage Chiller - HVAC | Business | LG UAE</t>
  </si>
  <si>
    <t>['LG VRF: MULTI V 5']</t>
  </si>
  <si>
    <t>LG MULTI V Water IV provides an economical highly efficient water cooled VRF system with flexible installation for optimal commercial climate control</t>
  </si>
  <si>
    <t>Modular Centrifugal Chiller - HVAC | Business | LG UAE</t>
  </si>
  <si>
    <t>Multi Split - Residential - HVAC | Business | LG UAE</t>
  </si>
  <si>
    <t>Oil Free Centrifugal Chiller - HVAC | Business | LG UAE</t>
  </si>
  <si>
    <t>LG's Retrofit Solutions provide an energy-efficient, easy-installation HVAC upgrade with smart controls, minimizing disruption and maximizing savings.</t>
  </si>
  <si>
    <t>Single Split - Residential - HVAC | Business | LG UAE</t>
  </si>
  <si>
    <t>VRF System - Commercial Solutions - HVAC | Business | LG UAE</t>
  </si>
  <si>
    <t>LG VRF System minimizes efficiency losses while providing optimized, reliable, and energy-saving solutions for heating, ventilation, and air conditioning.</t>
  </si>
  <si>
    <t>حلول التحكم | HVAC | ال جي الإمارات للأعمال</t>
  </si>
  <si>
    <t>مبرد التبريد بالامتصاص يعمل بطاقة مباشرة | HVAC | ال جي UAE</t>
  </si>
  <si>
    <t>وفّر الطاقة مع نظام تبريد إل جي بالامتصاص والتبخير. يستخدم الحرارة بدلاً من الكهرباء، مما يجعله الحل الأمثل في المناطق قليلة الإمداد بالطاقة.</t>
  </si>
  <si>
    <t>اكتشف نظام التبريد بامتصاص الماء الساخن من إل جي. يستخدم الجهاز الحرارة بدلاً من الكهرباء، مما يجعله الخيار الأفضل للمناطق قليلة الإمداد بالطاقة.</t>
  </si>
  <si>
    <t>مبرد التبريد بالامتصاص يعمل بالماء الساخن | HVAC | ال جي UAE</t>
  </si>
  <si>
    <t>وفّر الطاقة مع نظام تبريد إل جي المبتكر. يعمل بالامتصاص المركب ويستخدم الحرارة بدلاً من الكهرباء، مما يجعله الحل الأمثل للمناطق ذات الطاقة المحدودة.</t>
  </si>
  <si>
    <t>مكيف هواء ملتي في 5 - أنواع المكيفات المركزية | إل جي UAE</t>
  </si>
  <si>
    <t>تبحث عن مكيف مركزي؟ اكتشف مكيف LG MULTI V 5 الذي يناسب كافة الاحتياجات. ابحث عن الأفضل لمنزلك أو عملك الآن.</t>
  </si>
  <si>
    <t>['الحل الأمثل عالي الكفاءة لجودة الهواء']</t>
  </si>
  <si>
    <t>MULTI VS</t>
  </si>
  <si>
    <t>MULTI V S | التدفئة والتهوية وتكييف الهواء | ال جي الإمارات</t>
  </si>
  <si>
    <t>['استكشف المزيد حول أنظمة Multi Split']</t>
  </si>
  <si>
    <t>اكتشف مبرد إل جي الطارد المركزي، حل التبريد المبتكر الذي يستخدم التكنولوجيا لتنقية الزيت ذاتياً. تصميم أنيق وكفاءة لا مثيل لها، ليمنحك راحة البال.</t>
  </si>
  <si>
    <t>لوحة تحكم فردي | HVAC | ال جي الإمارات للأعمال</t>
  </si>
  <si>
    <t>LG VRF | أنظمة التبريد متغير التدفق من إل جي | LG UAE</t>
  </si>
  <si>
    <t>Ventilation Solution ERV | HVAC | Business | إل جي الإمارات</t>
  </si>
  <si>
    <t>['تقنيات توفير الطاقة']</t>
  </si>
  <si>
    <t>‏مكيف Single Split‏ الفردي- HVAC | إل جي الإمارات للأعمال</t>
  </si>
  <si>
    <t>لوحة تحكم مركزي | HVAC | ال جي الإمارات للأعمال</t>
  </si>
  <si>
    <t>تحكم كامل بمبناك. مع وحدة التحكم المركزية من إل جي، يمكنك إدارة منتجات HVAC المتعددة، ضبط درجة حرارة الغرف، وتلقي تنبيهات استهلاك الطاقة في الوقت الفعلي.</t>
  </si>
  <si>
    <t>['تشكيلة وحدة التحكم المركزية']</t>
  </si>
  <si>
    <t>Round Cassette‏ - سبليت فردي - HVAC | ال جي الإمارات للأعمال</t>
  </si>
  <si>
    <t>['يتميز LG Round Cassette بتصميمه ذي الحد الأدنى من التعرض مع سطح انسيابي يخفي المكونات ويتضمن ميزات بارزة، من بينها حمَّالة مكشوفة وأنابيب في اتجاه واحد.']</t>
  </si>
  <si>
    <t>[152]</t>
  </si>
  <si>
    <t>وحدة تكييف أرضية - HVAC | ال جي الإمارات للأعمال</t>
  </si>
  <si>
    <t>بوابة مودبوس | HVAC | ال جي الإمارات للأعمال</t>
  </si>
  <si>
    <t>Ceiling Concealed Duct - HVAC | ال جي الإمارات للأعمال</t>
  </si>
  <si>
    <t>['رسم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</si>
  <si>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[204]</t>
  </si>
  <si>
    <t>الوحدات الداخلية: قناة مخفية في السقف | HVAC | ال جي UAE</t>
  </si>
  <si>
    <t>وحدات داخلية: سقف وأرضية قابلة للتحويل | HVAC | ال جي UAE</t>
  </si>
  <si>
    <t>وحدات داخلية: كاسيت مثبت على السقف | HVAC | ال جي الإمارات</t>
  </si>
  <si>
    <t>مكيف كونسول من إل جي يوفر تبريدًا فائقًا من الأسفل ليغطي الغرفة بالكامل. استمتع ببيئة هادئة ومريحة للغاية، وتصميم يندمج مع ديكور منزلك.</t>
  </si>
  <si>
    <t>وحدات داخلية: وحدة مثبتة على الحائط | HVAC | ال جي الإمارات</t>
  </si>
  <si>
    <t>مبرد معياري | HVAC | ال جي الإمارات للأعمال</t>
  </si>
  <si>
    <t>مثبت على الجدار | HVAC | ال جي الإمارات للأعمال</t>
  </si>
  <si>
    <t>مكيفات إل جي الجدارية هي الحل الأمثل للتبريد في غرف الخوادم، المطابخ، وغرف المعيشة. استمتع بكفاءة طاقة عالية وتكاليف تشغيل أقل.</t>
  </si>
  <si>
    <t>MULTI VM</t>
  </si>
  <si>
    <t>Find a commercial contractor</t>
  </si>
  <si>
    <t>LG Inverter Scroll Chiller е съоръжение с въздушно охлаждане, оборудвано с инверторни компресори, които се прилагат в LG VRF системите.</t>
  </si>
  <si>
    <t>Единични сплитове - Конзола | LG България | B2B</t>
  </si>
  <si>
    <t>Подово-таванни тела | LG България | B2B Промишлени климатици</t>
  </si>
  <si>
    <t>Единични сплитове - Подово тяло | LG България | B2B</t>
  </si>
  <si>
    <t>Допълнителна информация за бизнеса на LG Air Solutions. Историята на LG Air Solutions</t>
  </si>
  <si>
    <t>['HVAC BLOG-ON AIR']</t>
  </si>
  <si>
    <t>Тяло за стенен монтаж | LG България | B2B</t>
  </si>
  <si>
    <t>HVAC решения - Болници | LG България B2B</t>
  </si>
  <si>
    <t>HVAC решения - Болници: Денонощна грижа за чистотата на въздуха и комфорта</t>
  </si>
  <si>
    <t>['Болници']</t>
  </si>
  <si>
    <t>MULTI V i е интелигентното VRF решение чрез използване на управление с AI, използва данни за моделите на поведение на потребителите и различни среди.</t>
  </si>
  <si>
    <t>Системата MULTI V S е компактна, но мощна система за VRF за жилищни сгради и малки офиси, която се отличава с висока ефективност и ниски оперативни разходи.</t>
  </si>
  <si>
    <t>Климатичната система Multi Split на LG | LG България</t>
  </si>
  <si>
    <t>Офиси - HVAC решения | LG България | B2B</t>
  </si>
  <si>
    <t>['Офиси']</t>
  </si>
  <si>
    <t>THERMA V R32 Hydrosplit | LG България | B2B</t>
  </si>
  <si>
    <t>Новата система THERMA V R32 Hydrosplit е безопасно решение за отопление за вашия дом.</t>
  </si>
  <si>
    <t>THERMA V R32 Monobloc | LG България | B2B</t>
  </si>
  <si>
    <t>LG THERMA V R32 Monobloc е система „всичко в едно“ с иновативен и екологичен компресор R1 и хладилен агент R32.</t>
  </si>
  <si>
    <t>Системата THERMA V R32 IWT (с вграден бойлер) е продукт от типа „всичко в едно“, в който бойлерът и вътрешното тяло на термопомпата са вградени в едно тяло.</t>
  </si>
  <si>
    <t>ERV е високоефективно решение за свеж въздух в помещенията. С няколко стъпки за пречистване на въздуха можете да дишате по-здравословен въздух.</t>
  </si>
  <si>
    <t>Жилищни - HVAC решения | LG България B2B</t>
  </si>
  <si>
    <t>['Жилищни']</t>
  </si>
  <si>
    <t>Единични сплитове - Кръгла касета | LG България</t>
  </si>
  <si>
    <t>LG THERMA V R32 Split | LG България | B2B</t>
  </si>
  <si>
    <t>LG THERMA V R32 split предлага мощно и икономично решение за отопление на вътрешни пространства.</t>
  </si>
  <si>
    <t>THERMA V R410A Split | LG България | B2B</t>
  </si>
  <si>
    <t>THERMA V R410A Split е нова сплит система с подобрен външен дизайн и лесен за работа контролер . Естетичният дизайн се вписва перфектно във всяко пространство.</t>
  </si>
  <si>
    <t>VRF съоръженията на LG | LG България | B2B</t>
  </si>
  <si>
    <t>VRF съоръженията на LG са сред най-универсалните и мощни климатични решения, предлагащи икономични и лесни за монтаж системи.</t>
  </si>
  <si>
    <t>Модул за обработка на въздух Air Handling Unit (AHU) | LG BG</t>
  </si>
  <si>
    <t>Модулът за обработка на въздух AHU е гъвкаво решение за свежа и приятна среда на закрито, която ще ви гарантира да се чувствате максимално добре всички сезони</t>
  </si>
  <si>
    <t>Standard Air Handling Unit(AHU) - HVAC | Business | LG BR</t>
  </si>
  <si>
    <t>Chiller parafuso - Chiller - Ar Condicionado | LG BR</t>
  </si>
  <si>
    <t>Catalog and Brochure and Document</t>
  </si>
  <si>
    <t>Catálogo de Recursos - Ar Condicionado | Empresas</t>
  </si>
  <si>
    <t>Chiller Centrífugo LG | Alta Eficiência Energética</t>
  </si>
  <si>
    <t>Descubra os chillers centrífugos LG: soluções potentes, eficientes e sustentáveis para grandes projetos de climatização industrial e comercial</t>
  </si>
  <si>
    <t>Manutenção Anual de Chiller LG | Suporte Completo</t>
  </si>
  <si>
    <t>Aumente a vida útil e eficiência dos chillers LG com serviços de manutenção anual especializados e suporte técnico confiável.</t>
  </si>
  <si>
    <t>Serviço de Renovação de Chiller LG | Eficiência</t>
  </si>
  <si>
    <t>Restaure o desempenho de seus chillers LG com o serviço de renovação, garantindo eficiência energética e operação segura.</t>
  </si>
  <si>
    <t>HVAC / Air Conditioning</t>
  </si>
  <si>
    <t>Blog LG Ar-Condicionado | Dicas e Soluções</t>
  </si>
  <si>
    <t>Multi V 5 LG: sistema VRF de última geração, com eficiência energética, flexibilidade e desempenho superior em climatização.</t>
  </si>
  <si>
    <t>LG Varejo | Soluções em Climatização Comercial</t>
  </si>
  <si>
    <t>LG Teto Comercial Leve | Ar-Condicionado Pro</t>
  </si>
  <si>
    <t>Tenha conforto e economia com os modelos de ar-condicionado de teto comercial leve LG, ideais para ambientes amplos e modernos.</t>
  </si>
  <si>
    <t>LG Round Cassette | Comercial Leve em Climatização</t>
  </si>
  <si>
    <t>Service &amp; Maintenance LG | Climatização Pro</t>
  </si>
  <si>
    <t>Garanta performance máxima com serviços de manutenção LG: suporte técnico, renovação e confiabilidade em climatização comercial.</t>
  </si>
  <si>
    <t>VRF Multi V LG | Eficiência em Ar-Condicionado</t>
  </si>
  <si>
    <t>Chiller Modular LG | Flexibilidade em Clima</t>
  </si>
  <si>
    <t>Flexibilidade e alta performance com chillers modulares LG: expansão fácil, eficiência energética e climatização inteligente.</t>
  </si>
  <si>
    <t>Consumer &amp; Home Electronics from LG | LG CA</t>
  </si>
  <si>
    <t>Welcome to LG CA. We deliver consumer electronics that allow you to embrace life and prepare you for its greatest moments. Learn about our electronics.</t>
  </si>
  <si>
    <t>['LG']</t>
  </si>
  <si>
    <t>Air handling unit (LAH)</t>
  </si>
  <si>
    <t>Central control solutions</t>
  </si>
  <si>
    <t>Centrifugal chillers</t>
  </si>
  <si>
    <t>Floor-standing surface-mounted/floor-standing concealed</t>
  </si>
  <si>
    <t>Frequency conversion SINGLE four-outlet ceiling air conditioner</t>
  </si>
  <si>
    <t>Frequency conversion single duct air conditioner</t>
  </si>
  <si>
    <t>Full heat exchanger</t>
  </si>
  <si>
    <t>Inverter single cabinet</t>
  </si>
  <si>
    <t>Packaged air conditioner (AHU)</t>
  </si>
  <si>
    <t>Screw water-cooled chiller</t>
  </si>
  <si>
    <t>Steam-type lithium bromide absorption chiller</t>
  </si>
  <si>
    <t>Deep solution</t>
  </si>
  <si>
    <t>Water-cooled scroll chiller</t>
  </si>
  <si>
    <t>['Hlk-Lösungen von LG – Unsere Geschichte']</t>
  </si>
  <si>
    <t>['Single Split', 'Single Split Klimageräte']</t>
  </si>
  <si>
    <t>LG THERMA V R410A Split AC Heater Wall Unit | LG EA Business</t>
  </si>
  <si>
    <t>LG Ceiling Mounted Cassette Air Conditioners | LG EA Business</t>
  </si>
  <si>
    <t>Discover LG ceiling-mounted cassette air conditioners, featuring 5 5-step filtration system, humidity-sensing technology, and ThinQ AI for remote control.</t>
  </si>
  <si>
    <t>Cooling System - LG Ceiling Concealed Duct | LG EA Business</t>
  </si>
  <si>
    <t>['LG Central Controller Solutions']</t>
  </si>
  <si>
    <t>LG Chiller Air Cooled and Water Cooled | LG EA Business</t>
  </si>
  <si>
    <t>LG Modbus Gateway | Air Control Solution | LG EA Business</t>
  </si>
  <si>
    <t>Discover how the LG Modbus Gateway seamlessly integrates your HVAC systems with your building’s control network for smarter, centralized air control.</t>
  </si>
  <si>
    <t>HVAC | LG Air Conditioning Technologies | LG EA Business</t>
  </si>
  <si>
    <t>LG HVAC and Air Solutions Blog | LG East Africa Business</t>
  </si>
  <si>
    <t>LG HVAC Case Studies | LG East Africa Business</t>
  </si>
  <si>
    <t>Discover how LG AWHP systems efficiently heat, cool, and supply hot water. The longer you use them, the more energy and cost savings you get.</t>
  </si>
  <si>
    <t>HVAC Systems for Hotels - Air Solutions | LG EA Business</t>
  </si>
  <si>
    <t>Individual Controllers - Wall Controllers | LG EA Business</t>
  </si>
  <si>
    <t>LG Multi V Indoor Units Air Solutions | LG EA Business</t>
  </si>
  <si>
    <t>['An LG Ceiling Mounted Cassette circulates visible airflow in a spacious, warm-toned living room filled with a sofa, table, and trees.']</t>
  </si>
  <si>
    <t>LG Multi V M Modular Type VRF Solution | LG EA Business</t>
  </si>
  <si>
    <t>['LG Multi V 5']</t>
  </si>
  <si>
    <t>['LG Multi V S']</t>
  </si>
  <si>
    <t>['LG Multi V Water IV']</t>
  </si>
  <si>
    <t>LG THERMA V R32 Monobloc Heating Unit | LG EA Business</t>
  </si>
  <si>
    <t>Discover the LG THERMA V R32 Monobloc heating unit, featuring an eco-friendly R1 compressor, the R32 refrigerant, and smart heating control.</t>
  </si>
  <si>
    <t>LG THERMA V R32 AC Heater Wall Unit | LG EA Business</t>
  </si>
  <si>
    <t>Residential HVAC Systems - Air Solution | LG EA Business</t>
  </si>
  <si>
    <t>LG HVAC Solutions for Retail | LG East Africa Business</t>
  </si>
  <si>
    <t>Learn how LG HVAC solutions can transform your retail space into a local favorite with smart, efficient climate control for shops, showrooms, &amp; restaurants.</t>
  </si>
  <si>
    <t>Service &amp; Maintenance - HVAC | Business | LG EA Business</t>
  </si>
  <si>
    <t>LG VRF Air Conditioning Systems | HVAC | LG EA Business</t>
  </si>
  <si>
    <t>['LG Ventilation Solution ERV']</t>
  </si>
  <si>
    <t>Ceiling Suspended &amp; Floor Convertible Units | LG EA Business</t>
  </si>
  <si>
    <t>LG Indoor Unit Round cassette | HVAC | LG EA Business</t>
  </si>
  <si>
    <t>Heat Pump Absorption</t>
  </si>
  <si>
    <t>Floor standing air conditioning</t>
  </si>
  <si>
    <t>HVAC Latest News</t>
  </si>
  <si>
    <t>MULTI VS air conditioning system</t>
  </si>
  <si>
    <t>Multi-split system</t>
  </si>
  <si>
    <t>Heat Recovery Units</t>
  </si>
  <si>
    <t>Other Controllers</t>
  </si>
  <si>
    <t>['Cassette redondo: Flujo de aire para tu negocio', 'Elegante diseño redondo']</t>
  </si>
  <si>
    <t>https://admin50.cms.lg.com/admin/common/login.lg?SSL=Y&amp;source=cms&amp;returnurl=http://wwwstg.lg.com/gr/business/retail</t>
  </si>
  <si>
    <t>LG THERMA V air-to-water heat pumps feature advanced LG inverter technology for efficient heating, cooling, and hot water with smart controls.</t>
  </si>
  <si>
    <t>LG HVAC Commercial Solutions enhance spaces with optimal energy technology, delivering smart management and reliable performance.</t>
  </si>
  <si>
    <t>['Five customer cases: Showrooms, large restaurants, stylish coffee shops, limited space clothing stores, restaurants with hot water washing.']</t>
  </si>
  <si>
    <t>Chiller system - HVAC | Business | LG Global</t>
  </si>
  <si>
    <t>https://www.lg.com/global/business/hvac/commercial-solutions/commercial-erv-ventilation</t>
  </si>
  <si>
    <t>['LG Air-Cooled Inverter Scroll Chiller with text highlighting its efficiency, flexibility, and innovative design in HVAC technology.', 'LG air-cooled inverter scroll chiller on a dark background, highlighting its modern design and advanced climate control features.']</t>
  </si>
  <si>
    <t>[131, 129]</t>
  </si>
  <si>
    <t>HVAC - Air Conditioning Solutions | Business | LG Global</t>
  </si>
  <si>
    <t>LG VRF System delivers optimized HVAC performance with minimal energy loss, ensuring efficient heating, cooling, and ventilation for diverse building needs.</t>
  </si>
  <si>
    <t>['Godišnje održavanje VRF sustava', 'Specijalizirana inspekcijska služba za kupce', 'Poboljšanje učinkovitosti sustava', 'Isporuka originalnih dijelova u fiksnom proračunu', 'Nadzor i upravljanje KVG sustavom u bilo koje vrijeme, bilo gdje', 'Predložite plan uštede energije na temelju analize stručnjaka', 'Usluga popravka bez nepredvidljivih troškova', 'Komplet za kontinuiranu brigu o pročišćavanju zraka']</t>
  </si>
  <si>
    <t>Godišnje održavanje Dizalice topline | HVAC | LG Hrvatska</t>
  </si>
  <si>
    <t>Godišnje održavanje rashladnika: neka vaš rashladnik radi ispravno uz redovito održavanje</t>
  </si>
  <si>
    <t>['Godišnje održavanje rashladnika', 'Povećajte učinkovitost rashladnika pregledom cijevi', 'Osiguranje pouzdanosti unutarnjih dijelova kompresora', 'Predlaganje odgovarajućih kompresora prikladnih za bolji rad', 'Spriječite oštećenje uz prethodno otkrivanje kvara rotirajućih dijelova', 'Osigurajte integritet kompresora logikom sprječavanja prenapona', 'Poboljšajte performanse izmjenjivača topline i integritet rashladnika', 'Produžite životni vijek izmjenjivača topline i poboljšajte njegovu učinkovitost']</t>
  </si>
  <si>
    <t>Inverterski grijač i priprema tople vode │ LG HR | B2B</t>
  </si>
  <si>
    <t>LG MULTI V 5 koje kombinira napredne tehnologije za visoke zgrade. Pruža maksimalnu energetsku učinkovitost uz minimiziranje operativnih troškova.</t>
  </si>
  <si>
    <t>Multi V S | VRF | Komercijalni Klima Uređaji | LG HR | B2B</t>
  </si>
  <si>
    <t>Multi V M| VRF | Komercijalni Klima Uređaji | LG HR | B2B</t>
  </si>
  <si>
    <t>Parapeti | VRF (unutarnje jedince) | LG Business Hrvatska</t>
  </si>
  <si>
    <t>['Redovni servis VRF sustava', 'Smanjite ukupne troškove produljenjem životnog vijeka', 'Napredna LG-eva tehnologija pročišćavanja zraka', 'Prelazak na novi panel']</t>
  </si>
  <si>
    <t>Regular heat pump service</t>
  </si>
  <si>
    <t>Redovni servis Dizalice topline | HVAC | LG Hrvatska</t>
  </si>
  <si>
    <t>Servis za obnovu rashladnika: optimizirajte rashladni uređaj servisom za obnovu</t>
  </si>
  <si>
    <t>['Redovni servis Dizalice topline', 'Osigurajte integritet kompresora za stabilan rad', 'Osigurajte integritet kompresora logikom spriječavanja prenapona', 'Povećajte učinkovitost rashladnika pregledom cijevi', 'Osiguranje pouzdanosti unutarnjih dijelova kompresora', 'Pridržavajte se propisa zamjenom gorionika s niskim emisijama NOx', 'Produžite životni vijek izmjenjivača topline i poboljšajte njegovu učinkovitost']</t>
  </si>
  <si>
    <t>VRF unutarnje jedinice okrugla kazeta | HVAC | LG HR</t>
  </si>
  <si>
    <t>LG je vodeći pružatelj rješenja za klimatizaciju. Otkrij LG-jeve usluge servisa i održavanja.</t>
  </si>
  <si>
    <t>LG Therma V Monobloc ima izvanredan kapacitet grijanja, nisku emisiju CO2 i znatno manju potrošnju energije u odnosu na druge sustave grijanja.</t>
  </si>
  <si>
    <t>Dizalica topline LG Therma V Split| LG Business Hrvatska</t>
  </si>
  <si>
    <t>Therma V Split s integriranim spremnikom | HVAC | LG HR</t>
  </si>
  <si>
    <t>LG Therma V Split s integriranim spremnikom tople vode je sve u jednom proizvod koji kombinira unutarnju jedinicu i spremnik za vodu.</t>
  </si>
  <si>
    <t>Az LG Inverter Scroll Chiller (inverteres spirálkompresszoros hőszivattyú) hatékony fűtéstű, széles működési tartományú és optimális hűtőközeg-szabályozású.</t>
  </si>
  <si>
    <t>['Inverteres scroll hőszivattyú']</t>
  </si>
  <si>
    <t>Mennyezetre szerelt kazettás egység típusai: egyutas kazettás és négyutas kazettás egységek.</t>
  </si>
  <si>
    <t>Katalógusok, ismertetők és dokumentumok | HVAC | LG HU</t>
  </si>
  <si>
    <t>Katalógusok, ismertetők és dokumentumok, kézikönyvek és mérnöki támogatás elérhető ezen az oldalon.</t>
  </si>
  <si>
    <t>Mennyezetre és oldalfalra szerelhető egység | HVAC | LG HU</t>
  </si>
  <si>
    <t>Az LG vállalkozások számára készült mennyezeti egysége modern és elegáns megjelenésével és ízléses esztétikájával tökéletesen beleillik a környezetbe.</t>
  </si>
  <si>
    <t>Mennyezetbe építhető légcsatornás egység | HVAC | LG HU B2B</t>
  </si>
  <si>
    <t>Single split - konzol | HVAC | LG Magyarország B2B</t>
  </si>
  <si>
    <t>Vezérlő | VRF | HVAC | Üzleti | LG Magyarország B2B</t>
  </si>
  <si>
    <t>Mérnöki termékadatkönyv, CAD rajzok és Revit család elérhető ezen az oldalon.</t>
  </si>
  <si>
    <t>Kereskedő partner keresése | LG B2B | LG HU</t>
  </si>
  <si>
    <t>Kereskedő keresése, aki segít az értékesítésben, a telepítésben és az értékesítés utáni szervizben.</t>
  </si>
  <si>
    <t>['Szakértő partnerek']</t>
  </si>
  <si>
    <t>Az LG klímatechnikai-megoldásai különféle üzleti környezethez és éghajlati igényhez készültek. Fedezze fel az LG energiatakarékos légkondícionálási megoldásait!</t>
  </si>
  <si>
    <t>Hővisszanyerős szellőztetés (ERV) | HVAC | LG HU B2B</t>
  </si>
  <si>
    <t>Kórház | HVAC | LG Magyarország | LG B2B</t>
  </si>
  <si>
    <t>Az LG kórházi légtechnikai berendezései kényelmet nyújtanak a betegek és a személyzet számára, a környezet könnyen szabályozható és nyomon követhető.</t>
  </si>
  <si>
    <t>Hotel | HVAC | LG Magyarország | LG Business</t>
  </si>
  <si>
    <t>Hydro Kit | VRF | HVAC | Vállalatoknak | LG HU B2B</t>
  </si>
  <si>
    <t>Beltéri egység | VRF | HVAC | Üzleti | LG Magyarország B2B</t>
  </si>
  <si>
    <t>LG BECON cloud | Kereskedelmi légkondicionálók | LG HU</t>
  </si>
  <si>
    <t>Az LG BECON cloud egy felhő alapú rendszer, amely valós időben figyeli az LG kereskedelmi légkondicionálók működését és a HVAC-t.</t>
  </si>
  <si>
    <t>Folyadékhűtő felújítási szolgáltatása | HVAC | LG HU</t>
  </si>
  <si>
    <t>Multi V i | VRF | HVAC | Vállalatoknak | LG HU B2B</t>
  </si>
  <si>
    <t>A MULTI V i egy intelligens, AI-vezérelt VRF-megoldás. Felhasználja a felhasználói viselkedési mintákra és a különböző környezetekre vonatkozó adatokat.</t>
  </si>
  <si>
    <t>Multi V M | VRF | HVAC | Vállalatoknak | LG HU B2B</t>
  </si>
  <si>
    <t>Az LG MULTI V S egy kompakt és nagy teljesítményű, alacsony üzemeltetési költségű, lakóépületek és kis méretű irodák számára kínált VRF-megoldás.</t>
  </si>
  <si>
    <t>LG HVAC és THERMA V kézikönyvek letöltése lehetséges ezen az oldalon.</t>
  </si>
  <si>
    <t>Iroda | LG HVAC | LG Magyarország | LG B2B</t>
  </si>
  <si>
    <t>THERMA V R32 IWT | HVAC | LG Magyarország B2B</t>
  </si>
  <si>
    <t>Lakossági | HVAC | LG Magyarország | B2B</t>
  </si>
  <si>
    <t>Retail | HVAC | LG Magyarország | LG B2B</t>
  </si>
  <si>
    <t>Az LG HVAC-szolgáltatáscsomagjai többek között: rendszeres átvizsgálás, tisztítás, a rendszer távoli elemzése és energiafelhasználás-menedzsment megoldások.</t>
  </si>
  <si>
    <t>Az LG THERMA V R32 Split hatékony fűtési megoldást kínál belső terek számára. Még rendkívül hideg hőmérsékleti viszonyok esetén is működőképes.</t>
  </si>
  <si>
    <t>Az LG THERMA V magas hőmérsékletű modell akár 80 °C hőmérsékletű meleg vizet is képes biztosítani.</t>
  </si>
  <si>
    <t>VRF rendszer | HVAC | LG Magyarország B2B</t>
  </si>
  <si>
    <t>Az LG VRF megoldások költséghatékonyabb és könnyebb telepítést kínálnak, így lehetőség van csak a használatban lévő zónák légkondicionálására vagy fűtésére.</t>
  </si>
  <si>
    <t>LG White Paper | LG Magyarország | LG B2B</t>
  </si>
  <si>
    <t>['Optimasi Central Control', 'Pemeriksaan Tekanan Secara Digital', 'Absorption Heat Pump']</t>
  </si>
  <si>
    <t>Air-Handling-Unit</t>
  </si>
  <si>
    <t>VRF Accessories | HVAC | LG India Business</t>
  </si>
  <si>
    <t>['Air-Cooled Scroll Heat Pump']</t>
  </si>
  <si>
    <t>CHILLER | HVAC Solutions | LG India Business</t>
  </si>
  <si>
    <t>Explore LG India's HVAC engineering docs, including specs, design guides, certificates, and troubleshooting support.</t>
  </si>
  <si>
    <t>Find a Dealer Near Me| LG India Business</t>
  </si>
  <si>
    <t>Gateway | HVAC Solutions | LG India Business</t>
  </si>
  <si>
    <t>LG HVAC Systems &amp; Solutions: Commercial Air Conditioners | LG India Business</t>
  </si>
  <si>
    <t>Discover the latest trends, innovations, and success stories from the world of LG HVAC systems and solutions.</t>
  </si>
  <si>
    <t>Hospital | HVAC System | LG India Business</t>
  </si>
  <si>
    <t>Hotel Air Conditioner | HVAC | LG India Business</t>
  </si>
  <si>
    <t>Indoor Unit | HVAC Solutions | LG India Business</t>
  </si>
  <si>
    <t>MULTI V 5 | HVAC System | LG India Business</t>
  </si>
  <si>
    <t>['LG MULTIiHome']</t>
  </si>
  <si>
    <t>Office AC Solutions | HVAC | LG India Business</t>
  </si>
  <si>
    <t>Discover LG’s Oil Free Magnetic Bearing Chillers—next-gen, efficient, and reliable cooling solutions for modern HVAC applications.</t>
  </si>
  <si>
    <t>Retail HVAC Solutions| LG India Business</t>
  </si>
  <si>
    <t>VRF AC System - HVAC | Business | LG India Business</t>
  </si>
  <si>
    <t>LG India HVAC Videos | LG India Business</t>
  </si>
  <si>
    <t>['Business resources']</t>
  </si>
  <si>
    <t>Commercial air conditioning systems</t>
  </si>
  <si>
    <t>نظام وحدات مناولة الهواء HVAC | (AHU) | إل جي المشرق العربي</t>
  </si>
  <si>
    <t>حلول أنظمة التكييف | HVAC | إل جي المشرق العربي</t>
  </si>
  <si>
    <t>['حلول LG HVAC']</t>
  </si>
  <si>
    <t>Air-cooled screw compressor heat pump</t>
  </si>
  <si>
    <t>مبرد مضخة حرارية ذات ضاغط لولبي | HVAC | إل جي المشرق العربي</t>
  </si>
  <si>
    <t>مبرد مضخة حرارية ذات ضاغط حلزوني |HVAC | إل جي المشرق العربي</t>
  </si>
  <si>
    <t>حل التحكم بوابة التحكم بالمباني | HVAC | إل جي المشرق العربي</t>
  </si>
  <si>
    <t>Ceiling Cassette وحدة كاسيت |HVAC| إل جي المشرق العربي</t>
  </si>
  <si>
    <t>يوفر مكيّف الهواء LG Ceiling Mounted Cassette بيئة جميلة تبعث على البهجة، حيث يتميز بوظيفة التأرجح للأعلى للأسفل وتدفق الهواء غير المباشر، ما يضمن راحة أفضل.</t>
  </si>
  <si>
    <t>Ceiling mounted unit</t>
  </si>
  <si>
    <t>مكيّف الهواء HVAC | Single Package | إل جي المشرق العربي</t>
  </si>
  <si>
    <t>['منظر مقطعي لوحدة Single Package يسلط الضوء على عجلة المروحة. ويُشير النص المعروض إلى أنه "لا توجد قطع إضافية (قطع أقل وتكاليف عمالة أقل)".']</t>
  </si>
  <si>
    <t>[138]</t>
  </si>
  <si>
    <t>حلول التبريد | HVAC | إل جي المشرق العربي</t>
  </si>
  <si>
    <t>Floor Standing Unit وحدة عامودية |HVAC| إل جي المشرق العربي</t>
  </si>
  <si>
    <t>تمتاز وحدة تكييف الهواء LG Floor Standing بإمكانية التدفئة والتبريد للمساحات الواسعة، حيث تتميز بتوزيع متساوٍ لدرجة الحرارة وشكل يتناسب مع التصميمات الداخلية.</t>
  </si>
  <si>
    <t>نظم التكيف المتباين عن طريق المياه|HVAC| إل جي المشرق العربي</t>
  </si>
  <si>
    <t>أنظمة التقسيم المتعددة HVAC|Multi Split| إل جي المشرق العربي</t>
  </si>
  <si>
    <t>['أنظمة التقسيم المتعددة (Multi Split)']</t>
  </si>
  <si>
    <t>اكتشف نظام R32 المنفصل Therma V من إل جي. يعد حلا فعالا للتدفئة للأماكن الداخلية يمكن أن يعمل في طقس شديد البرودة (-25) درجة وتسخين الماء حتى (65) درجة.</t>
  </si>
  <si>
    <t>إل جي المشرق العربي | HVAC| Multi-V S حلول</t>
  </si>
  <si>
    <t>اكتشف أفضل حلول وحدات التحكم في أنظمة التكييف من إل جي المشرق العربي. يمكنك الاختيار من مجموعتنا لوحدات التحكم المختلفة. زر موقعنا هنا وتعرف على المزيد.</t>
  </si>
  <si>
    <t>Split separate</t>
  </si>
  <si>
    <t>الدكت السقفي المعلق | HVAC | إل جي المشرق العربي</t>
  </si>
  <si>
    <t>أنظمة سائل التبريد المتغير HVAC| (VRF) | إل جي المشرق العربي</t>
  </si>
  <si>
    <t>حلول التهوية HVAC| (ERV) | إل جي المشرق العربي</t>
  </si>
  <si>
    <t>اكتشف افضل حلول التهوية من ال جي المشرق العربي. يمكنك الاختيار من مجموعتنا لوحدات التحكم المختلفة. زر موقعنا هنا وتعرف على المزيد.</t>
  </si>
  <si>
    <t>نظام التكيف و حلول تسخين المياه | HVAC | إل جي المشرق العربي</t>
  </si>
  <si>
    <t>مبرّد حلزوني مبرد بالهواء | HVAC | إل جي المشرق العربي</t>
  </si>
  <si>
    <t>Round Cassette وحدة منفصلة فردية |HVAC| إل جي المشرق العربي</t>
  </si>
  <si>
    <t>وحدات الدكت السقفية المخفية | HVAC | إل جي المشرق العربي</t>
  </si>
  <si>
    <t>أكتشف حلول تكيف الهواء ال جي المشرق العربي. من خلال وحدات الدكت السقفية المخفية. زر موقعنا هنا وتعرف على المزيد.</t>
  </si>
  <si>
    <t>الوحدات الداخلية الكاسيت الدائري |HVAC| إل جي المشرق العربي</t>
  </si>
  <si>
    <t>multi vi</t>
  </si>
  <si>
    <t>نظام (VRF) مدعوم بالذكاء الاصطناعي|HVAC| إل جي المشرق العربي</t>
  </si>
  <si>
    <t>['يوضِّح الرسم البياني النسبة المئوية المستهدفة لتوفير الطاقة (المحور ص) مقابل الأيام (المحور س)، مع وجود خط أخضر يوضح التقدم من 0 إلى 100% بحلول اليوم 30.']</t>
  </si>
  <si>
    <t>[153]</t>
  </si>
  <si>
    <t>HVAC Air Solution | Business | LG Levant</t>
  </si>
  <si>
    <t>['Air-Solution']</t>
  </si>
  <si>
    <t>Chiller Air Cooled Screw Chiller | HVAC |Business| LG Levant</t>
  </si>
  <si>
    <t>Air-cooled Screw Heat Pump | HVAC | Business | LG Levant</t>
  </si>
  <si>
    <t>Chiller Air Cooled Scroll Chiller |HVAC|Business| LG Levant</t>
  </si>
  <si>
    <t>Application Controller | HVAC | Business | LG Levant</t>
  </si>
  <si>
    <t>LG App Controller allows an efficient managing solution for various units of your business. It offers cost-effective facility control for building management.</t>
  </si>
  <si>
    <t>Ceiling Concealed Duct Single Split|HVAC|Business| LG Levant</t>
  </si>
  <si>
    <t>Single Split Cassette| HVAC |Business| LG Levant</t>
  </si>
  <si>
    <t>LG Ceiling Mounted Cassette provides a aesthetically pleasing environment, featuring up down swing functionality and indirect airflow for more comfort.</t>
  </si>
  <si>
    <t>Central Controller | HVAC | Business | LG Levant</t>
  </si>
  <si>
    <t>LG Central Controller provides convenient management for the multiple HVAC products. It can set the temperature of each room, monitor energy consumption.</t>
  </si>
  <si>
    <t>Air Solutions Chiller | HVAC | Business | LG Levant</t>
  </si>
  <si>
    <t>Floor Standing Unit Single Split |HVAC|Business| LG Levant</t>
  </si>
  <si>
    <t>VRF Hot Water Solution (Hydro Kit) |HVAC|Business| LG Levant</t>
  </si>
  <si>
    <t>Individual Controller | HVAC | Business| LG Levant</t>
  </si>
  <si>
    <t>Air Solutions MULTI V S | HVAC | Business | LG Levant</t>
  </si>
  <si>
    <t>Heating Solution (AWHP)R32 Monobloc|HVAC|Business| LG Levant</t>
  </si>
  <si>
    <t>Heating Solution (AWHP) R32 Split |HVAC |Business| LG Levant</t>
  </si>
  <si>
    <t>Heating Solution (AWHP) R410A IWT |HVAC|Business| LG Levant</t>
  </si>
  <si>
    <t>Heating Solution (AWHP) R410A Split|HVAC|Business| LG Levant</t>
  </si>
  <si>
    <t>['Ventilaton Solution (ERV)']</t>
  </si>
  <si>
    <t>VRF Indoor Ceiling &amp; Floor | HVAC | Business | LG Levant</t>
  </si>
  <si>
    <t>VRF Indoor Ceiling Mounted Cassette|HVAC|Business| LG Levant</t>
  </si>
  <si>
    <t>VRF Indoor Unit Wall Mounted Unit |HVAC|Business| LG Levant</t>
  </si>
  <si>
    <t>MULTI V i Non Tropical VRF System |HVAC|Business| LG Levant</t>
  </si>
  <si>
    <t>LG MULTI V i provides AI-controlled, optimized solutions for heating, hot water, and ventilation, delivering performance that is suited for various spaces.</t>
  </si>
  <si>
    <t>['Case Studies']</t>
  </si>
  <si>
    <t>Absorption Heat Pump - Chiller - HVAC | Business | LG Philippines Business</t>
  </si>
  <si>
    <t>Air Cooled Screw Heat Pump - Chiller - HVAC | Business | LG Philippines Business</t>
  </si>
  <si>
    <t>Air Cooled Inverter Scroll Heat Pump - Chiller - HVAC | LG Philippines Business</t>
  </si>
  <si>
    <t>Application Controller - HVAC Solutions | LG Philippines Business</t>
  </si>
  <si>
    <t>BMS Gateway- HVAC Solutions LG Philippines</t>
  </si>
  <si>
    <t>Commercial Solutions - HVAC Solutions LG Philippines</t>
  </si>
  <si>
    <t>Control Solutions - HVAC Solutions LG Philippines</t>
  </si>
  <si>
    <t>Case Study - Technical Insights - HVAC Solutions | LG Philippines Business</t>
  </si>
  <si>
    <t>Central Controller - HVAC Solutions LG Philippines</t>
  </si>
  <si>
    <t>LG Centrifugal Chillers- HVAC Solutions LG Philippines</t>
  </si>
  <si>
    <t>Chiller - HVAC Solutions - LG Philippines</t>
  </si>
  <si>
    <t>Chiller Renewal Service - HVAC Solutions | LG Philippines Business</t>
  </si>
  <si>
    <t>Engineering Support - HVAC Solutions LG Philippines</t>
  </si>
  <si>
    <t>Find A Dealer | HVAC Solutions | LG Philippines Business</t>
  </si>
  <si>
    <t>Find A Dealer | HVAC Solutions</t>
  </si>
  <si>
    <t>Hot Water Solution (Hydro Kit) - VRF System - HVAC Solutions | LG Philippines Business</t>
  </si>
  <si>
    <t>Ice Storage Centrifugal Chiller- HVAC Solutions | LG Philippines Business</t>
  </si>
  <si>
    <t>Individual Controller - HVAC Solutions | LG Philippines Business</t>
  </si>
  <si>
    <t>MULTI V S - VRF Systems - HVAC Solutions | LG Philippines Business</t>
  </si>
  <si>
    <t>MULTI V i - VRF System - HVAC Solutions | LG Philippines Business</t>
  </si>
  <si>
    <t>Multi Split - HVAC Solutions | LG Philippines Business</t>
  </si>
  <si>
    <t>Residential Solutions - HVAC Solutions | LG Philippines Business</t>
  </si>
  <si>
    <t>Single Packaged - HVAC Solutions | LG Philippines Business</t>
  </si>
  <si>
    <t>Single Split - HVAC Solutions | LG Philippines Business</t>
  </si>
  <si>
    <t>VRF System - HVAC Solutions | LG Philippines Business</t>
  </si>
  <si>
    <t>Water Cooled Screw Heat Pump - Chiller - HVAC | Business | LG Philippines Business</t>
  </si>
  <si>
    <t>Ceiling and floor-ceiling</t>
  </si>
  <si>
    <t>ERV ventilation</t>
  </si>
  <si>
    <t>High-temperature split heat pump</t>
  </si>
  <si>
    <t>scac console</t>
  </si>
  <si>
    <t>THERMA V R410A Split | HVAC │ LG Business Srbija</t>
  </si>
  <si>
    <t>Single Split - Kanalska | HVAC │ LG Business Srbija</t>
  </si>
  <si>
    <t>Kasetna ugradna u plafon sa 1 Smerna Kasetna i 4 Smerna Kasetna tipus</t>
  </si>
  <si>
    <t>Single Split - Konzolna | HVAC │ LG Business Srbija</t>
  </si>
  <si>
    <t>Saznajte više o poslovanju LG Air rešenja, PRIČA O LG HVAC</t>
  </si>
  <si>
    <t>Bolnice | Rešenja za klimatizaciju | Rešenja │ LG Srbija</t>
  </si>
  <si>
    <t>Hydro Kit | VRF | HVAC | LG Business Srbija</t>
  </si>
  <si>
    <t>Hotel | Rešenja za klimatizaciju | Rešenja │ LG Srbija</t>
  </si>
  <si>
    <t>Multi V i | VRF | HVAC | LG Business Srbija</t>
  </si>
  <si>
    <t>Multi V M | VRF | HVAC | LG Business Srbija</t>
  </si>
  <si>
    <t>ČILER - Modularni čiler | LG Business Srbija</t>
  </si>
  <si>
    <t>Sistem za klimatizaciju Multi Split | HVAC │ LG Business RS</t>
  </si>
  <si>
    <t>THERMA V R32 Split | HVAC │ LG Business Srbija</t>
  </si>
  <si>
    <t>LG THERMA V R32 Split obezbeđuje snažno rešenje za grejanje za unutrašnje prostorije. Može da se koristi u ekstremno hladnim vremenskim uslovima</t>
  </si>
  <si>
    <t>Maloprodaje | Rešenja za klimatizaciju | Rešenja │ LG RS</t>
  </si>
  <si>
    <t>['Maloprodaje']</t>
  </si>
  <si>
    <t>VRF | Rešenja za klimatizaciju | HVAC │ LG Business Srbija</t>
  </si>
  <si>
    <t>Single Split - Zidna | HVAC │ LG Business Srbija</t>
  </si>
  <si>
    <t>Download Resources</t>
  </si>
  <si>
    <t>floating compressor cooler</t>
  </si>
  <si>
    <t>Absorption Chiller Hot Water Type | HVAC | LG SG Business</t>
  </si>
  <si>
    <t>Absorption Chiller Steam Type | HVAC | LG SG Business</t>
  </si>
  <si>
    <t>LG Air Handling Unit (AHU) provides flexible air handling solution for an fresh and comfortable indoor enviroments during all seasons.</t>
  </si>
  <si>
    <t>Air-cooled Scroll Chiller | HVAC | LG Singapore Business</t>
  </si>
  <si>
    <t>LG air-cooled inverter scroll chiller is equipped with twin inverter compressors that are applied in VRF products, allowing a wider operation range.</t>
  </si>
  <si>
    <t>Application Controller | HVAC | LG Singapore Business</t>
  </si>
  <si>
    <t>LG Application Controller allows an efficient managing solution for various units and it offers cost-effective facility control for building management.</t>
  </si>
  <si>
    <t>Ceiling Concealed Duct Single Split | HVAC | LG SG Business</t>
  </si>
  <si>
    <t>LG's Central Controller offers an array of different controls that allows you to adjust settings for the perfect temperature in any space. Learn more now.</t>
  </si>
  <si>
    <t>Chiller System | HVAC | LG Singapore Business</t>
  </si>
  <si>
    <t>['HVAC solutions']</t>
  </si>
  <si>
    <t>LG Control Solutions: AC Controllers | HVAC | LG SG Business</t>
  </si>
  <si>
    <t>Direct Fired Absorption Chiller | HVAC | LG SG Business</t>
  </si>
  <si>
    <t>Gateway | HVAC | LG Singapore Business</t>
  </si>
  <si>
    <t>LG's Modbus Gateway Products easily link LG air conditioners and existing building systems. Learn more now.</t>
  </si>
  <si>
    <t>Hot Water Solution (Hydro Kit) | HVAC | LG SG Business</t>
  </si>
  <si>
    <t>LG's Individual Controller offers an array of different controls that allows you to adjust settings for the perfect temperature in any space. Learn more now.</t>
  </si>
  <si>
    <t>LG's Ceiling &amp; Floor Convertible air conditioners are our most powerful AC. Air flow can be felt up to 15 meters away. Contact LG today for a quote.</t>
  </si>
  <si>
    <t>LG's Indoor Units will cater toward all of your business needs, and are sure to have an air solution that will fit perfectly into your setting. Learn more now.</t>
  </si>
  <si>
    <t>Indoor Wall Mounted | HVAC | Business | LG SG Business</t>
  </si>
  <si>
    <t>LG's Multi V 5 provides max energy efficiency while minimizing operational costs and its Dual Sensing Control senses humidity &amp; temperature. Learn more now.</t>
  </si>
  <si>
    <t>LG's MULTI V Water IV is a highly efficient and economical water source system with flexible installation space and high performance. Learn more now.</t>
  </si>
  <si>
    <t>['MULTI V™ i']</t>
  </si>
  <si>
    <t>Modular Chiller | HVAC | LG Singapore Business</t>
  </si>
  <si>
    <t>Oil-free Centrifugal Chiller | HVAC | LG Singapore Business</t>
  </si>
  <si>
    <t>Ceiling Mounted Cassette | HVAC | LG SG Business</t>
  </si>
  <si>
    <t>LG Ceiling Mounted Cassette provides a comfortable and aesthetically pleasing environment, featuring up/down swing functionality for enhanced comfort.</t>
  </si>
  <si>
    <t>VRF System | HVAC | LG Singapore Business</t>
  </si>
  <si>
    <t>Experience LG Water-cooled Screw Chiller, offering high efficiency, reliable technology, and convenient installation for advanced cooling.</t>
  </si>
  <si>
    <t>Ceiling Concealed Duct | HVAC | VRF | LG SG Business</t>
  </si>
  <si>
    <t>['Ceiling Concealed Duct Line Up']</t>
  </si>
  <si>
    <t>Absorption cooler Steam type</t>
  </si>
  <si>
    <t>['กรณีศึกษา']</t>
  </si>
  <si>
    <t>แอร์แขวนใต้ฝ้า | เครื่องปรับอากาศเชิงพาณิชย์</t>
  </si>
  <si>
    <t>ระบบควบคุมอัตโนมัติ | HVAC</t>
  </si>
  <si>
    <t>ระบบ HVAC</t>
  </si>
  <si>
    <t>เครื่องปรับอากาศเชิงพาณิชย์สำหรับโรงพยาบาล</t>
  </si>
  <si>
    <t>['ดูแลสุขภาพและความสะดวกสบายตลอด 24 ชั่วโมงทุกวัน']</t>
  </si>
  <si>
    <t>เครื่องปรับอากาศเชิงพาณิชย์สำหรับโรงแรม | LG ประเทศไทย</t>
  </si>
  <si>
    <t>เครื่องปรับอากาศที่เหมาะสำหรับธุรกิจโรงแรม ประสิทธิภาพสูงและประหยัดพลังงาน ทำงานได้เงียบเชียบพร้อมมอบช่วงเวลาดี ๆ ให้กับการพักผ่อนของลูกค้าของคุณ</t>
  </si>
  <si>
    <t>['วิธีสร้างความน่าประทับใจให้กับโรงแรมของคุณ']</t>
  </si>
  <si>
    <t>LG HVAC Blog</t>
  </si>
  <si>
    <t>ยินดีต้อนรับสู่บล็อก LG HVAC ซึ่งเราจะกล่าวถึงหัวข้อล่าสุดและการพัฒนาใหม่ ๆ ในอุตสาหกรรมนี้ อ่านเรื่องราวและสาระน่ารู้ในอุตสาหกรรม HVAC ได้ที่นี่</t>
  </si>
  <si>
    <t>Modular ชิลเลอร์ | HVAC</t>
  </si>
  <si>
    <t>สำนักงาน | เครื่องปรับอากาศเชิงพาณิชย์</t>
  </si>
  <si>
    <t>['เพิ่มมูลค่าอาคารของคุณด้วยโซลูชั่นพลังงานสีเขียว']</t>
  </si>
  <si>
    <t>แอร์ฝังฝ้าทรงกลม (Round Cassette)</t>
  </si>
  <si>
    <t>LG Inverter Single Packaged | HVAC</t>
  </si>
  <si>
    <t>Inverter Single Packaged ของ LG เป็นระบบบำรุงรักษาที่สะดวกและมีประสิทธิภาพสูงซึ่งมีการออกแบบที่ไม่เหมือนใคร เรียนรู้เพิ่มเติมตอนนี้</t>
  </si>
  <si>
    <t>ระบบ VRF</t>
  </si>
  <si>
    <t>LG Ceiling Concealed Duct | HVAC</t>
  </si>
  <si>
    <t>4 Yön Kaset Tipi Klima - HVAC | Kurumsal | LG TR</t>
  </si>
  <si>
    <t>LG 4 Yön Kaset klimalar, eşit hava dağılımı, şık tasarım ve enerji verimliliğiyle konforlu iklimlendirme sunar.</t>
  </si>
  <si>
    <t>['4 Yön Kaset Tipi Ticari Klima']</t>
  </si>
  <si>
    <t>Absorpsiyonlu Isı Pompası - HVAC | Kurumsal | LG TR</t>
  </si>
  <si>
    <t>LG absorpsiyonlu ısı pompası: Atık ısı kullanımıyla verimli sıcak su sağlar, modüler montaj, dijital basınç kontrolü ve merkezi yönetim sistemine sahiptir.</t>
  </si>
  <si>
    <t>['Verimli Absorpsiyonlu Isı Pompası']</t>
  </si>
  <si>
    <t>Hava Soğutmalı Vidalı Chiller - HVAC | Kurumsal | LG TR</t>
  </si>
  <si>
    <t>['Sessiz ve Güçlü Vidalı Chiller']</t>
  </si>
  <si>
    <t>Inverter Scroll Chiller - HVAC | Kurumsal | LG TR</t>
  </si>
  <si>
    <t>['Kompakt Scroll Chiller Çözümleri']</t>
  </si>
  <si>
    <t>Hava Soğutmalı Vidalı Isı Pompası - HVAC | Kurumsal | LG TR</t>
  </si>
  <si>
    <t>LG hava soğutmalı vidalı ısı pompası: Sanayi atık ısılarından faydalanarak, sıcak su üretir, enerji tasarrufu sağlar. B2B projeler için optimal HVAC çözümü.</t>
  </si>
  <si>
    <t>['Endüstriyel Vidalı Isı Pompası']</t>
  </si>
  <si>
    <t>Inverter Scroll Isı Pompası - HVAC | Kurumsal | LG TR</t>
  </si>
  <si>
    <t>LG hava soğutmalı inverter scroll ısı pompası: Çift inverter kompresör, R32 gaz, 68 dB sessiz çalışma, modüler otomasyon – büyük binalar için ideal HVAC çözüm.</t>
  </si>
  <si>
    <t>['Scroll Isı Pompası ile Enerji Tasarrufu']</t>
  </si>
  <si>
    <t>Uygulama Kontrolleri - HVAC | Kurumsal | LG TR</t>
  </si>
  <si>
    <t>['Pratik HVAC Uygulama Kontrolleri']</t>
  </si>
  <si>
    <t>HVAC Case Study - HVAC | Kurumsal | LG TR TR</t>
  </si>
  <si>
    <t>LG HVAC case study: Türkiye’de otel, ofis, konut projeleri – VRF, MultiV, ThermaV iklimlendirme sistem performansı, enerji tasarrufu ve konfor avantajları.</t>
  </si>
  <si>
    <t>['LG HVAC Proje Başarı Hikayeleri']</t>
  </si>
  <si>
    <t>HVAC Ürün Katalogları &amp; Broşürler - HVAC | Kurumsal | LG TR</t>
  </si>
  <si>
    <t>LG İşletmelere yönelik dökümanlar: VRF, split klima, chiller, ısı pompası, kontrol sistemleri için katalog, kılavuzu indirin. Proje için hızlı referans çözümü.</t>
  </si>
  <si>
    <t>['HVAC Katalog ve Teknik Dokümanlar']</t>
  </si>
  <si>
    <t>Merkezi HVAC Kontrol - HVAC | Kurumsal | LG TR</t>
  </si>
  <si>
    <t>LG Merkezi HVAC kontrolü: AC Smart 5, ACP 5, AC Manager 5, AC Ez Touch, enerji yönetimi, BMS entegrasyonu ve uzaktan izleme. Ticari projeler için yenilikçi.</t>
  </si>
  <si>
    <t>['Akıllı Merkezi HVAC Kontrolleri']</t>
  </si>
  <si>
    <t>Centrifugal Cooling Group</t>
  </si>
  <si>
    <t>Santrifüj Chiller Grubu - HVAC | Kurumsal | LG TR</t>
  </si>
  <si>
    <t>Çift kademeli kompresörlü LG santrifüj chiller: İki aşamalı soğutma, değişken yayıcı, buz depolama entegrasyonu ve uzaktan kontrol, büyük tesisler için ideal.</t>
  </si>
  <si>
    <t>['Çift Kademeli Santrifüj Chiller']</t>
  </si>
  <si>
    <t>Santrifüj Isı Pompası - HVAC | Kurumsal | LG TR</t>
  </si>
  <si>
    <t>LG santrifüj ısı pompası: Atık ısıdan yüksek verimle sıcak su, düşük işletme maliyeti, iki kademeli kompresör ve merkezi kontrol ile B2B projelere uygun çözüm.</t>
  </si>
  <si>
    <t>['Santrifüj Isı Pompası ile Yüksek Verim']</t>
  </si>
  <si>
    <t>Chiller - Endüstriye Çözümleri - HVAC | Kurumsal | LG TR</t>
  </si>
  <si>
    <t>['Endüstriyel Soğutma Grubu Çözümleri']</t>
  </si>
  <si>
    <t>Chiller Yıllık Bakım - HVAC | Kurumsal | LG TR</t>
  </si>
  <si>
    <t>LG Chiller bakımı: LTD analizi, yağ değişimi, absorbent arıtma, titreşim &amp; akım analizi. BECON destekli enerji ve operasyon kayıtları izleme ile optimize edin.</t>
  </si>
  <si>
    <t>['Düzenli Bakımla Chiller Performansını Koruyun', 'Profesyonel Chiller Bakım Hizmetleri']</t>
  </si>
  <si>
    <t>Chiller Yenileme Hizmeti - HVAC | Kurumsal | LG TR</t>
  </si>
  <si>
    <t>LG Chiller Yenileme: Kompresör bakımı, LTD, boru temizliği, yağ değişimi, düşük-NOx brülör, kanat temizliği ve akım analizi ile chiller performansını yenile.</t>
  </si>
  <si>
    <t>Dairesel Kaset Tipi Klima - HVAC | Kurumsal | LG TR</t>
  </si>
  <si>
    <t>['360° Hava Dağılımlı Dairesel Kaset']</t>
  </si>
  <si>
    <t>Gizli Tavan Tipi Klima - HVAC | Kurumsal | LG TR</t>
  </si>
  <si>
    <t>HVAC Kontrol Çözümleri - HVAC | Kurumsal | LG TR</t>
  </si>
  <si>
    <t>LG kontrol çözümleri: Pratik paneller, ThinQ mobil kontrol, ACP/AC Smart entegrasyonu. HVAC sistemlerde enerji takibi, uzaktan yönetim imkânı sağlar.</t>
  </si>
  <si>
    <t>['Akıllı HVAC Kontrol Çözümleri']</t>
  </si>
  <si>
    <t>Doğrudan Yanmalı Absorpsiyonlu Chiller | Kurumsal | LG TR</t>
  </si>
  <si>
    <t>LG Direkt Yanmalı Absorpsiyonlu Soğutma Grubu: Su bazlı çevre dostu teknoloji, enerji verimliliği, kolay kurulum ve uzaktan kontrol ile ticari HVAC çözümleri.</t>
  </si>
  <si>
    <t>['Çevreci Yanmalı Absorpsiyonlu Chiller']</t>
  </si>
  <si>
    <t>HVAC Mühendislik Desteği - HVAC | Kurumsal | LG TR</t>
  </si>
  <si>
    <t>LG Mühendislik Desteği: VRF, chiller, split klima ve ısı pompaları için katalog, CAD, enerji simülasyon, bakım aracı ve sertifika ile teknik destek.</t>
  </si>
  <si>
    <t>['HVAC Teknik ve Mühendislik Desteği']</t>
  </si>
  <si>
    <t>Bayi Bul - HVAC Sistem - HVAC | Kurumsal | LG TR</t>
  </si>
  <si>
    <t>LG HVAC sistemleri için Türkiye genelinde yetkili bayi, satış noktası ve uygulama çözüm ortağınızı kolayca bulun. Şehir ve ürün filtreleme ile hızlı erişim.</t>
  </si>
  <si>
    <t>['LG HVAC Yetkili Bayi Bulun']</t>
  </si>
  <si>
    <t>LG Salon Tipi Klima - HVAC | Kurumsal | LG TR</t>
  </si>
  <si>
    <t>['Geniş Alanlar İçin Salon Tipi Klima']</t>
  </si>
  <si>
    <t>HVAC Sistem Kılavuzları - HVAC | Kurumsal | LG TR</t>
  </si>
  <si>
    <t>LG Türkiye Klima Kılavuzları: VRF, single/multi split, chiller ve ısı pompaları için kurulum, kullanım ve bakım kılavuzları içeren PDF teknik dokümanlar.</t>
  </si>
  <si>
    <t>['LG Klima Kullanım Kılavuzları']</t>
  </si>
  <si>
    <t>HVAC - İklimlendirme Çözümleri | Kurumsal | LG TR</t>
  </si>
  <si>
    <t>Ticari, endüstriyel projeler için LG HVAC çözümleri: VRF, chiller, ısı pompası ve havalandırma sistemleri, yüksek verim, düşük enerji tüketimi, akıllı kontrol.</t>
  </si>
  <si>
    <t>['Ticari ve Endüstriyel HVAC Çözümleri']</t>
  </si>
  <si>
    <t>HVAC Blog On Air - HVAC | Kurumsal | LG TR</t>
  </si>
  <si>
    <t>['HVAC Blog: Yenilikler ve İpuçları']</t>
  </si>
  <si>
    <t>Therma V Split Isı Pompası - HVAC | Kurumsal | LG TR</t>
  </si>
  <si>
    <t>LG THERMA V Split ile enerji tasarrufu yapın, fosil yakıt kullanımını azaltın. Esnek, kolay kurulumlu sürdürülebilir ısı pompası çözümü.</t>
  </si>
  <si>
    <t>['ThermaV Split Isı Pompası']</t>
  </si>
  <si>
    <t>ThermaV Isı Pompası - HVAC | Kurumsal | LG TR</t>
  </si>
  <si>
    <t>['Enerji Verimli Isı Pompası Çözümleri']</t>
  </si>
  <si>
    <t>Sıcak Su Absorpsiyonlu Soğutucu - HVAC | Kurumsal | LG TR</t>
  </si>
  <si>
    <t>['Sıcak Su Absorpsiyonlu Chiller']</t>
  </si>
  <si>
    <t>Hot Water Solutions (HydroKit)</t>
  </si>
  <si>
    <t>HydroKit - VRF Sıcak Su Çözümü - HVAC | Kurumsal | LG TR</t>
  </si>
  <si>
    <t>['VRF Sistemler İçin HydroKit']</t>
  </si>
  <si>
    <t>Bireysel HVAC Kontroller - HVAC | Kurumsal | LG TR</t>
  </si>
  <si>
    <t>LG bireysel kontrol çözümleri: Dokunmatik, kablolu modellerle sıcaklık, fan, hava kalitesi ve enerji takibi sağlar. ThinQ, AC Smart/ACP ile uzaktan yönetimi.</t>
  </si>
  <si>
    <t>['Kişisel Konfor İçin Kontrol Çözümleri']</t>
  </si>
  <si>
    <t>Multi V İç Üniteler -- HVAC | Kurumsal | LG TR</t>
  </si>
  <si>
    <t>['Multi V İç Ünite Seçenekleri']</t>
  </si>
  <si>
    <t>Merkezi Kontrol Arayüzleri - HVAC | Kurumsal | LG TR</t>
  </si>
  <si>
    <t>LG AC Smart 5, ACP IV, AC Manager 5 ve AC Ez Touch: Web erişimli, harita tabanlı kontrol, enerji izleme, BMS entegrasyonu olan merkezi HVAC kontrol arayüzleri.</t>
  </si>
  <si>
    <t>['Merkezi HVAC Kontrol Arayüzleri']</t>
  </si>
  <si>
    <t>Manyetik Yataklı Su Soğutucusu - HVAC | Kurumsal | LG TR</t>
  </si>
  <si>
    <t>['Manyetik Yataklı Su Soğutma Sistemi']</t>
  </si>
  <si>
    <t>Modüler Chiller Grubu - HVAC | Kurumsal | LG TR</t>
  </si>
  <si>
    <t>['Esnek ve Modüler Soğutma Grubu']</t>
  </si>
  <si>
    <t>Multi Split Klima Sistemleri - HVAC | Kurumsal | LG TR</t>
  </si>
  <si>
    <t>['Yeni Nesil Multi V 5 VRF Sistemleri']</t>
  </si>
  <si>
    <t>['Kompakt Yapılar İçin Multi V S VRF']</t>
  </si>
  <si>
    <t>HVAC Servis &amp; Bakım - HVAC | Kurumsal | LG TR</t>
  </si>
  <si>
    <t>Jeotermal Vidalı Isı Pompası - HVAC | Kurumsal | LG TR</t>
  </si>
  <si>
    <t>LG Vidalı Jeotermal Isı Pompası: Jeotermal enerjiyi kullanarak su kaynaklı sistemle yüksek verim, dayanıklılık ve merkezi kontrol sunar. B2B proje için ideal.</t>
  </si>
  <si>
    <t>['Jeotermal Vidalı Isı Pompası']</t>
  </si>
  <si>
    <t>Scroll Jeo-Termal Isı Pompası - HVAC | Kurumsal | LG TR</t>
  </si>
  <si>
    <t>['Sessiz Scroll Jeotermal Isı Pompası']</t>
  </si>
  <si>
    <t>Ticari Split Klimalar - HVAC | Kurumsal | LG TR</t>
  </si>
  <si>
    <t>Buharlı Absorpsiyonlu Chiller - HVAC | Kurumsal | LG TR</t>
  </si>
  <si>
    <t>['Buharlı Absorpsiyonlu Chiller']</t>
  </si>
  <si>
    <t>LG Destek ve Yardım - Hizmetleri | LG TR TR</t>
  </si>
  <si>
    <t>LG kullanım kılavuzları, video eğitimleri ve yazılım indirmeleri ile destek alın. LG müşteri hizmetleri uzmanlarımız her zaman yardım için hazır.</t>
  </si>
  <si>
    <t>ThermaV Boylerli Isı Pompası - HVAC | Kurumsal | LG TR</t>
  </si>
  <si>
    <t>LG Therma V Boylerli Isı Pompası: Inverter kompresör, boyler entegresi ve akıllı kontrol, enerji tasarrufu sağlayan sessiz ısı pompası. B2B için ideal çözüm.</t>
  </si>
  <si>
    <t>ThermaV R32 Monoblok S Isı Pompası - HVAC | Kurumsal | LG TR</t>
  </si>
  <si>
    <t>LG Therma V R32 Monoblok S: Tek modüllü, A+++ enerji sınıfı, –25°C’de sorunsuz ısıtma, sessiz ve ThinQ uzaktan kontrol özellikli ideal B2B HVAC çözümü.</t>
  </si>
  <si>
    <t>ThermaV R32 Split Isı Pompası - HVAC | Kurumsal | LG TR</t>
  </si>
  <si>
    <t>LG Therma V R32 Split: A+++ verimlilik, -25°C dış sıcaklıkta çalışma, sıcak su, R32 çevreci gaz, sessiz operasyon ve uzaktan kontrol, ideal B2B ısı pompası.</t>
  </si>
  <si>
    <t>['ThermaV R32 Split Isı Pompası']</t>
  </si>
  <si>
    <t>ThermaVR410A Split Isı Pompası - HVAC | Kurumsal | LG TR</t>
  </si>
  <si>
    <t>VRF Sistemleri - HVAC | Kurumsal | LG TR TR</t>
  </si>
  <si>
    <t>LG VRF sistemleriyle enerji tasarrufu ve esnek iklimlendirme çözümleri. Ticari alanlarda üstün performans ve kolay kontrol avantajı sağlar.</t>
  </si>
  <si>
    <t>['Yüksek Verimli VRF Sistemleri']</t>
  </si>
  <si>
    <t>VRF Yıllık Bakım Paketleri - HVAC | Kurumsal | LG TR</t>
  </si>
  <si>
    <t>['VRF Yıllık Bakım Hizmeti', 'Yıllık VRF Bakımı']</t>
  </si>
  <si>
    <t>VRF Yenileme Hizmeti - HVAC | Kurumsal | LG TR</t>
  </si>
  <si>
    <t>LG VRF Yenileme Hizmeti: Kompresör onarımı, panel yenileme, veri analizi, enerji optimizasyonuyla ekipman verimini artırın. Projeler için sürdürülebilir çözüm.</t>
  </si>
  <si>
    <t>VRF Havalandırma Çözümleri - HVAC | Kurumsal | LG TR</t>
  </si>
  <si>
    <t>['VRF Entegre Havalandırma Çözümleri']</t>
  </si>
  <si>
    <t>Su Soğutmalı Vidalı Chiller - HVAC | Kurumsal | LG TR</t>
  </si>
  <si>
    <t>LG su soğutmalı vidalı chiller: yük evaporatörü, yağ toplama, düşük gürültü ve bakım kolaylığı sunar. Ticari ve endüstriyel projeler için mükemmel HVAC çözümü.</t>
  </si>
  <si>
    <t>['Su Soğutmalı Vidalı Chiller']</t>
  </si>
  <si>
    <t>Water-Cooled Screw Heat Pump</t>
  </si>
  <si>
    <t>Su Soğutmalı Vidalı Isı Pompası - HVAC | Kurumsal | LG TR</t>
  </si>
  <si>
    <t>LG su soğutmalı vidalı ısı pompası: Yüksek verimli evaporatör, yağ toplama sistemi, düşük bakım ihtiyacı, uzaktan kontrol özellikli endüstriyel sıcak su çözümü.</t>
  </si>
  <si>
    <t>['Su Soğutmalı Vidalı Isı Pompası']</t>
  </si>
  <si>
    <t>Multi V İç Üniteler: Gizli Tavan - HVAC | Kurumsal | LG TR</t>
  </si>
  <si>
    <t>LG Multi V Gizli Tavan Tipi iç ünite: estetik tasarım, esnek kurulum ve gelişmiş E.S.P. kontrolü ile ticari alanlarda ideal iklimlendirme sunar.</t>
  </si>
  <si>
    <t>['Multi V Gizli Tavan Tipi Ünite']</t>
  </si>
  <si>
    <t>Multi V İç Üniteler: Yer Tavan - HVAC | Kurumsal | LG TR</t>
  </si>
  <si>
    <t>['Multi V Yer-Tavan Tipi Ünite']</t>
  </si>
  <si>
    <t>multi v ic unit wall type</t>
  </si>
  <si>
    <t>Multi V İç Üniteler: Duvar Tipi - HVAC | Kurumsal | LG TR</t>
  </si>
  <si>
    <t>LG Multi V Duvar Tipi iç ünite, şık tasarımı, güçlü performansı ve enerji verimliliğiyle ticari mekanlarda konforlu iklimlendirme sağlar.</t>
  </si>
  <si>
    <t>['Multi V Duvar Tipi İç Ünite']</t>
  </si>
  <si>
    <t>multi v ic unite 4 way cassette</t>
  </si>
  <si>
    <t>Multi V İç Üniteler: 4 Yön Kaset - HVAC | Kurumsal | LG TR</t>
  </si>
  <si>
    <t>LG Multi V 4 Yön Kaset iç ünite: bağımsız kanat kontrolü, hava temizleme ve esnek kurulumla ticari alanlar için ideal iklimlendirme çözümü sunar.</t>
  </si>
  <si>
    <t>['Multi V 4 Yön Kaset İç Ünite']</t>
  </si>
  <si>
    <t>Implicit hanging</t>
  </si>
  <si>
    <t>吊隱式室內機可巧妙地安裝於天花板內，兼顧美感與舒適溫控，搭配前置濾網，強力過濾灰塵與細菌。</t>
  </si>
  <si>
    <t>MULTI V i Upward Blow</t>
  </si>
  <si>
    <t>['MULTI V i 上吹式變頻多聯空調']</t>
  </si>
  <si>
    <t>MULTI VS side-blowing</t>
  </si>
  <si>
    <t>Variable frequency multi-split air conditioning system</t>
  </si>
  <si>
    <t>['變頻多聯式空調系統']</t>
  </si>
  <si>
    <t>Resource Hub | Case Studies, Videos, Spec Sheets | LG Business Solutions</t>
  </si>
  <si>
    <t>LG's Resource Hub is an extensive library of customer case studies, videos, spec sheets, info graphics, brochures and more. Whether you are researching your next project or looking for a product document our library is here to help.</t>
  </si>
  <si>
    <t>['Resource Hub']</t>
  </si>
  <si>
    <t>https://solutions.lg.com/resources</t>
  </si>
  <si>
    <t>Bơm nhiệt hấp thụ - Chiller - HVAC | Business | LG Vietnam</t>
  </si>
  <si>
    <t>HVAC | Dành cho doanh nghiệp | Doanh nghiệp</t>
  </si>
  <si>
    <t>Air-conditioning and humidification solutions (AHU)</t>
  </si>
  <si>
    <t>Giải pháp xử lý nhiệt ẩm - VRF | Doanh nghiệp | LG Việt Nam</t>
  </si>
  <si>
    <t>Chiller trục vít giải nhiệt gió | Doanh nghiệp</t>
  </si>
  <si>
    <t>Air-cooled spiral chiller</t>
  </si>
  <si>
    <t>Máy làm lạnh cuộn biến tần - HVAC | Doanh nghiệp</t>
  </si>
  <si>
    <t>Case Study - HVAC | Doanh nghiệp | LG Việt Nam</t>
  </si>
  <si>
    <t>Cassette 4 hướng thổi - VRF | Doanh nghiệp | LG Việt Nam</t>
  </si>
  <si>
    <t>Bơm nhiệt ly tâm - Chiller - HVAC | Doanh nghiệp</t>
  </si>
  <si>
    <t>Direct heat absorption chiller</t>
  </si>
  <si>
    <t>End users</t>
  </si>
  <si>
    <t>Bơm nhiệt sử dụng máy nén xoắn ốc giải nhiệt gió</t>
  </si>
  <si>
    <t>Heat pump using air-cooled scroll compressor</t>
  </si>
  <si>
    <t>https://www.lg.com/vn/business/bom-nhiet-xoan-oc-giai-nhiet-bang-gio/</t>
  </si>
  <si>
    <t>Chiller giải nhiệt gió máy nén xoắn ốc kiêm bơm nhiệt | LG VN</t>
  </si>
  <si>
    <t>Chiller giải nhiệt gió máy nén xoắn ốc kiêm bơm nhiệt</t>
  </si>
  <si>
    <t>['Bơm nhiệt sử dụng máy nén xoắn ốc giải nhiệt gió']</t>
  </si>
  <si>
    <t>Bệnh viện | HVAC | Doanh nghiệp | LG Việt Nam</t>
  </si>
  <si>
    <t>Hot water solutions</t>
  </si>
  <si>
    <t>Khách sạn | HVAC | Doanh nghiệp | LG Việt Nam</t>
  </si>
  <si>
    <t>Chiller hấp thụ hỗn hợp | Doanh nghiệp | LG Việt Nam</t>
  </si>
  <si>
    <t>Chiller ly tâm dạng mô-dun - HVAC | Doanh nghiệp</t>
  </si>
  <si>
    <t>Monolithic air conditioner</t>
  </si>
  <si>
    <t>Chiller ly tâm không dầu | Doanh nghiệp | LG Việt Nam</t>
  </si>
  <si>
    <t>Bán lẻ | Retail | HVAC Solutions | LG Việt Nam</t>
  </si>
  <si>
    <t>Chiller làm đá - HVAC | Doanh nghiệp | LG Việt Nam</t>
  </si>
  <si>
    <t>Điều khiển đơn | Doanh nghiệp | LG Việt Nam</t>
  </si>
  <si>
    <t>Tủ đứng - Single Split | Doanh nghiệp | LG Việt Nam</t>
  </si>
  <si>
    <t>Technical support</t>
  </si>
  <si>
    <t>Chiller hấp thụ hơi nước | Doanh nghiệp | LG Việt Nam</t>
  </si>
  <si>
    <t>Chiller trục vít giải nhiệt nước| Doanh nghiệp | LG Việt Nam</t>
  </si>
  <si>
    <t>Âm trần nối ống gió - VRF | Doanh nghiệp | LG Việt Nam</t>
  </si>
  <si>
    <t>Điều hòa áp trần - Single Split - HVAC | Kinh doanh</t>
  </si>
  <si>
    <t>the sound of the wind blowing through the cave</t>
  </si>
  <si>
    <t>Âm trần nối ống gió - Single Split | LG Việt Nam</t>
  </si>
  <si>
    <t>Điều hoà treo tường - VRF | Doanh nghiệp | LG Việt Nam</t>
  </si>
  <si>
    <t>SKU
AUG</t>
    <phoneticPr fontId="4" type="noConversion"/>
  </si>
  <si>
    <t>Total
Score
AUG</t>
    <phoneticPr fontId="4" type="noConversion"/>
  </si>
  <si>
    <t>October Rank</t>
    <phoneticPr fontId="4" type="noConversion"/>
  </si>
  <si>
    <t>['HVAC', '']</t>
  </si>
  <si>
    <t>['ThermaV R410A Split Isı Pompası', 'LG R410A Split Isı Pompası – Yüksek Performanslı &amp; Esnek Kurulum']</t>
  </si>
  <si>
    <t>multi v i upward blowing</t>
  </si>
  <si>
    <t>multi vs - vrf system - hvac | lg france professional</t>
  </si>
  <si>
    <t>multi vs r32</t>
  </si>
  <si>
    <t>multi vs side blow</t>
  </si>
  <si>
    <t>multi v water 5 - vrf system - hvac | lg france professional</t>
  </si>
  <si>
    <t>multi in the cooler with water 4</t>
  </si>
  <si>
    <t>multi vm</t>
  </si>
  <si>
    <t>multi v ic unit 4 way cassette</t>
  </si>
  <si>
    <t>vrf indoor unit ceiling concealed duct</t>
  </si>
  <si>
    <t>hanging implicit</t>
  </si>
  <si>
    <t>indoor wall-mounted unit</t>
  </si>
  <si>
    <t>multi v indoor unit wall type</t>
  </si>
  <si>
    <t>wall-mounted indoor unit</t>
  </si>
  <si>
    <t>indoor ceiling</t>
  </si>
  <si>
    <t>hydrokit</t>
  </si>
  <si>
    <t>hot water solution</t>
  </si>
  <si>
    <t>hot water solutions (hydrokit)</t>
  </si>
  <si>
    <t>hot water solutions</t>
  </si>
  <si>
    <t>recuperadores de calor</t>
  </si>
  <si>
    <t>ventilation systems (vre)</t>
  </si>
  <si>
    <t>ventilation</t>
  </si>
  <si>
    <t>total heat exchanger</t>
  </si>
  <si>
    <t>heat recovery units</t>
  </si>
  <si>
    <t>ahu solutions for multi v</t>
  </si>
  <si>
    <t>solutions for ahu ventilation units</t>
  </si>
  <si>
    <t>humidity and heat treatment solution (ahu)</t>
  </si>
  <si>
    <t>solutions for ahu air handling units</t>
  </si>
  <si>
    <t>air-conditioning and humidification solutions (ahu)</t>
  </si>
  <si>
    <t>replacement solution</t>
  </si>
  <si>
    <t>circular casette</t>
  </si>
  <si>
    <t>mono-split: round cassette</t>
  </si>
  <si>
    <t>round embedded</t>
  </si>
  <si>
    <t>four-way cassette</t>
  </si>
  <si>
    <t>ceiling gable</t>
  </si>
  <si>
    <t>ceiling cassette air conditioner</t>
  </si>
  <si>
    <t>concealed duct</t>
  </si>
  <si>
    <t>channel</t>
  </si>
  <si>
    <t>suspended ceiling duct</t>
  </si>
  <si>
    <t>the wind blows</t>
  </si>
  <si>
    <t>canal</t>
  </si>
  <si>
    <t>frequency conversion single duct air conditioner</t>
  </si>
  <si>
    <t>murals</t>
  </si>
  <si>
    <t>darling</t>
  </si>
  <si>
    <t>under-ceiling and floor-ceiling</t>
  </si>
  <si>
    <t>roof</t>
  </si>
  <si>
    <t>ceiling and floor-ceiling</t>
  </si>
  <si>
    <t>cut the console</t>
  </si>
  <si>
    <t>the hidden</t>
  </si>
  <si>
    <t>floor standing air conditioner (pac)</t>
  </si>
  <si>
    <t>intentional air conditioning</t>
  </si>
  <si>
    <t>standing cabinet</t>
  </si>
  <si>
    <t>inverter single cabinet</t>
  </si>
  <si>
    <t>ceiling mounted unit</t>
  </si>
  <si>
    <t>combined unit</t>
  </si>
  <si>
    <t>monoblock air conditioner</t>
  </si>
  <si>
    <t>monolithic air conditioner</t>
  </si>
  <si>
    <t>multi inverter</t>
  </si>
  <si>
    <t>multi-inverter air conditioner</t>
  </si>
  <si>
    <t>multi I home</t>
  </si>
  <si>
    <t>multi-split system</t>
  </si>
  <si>
    <t>centrifugal cooler</t>
  </si>
  <si>
    <t>water chiller with centrifugal compressor</t>
  </si>
  <si>
    <t>centrifugal cooling group</t>
  </si>
  <si>
    <t>centrifugal chillers</t>
  </si>
  <si>
    <t>oil-free cooler</t>
  </si>
  <si>
    <t>floating compressor chiller</t>
  </si>
  <si>
    <t>magnetic bearing centrifugal chiller</t>
  </si>
  <si>
    <t>oil free</t>
  </si>
  <si>
    <t>screw water-cooled chiller</t>
  </si>
  <si>
    <t>isc chiller</t>
  </si>
  <si>
    <t>inverter chillers</t>
  </si>
  <si>
    <t>air-cooled inverter scroll chiller</t>
  </si>
  <si>
    <t>direct absorption chiller</t>
  </si>
  <si>
    <t>direct heat absorption chiller</t>
  </si>
  <si>
    <t>absorption cooler steam type</t>
  </si>
  <si>
    <t>steam-type lithium bromide absorption chiller</t>
  </si>
  <si>
    <t>mixed absorption chiller</t>
  </si>
  <si>
    <t>absorption chiller</t>
  </si>
  <si>
    <t>air-cooled screw-compressor heat pump</t>
  </si>
  <si>
    <t>air-cooled screw compressor heat pump</t>
  </si>
  <si>
    <t>air-cooled spiral chiller</t>
  </si>
  <si>
    <t>geothermal screw heat pump</t>
  </si>
  <si>
    <t>centrifugal liquid chiller with ice accumulator</t>
  </si>
  <si>
    <t>filll</t>
  </si>
  <si>
    <t>split heat pumps</t>
  </si>
  <si>
    <t>heat pump split</t>
  </si>
  <si>
    <t>heating split</t>
  </si>
  <si>
    <t>monoblock</t>
  </si>
  <si>
    <t>monobloc heat pumps</t>
  </si>
  <si>
    <t>heating monobloc</t>
  </si>
  <si>
    <t>monoblock r32</t>
  </si>
  <si>
    <t>hydrosplit heat pumps</t>
  </si>
  <si>
    <t>heating hydrosplit</t>
  </si>
  <si>
    <t>therma v r32 hydrosplit</t>
  </si>
  <si>
    <t>r290 monobloc</t>
  </si>
  <si>
    <t>r290 hydrosplit</t>
  </si>
  <si>
    <t>r290 monobloc heat pump</t>
  </si>
  <si>
    <t>therma v r290</t>
  </si>
  <si>
    <t>monoblock r290</t>
  </si>
  <si>
    <t>aqua therma dhw heat pump</t>
  </si>
  <si>
    <t>heating waterheater</t>
  </si>
  <si>
    <t>single control</t>
  </si>
  <si>
    <t>otros controladores</t>
  </si>
  <si>
    <t>building control gateway</t>
  </si>
  <si>
    <t>building management control</t>
  </si>
  <si>
    <t>other controllers</t>
  </si>
  <si>
    <t>function control</t>
  </si>
  <si>
    <t>user control panel</t>
  </si>
  <si>
    <t>applications</t>
  </si>
  <si>
    <t>سقف وأرضية قابلة للتحويل</t>
  </si>
  <si>
    <t>Convertible roof and floor</t>
  </si>
  <si>
    <t>https://www.lg.com/ae_ar/business/single-split-ceiling-suspended</t>
  </si>
  <si>
    <t>سقف وأرضية قابلة للتحويل | HVAC | ال جي الإمارات</t>
  </si>
  <si>
    <t>يجمع المكيف التجاري السقفي المعلق من إل جي الإمارات بين التصميم العصري والشكل الديكوري الأنيق الذي يتناسب تمامًا مع البيئة المحيطة.</t>
  </si>
  <si>
    <t>['السقف معلق']</t>
  </si>
  <si>
    <t>https://www.lg.com/ae_ar/business/single-packaged-air-solution</t>
  </si>
  <si>
    <t>round cassete</t>
  </si>
  <si>
    <t>https://www.lg.com/br/business/ar-condicionado/solucoes-comerciais/vrf/unidade-interna/round-cassete/</t>
  </si>
  <si>
    <t>Round Cassete - VRF - Ar Condicionado | Empresas | LG Brasil</t>
  </si>
  <si>
    <t>Solutions for AHU air handling units</t>
  </si>
  <si>
    <t>convertible roof and floor</t>
    <phoneticPr fontId="24" type="noConversion"/>
  </si>
  <si>
    <t>round cassette</t>
    <phoneticPr fontId="24" type="noConversion"/>
  </si>
  <si>
    <t>2025.10.16</t>
    <phoneticPr fontId="24" type="noConversion"/>
  </si>
  <si>
    <t>1) Canonical Link or Redirect Link have the same URL or main tags Information as PDP</t>
    <phoneticPr fontId="4" type="noConversion"/>
  </si>
  <si>
    <t>1) 'Canonical Link' or 'Redirect Link' and 'PDP' have the same URL</t>
    <phoneticPr fontId="4" type="noConversion"/>
  </si>
  <si>
    <t>* If the main tags of the 'canonical link' or 'redirect link page' and 'PDP' are same, it is pass even if the URLs are different</t>
    <phoneticPr fontId="4" type="noConversion"/>
  </si>
  <si>
    <t>Redirect Link P/F</t>
    <phoneticPr fontId="4" type="noConversion"/>
  </si>
  <si>
    <t>https://www.lg.com/ae/business/service-maintenance</t>
  </si>
  <si>
    <t>https://www.lg.com/at/business/hlk/multi-v/anschlusskit-luft</t>
  </si>
  <si>
    <t>https://www.lg.com/at/business/hlk/single-split/deckenkassette</t>
  </si>
  <si>
    <t>https://www.lg.com/at/business/hlk/steuerung/zentrale-steuerung</t>
  </si>
  <si>
    <t>https://www.lg.com/at/business/hlk/multi-v/erv</t>
  </si>
  <si>
    <t>https://www.lg.com/at/business/hlk/steuerung/gateway</t>
  </si>
  <si>
    <t>https://www.lg.com/at/business/hlk/blog-list</t>
  </si>
  <si>
    <t>https://www.lg.com/at/business/hlk/luft-wasser-waermepumpe</t>
  </si>
  <si>
    <t>https://www.lg.com/at/business/hlk/multi-v/heisswasserloesungen-hydro-kit</t>
  </si>
  <si>
    <t>https://www.lg.com/at/business/hlk/steuerung/individuelle-steuerung</t>
  </si>
  <si>
    <t>https://www.lg.com/at/business/hlk/multi-split</t>
  </si>
  <si>
    <t>https://www.lg.com/at/business/hlk/multi-v/multi-v-water-iv</t>
  </si>
  <si>
    <t>https://www.lg.com/at/business/hlk/multi-v/multi-v-i</t>
  </si>
  <si>
    <t>https://www.lg.com/at/business/hlk/multi-v/multi-v-s</t>
  </si>
  <si>
    <t>https://www.lg.com/at/business/hlk/multi-v/multi-v-m</t>
  </si>
  <si>
    <t>https://www.lg.com/at/business/hlk/luft-wasser-waermepumpe/heizungsloesung-hydrosplit</t>
  </si>
  <si>
    <t>https://www.lg.com/at/heizungsloesung-silent-monobloc</t>
  </si>
  <si>
    <t>https://www.lg.com/at/business/hlk/luft-wasser-waermepumpe/heizung-split</t>
  </si>
  <si>
    <t>https://www.lg.com/at/business/hlk/single-split</t>
  </si>
  <si>
    <t>['Warmwasserwärmepumpe', 'Kaufanfrage']</t>
  </si>
  <si>
    <t>https://www.lg.com/at/business/hlk/luft-wasser-waermepumpe/warmwasserwaermepumpe</t>
  </si>
  <si>
    <t>https://www.lg.com/au/business/air-solution/vrf/air-handling-unit</t>
  </si>
  <si>
    <t>https://www.lg.com/au/business/air-solution/therma-v-monobloc</t>
  </si>
  <si>
    <t>https://www.lg.com/au/business/air-solution</t>
  </si>
  <si>
    <t>https://www.lg.com/au/business/air-solution/control-solutions/application-controller</t>
  </si>
  <si>
    <t>https://www.lg.com/au/business/information-display/case-studies</t>
  </si>
  <si>
    <t>https://www.lg.com/au/business/air-solution/single-split-air-solution/single-split-concealed-duct</t>
  </si>
  <si>
    <t>https://www.lg.com/au/business/air-solution/single-split-air-solution/single-split-cassette</t>
  </si>
  <si>
    <t>https://www.lg.com/au/business/air-solution/control-solutions/central-controller</t>
  </si>
  <si>
    <t>https://www.lg.com/au/business/air-solution/commercial-air-purifier</t>
  </si>
  <si>
    <t>https://www.lg.com/au/business/air-solution/control-solutions</t>
  </si>
  <si>
    <t>https://www.lg.com/au/business/air-solution/business-resources/download-brochures</t>
  </si>
  <si>
    <t>https://www.lg.com/au/business/find-the-dealer</t>
  </si>
  <si>
    <t>https://www.lg.com/au/business/air-solution/control-solutions/gateway</t>
  </si>
  <si>
    <t>https://www.lg.com/au/business/air-solution/air-solutions-blog</t>
  </si>
  <si>
    <t>https://www.lg.com/au/business/air-solution/solutions/hospital</t>
  </si>
  <si>
    <t>https://www.lg.com/au/business/air-solution/vrf/hot-water-solution-hydro-kit</t>
  </si>
  <si>
    <t>https://www.lg.com/au/business/air-solution/solutions/hotel</t>
  </si>
  <si>
    <t>https://www.lg.com/au/business/air-solution/control-solutions/individual-controller</t>
  </si>
  <si>
    <t>https://www.lg.com/au/business/indoor-ceiling</t>
  </si>
  <si>
    <t>https://www.lg.com/au/business/indoor-ceiling-concealed-duct</t>
  </si>
  <si>
    <t>https://www.lg.com/au/business/indoor-ceiling-mounted-cassette</t>
  </si>
  <si>
    <t>https://www.lg.com/au/business/indoor-round-cassette</t>
  </si>
  <si>
    <t>https://www.lg.com/au/business/air-solution/vrf/vrf-indoor-unit</t>
  </si>
  <si>
    <t>https://www.lg.com/au/business/indoor-wall-mounted-unit</t>
  </si>
  <si>
    <t>https://www.lg.com/au/business/air-solution/vrf/multi-v-5</t>
  </si>
  <si>
    <t>https://www.lg.com/au/business/air-solution/vrf/multi-v-s</t>
  </si>
  <si>
    <t>https://www.lg.com/au/business/air-solution/vrf/multi-v-water-5</t>
  </si>
  <si>
    <t>https://www.lg.com/au/business/air-solution/vrf/multi-v-water-s</t>
  </si>
  <si>
    <t>https://www.lg.com/au/business/air-solution/multi-split</t>
  </si>
  <si>
    <t>https://www.lg.com/au/business/air-solution/solutions/office</t>
  </si>
  <si>
    <t>https://www.lg.com/au/business/display-partners</t>
  </si>
  <si>
    <t>https://www.lg.com/au/business/air-solution/solutions/residence</t>
  </si>
  <si>
    <t>https://www.lg.com/au/business/air-solution/solutions/shopping-mall</t>
  </si>
  <si>
    <t>https://www.lg.com/au/business/air-solution/single-split-air-solution</t>
  </si>
  <si>
    <t>https://www.lg.com/au/support</t>
  </si>
  <si>
    <t>https://www.lg.com/au/business/air-solution/vrf</t>
  </si>
  <si>
    <t>https://www.lg.com/au/business/air-solution/white-papers</t>
  </si>
  <si>
    <t>https://www.lg.com/br/business/ahu</t>
  </si>
  <si>
    <t>https://www.lg.com/br/business/air-cooled-scroll-chiller</t>
  </si>
  <si>
    <t>https://www.lg.com/br/business/air-cooled-screw-chiller</t>
  </si>
  <si>
    <t>https://www.lg.com/br/business/aplicacoes-solucoes-em-controle</t>
  </si>
  <si>
    <t>https://www.lg.com/br/business/ar-condicionado/comercial-leve/c-cassete-comercial-leve</t>
  </si>
  <si>
    <t>https://www.lg.com/br/business/v-cassete-vrf-unidades-internas</t>
  </si>
  <si>
    <t>https://www.lg.com/br/business/catalogo-folheto-documento</t>
  </si>
  <si>
    <t>https://www.lg.com/br/business/central-controle</t>
  </si>
  <si>
    <t>https://www.lg.com/br/business/chiller-centrifugo</t>
  </si>
  <si>
    <t>https://www.lg.com/br/business/ar-condicionado/produtos/chiller</t>
  </si>
  <si>
    <t>https://www.lg.com/br/business/chiller-annual-maintenance</t>
  </si>
  <si>
    <t>https://www.lg.com/br/business/chiller-renewal-service</t>
  </si>
  <si>
    <t>https://www.lg.com/br/business/inquiry-to-buy</t>
  </si>
  <si>
    <t>https://www.lg.com/br/business/ar-condicionado/produtos/solucoes-em-controle</t>
  </si>
  <si>
    <t>https://www.lg.com/br/business/ar-condicionado/cliente-comercial/projetista</t>
  </si>
  <si>
    <t>https://www.lg.com/br/business/duto-vrf-unidades-internas</t>
  </si>
  <si>
    <t>https://www.lg.com/br/business/ar-condicionado/cliente-comercial/proprietario-comercial</t>
  </si>
  <si>
    <t>https://www.lg.com/br/business/ar-condicionado/suporte-engenharia</t>
  </si>
  <si>
    <t>https://www.lg.com/br/business/find-a-dealer</t>
  </si>
  <si>
    <t>https://www.lg.com/br/business/ar-condicionado/produtos/ghp-vrf</t>
  </si>
  <si>
    <t>https://www.lg.com/br/business/gateway</t>
  </si>
  <si>
    <t>https://www.lg.com/br/business/ar-condicionado</t>
  </si>
  <si>
    <t>https://www.lg.com/br/business/ar-condicionado/blog-list</t>
  </si>
  <si>
    <t>https://www.lg.com/br/business/hi-wall-vrf-unidades-internas</t>
  </si>
  <si>
    <t>https://www.lg.com/br/business/ar-condicionado/solucoes/solucoes-hospitais</t>
  </si>
  <si>
    <t>https://www.lg.com/br/business/ar-condicionado/solucoes/solucoes-hotel</t>
  </si>
  <si>
    <t>https://www.lg.com/br/business/hydro-kit-solucao-em-agua-quente</t>
  </si>
  <si>
    <t>https://www.lg.com/br/business/controle-individual</t>
  </si>
  <si>
    <t>https://www.lg.com/br/business/ar-condicionado/cliente-comercial/instalador</t>
  </si>
  <si>
    <t>https://www.lg.com/br/business/ar-condicionado/produtos/comercial-leve</t>
  </si>
  <si>
    <t>https://www.lg.com/br/business/centrifugo-de-mancal-magnetico</t>
  </si>
  <si>
    <t>https://www.lg.com/br/business/ar-condicionado/produtos/multi-split-ar-condicionado</t>
  </si>
  <si>
    <t>https://www.lg.com/br/business/multi-v-5</t>
  </si>
  <si>
    <t>https://www.lg.com/br/business/multi-v-s</t>
  </si>
  <si>
    <t>https://www.lg.com/br/business/ar-condicionado/solucoes/solucoes-escritorios</t>
  </si>
  <si>
    <t>https://www.lg.com/br/business/ar-condicionado/cliente-residencial/proprietario-residencial</t>
  </si>
  <si>
    <t>https://www.lg.com/br/business/programa-mvp</t>
  </si>
  <si>
    <t>502 Bad Gateway</t>
  </si>
  <si>
    <t>['502 Bad Gateway']</t>
  </si>
  <si>
    <t>https://www.lg.com/br/business/ar-condicionado/solucoes/solucoes-residencias</t>
  </si>
  <si>
    <t>https://www.lg.com/br/business/ar-condicionado/solucoes/solucoes-varejo</t>
  </si>
  <si>
    <t>https://www.lg.com/br/business/verticais/varejo</t>
  </si>
  <si>
    <t>https://www.lg.com/br/business/ar-condicionado/comercial-leve/teto-comercial-leve</t>
  </si>
  <si>
    <t>https://www.lg.com/br/business/ar-condicionado/comercial-leve/commercial-leve-round-cassette</t>
  </si>
  <si>
    <t>https://www.lg.com/br/business/service-maintenance</t>
  </si>
  <si>
    <t>https://www.lg.com/br/business/ar-condicionado/solucoes/solucoes-shoppings</t>
  </si>
  <si>
    <t>https://www.lg.com/br/business/programa-vip</t>
  </si>
  <si>
    <t>https://www.lg.com/br/business/ar-condicionado/produtos/vrf-multi-v</t>
  </si>
  <si>
    <t>https://www.lg.com/br/business/vrf-annual-maintenance</t>
  </si>
  <si>
    <t>https://www.lg.com/br/business/vrf-renewal-service</t>
  </si>
  <si>
    <t>https://www.lg.com/br/business/ar-condicionado/produtos/erv-solucao-em-ventilacao</t>
  </si>
  <si>
    <t>https://www.lg.com/br/business/water-cooled-screw-chiller</t>
  </si>
  <si>
    <t>https://www.lg.com/br/business/chiller-modular</t>
  </si>
  <si>
    <t>https://www.lg.com/br/business/multi-v-agua-5</t>
  </si>
  <si>
    <t>https://www.lg.com/br/business/ar-condicionado/solucoes-comerciais/vrf/unidade-interna/round-cassete</t>
  </si>
  <si>
    <t>https://www.lg.com/ca_en/business/air-solution/vrf/air-cooled-scroll-chiller</t>
  </si>
  <si>
    <t>https://www.lg.com/ca_en/business/air-solution/vrf/air-handling-unit</t>
  </si>
  <si>
    <t>https://www.lg.com/ca_en/business/air-solution/control-solutions/application-controller</t>
  </si>
  <si>
    <t>https://www.lg.com/ca_en/business/air-solution/resource-download/catalogue-leaflet</t>
  </si>
  <si>
    <t>https://www.lg.com/ca_en/business/air-solution/single-zone/single-zone-concealed-duct</t>
  </si>
  <si>
    <t>https://www.lg.com/ca_en/business/ceiling-mounted-cassette</t>
  </si>
  <si>
    <t>https://www.lg.com/ca_en/business/air-solution/control-solutions/central-controller</t>
  </si>
  <si>
    <t>https://www.lg.com/ca_en/business/air-solution/single-zone/single-zone-console</t>
  </si>
  <si>
    <t>https://www.lg.com/ca_en/business/air-solution/control-solutions</t>
  </si>
  <si>
    <t>https://www.lg.com/ca_en/business/air-solution/resource-download/engineering-support</t>
  </si>
  <si>
    <t>https://www.lg.com/ca_en/business/find-a-dealer</t>
  </si>
  <si>
    <t>https://www.lg.com/ca_en/business/air-solution/control-solutions/gateway</t>
  </si>
  <si>
    <t>https://www.lg.com/ca_en/business/air-solution</t>
  </si>
  <si>
    <t>https://www.lg.com/ca_en/business/air-solution/blog-list</t>
  </si>
  <si>
    <t>https://www.lg.com/ca_en/business/air-solution/solutions/hospital</t>
  </si>
  <si>
    <t>https://www.lg.com/ca_en/business/air-solution/vrf/hot-water-solution-hydro-kit</t>
  </si>
  <si>
    <t>https://www.lg.com/ca_en/business/air-solution/solutions/hotel</t>
  </si>
  <si>
    <t>https://www.lg.com/ca_en/business/air-solution/control-solutions/individual-controller</t>
  </si>
  <si>
    <t>https://www.lg.com/ca_en/business/air-solution/vrf/vrf-indoor-unit</t>
  </si>
  <si>
    <t>https://www.lg.com/ca_en/business/air-solution/vrf/multi-v-5</t>
  </si>
  <si>
    <t>https://www.lg.com/ca_en/business/air-solution/vrf/multi-v-s</t>
  </si>
  <si>
    <t>https://www.lg.com/ca_en/business/air-solution/vrf/multi-v-water-5</t>
  </si>
  <si>
    <t>https://www.lg.com/ca_en/business/air-solution/resource-download/manual</t>
  </si>
  <si>
    <t>['FAQs', 'Product Lineup', 'What is Multi Split?', 'Multi split', 'Key Features']</t>
  </si>
  <si>
    <t>https://www.lg.com/ca_en/business/air-solution/multi-split</t>
  </si>
  <si>
    <t>https://www.lg.com/ca_en/business/air-solution/solutions/office</t>
  </si>
  <si>
    <t>https://www.lg.com/ca_en/business/partners</t>
  </si>
  <si>
    <t>https://www.lg.com/ca_en/business/air-solution/solutions/residence</t>
  </si>
  <si>
    <t>https://www.lg.com/ca_en/business/air-solution/solutions/retail</t>
  </si>
  <si>
    <t>https://www.lg.com/ca_en/business/air-solution/solutions/shopping-mall</t>
  </si>
  <si>
    <t>https://www.lg.com/ca_en</t>
  </si>
  <si>
    <t>https://www.lg.com/ca_en/business/air-solution/vrf</t>
  </si>
  <si>
    <t>https://www.lg.com/ca_en/business/vrf-indoor-unit-ceiling-concealed-duct</t>
  </si>
  <si>
    <t>https://www.lg.com/ca_en/business/air-solution/vrf/ventilation-solution-erv</t>
  </si>
  <si>
    <t>https://www.lg.com/ca_en/business/air-solution/single-zone/single-zone-wall-mounted</t>
  </si>
  <si>
    <t>https://www.lg.com/ca_en/business/vrf-indoor-unit-ceiling-floor</t>
  </si>
  <si>
    <t>https://www.lg.com/ca_en/business/vrf-indoor-unit-wall-mounted-unit</t>
  </si>
  <si>
    <t>https://www.lg.com/ca_fr/business/solutions-relatives-a-la-qualite-de-lair/vrf/refroidisseur-a-spirale-a-refroidi-a-lair</t>
  </si>
  <si>
    <t>https://www.lg.com/ca_fr/business/solutions-relatives-a-la-qualite-de-lair</t>
  </si>
  <si>
    <t>https://www.lg.com/ca_fr/business/solutions-relatives-a-la-qualite-de-lair/vrf/appareil-de-traitement-de-lair</t>
  </si>
  <si>
    <t>https://www.lg.com/ca_fr/business/solutions-relatives-a-la-qualite-de-lair/solutions-de-commande/dispositif-de-commande-dapplications</t>
  </si>
  <si>
    <t>https://www.lg.com/ca_fr/business/point-dacces-au-systeme-de-gestion-de-ba</t>
  </si>
  <si>
    <t>https://www.lg.com/ca_fr/business/solutions-relatives-a-la-qualite-de-lair/zone-unique/zone-unique-type-cassette</t>
  </si>
  <si>
    <t>https://www.lg.com/ca_fr/business/climatiseur-de-plafond-de-type-cassette</t>
  </si>
  <si>
    <t>https://www.lg.com/ca_fr/business/solutions-relatives-a-la-qualite-de-lair/telechargement-des-ressources/catalogue-leaflet</t>
  </si>
  <si>
    <t>https://www.lg.com/ca_fr/business/vrf-climatiseur-a-conduits-integres-au-plafond</t>
  </si>
  <si>
    <t>https://www.lg.com/ca_fr/business/solutions-relatives-a-la-qualite-de-lair/solutions-de-commande/dispositif-de-commande-central</t>
  </si>
  <si>
    <t>https://www.lg.com/ca_fr/business/solutions-relatives-a-la-qualite-de-lair/zone-unique/console</t>
  </si>
  <si>
    <t>https://www.lg.com/ca_fr/business/solutions-relatives-a-la-qualite-de-lair/telechargement-des-ressources/engineering-support</t>
  </si>
  <si>
    <t>https://www.lg.com/ca_fr/business/find-a-dealer</t>
  </si>
  <si>
    <t>https://www.lg.com/ca_fr/business/solutions-relatives-a-la-qualite-de-lair/blog-list</t>
  </si>
  <si>
    <t>https://www.lg.com/ca_fr/business/solutions-relatives-a-la-qualite-de-lair/solutions/hopitaux</t>
  </si>
  <si>
    <t>https://www.lg.com/ca_fr/business/solutions-relatives-a-la-qualite-de-lair/solutions/hotels</t>
  </si>
  <si>
    <t>https://www.lg.com/ca_fr/business/solutions-relatives-a-la-qualite-de-lair/solutions-de-commande/dispositif-de-commande-individuel</t>
  </si>
  <si>
    <t>https://www.lg.com/ca_fr/business/solutions-relatives-a-la-qualite-de-lair/vrf/vrf-climatiseur-interieur</t>
  </si>
  <si>
    <t>https://www.lg.com/ca_fr/business/solutions-relatives-a-la-qualite-de-lair/zone-unique/zone-unique-conduits-integres</t>
  </si>
  <si>
    <t>https://www.lg.com/ca_fr/business/solutions-relatives-a-la-qualite-de-lair/telechargement-des-ressources/manuela</t>
  </si>
  <si>
    <t>https://www.lg.com/ca_fr/business/solutions-relatives-a-la-qualite-de-lair/vrf/multi-v-5</t>
  </si>
  <si>
    <t>https://www.lg.com/ca_fr/business/solutions-relatives-a-la-qualite-de-lair/vrf/multi-v-water-5</t>
  </si>
  <si>
    <t>https://www.lg.com/ca_fr/business/solutions-relatives-a-la-qualite-de-lair/vrf/multi-v-s</t>
  </si>
  <si>
    <t>https://www.lg.com/ca_fr/business/solutions-relatives-a-la-qualite-de-lair/systeme-multiblocs</t>
  </si>
  <si>
    <t>https://www.lg.com/ca_fr/business/solutions-relatives-a-la-qualite-de-lair/solutions/bureaux</t>
  </si>
  <si>
    <t>https://www.lg.com/ca_fr/business/solutions-relatives-a-la-qualite-de-lair/zone-unique/sur-pied</t>
  </si>
  <si>
    <t>https://www.lg.com/ca_fr/business/solutions-relatives-a-la-qualite-de-lair/solutions-de-commande</t>
  </si>
  <si>
    <t>https://www.lg.com/ca_fr/business/solutions-relatives-a-la-qualite-de-lair/solutions/residences</t>
  </si>
  <si>
    <t>https://www.lg.com/ca_fr/business/solutions-relatives-a-la-qualite-de-lair/solutions/vente-au-detail</t>
  </si>
  <si>
    <t>https://www.lg.com/ca_fr/business/solutions-relatives-a-la-qualite-de-lair/solutions/centres-commerciaux</t>
  </si>
  <si>
    <t>https://www.lg.com/ca_fr/business/solutions-relatives-a-la-qualite-de-lair/systeme-biblocs</t>
  </si>
  <si>
    <t>https://www.lg.com/ca_fr/business/solutions-relatives-a-la-qualite-de-lair/vrf</t>
  </si>
  <si>
    <t>https://www.lg.com/ca_fr/business/solutions-relatives-a-la-qualite-de-lair/vrf/solution-de-ventilation-erv</t>
  </si>
  <si>
    <t>https://www.lg.com/ca_fr/business/solutions-relatives-a-la-qualite-de-lair/zone-unique/zone-unique-mural</t>
  </si>
  <si>
    <t>https://www.lg.com/ca_fr/business/climatiseur-mural</t>
  </si>
  <si>
    <t>https://www.lg.com/ca_fr/business/solutions-relatives-a-la-qualite-de-lair/vrf/solution-de-chauffe-eau-hydro-kit</t>
  </si>
  <si>
    <t>https://www.lg.com/cl/business/climatizacion/vrf/air-handling-unit-ahu</t>
  </si>
  <si>
    <t>https://www.lg.com/cl/business/climatizacion</t>
  </si>
  <si>
    <t>https://www.lg.com/cl/business/climatizacion/chiller-application/chiller-scroll-enfriado-por-aire</t>
  </si>
  <si>
    <t>https://www.lg.com/cl/business/climatizacion/control-solutions/controles-aplicados</t>
  </si>
  <si>
    <t>https://www.lg.com/cl/business/hvac-caso-estudio</t>
  </si>
  <si>
    <t>https://www.lg.com/cl/business/climatizacion/single-split/cassette</t>
  </si>
  <si>
    <t>https://www.lg.com/cl/business/climatizacion/material-de-descarga/catalogos-y-folletos</t>
  </si>
  <si>
    <t>https://www.lg.com/cl/business/climatizacion/control-solutions/control-central</t>
  </si>
  <si>
    <t>https://www.lg.com/cl/business/climatizacion/chiller-application</t>
  </si>
  <si>
    <t>https://www.lg.com/cl/business/climatizacion/single-split/consola</t>
  </si>
  <si>
    <t>https://www.lg.com/cl/business/climatizacion/control-solutions</t>
  </si>
  <si>
    <t>https://www.lg.com/cl/business/climatizacion/single-split/techo-y-suelo-convertible</t>
  </si>
  <si>
    <t>https://www.lg.com/cl/business/climatizacion/single-split/ducto</t>
  </si>
  <si>
    <t>https://www.lg.com/cl/business/climatizacion/vrf/recuperador-de-energia-por-ventilacion-erv</t>
  </si>
  <si>
    <t>https://www.lg.com/cl/business/climatizacion/material-de-descarga/soporte-de-ingenieria</t>
  </si>
  <si>
    <t>https://www.lg.com/cl/business/find-the-dealer</t>
  </si>
  <si>
    <t>https://www.lg.com/cl/business/climatizacion/vrf/gas-heat-pump-ghp</t>
  </si>
  <si>
    <t>https://www.lg.com/cl/business/hvac/blog-list</t>
  </si>
  <si>
    <t>https://www.lg.com/cl/business/climatizacion/soluciones/hospital</t>
  </si>
  <si>
    <t>https://www.lg.com/cl/business/climatizacion/soluciones/hoteleria</t>
  </si>
  <si>
    <t>https://www.lg.com/cl/business/climatizacion/vrf/hydro-kit</t>
  </si>
  <si>
    <t>https://www.lg.com/cl/business/climatizacion/control-solutions/control-individual</t>
  </si>
  <si>
    <t>https://www.lg.com/cl/business/climatizacion/vrf/indoor-console</t>
  </si>
  <si>
    <t>https://www.lg.com/cl/business/climatizacion/vrf/unidades-interior</t>
  </si>
  <si>
    <t>https://www.lg.com/cl/business/climatizacion/control-solutions/interface-a-bms</t>
  </si>
  <si>
    <t>https://www.lg.com/cl/business/climatizacion/chiller-application/inverter-scroll-chiller</t>
  </si>
  <si>
    <t>https://www.lg.com/cl/business/climatizacion/material-de-descarga/manuales</t>
  </si>
  <si>
    <t>https://www.lg.com/cl/business/climatizacion/multi-split</t>
  </si>
  <si>
    <t>https://www.lg.com/cl/business/climatizacion/vrf/multi-v-5</t>
  </si>
  <si>
    <t>https://www.lg.com/cl/business/climatizacion/vrf/multi-v-water-iv</t>
  </si>
  <si>
    <t>https://www.lg.com/cl/business/climatizacion/vrf/multi-v-s</t>
  </si>
  <si>
    <t>https://www.lg.com/cl/business/climatizacion/soluciones/oficinas</t>
  </si>
  <si>
    <t>https://www.lg.com/cl/business/climatizacion/soluciones/residenciales</t>
  </si>
  <si>
    <t>https://www.lg.com/cl/business/climatizacion/soluciones/retail</t>
  </si>
  <si>
    <t>https://www.lg.com/cl/business/climatizacion/soluciones/solucion-retrofit</t>
  </si>
  <si>
    <t>https://www.lg.com/cl/business/climatizacion/single-split/round-cassette</t>
  </si>
  <si>
    <t>https://www.lg.com/cl/business/climatizacion/servicios-y-mantenimiento</t>
  </si>
  <si>
    <t>https://www.lg.com/cl/business/climatizacion/soluciones/shopping-mall</t>
  </si>
  <si>
    <t>https://www.lg.com/cl/business/climatizacion/single-packed</t>
  </si>
  <si>
    <t>https://www.lg.com/cl/business/climatizacion/single-split</t>
  </si>
  <si>
    <t>https://www.lg.com/cl/business/climatizacion/soluciones</t>
  </si>
  <si>
    <t>https://www.lg.com/cl/business/climatizacion/therma-v/split</t>
  </si>
  <si>
    <t>https://www.lg.com/cl/business/climatizacion/therma-v</t>
  </si>
  <si>
    <t>https://www.lg.com/cl/business/climatizacion/vrf</t>
  </si>
  <si>
    <t>https://www.lg.com/cl/business/climatizacion/single-split/single-split-montado-en-muro</t>
  </si>
  <si>
    <t>https://www.lg.com/cl/business/climatizacion/vrf/indoor-unit-wall-mounted-unit</t>
  </si>
  <si>
    <t>https://www.lg.com/co/business/aires-acondicionados/vrf/single-split-cassette-4-vias</t>
  </si>
  <si>
    <t>https://www.lg.com/co/business/aires-acondicionados/about-lg-air-solutions</t>
  </si>
  <si>
    <t>https://www.lg.com/co/business/aires-acondicionados/chiller/air-cooled-scroll-chiller</t>
  </si>
  <si>
    <t>https://www.lg.com/co/business/aires-acondicionados/vrf/unidad-manejadora-de-aire</t>
  </si>
  <si>
    <t>https://www.lg.com/co/business/aires-acondicionados/chiller/air-cooled-screw-chiller</t>
  </si>
  <si>
    <t>https://www.lg.com/co/business/aires-acondicionados</t>
  </si>
  <si>
    <t>https://www.lg.com/co/business/aires-acondicionados/aires-control-solutions/controlador-de-aplicaciones</t>
  </si>
  <si>
    <t>https://www.lg.com/co/business/aires-acondicionados/material-de-descarga/catalogos-y-folletos</t>
  </si>
  <si>
    <t>https://www.lg.com/co/business/aires-acondicionados/aires-control-solutions/controlador-central</t>
  </si>
  <si>
    <t>https://www.lg.com/co/business/aires-acondicionados/chiller/chiller-centrifugo</t>
  </si>
  <si>
    <t>https://www.lg.com/co/business/aires-acondicionados/aplicaciones/comercial</t>
  </si>
  <si>
    <t>https://www.lg.com/co/business/aires-acondicionados/aires-control-solutions</t>
  </si>
  <si>
    <t>https://www.lg.com/co/business/aires-acondicionados/chiller/direct-fired-absorption-chiller</t>
  </si>
  <si>
    <t>https://www.lg.com/co/business/aires-acondicionados/vrf/ventilador-recuperador-de-energia</t>
  </si>
  <si>
    <t>https://www.lg.com/co/business/aires-acondicionados/material-de-descarga/soporte-de-ingenieria</t>
  </si>
  <si>
    <t>https://www.lg.com/co/business/aires-acondicionados/encontrar-un-distribuidor</t>
  </si>
  <si>
    <t>https://www.lg.com/co/business/aires-acondicionados/vrf/ghp</t>
  </si>
  <si>
    <t>https://www.lg.com/co/business/blog/aire-acondicionado</t>
  </si>
  <si>
    <t>https://www.lg.com/co/business/aires-acondicionados/hvac-caso-estudio</t>
  </si>
  <si>
    <t>https://www.lg.com/co/business/aires-acondicionados/unidad-paquete-bomba-de-calor</t>
  </si>
  <si>
    <t>https://www.lg.com/co/business/aires-acondicionados/single-split-aire-solutions/single-split-ducto-oculto</t>
  </si>
  <si>
    <t>https://www.lg.com/co/business/aires-acondicionados/aplicaciones/hospital</t>
  </si>
  <si>
    <t>https://www.lg.com/co/business/aires-acondicionados/chiller/hot-water-type-absorption-chiller</t>
  </si>
  <si>
    <t>https://www.lg.com/co/business/aires-acondicionados/aplicaciones/hotel</t>
  </si>
  <si>
    <t>https://www.lg.com/co/business/aires-acondicionados/vrf/hydro-kit</t>
  </si>
  <si>
    <t>https://www.lg.com/co/business/aires-acondicionados/aires-control-solutions/controlador-individual</t>
  </si>
  <si>
    <t>https://www.lg.com/co/business/aires-acondicionados/material-de-descarga/manuales</t>
  </si>
  <si>
    <t>https://www.lg.com/co/business/aires-acondicionados/chiller/chiller-modular</t>
  </si>
  <si>
    <t>https://www.lg.com/co/business/aires-acondicionados/multi-split</t>
  </si>
  <si>
    <t>https://www.lg.com/co/business/aires-acondicionados/vrf/multi-v-5</t>
  </si>
  <si>
    <t>https://www.lg.com/co/business/aires-acondicionados/vrf/multi-v-water-iv</t>
  </si>
  <si>
    <t>https://www.lg.com/co/business/aires-acondicionados/vrf/multi-v-s</t>
  </si>
  <si>
    <t>https://www.lg.com/co/business/aires-acondicionados/aplicaciones/oficinas</t>
  </si>
  <si>
    <t>https://www.lg.com/co/business/aires-acondicionados/chiller/chiller-libre-de-aceite</t>
  </si>
  <si>
    <t>https://www.lg.com/co/business/aires-acondicionados/aplicaciones/residencial</t>
  </si>
  <si>
    <t>https://www.lg.com/co/business/aires-acondicionados/single-split-aire-solutions/unidad-interior-cassette-redondo</t>
  </si>
  <si>
    <t>https://www.lg.com/co/business/aires-acondicionados/servicios-y-mantenimiento</t>
  </si>
  <si>
    <t>https://www.lg.com/co/business/aires-acondicionados/single-split-aire-solutions</t>
  </si>
  <si>
    <t>https://www.lg.com/co/business/aires-acondicionados/single-split-aire-solutions/unidad-de-suelo</t>
  </si>
  <si>
    <t>https://www.lg.com/co/business/aires-acondicionados/single-split-aire-solutions/single-split-suspendido-de-techo-convertible</t>
  </si>
  <si>
    <t>https://www.lg.com/co/business/aires-acondicionados/vrf</t>
  </si>
  <si>
    <t>https://www.lg.com/co/business/aires-acondicionados/vrf/vrf-unidades-interiores</t>
  </si>
  <si>
    <t>https://www.lg.com/co/business/aires-acondicionados/chiller/chiller-por-absorcion-de-vapor</t>
  </si>
  <si>
    <t>https://www.lg.com/co/business/aires-acondicionados/single-split-aire-solutions/single-split-tipo-pared</t>
  </si>
  <si>
    <t>https://www.lg.com/co/business/aires-acondicionados/chiller</t>
  </si>
  <si>
    <t>https://www.lg.com/co/business/aires-acondicionados/chiller/water-cooled-screw-chiller</t>
  </si>
  <si>
    <t>https://www.lg.com/cz/business/klimatizace/chladic-vody/absorpcni-chladic-komplexni-typ</t>
  </si>
  <si>
    <t>https://www.lg.com/cz/business/klimatizace/chladic-vody/absorpcni-chladic-horkovodni-typ</t>
  </si>
  <si>
    <t>https://www.lg.com/cz/business/klimatizace/chladic-vody/absorpcni-chladic-parni-typ</t>
  </si>
  <si>
    <t>https://www.lg.com/cz/business/klimatizace/vrf/ahu</t>
  </si>
  <si>
    <t>https://www.lg.com/cz/business/klimatizace/chladic-vody/vzduchem-chlazeny-sroubovy-chladic</t>
  </si>
  <si>
    <t>https://www.lg.com/cz/business/klimatizace/service-maintenance/chiller-renewal-service</t>
  </si>
  <si>
    <t>https://www.lg.com/cz/business/klimatizace/split-systemy/kazeta</t>
  </si>
  <si>
    <t>https://www.lg.com/cz/business/klimatizace/materialy-ke-stazeni/katalogy-letaky-a-dokumenty</t>
  </si>
  <si>
    <t>https://www.lg.com/cz/business/klimatizace/split-systemy/kruhova-kazeta</t>
  </si>
  <si>
    <t>https://www.lg.com/cz/business/klimatizace/split-systemy/parapetni-jednotka-konzole</t>
  </si>
  <si>
    <t>https://www.lg.com/cz/business/klimatizace/air-control-solutions</t>
  </si>
  <si>
    <t>https://www.lg.com/cz/business/klimatizace/split-systemy/konvertibilni-jednotka</t>
  </si>
  <si>
    <t>https://www.lg.com/cz/business/klimatizace/kopatni-reseni</t>
  </si>
  <si>
    <t>https://www.lg.com/cz/business/klimatizace/chladic-vody/primo-pohaneny-absorpcni-chladic</t>
  </si>
  <si>
    <t>https://www.lg.com/cz/business/klimatizace/split-systemy/kanalova-jednotka</t>
  </si>
  <si>
    <t>https://www.lg.com/cz/business/klimatizace/find-the-dealer</t>
  </si>
  <si>
    <t>https://www.lg.com/cz/business/klimatizace/reseni-pro-budovy/nemocnice</t>
  </si>
  <si>
    <t>https://www.lg.com/cz/business/klimatizace/blog-list</t>
  </si>
  <si>
    <t>https://www.lg.com/cz/business/klimatizace/tepelna-cerpadla-awhp</t>
  </si>
  <si>
    <t>https://www.lg.com/cz/business/klimatizace/vrf/hydrokit</t>
  </si>
  <si>
    <t>https://www.lg.com/cz/business/klimatizace/reseni-pro-budovy/hotely</t>
  </si>
  <si>
    <t>https://www.lg.com/cz/business/klimatizace/vrf/vrf-indoor-units</t>
  </si>
  <si>
    <t>https://www.lg.com/cz/business/hvac/commercial-solutions/chiller/air-cooled-inverter-scroll-chiller</t>
  </si>
  <si>
    <t>https://www.lg.com/cz/business/klimatizace/vrf/multi-v-water-5</t>
  </si>
  <si>
    <t>https://www.lg.com/cz/business/klimatizace/vrf/multi-v-i</t>
  </si>
  <si>
    <t>https://www.lg.com/cz/business/klimatizace/vrf/multi-v-m</t>
  </si>
  <si>
    <t>https://www.lg.com/cz/business/klimatizace/vrf/multi-v-s</t>
  </si>
  <si>
    <t>https://www.lg.com/cz/business/klimatizace/materialy-ke-stazeni/manualy</t>
  </si>
  <si>
    <t>https://www.lg.com/cz/business/klimatizace/chladic-vody/modularni-chladic</t>
  </si>
  <si>
    <t>https://www.lg.com/cz/business/klimatizace/tepelna-cerpadla-awhp/monobloc</t>
  </si>
  <si>
    <t>https://www.lg.com/cz/business/monobloc-r290</t>
  </si>
  <si>
    <t>https://www.lg.com/cz/business/klimatizace/tepelna-cerpadla-awhp/monobloc-r32</t>
  </si>
  <si>
    <t>https://www.lg.com/cz/business/klimatizace/multisplit</t>
  </si>
  <si>
    <t>https://www.lg.com/cz/business/klimatizace/reseni-pro-budovy/kancelare</t>
  </si>
  <si>
    <t>https://www.lg.com/cz/business/klimatizace/chladic-vody/bezolejovy-chladic</t>
  </si>
  <si>
    <t>https://www.lg.com/cz/business/klimatizace/materialy-ke-stazeni/produktova-podpora</t>
  </si>
  <si>
    <t>https://www.lg.com/cz/business/klimatizace/reseni-pro-budovy/obytne-budovy</t>
  </si>
  <si>
    <t>https://www.lg.com/cz/business/klimatizace/reseni-pro-budovy/retail</t>
  </si>
  <si>
    <t>https://www.lg.com/cz/business/klimatizace/service-maintenance</t>
  </si>
  <si>
    <t>https://www.lg.com/cz/business/klimatizace/reseni-pro-budovy/nakupni-centra</t>
  </si>
  <si>
    <t>https://www.lg.com/cz/business/klimatizace/split-systemy</t>
  </si>
  <si>
    <t>THERMA V Split - Tepelná čerpadla vzduch-voda - HVAC</t>
  </si>
  <si>
    <t>LG THERMA V Split, všestranný, udržitelný systém vytápění pomocí tepelného čerpadla, se hodí pro různé typy domů a zajišťuje efektivní řešení ohřevu teplé vody.</t>
  </si>
  <si>
    <t>https://www.lg.com/cz/business/klimatizace/tepelna-cerpadla-awhp/split-vysokoteplotni</t>
  </si>
  <si>
    <t>https://www.lg.com/cz/business/klimatizace/tepelna-cerpadla-awhp/split-r32</t>
  </si>
  <si>
    <t>https://www.lg.com/cz/business/klimatizace/tepelna-cerpadla-awhp/split-410a</t>
  </si>
  <si>
    <t>https://www.lg.com/cz/business/klimatizace/tepelna-cerpadla-awhp/r32-hydrosplit</t>
  </si>
  <si>
    <t>https://www.lg.com/cz/business/klimatizace/tepelna-cerpadla-awhp/therma-v-pro-ohrev-teple-vody</t>
  </si>
  <si>
    <t>https://www.lg.com/cz/business/klimatizace/vrf</t>
  </si>
  <si>
    <t>https://www.lg.com/cz/business/klimatizace/vrf/erv</t>
  </si>
  <si>
    <t>https://www.lg.com/cz/business/klimatizace/split-systemy/s-nastenne-jednotky</t>
  </si>
  <si>
    <t>https://www.lg.com/cz/business/klimatizace/chladice-vody/chladic-vody-odstredivy-kompresor</t>
  </si>
  <si>
    <t>https://www.lg.com/cz/business/klimatizace/chladic-vody</t>
  </si>
  <si>
    <t>https://www.lg.com/cz/business/klimatizace/chladic-vody/vodou-chlazeny-sroubovy-chladic</t>
  </si>
  <si>
    <t>https://www.lg.com/cz/business/klimatizace/chladic-vody/vodou-chlazeny-scroll-chladic</t>
  </si>
  <si>
    <t>https://www.lg.com/cz/business/klimatizace/split-systemy/parapetni-jednotka</t>
  </si>
  <si>
    <t>https://www.lg.com/de/business/klimaanlagen/multi-v/anschlusskit-luft</t>
  </si>
  <si>
    <t>https://www.lg.com/de/business/klimaanlagen/kaltwasserersaetze/kaltwasserersaetze-luftgekuglte-scoll-warmerpumpe</t>
  </si>
  <si>
    <t>https://www.lg.com/de/business/klimaanlagen/steuerung/anwendungssteuerung</t>
  </si>
  <si>
    <t>https://www.lg.com/de/business/klimaanlagen/single-split/deckenkassette</t>
  </si>
  <si>
    <t>https://www.lg.com/de/business/klimaanlagen/steuerung/zentrale-steuerung</t>
  </si>
  <si>
    <t>https://www.lg.com/de/business/klimaanlagen/kaltwasserersaetze</t>
  </si>
  <si>
    <t>https://www.lg.com/de/business/klimaanlagen/single-split/console</t>
  </si>
  <si>
    <t>https://www.lg.com/de/business/klimaanlagen/unterlagen-downloads/catalogue-leaflet-document</t>
  </si>
  <si>
    <t>https://www.lg.com/de/business/klimaanlagen/single-split/kanalklimagerate</t>
  </si>
  <si>
    <t>https://www.lg.com/de/business/klimaanlagen/unterlagen-downloads/engineering-support</t>
  </si>
  <si>
    <t>https://www.lg.com/de/business/ess-homeseries/solar-support/haendlersuche</t>
  </si>
  <si>
    <t>https://www.lg.com/de/business/klimaanlagen/steuerung/gateway</t>
  </si>
  <si>
    <t>https://www.lg.com/de/business/klimaanlagen</t>
  </si>
  <si>
    <t>https://www.lg.com/de/business/klimaanlagen/blog-list</t>
  </si>
  <si>
    <t>https://www.lg.com/de/business/klimaanlagen/heizung</t>
  </si>
  <si>
    <t>https://www.lg.com/de/business/klimaanlagen/heizung/warmwasserwaermepumpe</t>
  </si>
  <si>
    <t>https://www.lg.com/de/business/klimaanlagen/multi-v/hydrokit</t>
  </si>
  <si>
    <t>https://www.lg.com/de/business/klimaanlagen/anwendungsbereiche/hotels</t>
  </si>
  <si>
    <t>https://www.lg.com/de/business/klimaanlagen/steuerung/individuelle-steuerung</t>
  </si>
  <si>
    <t>https://www.lg.com/de/business/klimaanlagen/multi-v/vrf-inneneinheiten</t>
  </si>
  <si>
    <t>https://www.lg.com/de/business/klimaanlagen/anwendungsbereiche/wohnraum</t>
  </si>
  <si>
    <t>https://www.lg.com/de/business/klimaanlagen/multi-v/multi-v-water-5</t>
  </si>
  <si>
    <t>https://www.lg.com/de/business/heizung-monobloc</t>
  </si>
  <si>
    <t>https://www.lg.com/de/business/klimaanlagen/multi-split</t>
  </si>
  <si>
    <t>https://www.lg.com/de/business/klimaanlagen/multi-v/multi-v-i</t>
  </si>
  <si>
    <t>https://www.lg.com/de/business/klimaanlagen/multi-v/multi-v-s</t>
  </si>
  <si>
    <t>https://www.lg.com/de/business/klimaanlagen/multi-v/multi-v-m</t>
  </si>
  <si>
    <t>https://www.lg.com/de/business/klimaanlagen/heizung/r32-iwt</t>
  </si>
  <si>
    <t>https://www.lg.com/de/business/klimaanlagen/heizung/r32-monobloc/</t>
  </si>
  <si>
    <t>https://www.lg.com/de/business/klimaanlagen/single-split/rundes-unterdeckengerat</t>
  </si>
  <si>
    <t>https://www.lg.com/de/business/klimaanlagen/anwendungsbereiche/geschafte</t>
  </si>
  <si>
    <t>https://www.lg.com/de/business/klimaanlagen/single-split</t>
  </si>
  <si>
    <t>https://www.lg.com/de/business/heizung-split</t>
  </si>
  <si>
    <t>https://www.lg.com/de/business/klimaanlagen/single-split/unterdeckengerate</t>
  </si>
  <si>
    <t>['THERMA V R290 Monobloc', 'HLK-Blog', 'Technischer Support']</t>
  </si>
  <si>
    <t>https://www.lg.com/de/business/klimaanlagen/heizung/r290-monobloc</t>
  </si>
  <si>
    <t>https://www.lg.com/de/business/klimaanlagen/unterlagen-downloads/manual</t>
  </si>
  <si>
    <t>https://www.lg.com/de/business/klimaanlagen/multi-v</t>
  </si>
  <si>
    <t>https://www.lg.com/de/business/klimaanlagen/single-split/wandbefestigung</t>
  </si>
  <si>
    <t>https://www.lg.com/de/business/klimaanlagen/anwendungsbereiche/burogebaude</t>
  </si>
  <si>
    <t>https://www.lg.com/de/business/klimaanlagen/anwendungsbereiche/einkaufszentren</t>
  </si>
  <si>
    <t>https://www.lg.com/de/business/klimaanlagen/steuerung</t>
  </si>
  <si>
    <t>https://www.lg.com/de/business/klimaanlagen/unterlagen-downloads/video</t>
  </si>
  <si>
    <t>https://www.lg.com/eg_ar/business/air-solution/chiller-application/absorption-heat-pump</t>
  </si>
  <si>
    <t>https://www.lg.com/eg_ar/business/air-solution/vrf/air-handling-unit</t>
  </si>
  <si>
    <t>https://www.lg.com/eg_ar/business/air-solution</t>
  </si>
  <si>
    <t>https://www.lg.com/eg_ar/business/air-solution/chiller-application/ice-storage-air-cooled-scroll-chiller</t>
  </si>
  <si>
    <t>https://www.lg.com/eg_ar/business/air-solution/chiller-application/ice-storage-screw-chiller</t>
  </si>
  <si>
    <t>https://www.lg.com/eg_ar/business/air-solution/chiller/air-cooled-screw-chiller</t>
  </si>
  <si>
    <t>https://www.lg.com/eg_ar/business/air-solution/chiller/air-cooled-scroll-chiller</t>
  </si>
  <si>
    <t>https://www.lg.com/eg_ar/business/air-solution/chiller-application/air-cooled-screw-heat-pump</t>
  </si>
  <si>
    <t>https://www.lg.com/eg_ar/business/air-solution/chiller-application/air-cooled-scroll-heat-pump</t>
  </si>
  <si>
    <t>https://www.lg.com/eg_ar/business/air-solution/air-control-solutions/application-controller</t>
  </si>
  <si>
    <t>https://www.lg.com/eg_ar/business/air-solution/chiller-application/ice-storage-centrifugal-chiller</t>
  </si>
  <si>
    <t>https://www.lg.com/eg_ar/business/air-solution/chiller/centrifugal-chiller</t>
  </si>
  <si>
    <t>https://www.lg.com/eg_ar/business/air-solution/chiller-application/centrifugal-heat-pump</t>
  </si>
  <si>
    <t>https://www.lg.com/eg_ar/business/air-solution/chiller/oil-free-centrifugal-chiller</t>
  </si>
  <si>
    <t>https://www.lg.com/eg_ar/business/air-solution/chiller</t>
  </si>
  <si>
    <t>https://www.lg.com/eg_ar/business/air-solution/chiller-application</t>
  </si>
  <si>
    <t>https://www.lg.com/eg_ar/business/air-solution/solutions/retail</t>
  </si>
  <si>
    <t>https://www.lg.com/eg_ar/business/air-solution/single-split/single-split-concealed-duct</t>
  </si>
  <si>
    <t>https://www.lg.com/eg_ar/business/air-solution/air-control-solutions</t>
  </si>
  <si>
    <t>https://www.lg.com/eg_ar/business/air-solution/chiller/direct-fired-absorption-chiller</t>
  </si>
  <si>
    <t>https://www.lg.com/eg_ar/business/air-solution/business-resources/catalogue-leaflet</t>
  </si>
  <si>
    <t>https://www.lg.com/eg_ar/business/air-solution/business-resources/manual</t>
  </si>
  <si>
    <t>https://www.lg.com/eg_ar/business/air-solution/business-resources/engineering-support</t>
  </si>
  <si>
    <t>https://www.lg.com/eg_ar/business/air-solution/chiller/absorption-chiller-direct-fired-type</t>
  </si>
  <si>
    <t>https://www.lg.com/eg_ar/business/air-solution/find-a-dealer</t>
  </si>
  <si>
    <t>https://www.lg.com/eg_ar/business/air-solution/single-split/single-split-floor-standing</t>
  </si>
  <si>
    <t>https://www.lg.com/eg_ar/business/air-solution/vrf/gas-heat-pump</t>
  </si>
  <si>
    <t>https://www.lg.com/eg_ar/business/air-solution/chiller-application/water-cooled-screw-geo-thermal-heat-pump</t>
  </si>
  <si>
    <t>https://www.lg.com/eg_ar/business/air-solution/blog-list</t>
  </si>
  <si>
    <t>https://www.lg.com/eg_ar/business/air-solution/chiller/absorption-chiller-hot-water-type</t>
  </si>
  <si>
    <t>https://www.lg.com/eg_ar/business/air-solution/solutions/hotel</t>
  </si>
  <si>
    <t>https://www.lg.com/eg_ar/business/air-solution/vrf/vrf-indoor-unit</t>
  </si>
  <si>
    <t>https://www.lg.com/eg_ar/business/air-solution/heating-awhp/heating-monobloc</t>
  </si>
  <si>
    <t>https://www.lg.com/eg_ar/business/air-solution/single-packaged-air-solution</t>
  </si>
  <si>
    <t>https://www.lg.com/eg_ar/business/air-solution/vrf/multi-v-5</t>
  </si>
  <si>
    <t>https://www.lg.com/eg_ar/business/air-solution/vrf/multi-v-m</t>
  </si>
  <si>
    <t>https://www.lg.com/eg_ar/business/air-solution/vrf/multi-v-s</t>
  </si>
  <si>
    <t>https://www.lg.com/eg_ar/business/air-solution/vrf/multi-v-water-iv</t>
  </si>
  <si>
    <t>https://www.lg.com/eg_ar/business/air-solution/chiller/absorption-chiller-complex-type</t>
  </si>
  <si>
    <t>https://www.lg.com/eg_ar/business/air-solution/multi-split</t>
  </si>
  <si>
    <t>https://www.lg.com/eg_ar/business/air-solution/solutions/office</t>
  </si>
  <si>
    <t>https://www.lg.com/eg_ar/business/air-solution/heating-awhp/heating-R32-hydrosplit</t>
  </si>
  <si>
    <t>https://www.lg.com/eg_ar/business/air-solution/heating-awhp/heating-R32-IWT</t>
  </si>
  <si>
    <t>https://www.lg.com/eg_ar/business/air-solution/heating-awhp/heating-split-R32</t>
  </si>
  <si>
    <t>https://www.lg.com/eg_ar/business/air-solution/heating-awhp/heating-R410A-IWT</t>
  </si>
  <si>
    <t>https://www.lg.com/eg_ar/business/air-solution/heating-awhp/heating-split-410A</t>
  </si>
  <si>
    <t>https://www.lg.com/eg_ar/business/air-solution/service-maintenance</t>
  </si>
  <si>
    <t>https://www.lg.com/eg_ar/business/air-solution/solutions/shopping-mall</t>
  </si>
  <si>
    <t>https://www.lg.com/eg_ar/business/air-solution/air-control-solutions/individual-controller</t>
  </si>
  <si>
    <t>https://www.lg.com/eg_ar/business/air-solution/heating-awhp/heating-split-high-temperature</t>
  </si>
  <si>
    <t>https://www.lg.com/eg_ar/business/air-solution/chiller/absorption-chiller-steam-type</t>
  </si>
  <si>
    <t>https://www.lg.com/eg_ar/business/air-solution/hvac-case-study</t>
  </si>
  <si>
    <t>https://www.lg.com/eg_ar/business/air-solution/vrf</t>
  </si>
  <si>
    <t>https://www.lg.com/eg_ar/business/air-solution/vrf/ventilation-solution-erv</t>
  </si>
  <si>
    <t>https://www.lg.com/eg_ar/business/air-solution/vrf/hot-water-solution-hydro-kit</t>
  </si>
  <si>
    <t>https://www.lg.com/eg_ar/business/air-solution/chiller/water-cooled-screw-chiller</t>
  </si>
  <si>
    <t>https://www.lg.com/eg_ar/business/air-solution/chiller-application/water-cooled-screw-heat-pump</t>
  </si>
  <si>
    <t>https://www.lg.com/eg_ar/business/air-solution/air-control-solutions/central-controller</t>
  </si>
  <si>
    <t>https://www.lg.com/eg_ar/business/air-solution/air-control-solutions/gateway</t>
  </si>
  <si>
    <t>https://www.lg.com/eg_ar/business/air-solution/solutions/hospital</t>
  </si>
  <si>
    <t>https://www.lg.com/eg_ar/business/indoor-ceiling-concealed-duct</t>
  </si>
  <si>
    <t>https://www.lg.com/eg_ar/business/indoor-ceiling-floor-convertible</t>
  </si>
  <si>
    <t>https://www.lg.com/eg_ar/business/indoor-ceiling-mounted-cassette</t>
  </si>
  <si>
    <t>https://www.lg.com/eg_ar/business/indoor-round-cassette</t>
  </si>
  <si>
    <t>https://www.lg.com/eg_ar/business/indoor-vrf-console-unit</t>
  </si>
  <si>
    <t>https://www.lg.com/eg_ar/business/indoor-wall-mounted-unit</t>
  </si>
  <si>
    <t>https://www.lg.com/eg_ar/business/air-solution/solutions/residence</t>
  </si>
  <si>
    <t>https://www.lg.com/eg_ar/business/air-solution/single-split</t>
  </si>
  <si>
    <t>https://www.lg.com/eg_ar/business/air-solution/chiller/modular-chiller</t>
  </si>
  <si>
    <t>https://www.lg.com/eg_ar/business/air-solution/single-split/single-split-wall-mounted</t>
  </si>
  <si>
    <t>https://www.lg.com/eg_en/business/air-solution/chiller/absorption-chiller-complex-type</t>
  </si>
  <si>
    <t>https://www.lg.com/eg_en/business/air-solution/chiller/absorption-chiller-hot-water-type</t>
  </si>
  <si>
    <t>https://www.lg.com/eg_en/business/air-solution/chiller/absorption-chiller-steam-type</t>
  </si>
  <si>
    <t>https://www.lg.com/eg_en/business/air-solution/chiller-application/absorption-heat-pump</t>
  </si>
  <si>
    <t>https://www.lg.com/es/business/climatizacion/gama-residencial/therma-v</t>
  </si>
  <si>
    <t>https://www.lg.com/es/business/climatizacion/control/ahu-kits</t>
  </si>
  <si>
    <t>https://www.lg.com/eg_en/business/air-solution/vrf/air-handling-unit</t>
  </si>
  <si>
    <t>https://www.lg.com/eg_en/business/air-solution/chiller/air-cooled-screw-chiller</t>
  </si>
  <si>
    <t>https://www.lg.com/eg_en/business/air-solution/chiller-application/air-cooled-screw-heat-pump</t>
  </si>
  <si>
    <t>https://www.lg.com/eg_en/business/air-solution/chiller/air-cooled-scroll-chiller</t>
  </si>
  <si>
    <t>https://www.lg.com/eg_en/business/air-solution/chiller-application/air-cooled-scroll-heat-pump</t>
  </si>
  <si>
    <t>https://www.lg.com/es/business/climatizacion/gama-residencial/residencial-1x1</t>
  </si>
  <si>
    <t>https://www.lg.com/eg_en/business/air-solution/air-control-solutions/application-controller</t>
  </si>
  <si>
    <t>https://www.lg.com/es/business/display-profesional/casos-de-exito</t>
  </si>
  <si>
    <t>https://www.lg.com/eg_en/business/air-solution/business-resources/catalogue-leaflet</t>
  </si>
  <si>
    <t>https://www.lg.com/eg_en/business/air-solution/single-split-air-solution/single-split-concealed-duct</t>
  </si>
  <si>
    <t>https://www.lg.com/eg_en/business/air-solution/air-control-solutions/central-controller</t>
  </si>
  <si>
    <t>https://www.lg.com/eg_en/business/air-solution/chiller/centrifugal-chiller</t>
  </si>
  <si>
    <t>https://www.lg.com/eg_en/business/air-solution/chiller-application/centrifugal-heat-pump</t>
  </si>
  <si>
    <t>https://www.lg.com/es/business/climatizacion/soluciones-verticales/centros-comerciales</t>
  </si>
  <si>
    <t>https://www.lg.com/eg_en/business/air-solution/chiller</t>
  </si>
  <si>
    <t>https://www.lg.com/eg_en/business/air-solution/chiller-application</t>
  </si>
  <si>
    <t>https://www.lg.com/es/business/climatizacion/perfil-de-usuario/consultores</t>
  </si>
  <si>
    <t>https://www.lg.com/es/business/air-control-solutions</t>
  </si>
  <si>
    <t>https://www.lg.com/eg_en/business/air-solution/air-control-solutions</t>
  </si>
  <si>
    <t>https://www.lg.com/es/business/climatizacion/buscador-documentacion</t>
  </si>
  <si>
    <t>https://www.lg.com/eg_en/business/air-solution/chiller/direct-fired-absorption-chiller</t>
  </si>
  <si>
    <t>https://www.lg.com/es/business/climatizacion/gama-industrial/enfriadoras-estandar</t>
  </si>
  <si>
    <t>https://www.lg.com/eg_en/business/air-solution/business-resources/engineering-support</t>
  </si>
  <si>
    <t>https://www.lg.com/eg_en/business/air-solution/find-a-dealer</t>
  </si>
  <si>
    <t>https://www.lg.com/eg_en/business/air-solution/single-split-air-solution/single-split-floor-standing</t>
  </si>
  <si>
    <t>https://www.lg.com/eg_en/business/air-solution/vrf/gas-heat-pump</t>
  </si>
  <si>
    <t>https://www.lg.com/es/business/climatizacion/gama-comercial</t>
  </si>
  <si>
    <t>https://www.lg.com/es/business/climatizacion/gama-industrial</t>
  </si>
  <si>
    <t>https://www.lg.com/eg_en/business/air-solution/air-control-solutions/gateway</t>
  </si>
  <si>
    <t>https://www.lg.com/eg_en/business/air-solution</t>
  </si>
  <si>
    <t>https://www.lg.com/eg_en/business/air-solution/blog-list</t>
  </si>
  <si>
    <t>https://www.lg.com/eg_en/business/air-solution/hvac-case-study</t>
  </si>
  <si>
    <t>https://www.lg.com/eg_en/business/air-solution/heating-awhp</t>
  </si>
  <si>
    <t>https://www.lg.com/eg_en/business/air-solution/heating-awhp/heating-split-high-temperature</t>
  </si>
  <si>
    <t>https://www.lg.com/eg_en/business/air-solution/solutions/hospital</t>
  </si>
  <si>
    <t>https://www.lg.com/eg_en/business/air-solution/vrf/hot-water-solution-hydro-kit</t>
  </si>
  <si>
    <t>https://www.lg.com/eg_en/business/air-solution/solutions/hotel</t>
  </si>
  <si>
    <t>https://www.lg.com/es/business/climatizacion/soluciones-verticales/hoteles</t>
  </si>
  <si>
    <t>https://www.lg.com/eg_en/business/air-solution/chiller-application/ice-storage-air-cooled-scroll-chiller</t>
  </si>
  <si>
    <t>https://www.lg.com/eg_en/business/air-solution/chiller-application/ice-storage-centrifugal-chiller</t>
  </si>
  <si>
    <t>https://www.lg.com/eg_en/business/air-solution/chiller-application/ice-storage-screw-chiller</t>
  </si>
  <si>
    <t>https://www.lg.com/eg_en/business/air-solution/air-control-solutions/individual-controller</t>
  </si>
  <si>
    <t>https://www.lg.com/eg_en/business/air-solution/vrf/vrf-indoor-unit</t>
  </si>
  <si>
    <t>https://www.lg.com/es/business/climatizacion/perfil-de-usuario/instaladores</t>
  </si>
  <si>
    <t>https://www.lg.com/es/business/climatizacion/gama-comercial/lg-free-combination</t>
  </si>
  <si>
    <t>https://www.lg.com/eg_en/business/air-solution/vrf/multi-v-5</t>
  </si>
  <si>
    <t>https://www.lg.com/eg_en/business/air-solution/vrf/multi-v-m</t>
  </si>
  <si>
    <t>https://www.lg.com/eg_en/business/air-solution/vrf/multi-v-s</t>
  </si>
  <si>
    <t>https://www.lg.com/eg_en/business/air-solution/multi-split</t>
  </si>
  <si>
    <t>https://www.lg.com/eg_en/business/air-solution/business-resources/manual</t>
  </si>
  <si>
    <t>https://www.lg.com/eg_en/business/air-solution/chiller/modular-chiller</t>
  </si>
  <si>
    <t>https://www.lg.com/eg_en/business/air-solution/vrf/multi-v-water-iv</t>
  </si>
  <si>
    <t>https://www.lg.com/eg_en/business/air-solution/solutions/office</t>
  </si>
  <si>
    <t>https://www.lg.com/es/business/climatizacion/soluciones-verticales/oficinas</t>
  </si>
  <si>
    <t>https://www.lg.com/eg_en/business/air-solution/chiller/oil-free-centrifugal-chiller</t>
  </si>
  <si>
    <t>https://www.lg.com/es/business/climatizacion/perfil-de-usuario/propietarios-de-viviendas</t>
  </si>
  <si>
    <t>https://www.lg.com/eg_en/business/air-solution/heating-awhp/heating-r32-iwt</t>
  </si>
  <si>
    <t>https://www.lg.com/eg_en/business/air-solution/heating-awhp/heating-r32-hydrosplit</t>
  </si>
  <si>
    <t>https://www.lg.com/eg_en/business/air-solution/heating-awhp/heating-monobloc</t>
  </si>
  <si>
    <t>https://www.lg.com/eg_en/business/air-solution/heating-awhp/heating-split-r32</t>
  </si>
  <si>
    <t>https://www.lg.com/eg_en/business/air-solution/heating-awhp/heating-r410a-iwt</t>
  </si>
  <si>
    <t>https://www.lg.com/eg_en/business/air-solution/heating-awhp/heating-split-410a</t>
  </si>
  <si>
    <t>https://www.lg.com/es/business/climatizacion/gama-tratamiento-aire/recuperadores-domesticos</t>
  </si>
  <si>
    <t>https://www.lg.com/eg_en/business/air-solution/solutions/residence</t>
  </si>
  <si>
    <t>https://www.lg.com/eg_en/residential-air-conditioner</t>
  </si>
  <si>
    <t>https://www.lg.com/eg_en/business/air-solution/solutions/retail</t>
  </si>
  <si>
    <t>https://www.lg.com/eg_en/business/air-solution/chiller-application/water-cooled-screw-geo-thermal-heat-pump</t>
  </si>
  <si>
    <t>https://www.lg.com/eg_en/business/air-solution/service-maintenance</t>
  </si>
  <si>
    <t>https://www.lg.com/es/business/servicio-tecnico/climatizacion</t>
  </si>
  <si>
    <t>https://www.lg.com/eg_en/business/air-solution/solutions/shopping-mall</t>
  </si>
  <si>
    <t>https://www.lg.com/eg_en/business/air-solution/single-packaged-air-solution</t>
  </si>
  <si>
    <t>https://www.lg.com/eg_en/business/air-solution/single-split-air-solution</t>
  </si>
  <si>
    <t>https://www.lg.com/es/business/climatizacion/perfil-de-usuario/usuarios-comerciales</t>
  </si>
  <si>
    <t>https://www.lg.com/eg_en/business/air-solution/vrf</t>
  </si>
  <si>
    <t>https://www.lg.com/es/business/climatizacion/gama-industrial/multi-v</t>
  </si>
  <si>
    <t>https://www.lg.com/eg_en/business/air-solution/vrf/ventilation-solution-erv</t>
  </si>
  <si>
    <t>https://www.lg.com/eg_en/business/air-solution/single-split-air-solution/single-split-wall-mounted</t>
  </si>
  <si>
    <t>https://www.lg.com/eg_en/business/air-solution/chiller/water-cooled-screw-chiller</t>
  </si>
  <si>
    <t>https://www.lg.com/eg_en/business/air-solution/chiller-application/water-cooled-screw-heat-pump</t>
  </si>
  <si>
    <t>https://www.lg.com/eg_en/business/indoor-ceiling-concealed-duct</t>
  </si>
  <si>
    <t>https://www.lg.com/eg_en/business/indoor-ceiling-floor-convertible</t>
  </si>
  <si>
    <t>https://www.lg.com/eg_en/business/indoor-ceiling-mounted-cassette</t>
  </si>
  <si>
    <t>https://www.lg.com/eg_en/business/indoor-round-cassette</t>
  </si>
  <si>
    <t>https://www.lg.com/eg_en/business/indoor-vrf-console-unit</t>
  </si>
  <si>
    <t>https://www.lg.com/eg_en/business/indoor-wall-mounted-unit</t>
  </si>
  <si>
    <t>https://www.lg.com/es/business/climatizacion/gama-tratamiento-aire</t>
  </si>
  <si>
    <t>https://www.lg.com/es/business/climatizacion</t>
  </si>
  <si>
    <t>https://www.lg.com/es/business/climatizacion/gama-residencial/bomba-calor-acs</t>
  </si>
  <si>
    <t>https://www.lg.com/es/business/cassete</t>
  </si>
  <si>
    <t>https://www.lg.com/es/business/techo</t>
  </si>
  <si>
    <t>https://www.lg.com/es/business/climatizacion/control/controles-centrales</t>
  </si>
  <si>
    <t>https://www.lg.com/es/business/consola</t>
  </si>
  <si>
    <t>https://www.lg.com/es/business/climatizacion/gama-tratamiento-aire/recuperadores-calor</t>
  </si>
  <si>
    <t>https://www.lg.com/es/business/climatizacion/soluciones-verticales/hospitales</t>
  </si>
  <si>
    <t>https://www.lg.com/es/business/hydrokit</t>
  </si>
  <si>
    <t>https://www.lg.com/es/business/climatizacion/control/controles-individuales</t>
  </si>
  <si>
    <t>https://www.lg.com/es/business/climatizacion/gama-industrial/enfriadoras-inverter</t>
  </si>
  <si>
    <t>https://www.lg.com/es/business/conductos-baja-silueta</t>
  </si>
  <si>
    <t>https://www.lg.com/es/business/multi-v-water-5</t>
  </si>
  <si>
    <t>https://www.lg.com/es/business/multi-v-i</t>
  </si>
  <si>
    <t>https://www.lg.com/es/business/conductos-media-alta-presion</t>
  </si>
  <si>
    <t>https://www.lg.com/es/business/multi-v-s-r32</t>
  </si>
  <si>
    <t>https://www.lg.com/es/business/multi-v-s-r410a</t>
  </si>
  <si>
    <t>https://www.lg.com/es/business/climatizacion/gama-residencial/multi-inverter</t>
  </si>
  <si>
    <t>https://www.lg.com/es/business/climatizacion/control/otros-controladores</t>
  </si>
  <si>
    <t>https://www.lg.com/es/business/climatizacion/soluciones-verticales/residencial</t>
  </si>
  <si>
    <t>https://www.lg.com/es/business/climatizacion/gama-residencial</t>
  </si>
  <si>
    <t>https://www.lg.com/es/business/climatizacion/soluciones-verticales/retail</t>
  </si>
  <si>
    <t>https://www.lg.com/es/business/cassete-round</t>
  </si>
  <si>
    <t>https://www.lg.com/es/business/climatizacion/gama-residencial/thermav-r290</t>
  </si>
  <si>
    <t>https://www.lg.com/es/business/unidades-interiores-mural</t>
  </si>
  <si>
    <t>https://www.lg.com/es/therma-v/hydrosplit</t>
  </si>
  <si>
    <t>https://www.lg.com/es/therma-v/monobloc</t>
  </si>
  <si>
    <t>https://www.lg.com/es/therma-v/split</t>
  </si>
  <si>
    <t>https://www.lg.com/fr/business/air-solution</t>
  </si>
  <si>
    <t>https://www.lg.com/fr/business/centrales-de-traitement-dair-cta</t>
  </si>
  <si>
    <t>https://www.lg.com/fr/business/air-solution/produits/pompes-a-chaleur-air-eau</t>
  </si>
  <si>
    <t>https://www.lg.com/fr/business/air-solution/client-professionnel/entreprise</t>
  </si>
  <si>
    <t>https://www.lg.com/fr/business/drv-cassettes</t>
  </si>
  <si>
    <t>https://www.lg.com/fr/business/drv-consoles</t>
  </si>
  <si>
    <t>https://www.lg.com/fr/business/air-solution/produits/systemes-de-controle</t>
  </si>
  <si>
    <t>https://www.lg.com/fr/business/air-solution/produits/drv</t>
  </si>
  <si>
    <t>https://www.lg.com/fr/business/air-solution/client-professionnel/bureau-d-etudes</t>
  </si>
  <si>
    <t>https://www.lg.com/fr/business/air-solution/catalogue-depliant-document</t>
  </si>
  <si>
    <t>https://www.lg.com/fr/business/mono-split-gainables</t>
  </si>
  <si>
    <t>https://www.lg.com/fr/business/air-solution/find-a-dealer</t>
  </si>
  <si>
    <t>https://www.lg.com/fr/business/air-solution/solutions/hopital</t>
  </si>
  <si>
    <t>https://www.lg.com/fr/business/air-solution/solutions/hotel</t>
  </si>
  <si>
    <t>https://www.lg.com/fr/business/kits-hydrauliques</t>
  </si>
  <si>
    <t>https://www.lg.com/fr/business/unites-interieures</t>
  </si>
  <si>
    <t>https://www.lg.com/fr/business/air-solution/client-professionnel/installateur</t>
  </si>
  <si>
    <t>https://www.lg.com/fr/business/drv/multi-v-water-5</t>
  </si>
  <si>
    <t>https://www.lg.com/fr/business/drv/multi-v-i</t>
  </si>
  <si>
    <t>https://www.lg.com/fr/business/drv/multi-v-m</t>
  </si>
  <si>
    <t>https://www.lg.com/fr/business/drv/multi-v-s</t>
  </si>
  <si>
    <t>https://www.lg.com/fr/business/air-solution/solutions/centre-commercial</t>
  </si>
  <si>
    <t>https://www.lg.com/fr/business/air-solution/produits/mono-split</t>
  </si>
  <si>
    <t>https://www.lg.com/fr/business/air-solution/produits/multi-split</t>
  </si>
  <si>
    <t>https://www.lg.com/fr/business/drv-muraux</t>
  </si>
  <si>
    <t>https://www.lg.com/fr/business/air-solution/client-particulier/proprietaire</t>
  </si>
  <si>
    <t>https://www.lg.com/fr/business/air-solution/produits/pompes-a-chaleur-air-eau/thermav-r290</t>
  </si>
  <si>
    <t>https://www.lg.com/fr/business/air-solution/solutions/residentiel</t>
  </si>
  <si>
    <t>https://www.lg.com/fr/business/air-solution/solutions/retail</t>
  </si>
  <si>
    <t>https://www.lg.com/fr/business/mono-split-cassettes-rondes</t>
  </si>
  <si>
    <t>https://www.lg.com/fr/business/air-solution/support-technique</t>
  </si>
  <si>
    <t>https://www.lg.com/fr/business/air-solution/blog</t>
  </si>
  <si>
    <t>https://www.lg.com/fr/business/air-solution/produits/solutions-de-ventilation-erv</t>
  </si>
  <si>
    <t>https://www.lg.com/fr/business/air-solution/produits/chauffe-eau</t>
  </si>
  <si>
    <t>https://www.lg.com/fr/business/air-solution/solutions/espace-de-travail</t>
  </si>
  <si>
    <t>https://www.lg.com/fr/business/chauffage-hydrosplit</t>
  </si>
  <si>
    <t>https://www.lg.com/fr/business/chauffage-monobloc</t>
  </si>
  <si>
    <t>https://www.lg.com/fr/business/chauffage-split</t>
  </si>
  <si>
    <t>https://www.lg.com/hu/business/legkondicionalo-rendszerek/vrf-system/legkezelo-egyseg</t>
  </si>
  <si>
    <t>https://www.lg.com/hu/business/legkondicionalo-rendszerek/folyadekhuto/leghuteses-scroll-folyadekhuto</t>
  </si>
  <si>
    <t>https://www.lg.com/hu/business/legkondicionalo-rendszerek/service-maintenance/chiller-annual-maintenance</t>
  </si>
  <si>
    <t>https://www.lg.com/hu/business/legkondicionalo-rendszerek/single-split/single-split-almennyezeti-kazettas</t>
  </si>
  <si>
    <t>https://www.lg.com/hu/business/legkondicionalo-rendszerek/letoltheto-anyagok/katalogusok-ismertetok-es-dokumentumok</t>
  </si>
  <si>
    <t>https://www.lg.com/hu/business/legkondicionalo-rendszerek/single-split/mennyezetre-es-oldalfalra-szerelheto-egyseg</t>
  </si>
  <si>
    <t>https://www.lg.com/hu/business/legkondicionalo-rendszerek/single-split/single-split-almennyezeti-legcsatornazhato</t>
  </si>
  <si>
    <t>https://www.lg.com/hu/business/jegakkumulatoros-centrifugal-folyadekhuto</t>
  </si>
  <si>
    <t>https://www.lg.com/hu/business/legkondicionalo-rendszerek/single-split/single-split-konzol</t>
  </si>
  <si>
    <t>https://www.lg.com/hu/business/legkondicionalo-rendszerek/vezerlesi-megoldasok</t>
  </si>
  <si>
    <t>https://www.lg.com/hu/business/legkondicionalo-rendszerek/letoltheto-anyagok/mernoki-tamogatas</t>
  </si>
  <si>
    <t>https://www.lg.com/hu/business/legkondicionalo-rendszerek/find-the-dealer</t>
  </si>
  <si>
    <t>https://www.lg.com/hu/business/legkondicionalo-rendszerek/single-split/labon-allo-egyseg</t>
  </si>
  <si>
    <t>https://www.lg.com/hu/business/legkondicionalo-rendszerek/single-split/single-split-negyutas-kazettas</t>
  </si>
  <si>
    <t>https://www.lg.com/hu/business/legkondicionalo-rendszerek</t>
  </si>
  <si>
    <t>https://www.lg.com/hu/business/legkondicionalo-rendszerek/blog-list</t>
  </si>
  <si>
    <t>https://www.lg.com/hu/business/legkondicionalo-rendszerek/hoszivattyus-vizmelegito</t>
  </si>
  <si>
    <t>https://www.lg.com/hu/business/legkondicionalo-rendszerek/vrf-system/hovisszanyeros-szelloztetes</t>
  </si>
  <si>
    <t>https://www.lg.com/hu/business/legkondicionalo-rendszerek/felhasznalasi-teruletek/korhaz</t>
  </si>
  <si>
    <t>https://www.lg.com/hu/business/legkondicionalo-rendszerek/felhasznalasi-teruletek/hotel</t>
  </si>
  <si>
    <t>https://www.lg.com/hu/business/legkondicionalo-rendszerek/vrf-system/melegvizes-megoldasok</t>
  </si>
  <si>
    <t>https://www.lg.com/hu/business/legkondicionalo-rendszerek/futesi-megoldasok/therma-v-hydrosplit</t>
  </si>
  <si>
    <t>https://www.lg.com/hu/business/legkondicionalo-rendszerek/vrf-system/vrf-belteri-egyseg</t>
  </si>
  <si>
    <t>https://www.lg.com/hu/business/legkondicionalo-rendszerek/service-maintenance/lg-becon-cloud</t>
  </si>
  <si>
    <t>https://www.lg.com/hu/business/legkondicionalo-rendszerek/folyadekhuto</t>
  </si>
  <si>
    <t>https://www.lg.com/hu/business/legkondicionalo-rendszerek/service-maintenance/chiller-renewal-service</t>
  </si>
  <si>
    <t>https://www.lg.com/hu/business/legkondicionalo-rendszerek/vrf-system/multi-v-water-5</t>
  </si>
  <si>
    <t>https://www.lg.com/hu/business/legkondicionalo-rendszerek/vrf-system/multi-v-i</t>
  </si>
  <si>
    <t>https://www.lg.com/hu/business/legkondicionalo-rendszerek/vrf-system/multi-v-m</t>
  </si>
  <si>
    <t>https://www.lg.com/hu/business/legkondicionalo-rendszerek/vrf-system/multi-v-s</t>
  </si>
  <si>
    <t>https://www.lg.com/hu/business/legkondicionalo-rendszerek/letoltheto-anyagok/kezikonyv</t>
  </si>
  <si>
    <t>https://www.lg.com/hu/business/legkondicionalo-rendszerek/single-split</t>
  </si>
  <si>
    <t>https://www.lg.com/hu/business/legkondicionalo-rendszerek/futesi-megoldasok/therma-v-monobloc</t>
  </si>
  <si>
    <t>https://www.lg.com/hu/business/legkondicionalo-rendszerek/multi-split</t>
  </si>
  <si>
    <t>https://www.lg.com/hu/business/legkondicionalo-rendszerek/felhasznalasi-teruletek/iroda</t>
  </si>
  <si>
    <t>https://www.lg.com/hu/business/legkondicionalo-rendszerek/single-split/single-split-egyutas-kazettas</t>
  </si>
  <si>
    <t>https://www.lg.com/hu/business/legkondicionalo-rendszerek/futesi-megoldasok/therma-v-r290-monobloc</t>
  </si>
  <si>
    <t>https://www.lg.com/hu/business/legkondicionalo-rendszerek/futesi-megoldasok/r32-iwt</t>
  </si>
  <si>
    <t>https://www.lg.com/hu/business/legkondicionalo-rendszerek/futesi-megoldasok/split-r410a</t>
  </si>
  <si>
    <t>https://www.lg.com/hu/business/legkondicionalo-rendszerek/felhasznalasi-teruletek/lakossagi</t>
  </si>
  <si>
    <t>https://www.lg.com/hu/business/legkondicionalo-rendszerek/felhasznalasi-teruletek/retail</t>
  </si>
  <si>
    <t>https://www.lg.com/hu/business/legkondicionalo-rendszerek/single-split/single-split-kerek-kazettas-belteri-egyseg</t>
  </si>
  <si>
    <t>https://www.lg.com/hu/business/legkondicionalo-rendszerek/service-maintenance</t>
  </si>
  <si>
    <t>https://www.lg.com/hu/business/legkondicionalo-rendszerek/felhasznalasi-teruletek/bevasarlo-kozpont</t>
  </si>
  <si>
    <t>https://www.lg.com/hu/business/legkondicionalo-rendszerek/single-split/single-split-oldalfali</t>
  </si>
  <si>
    <t>https://www.lg.com/hu/business/legkondicionalo-rendszerek/single-packaged</t>
  </si>
  <si>
    <t>https://www.lg.com/hu/business/legkondicionalo-rendszerek/futesi-megoldasok/therma-v-split</t>
  </si>
  <si>
    <t>https://www.lg.com/hu/business/legkondicionalo-rendszerek/futesi-megoldasok/split-magas-homersekletu</t>
  </si>
  <si>
    <t>https://www.lg.com/hu/business/legkondicionalo-rendszerek/vrf-system</t>
  </si>
  <si>
    <t>https://www.lg.com/hu/business/legkondicionalo-rendszerek/white-paper</t>
  </si>
  <si>
    <t>https://www.lg.com/id/business/mengenai-lg-air-solution/chiller/absorption-chiller-complex-type</t>
  </si>
  <si>
    <t>https://www.lg.com/id/business/mengenai-lg-air-solution/chiller/absorption-chiller-hot-water-type</t>
  </si>
  <si>
    <t>https://www.lg.com/id/business/mengenai-lg-air-solution/chiller/absorption-chiller-steam-type</t>
  </si>
  <si>
    <t>https://www.lg.com/id/business/absorption-heat-pump</t>
  </si>
  <si>
    <t>https://www.lg.com/id/business/mengenai-lg-air-solution/vrf/air-handling-unit</t>
  </si>
  <si>
    <t>https://www.lg.com/id/business/air-cooled-screw-heat-pump</t>
  </si>
  <si>
    <t>https://www.lg.com/id/business/air-cooled-scroll-heat-pump</t>
  </si>
  <si>
    <t>https://www.lg.com/id/business/mengenai-lg-air-solution/chiller/air-cooled-screw-chiller</t>
  </si>
  <si>
    <t>https://www.lg.com/id/business/mengenai-lg-air-solution/chiller/air-cooled-scroll-chiller</t>
  </si>
  <si>
    <t>https://www.lg.com/id/business/mengenai-lg-air-solution/air-control-solutions/application-controller</t>
  </si>
  <si>
    <t>https://www.lg.com/id/business/air-solution/business-resources/catalogue-leaflet</t>
  </si>
  <si>
    <t>https://www.lg.com/id/business/mengenai-lg-air-solution/single-split-air-solution/single-split-concealed-duct</t>
  </si>
  <si>
    <t>https://www.lg.com/id/business/mengenai-lg-air-solution/single-split-air-solution/single-split-cassette</t>
  </si>
  <si>
    <t>https://www.lg.com/id/business/mengenai-lg-air-solution/air-control-solutions/central-controller</t>
  </si>
  <si>
    <t>https://www.lg.com/id/business/mengenai-lg-air-solution/chiller/centrifugal-chiller</t>
  </si>
  <si>
    <t>https://www.lg.com/id/business/centrifugal-heat-pump</t>
  </si>
  <si>
    <t>https://www.lg.com/id/business/mengenai-lg-air-solution/chiller</t>
  </si>
  <si>
    <t>https://www.lg.com/id/business/mengenai-lg-air-solution/service-maintenance/chiller-annual-maintenance</t>
  </si>
  <si>
    <t>https://www.lg.com/id/business/mengenai-lg-air-solution/service-maintenance/chiller-renewal-service</t>
  </si>
  <si>
    <t>https://www.lg.com/id/business/mengenai-lg-air-solution/air-control-solutions</t>
  </si>
  <si>
    <t>https://www.lg.com/id/business/mengenai-lg-air-solution/chiller/direct-fired-absorption-chiller</t>
  </si>
  <si>
    <t>https://www.lg.com/id/business/mengenai-lg-air-solution/resource-download/engineering-support</t>
  </si>
  <si>
    <t>https://www.lg.com/id/business/findadealer</t>
  </si>
  <si>
    <t>https://www.lg.com/id/business/mengenai-lg-air-solution/single-split-air-solution/single-split-floor-standing</t>
  </si>
  <si>
    <t>https://www.lg.com/id/business/mengenai-lg-air-solution/air-control-solutions/gateway</t>
  </si>
  <si>
    <t>https://www.lg.com/id/business/mengenai-lg-air-solution</t>
  </si>
  <si>
    <t>https://www.lg.com/id/business/mengenai-lg-air-solution/blog-list</t>
  </si>
  <si>
    <t>https://www.lg.com/id/business/mengenai-lg-air-solution/solutions/hospital</t>
  </si>
  <si>
    <t>https://www.lg.com/id/business/mengenai-lg-air-solution/solutions/hotel</t>
  </si>
  <si>
    <t>https://www.lg.com/id/business/ice-storage-air-cooled-scroll-chiller</t>
  </si>
  <si>
    <t>https://www.lg.com/id/business/ice-storage-centrifugal-chiller</t>
  </si>
  <si>
    <t>https://www.lg.com/id/business/ice-storage-screw-chiller</t>
  </si>
  <si>
    <t>https://www.lg.com/id/business/mengenai-lg-air-solution/air-control-solutions/individual-controller</t>
  </si>
  <si>
    <t>https://www.lg.com/id/business/mengenai-lg-air-solution/vrf/vrf-indoor-unit</t>
  </si>
  <si>
    <t>https://www.lg.com/id/business/mengenai-lg-air-solution/vrf/multi-v-5-pro</t>
  </si>
  <si>
    <t>https://www.lg.com/id/business/mengenai-lg-air-solution/vrf/multi-v-water-5</t>
  </si>
  <si>
    <t>['MULTI V i', 'Mengapa LG MULTI V i']</t>
  </si>
  <si>
    <t>https://www.lg.com/id/business/mengenai-lg-air-solution/vrf/multi-v-i</t>
  </si>
  <si>
    <t>https://www.lg.com/id/business/mengenai-lg-air-solution/vrf/multi-v-s</t>
  </si>
  <si>
    <t>https://www.lg.com/id/business/air-solution/business-resources/manual</t>
  </si>
  <si>
    <t>https://www.lg.com/id/business/mengenai-lg-air-solution/chiller/modular-chiller</t>
  </si>
  <si>
    <t>https://www.lg.com/id/business/mengenai-lg-air-solution/multi-split</t>
  </si>
  <si>
    <t>https://www.lg.com/id/business/mengenai-lg-air-solution/solutions/office</t>
  </si>
  <si>
    <t>https://www.lg.com/id/business/mengenai-lg-air-solution/chiller/oil-free-centrifugal-chiller</t>
  </si>
  <si>
    <t>https://www.lg.com/id/business/mengenai-lg-air-solution/solutions/residence</t>
  </si>
  <si>
    <t>https://www.lg.com/id/business/mengenai-lg-air-solution/solutions/retail</t>
  </si>
  <si>
    <t>https://www.lg.com/id/business/mengenai-lg-air-solution/single-split-air-solution/single-split-round-cassette</t>
  </si>
  <si>
    <t>https://www.lg.com/id/business/mengenai-lg-air-solution/service-maintenance</t>
  </si>
  <si>
    <t>https://www.lg.com/id/business/mengenai-lg-air-solution/solutions/shopping-mall</t>
  </si>
  <si>
    <t>https://www.lg.com/id/business/mengenai-lg-air-solution/single-split-air-solution</t>
  </si>
  <si>
    <t>https://www.lg.com/id/business/mengenai-lg-air-solution/vrf</t>
  </si>
  <si>
    <t>https://www.lg.com/id/business/mengenai-lg-air-solution/service-maintenance/vrf-annual-maintenance</t>
  </si>
  <si>
    <t>https://www.lg.com/id/business/mengenai-lg-air-solution/service-maintenance/vrf-renewal-service</t>
  </si>
  <si>
    <t>https://www.lg.com/id/business/mengenai-lg-air-solution/vrf/ventilation-solution-erv</t>
  </si>
  <si>
    <t>https://www.lg.com/id/business/mengenai-lg-air-solution/single-split-air-solution/single-split-wall-mounted</t>
  </si>
  <si>
    <t>https://www.lg.com/id/business/water-cooled-screw-geo-thermal-heat-pump</t>
  </si>
  <si>
    <t>https://www.lg.com/id/business/water-cooled-screw-heat-pump</t>
  </si>
  <si>
    <t>https://www.lg.com/id/business/mengenai-lg-air-solution/chiller/water-cooled-screw-chiller</t>
  </si>
  <si>
    <t>https://www.lg.com/in/business/air-solution/single-split-air-solution/single-split-1way-inverter-cassette</t>
  </si>
  <si>
    <t>https://www.lg.com/in/business/air-solution/single-split-air-solution/single-split-cassette</t>
  </si>
  <si>
    <t>https://www.lg.com/in/business/air-solution/chiller/absorption-chiller-steam-type</t>
  </si>
  <si>
    <t>https://www.lg.com/in/business/air-solution/vrf/vrf-accessories</t>
  </si>
  <si>
    <t>https://www.lg.com/in/business/air-cooled-screw-heat-pump</t>
  </si>
  <si>
    <t>https://www.lg.com/in/business/air-cooled-scroll-heat-pump</t>
  </si>
  <si>
    <t>https://www.lg.com/in/business/air-solution/vrf/air-handling-unit</t>
  </si>
  <si>
    <t>https://www.lg.com/in/business/air-solution/chiller/air-cooled-screw-chiller</t>
  </si>
  <si>
    <t>https://www.lg.com/in/business/air-solution/chiller/air-cooled-scroll-chiller</t>
  </si>
  <si>
    <t>https://www.lg.com/in/business/air-solution/control-solutions/application-controller</t>
  </si>
  <si>
    <t>https://www.lg.com/in/business/air-solution/business-resources/catalogue-leaflet</t>
  </si>
  <si>
    <t>https://www.lg.com/in/business/air-solution/vrf/vrf-indoor-unit/ceiling-concealed-duct</t>
  </si>
  <si>
    <t>https://www.lg.com/in/business/air-solution/vrf/vrf-indoor-unit/ceiling-mounted-cassette</t>
  </si>
  <si>
    <t>https://www.lg.com/in/business/air-solution/control-solutions/central-controller</t>
  </si>
  <si>
    <t>https://www.lg.com/in/business/air-solution/chiller/centrifugal-chiller</t>
  </si>
  <si>
    <t>https://www.lg.com/in/business/centrifugal-heat-pump</t>
  </si>
  <si>
    <t>https://www.lg.com/in/business/air-solution/chiller</t>
  </si>
  <si>
    <t>https://www.lg.com/in/business/air-solution/single-split-air-solution/single-split-concealed-duct</t>
  </si>
  <si>
    <t>https://www.lg.com/in/business/air-solution/control-solutions</t>
  </si>
  <si>
    <t>https://www.lg.com/in/business/air-solution/chiller/direct-fired-absorption-chiller</t>
  </si>
  <si>
    <t>https://www.lg.com/in/business/air-solution/business-resources/engineering-support</t>
  </si>
  <si>
    <t>https://www.lg.com/in/business/air-solution/find-the-dealer</t>
  </si>
  <si>
    <t>https://www.lg.com/in/business/air-solution/single-split-air-solution/single-split-floor-standing</t>
  </si>
  <si>
    <t>https://www.lg.com/in/business/air-solution/control-solutions/gateway</t>
  </si>
  <si>
    <t>https://www.lg.com/in/business/air-solution</t>
  </si>
  <si>
    <t>https://www.lg.com/in/business/air-solution/blog-list</t>
  </si>
  <si>
    <t>https://www.lg.com/in/business/air-solution/solutions/hospital</t>
  </si>
  <si>
    <t>https://www.lg.com/in/business/air-solution/vrf/hot-water-solution-hydro-kit</t>
  </si>
  <si>
    <t>https://www.lg.com/in/business/air-solution/solutions/hotel</t>
  </si>
  <si>
    <t>https://www.lg.com/in/business/air-solution/control-solutions/individual-controller</t>
  </si>
  <si>
    <t>https://www.lg.com/in/business/air-solution/vrf/vrf-indoor-unit</t>
  </si>
  <si>
    <t>https://www.lg.com/in/business/air-solution/single-split-air-solution</t>
  </si>
  <si>
    <t>https://www.lg.com/in/business/air-solution/vrf/multi-v-5</t>
  </si>
  <si>
    <t>https://www.lg.com/in/business/air-solution/vrf/multi-v-s</t>
  </si>
  <si>
    <t>https://www.lg.com/in/business/air-solution/vrf/multi-v-water-iv</t>
  </si>
  <si>
    <t>https://www.lg.com/in/business/air-solution/multi-i</t>
  </si>
  <si>
    <t>https://www.lg.com/in/business/air-solution/business-resources/manual</t>
  </si>
  <si>
    <t>https://www.lg.com/in/business/air-conditioning/air-conditioning-news/</t>
  </si>
  <si>
    <t>NEWS | HVAC | LG India Business</t>
  </si>
  <si>
    <t>Check out the latest news from LG HVAC</t>
  </si>
  <si>
    <t>['', "We're sorry, your search did not return any results on LG Experience."]</t>
  </si>
  <si>
    <t>https://www.lg.com/in/business/air-solution/air-conditioning-news</t>
  </si>
  <si>
    <t>https://www.lg.com/in/business/air-solution/solutions/office</t>
  </si>
  <si>
    <t>https://www.lg.com/in/business/air-solution/chiller/oil-free-centrifugal-chiller</t>
  </si>
  <si>
    <t>https://www.lg.com/in/business/air-solution/solutions/residence</t>
  </si>
  <si>
    <t>https://www.lg.com/in/business/air-solution/solutions/retail</t>
  </si>
  <si>
    <t>https://www.lg.com/in/business/air-solution/vrf/vrf-indoor-unit/round-cassette</t>
  </si>
  <si>
    <t>https://www.lg.com/in/business/air-solution/service-maintenance</t>
  </si>
  <si>
    <t>https://www.lg.com/in/business/air-solution/solutions/shopping-mall</t>
  </si>
  <si>
    <t>https://www.lg.com/in/business/air-solution/vrf</t>
  </si>
  <si>
    <t>https://www.lg.com/in/business/air-solution/service-maintenance/vrf-annual-maintenance</t>
  </si>
  <si>
    <t>https://www.lg.com/in/business/air-conditioning/business-resources/video</t>
  </si>
  <si>
    <t>https://www.lg.com/in/business/air-solution/vrf/vrf-indoor-unit/wall-mounted-unit</t>
  </si>
  <si>
    <t>https://www.lg.com/in/business/water-cooled-screw-heat-pump</t>
  </si>
  <si>
    <t>https://www.lg.com/in/business/air-solution/chiller/water-cooled-screw-chiller</t>
  </si>
  <si>
    <t>https://www.lg.com/kz/business/air-cooled-screw-chiller</t>
  </si>
  <si>
    <t>https://www.lg.com/kz/business/cac</t>
  </si>
  <si>
    <t>https://www.lg.com/kz/business/cac/industrial-systems/multizone-vrf-systems/multi-v-water-5</t>
  </si>
  <si>
    <t>https://www.lg.com/kz/business/cac/industrial-systems/multizone-vrf-systems/multi-v-i</t>
  </si>
  <si>
    <t>https://www.lg.com/kz/business/cac/industrial-systems/multizone-vrf-systems/multi-v-m</t>
  </si>
  <si>
    <t>https://www.lg.com/kz/business/cac/industrial-systems/multizone-vrf-systems/multi-v-s</t>
  </si>
  <si>
    <t>https://www.lg.com/kz/business/cac/industrial-systems/multi-split-systems</t>
  </si>
  <si>
    <t>https://www.lg.com/kz/business/oil-free-centrifugal-chiller</t>
  </si>
  <si>
    <t>https://www.lg.com/kz/business/cac/industrial-systems/chillers</t>
  </si>
  <si>
    <t>https://www.lg.com/kz/business/cac/industrial-systems/multizone-vrf-systems</t>
  </si>
  <si>
    <t>https://www.lg.com/kz/business/water-cooled-screw-chiller</t>
  </si>
  <si>
    <t>https://www.lg.com/kz/business/absorption-chiller-direct-fired-type</t>
  </si>
  <si>
    <t>https://www.lg.com/kz/business/absorption-chiller-hot-water-type</t>
  </si>
  <si>
    <t>https://www.lg.com/kz/business/absorption-chiller-steam-type</t>
  </si>
  <si>
    <t>https://www.lg.com/kz/business/air-cooled-scroll-chiller</t>
  </si>
  <si>
    <t>https://www.lg.com/kz/business/centrifugal-chiller</t>
  </si>
  <si>
    <t>https://www.lg.com/kz/business/gas-heat-pump</t>
  </si>
  <si>
    <t>https://www.lg.com/ma/business/air-solution/produits/systemes-de-controle</t>
  </si>
  <si>
    <t>https://www.lg.com/ma/business/air-solution/produits/drv</t>
  </si>
  <si>
    <t>https://www.lg.com/ma/business/solutions-de-ventilation-erv</t>
  </si>
  <si>
    <t>https://www.lg.com/ma/business</t>
  </si>
  <si>
    <t>https://www.lg.com/ma/business/air-solution/solutions/hopital</t>
  </si>
  <si>
    <t>https://www.lg.com/ma/business/air-solution/solutions/centre-commercial</t>
  </si>
  <si>
    <t>https://www.lg.com/ma/business/air-solution/produits/mono-split</t>
  </si>
  <si>
    <t>https://www.lg.com/ma/business/air-solution/produits/multi-split</t>
  </si>
  <si>
    <t>https://www.lg.com/ma/business/air-solution/solutions/residentiel</t>
  </si>
  <si>
    <t>https://www.lg.com/ma/business/air-solution/solutions/retail</t>
  </si>
  <si>
    <t>https://www.lg.com/ma/business/air-solution/solutions/espace-de-travail</t>
  </si>
  <si>
    <t>https://www.lg.com/ma/business/centrales-de-traitement-dair-cta</t>
  </si>
  <si>
    <t>https://www.lg.com/ma/business/air-solution/solutions/hotel</t>
  </si>
  <si>
    <t>https://www.lg.com/ma/business/kits-hydrauliques</t>
  </si>
  <si>
    <t>https://www.lg.com/ma/business/multi-v-5</t>
  </si>
  <si>
    <t>https://www.lg.com/ma/business/multi-v-water-iv</t>
  </si>
  <si>
    <t>https://www.lg.com/ma/business/multi-v-s</t>
  </si>
  <si>
    <t>https://www.lg.com/mx/business/hvac/soluciones-comerciales/aplicaciones-de-chillers/chiller-absorcion-bomba-de-calor</t>
  </si>
  <si>
    <t>https://www.lg.com/mx/business/hvac/soluciones-comerciales/chiller/chiller-scroll-inverter-enfriado-por-aire-con-bomba-de-calor</t>
  </si>
  <si>
    <t>https://www.lg.com/mx/business/hvac/soluciones-comerciales/aplicaciones-de-chillers/chiller-scroll-inverter-refrigerado-por-aire-bomba-de-calor</t>
  </si>
  <si>
    <t>https://www.lg.com/mx/business/hvac/soluciones-comerciales/chiller/chiller-tornillo-enfrido-por-aire</t>
  </si>
  <si>
    <t>https://www.lg.com/mx/business/hvac/servicios-y-mantenimiento/mantenimiento-anual-del-chiller</t>
  </si>
  <si>
    <t>https://www.lg.com/mx/business/hvac/servicios-y-mantenimiento/mantenimiento-anual-del-vrf</t>
  </si>
  <si>
    <t>https://www.lg.com/mx/business/hvac/soluciones-de-control/controladores-aplicados</t>
  </si>
  <si>
    <t>https://www.lg.com/mx/business/hvac/case-study</t>
  </si>
  <si>
    <t>https://www.lg.com/mx/business/hvac/soluciones-residenciales/divididos/cassette-montado-en-techo</t>
  </si>
  <si>
    <t>https://www.lg.com/mx/business/hvac/material-de-descarga/catalogos-y-folletos</t>
  </si>
  <si>
    <t>https://www.lg.com/mx/business/hvac/soluciones-de-control/controlador-central</t>
  </si>
  <si>
    <t>https://www.lg.com/mx/business/hvac/soluciones-comerciales/chiller/chiller-centrifugo</t>
  </si>
  <si>
    <t>https://www.lg.com/mx/business/hvac/soluciones-comerciales/aplicaciones-de-chillers/chiller-centrifugo-bomba-de-calor</t>
  </si>
  <si>
    <t>https://www.lg.com/mx/business/hvac/soluciones-comerciales/chiller</t>
  </si>
  <si>
    <t>https://www.lg.com/mx/business/hvac/soluciones-comerciales/chiller/chiller-absorcion-de-diversas-fuentes-de-calor</t>
  </si>
  <si>
    <t>https://www.lg.com/mx/business/hvac/soluciones-comerciales/aplicaciones-de-chillers</t>
  </si>
  <si>
    <t>https://www.lg.com/mx/business/hvac/soluciones-comerciales/aplicaciones-de-chillers/chiller-tornillo-de-banco-de-hielo</t>
  </si>
  <si>
    <t>https://www.lg.com/mx/business/hvac/servicios-y-mantenimiento/chiller-servicio-de-renovacion</t>
  </si>
  <si>
    <t>https://www.lg.com/mx/business/hvac/soluciones-comerciales/ventilacion-erv-comercial</t>
  </si>
  <si>
    <t>https://www.lg.com/mx/business/hvac/soluciones-comerciales</t>
  </si>
  <si>
    <t>https://www.lg.com/mx/business/hvac/soluciones-de-control</t>
  </si>
  <si>
    <t>https://www.lg.com/mx/business/hvac/soluciones-comerciales/chiller/chiller-absorcion-de-fuego-directo</t>
  </si>
  <si>
    <t>https://www.lg.com/mx/business/hvac/soluciones-residenciales/divididos</t>
  </si>
  <si>
    <t>https://www.lg.com/mx/business/hvac/soluciones-residenciales/divididos/conducto-empotrado-en-el-techo</t>
  </si>
  <si>
    <t>https://www.lg.com/mx/business/hvac/soluciones-comerciales/sistema-vrf/recuperador-de-energia-por-ventilacion</t>
  </si>
  <si>
    <t>https://www.lg.com/mx/business/hvac/soporte/soporte-de-ingenieria</t>
  </si>
  <si>
    <t>https://www.lg.com/mx/business/sistemas-de-aire-acondicionado/find-the-dealer</t>
  </si>
  <si>
    <t>https://www.lg.com/mx/business/hvac/soluciones-comerciales/aplicaciones-de-chillers/chiller-tornillo-geotermico-enfriado-por-agua-bomba-de-calor</t>
  </si>
  <si>
    <t>https://www.lg.com/mx/business/hvac</t>
  </si>
  <si>
    <t>https://www.lg.com/mx/business/hvac/blog</t>
  </si>
  <si>
    <t>https://www.lg.com/mx/business/hvac/soluciones-comerciales/chiller/chiller-absorcion-de-agua-caliente</t>
  </si>
  <si>
    <t>https://www.lg.com/mx/business/hvac/soluciones-comerciales/sistema-vrf/unidades-integrada/hydro-kit</t>
  </si>
  <si>
    <t>https://www.lg.com/mx/business/hvac/soluciones-comerciales/aplicaciones-de-chillers/chiller-centrifugo-de-banco-de-hielo</t>
  </si>
  <si>
    <t>https://www.lg.com/mx/business/hvac/soluciones-de-control/controlador-individual</t>
  </si>
  <si>
    <t>https://www.lg.com/mx/business/hvac/soluciones-de-control/interface-a-bms</t>
  </si>
  <si>
    <t>https://www.lg.com/mx/business/hvac/soluciones-comerciales/paquete-inverter</t>
  </si>
  <si>
    <t>https://www.lg.com/mx/business/hvac/soluciones-comerciales/sistema-vrf/unidades-exteriores/multi-v-5</t>
  </si>
  <si>
    <t>https://www.lg.com/mx/business/hvac/soluciones-comerciales/sistema-vrf/unidades-exteriores/multi-v-water-4</t>
  </si>
  <si>
    <t>https://www.lg.com/mx/business/hvac/soluciones-comerciales/sistema-vrf/unidades-exteriores/multi-v-s</t>
  </si>
  <si>
    <t>https://www.lg.com/mx/business/hvac/soluciones-comerciales/chiller/chiller-magnetico</t>
  </si>
  <si>
    <t>https://www.lg.com/mx/business/hvac/material-de-descarga/manuales</t>
  </si>
  <si>
    <t>https://www.lg.com/mx/soporte</t>
  </si>
  <si>
    <t>https://www.lg.com/mx/business/hvac/soluciones-comerciales/chiller/chiller-centrifugo-modular</t>
  </si>
  <si>
    <t>https://www.lg.com/mx/business/hvac/soluciones-residenciales/multi-split</t>
  </si>
  <si>
    <t>https://www.lg.com/mx/business/hvac/soluciones-residenciales</t>
  </si>
  <si>
    <t>https://www.lg.com/mx/business/hvac/soluciones-residenciales/divididos/cassette-redondo</t>
  </si>
  <si>
    <t>https://www.lg.com/mx/business/hvac/servicios-y-mantenimiento</t>
  </si>
  <si>
    <t>https://www.lg.com/mx/business/hvac/soluciones-residenciales/divididos/techo-suspendido</t>
  </si>
  <si>
    <t>https://www.lg.com/mx/business/hvac/soporte/cursos-y-entrenamientos</t>
  </si>
  <si>
    <t>https://www.lg.com/mx/business/hvac/soluciones-comerciales/sistema-vrf</t>
  </si>
  <si>
    <t>https://www.lg.com/mx/business/hvac/soluciones-comerciales/chiller/chiller-absorcion-de-vapor</t>
  </si>
  <si>
    <t>https://www.lg.com/mx/business/hvac/soluciones-residenciales/divididos/montado-en-muro</t>
  </si>
  <si>
    <t>https://www.lg.com/mx/business/hvac/soluciones-comerciales/chiller/chiller-tornillo-enfriado-por-agua</t>
  </si>
  <si>
    <t>https://www.lg.com/mx/business/hvac/soluciones-comerciales/chiller/chiller-tornillo-enfriado-por-aire-con-bomba-de-calor</t>
  </si>
  <si>
    <t>https://www.lg.com/my/business/hvac/commercial-solutions/vrf-system/integrated-unit/air-handling-unit</t>
  </si>
  <si>
    <t>https://www.lg.com/my/business/hvac/commercial-solutions</t>
  </si>
  <si>
    <t>https://www.lg.com/my/business/hvac/control-solutions</t>
  </si>
  <si>
    <t>https://www.lg.com/my/business/hvac/case-study</t>
  </si>
  <si>
    <t>https://www.lg.com/my/business/hvac/commercial-solutions/chiller</t>
  </si>
  <si>
    <t>https://www.lg.com/my/business/hvac/service-maintenance/chiller-annual-maintenance</t>
  </si>
  <si>
    <t>https://www.lg.com/my/business/hvac/service-maintenance/chiller-renewal-service</t>
  </si>
  <si>
    <t>https://www.lg.com/my/business/hvac/commercial-solutions/commercial-erv-ventilation</t>
  </si>
  <si>
    <t>https://www.lg.com/my/business/hvac/engineering-support</t>
  </si>
  <si>
    <t>https://www.lg.com/my/business/hvac</t>
  </si>
  <si>
    <t>https://www.lg.com/my/business/hvac/blog</t>
  </si>
  <si>
    <t>https://www.lg.com/my/business/hvac/commercial-solutions/vrf-system/integrated-unit/hot-water-solution</t>
  </si>
  <si>
    <t>https://www.lg.com/my/business/hvac/commercial-solutions/vrf-system/indoor-unit</t>
  </si>
  <si>
    <t>https://www.lg.com/my/business/hvac/commercial-solutions/vrf-system/outdoor-unit/multi-v-i</t>
  </si>
  <si>
    <t>https://www.lg.com/my/business/hvac/residential-solutions/multi-split</t>
  </si>
  <si>
    <t>https://www.lg.com/my/business/hvac/commercial-solutions/vrf-system/outdoor-unit/multi-v-5-pro</t>
  </si>
  <si>
    <t>https://www.lg.com/my/business/hvac/commercial-solutions/vrf-system/outdoor-unit/multi-v-s</t>
  </si>
  <si>
    <t>https://www.lg.com/my/business/hvac/commercial-solutions/vrf-system/outdoor-unit/multi-v-water-5</t>
  </si>
  <si>
    <t>https://www.lg.com/my/business/hvac/residential-solutions</t>
  </si>
  <si>
    <t>https://www.lg.com/my/business/hvac/service-maintenance</t>
  </si>
  <si>
    <t>https://www.lg.com/my/business/hvac/commercial-solutions/single-packaged</t>
  </si>
  <si>
    <t>https://www.lg.com/my/business/hvac/commercial-solutions/single-split</t>
  </si>
  <si>
    <t>https://www.lg.com/my/business/hvac/service-maintenance/vrf-system-annual-maintenance</t>
  </si>
  <si>
    <t>https://www.lg.com/my/business/hvac/service-maintenance/vrf-system-renewal-service</t>
  </si>
  <si>
    <t>https://www.lg.com/my/business/hvac/commercial-solutions/vrf-system</t>
  </si>
  <si>
    <t>['Wat maakt LG Air Solution', 'Commerciële oplossingen', 'Residentiële oplossingen', 'VRF Solutions', 'Ontwerp uw klimaatsysteem']</t>
  </si>
  <si>
    <t>https://www.lg.com/nl/business/klimaatsystemen</t>
  </si>
  <si>
    <t>https://www.lg.com/pa/business/aire-acondicionado-comercial/chiller/air-cooled-scroll-chiller</t>
  </si>
  <si>
    <t>https://www.lg.com/pa/business/aire-acondicionado-comercial/chiller-aplication/air-cooled-scroll-heat-pump</t>
  </si>
  <si>
    <t>https://www.lg.com/pa/business/aire-acondicionado-comercial/chiller/air-cooled-screw-chiller</t>
  </si>
  <si>
    <t>https://www.lg.com/pa/business/aire-acondicionado-comercial/chiller-aplication/air-cooled-screw-heat-pump</t>
  </si>
  <si>
    <t>https://www.lg.com/pa/business/sistemas-de-aire-acondicionado/hvac-caso-estudio</t>
  </si>
  <si>
    <t>https://www.lg.com/pa/business/aire-acondicionado-comercial/single-split/single-split-cassette</t>
  </si>
  <si>
    <t>https://www.lg.com/pa/business/aire-acondicionado-comercial/resource-download/catalogue-leaflet-document</t>
  </si>
  <si>
    <t>https://www.lg.com/pa/business/aire-acondicionado-comercial/control-solutions/central-controller</t>
  </si>
  <si>
    <t>https://www.lg.com/pa/business/aire-acondicionado-comercial/chiller/centrifugal-chiller</t>
  </si>
  <si>
    <t>https://www.lg.com/pa/business/aire-acondicionado-comercial/chiller-aplication/centrifugal-heat-pump</t>
  </si>
  <si>
    <t>https://www.lg.com/pa/business/aire-acondicionado-comercial/chiller-aplication/ice-storage-centrifugal-chiller</t>
  </si>
  <si>
    <t>https://www.lg.com/pa/business/aire-acondicionado-comercial/business-solutions/shopping-mall-air-conditioners</t>
  </si>
  <si>
    <t>https://www.lg.com/pa/business/aire-acondicionado-comercial/chiller</t>
  </si>
  <si>
    <t>https://www.lg.com/pa/business/aire-acondicionado-comercial</t>
  </si>
  <si>
    <t>https://www.lg.com/pa/business/aire-acondicionado-comercial/single-split/single-split-concealed-duct</t>
  </si>
  <si>
    <t>https://www.lg.com/pa/business/aire-acondicionado-comercial/control-solutions/application-controller</t>
  </si>
  <si>
    <t>https://www.lg.com/pa/business/aire-acondicionado-comercial/control-solutions</t>
  </si>
  <si>
    <t>https://www.lg.com/pa/business/aire-acondicionado-comercial/chiller/absorption-chiller-direct-fired-type</t>
  </si>
  <si>
    <t>https://www.lg.com/pa/business/aire-acondicionado-comercial/resource-download/engineering-support</t>
  </si>
  <si>
    <t>https://www.lg.com/pa/business/find-a-dealer</t>
  </si>
  <si>
    <t>https://www.lg.com/pa/business/aire-acondicionado-comercial/blog-list</t>
  </si>
  <si>
    <t>https://www.lg.com/pa/business/aire-acondicionado-comercial/chiller-aplication/absorption-heat-pump</t>
  </si>
  <si>
    <t>https://www.lg.com/pa/business/aire-acondicionado-comercial/business-solutions/hotel-air-conditioners</t>
  </si>
  <si>
    <t>https://www.lg.com/pa/business/aire-acondicionado-comercial/business-solutions/hospital-air-conditioners</t>
  </si>
  <si>
    <t>https://www.lg.com/pa/business/aire-acondicionado-comercial/chiller/absorption-chiller-hot-water-type</t>
  </si>
  <si>
    <t>https://www.lg.com/pa/business/aire-acondicionado-comercial/vrf/hot-water-solution-hydro-kit</t>
  </si>
  <si>
    <t>https://www.lg.com/pa/business/aire-acondicionado-comercial/chiller-aplication/ice-storage-screw-chiller</t>
  </si>
  <si>
    <t>https://www.lg.com/pa/business/aire-acondicionado-comercial/control-solutions/individual-controller</t>
  </si>
  <si>
    <t>https://www.lg.com/pa/business/unidades-de-interior</t>
  </si>
  <si>
    <t>https://www.lg.com/pa/business/aire-acondicionado-comercial/control-solutions/gateway</t>
  </si>
  <si>
    <t>https://www.lg.com/pa/business/aire-acondicionado-comercial/resource-download/manual</t>
  </si>
  <si>
    <t>https://www.lg.com/pa/support</t>
  </si>
  <si>
    <t>https://www.lg.com/pa/business/aire-acondicionado-comercial/chiller/modular-chiller</t>
  </si>
  <si>
    <t>https://www.lg.com/pa/business/aire-acondicionado-comercial/multi-split</t>
  </si>
  <si>
    <t>https://www.lg.com/pa/business/aire-acondicionado-comercial/vrf/multi-v-5</t>
  </si>
  <si>
    <t>https://www.lg.com/pa/business/aire-acondicionado-comercial/vrf/multi-v-water-iv</t>
  </si>
  <si>
    <t>https://www.lg.com/pa/business/aire-acondicionado-comercial/vrf/multi-v-s</t>
  </si>
  <si>
    <t>https://www.lg.com/pa/business/aire-acondicionado-comercial/business-solutions/office-air-conditioners</t>
  </si>
  <si>
    <t>https://www.lg.com/pa/business/aire-acondicionado-comercial/chiller/oil-free-centrifugal-chiller</t>
  </si>
  <si>
    <t>https://www.lg.com/pa/business/aire-acondicionado-comercial/business-solutions/residential-air-conditioners</t>
  </si>
  <si>
    <t>https://www.lg.com/pa/business/aire-acondicionado-comercial/chiller-aplication/water-cooled-screw-geo-thermal-heat-pump</t>
  </si>
  <si>
    <t>https://www.lg.com/pa/business/aire-acondicionado-comercial/chiller-aplication/ice-storage-air-cooled-scroll-chiller</t>
  </si>
  <si>
    <t>https://www.lg.com/pa/business/aire-acondicionado-comercial/single-split</t>
  </si>
  <si>
    <t>https://www.lg.com/pa/business/aire-acondicionado-comercial/vrf/air-handling-unit-ahu</t>
  </si>
  <si>
    <t>https://www.lg.com/pa/business/aire-acondicionado-comercial/single-split/single-split-ceiling-suspended</t>
  </si>
  <si>
    <t>https://www.lg.com/pa/business/aire-acondicionado-comercial/business-solutions/retail-air-conditioners</t>
  </si>
  <si>
    <t>https://www.lg.com/pa/business/aire-acondicionado-comercial/vrf</t>
  </si>
  <si>
    <t>https://www.lg.com/pa/business/aire-acondicionado-comercial/chiller/absorption-chiller-steam-type</t>
  </si>
  <si>
    <t>https://www.lg.com/pa/business/aire-acondicionado-comercial/vrf/ventilation-solution-erv</t>
  </si>
  <si>
    <t>https://www.lg.com/pa/business/aire-acondicionado-comercial/single-split/single-split-wall-mounted</t>
  </si>
  <si>
    <t>https://www.lg.com/pa/business/aire-acondicionado-comercial/chiller-aplication/water-cooled-screw-heat-pump</t>
  </si>
  <si>
    <t>https://www.lg.com/pa/business/aire-acondicionado-comercial/chiller/water-cooled-screw-chiller</t>
  </si>
  <si>
    <t>https://www.lg.com/pa/business/aire-acondicionado-comercial/control-solutions/servicios-y-mantenimiento</t>
  </si>
  <si>
    <t>https://www.lg.com/pa/business/aire-acondicionado-comercial/single-packaged</t>
  </si>
  <si>
    <t>https://www.lg.com/pe/business/sistemas-de-aire-acondicionado</t>
  </si>
  <si>
    <t>https://www.lg.com/pe/business/sistemas-de-aire-acondicionado/acerca-de-soluciones-de-aire-acondicionado-lg</t>
  </si>
  <si>
    <t>https://www.lg.com/pe/business/sistemas-de-aire-acondicionado/vrf/unidades-manejadoras-de-aire</t>
  </si>
  <si>
    <t>https://www.lg.com/pe/business/sistemas-de-aire-acondicionado/chiller/chiller-tornillo-enfriado-por-aire</t>
  </si>
  <si>
    <t>https://www.lg.com/pe/business/sistemas-de-aire-acondicionado/chiller/chiller-scroll-enfriado-por-aire</t>
  </si>
  <si>
    <t>https://www.lg.com/pe/business/sistemas-de-aire-acondicionado/soluciones-de-control/controladores-aplicados</t>
  </si>
  <si>
    <t>https://www.lg.com/pe/business/hvac-caso-estudio</t>
  </si>
  <si>
    <t>https://www.lg.com/pe/business/sistemas-de-aire-acondicionado/chiller</t>
  </si>
  <si>
    <t>https://www.lg.com/pe/business/sistemas-de-aire-acondicionado/tipo-split/cassette</t>
  </si>
  <si>
    <t>https://www.lg.com/pe/business/sistemas-de-aire-acondicionado/material-de-descarga/catalogos-y-folletos</t>
  </si>
  <si>
    <t>Soluciones Controles Centrales | HVAC | LG Perú</t>
  </si>
  <si>
    <t>['Control Central LG']</t>
  </si>
  <si>
    <t>https://www.lg.com/pe/business/sistemas-de-aire-acondicionado/soluciones-de-control/control-central</t>
  </si>
  <si>
    <t>https://www.lg.com/pe/business/sistemas-de-aire-acondicionado/chiller/chiller-centrifugo</t>
  </si>
  <si>
    <t>https://www.lg.com/pe/business/sistemas-de-aire-acondicionado/soluciones-de-control</t>
  </si>
  <si>
    <t>https://www.lg.com/pe/business/sistemas-de-aire-acondicionado/chiller/chiller-absorcion-de-fuego-directo</t>
  </si>
  <si>
    <t>Ductable oculto en plafon | HVAC | LG Perú</t>
  </si>
  <si>
    <t>https://www.lg.com/pe/business/sistemas-de-aire-acondicionado/tipo-split/ductable-oculto-en-plafon1</t>
  </si>
  <si>
    <t>https://www.lg.com/pe/business/sistemas-de-aire-acondicionado/tipo-split/ductable-oculto-en-plafon</t>
  </si>
  <si>
    <t>https://www.lg.com/pe/business/sistemas-de-aire-acondicionado/vrf/recuperador-de-energia-por-ventilacion</t>
  </si>
  <si>
    <t>Encuentra un distribuidor oficial de AC LG | LG PE</t>
  </si>
  <si>
    <t>Encuentra fácilmente un distribuidor LG Perú autorizado cerca de ti para sistemas de aire acondicionado.</t>
  </si>
  <si>
    <t>https://www.lg.com/pe/business/sistemas-de-aire-acondicionado/encontrar-distribuidor</t>
  </si>
  <si>
    <t>https://www.lg.com/pe/business/sistemas-de-aire-acondicionado/vrf/gas-heat-pump-ghp</t>
  </si>
  <si>
    <t>https://www.lg.com/pe/business/blog-list</t>
  </si>
  <si>
    <t>https://www.lg.com/pe/business/sistemas-de-aire-acondicionado/chiller/chiller-absorcion-de-agua-caliente</t>
  </si>
  <si>
    <t>https://www.lg.com/pe/business/sistemas-de-aire-acondicionado/vrf/hydro-kit</t>
  </si>
  <si>
    <t>https://www.lg.com/pe/business/sistemas-de-aire-acondicionado/soluciones-de-control/control-individual</t>
  </si>
  <si>
    <t>https://www.lg.com/pe/business/sistemas-de-aire-acondicionado/vrf/unidades-interiores</t>
  </si>
  <si>
    <t>https://www.lg.com/pe/business/sistemas-de-aire-acondicionado/soluciones-de-control/interface-a-bms</t>
  </si>
  <si>
    <t>https://www.lg.com/pe/business/sistemas-de-aire-acondicionado/paquete-inverter</t>
  </si>
  <si>
    <t>https://www.lg.com/pe/business/sistemas-de-aire-acondicionado/chiller/chiller-magnetico</t>
  </si>
  <si>
    <t>https://www.lg.com/pe/business/sistemas-de-aire-acondicionado/material-de-descarga/manuales</t>
  </si>
  <si>
    <t>https://www.lg.com/pe/business/sistemas-de-aire-acondicionado/multi-split</t>
  </si>
  <si>
    <t>Aire Acondicionado VRF LG Multi V 5| LG PE</t>
  </si>
  <si>
    <t>LG Multi V 5 ofrece aire acondicionado eficiente, optimizando el consumo de energía y los costos. Una solución integrada con tecnología avanzada para edificios</t>
  </si>
  <si>
    <t>https://www.lg.com/pe/business/sistemas-de-aire-acondicionado/vrf/multi-v-5</t>
  </si>
  <si>
    <t>https://www.lg.com/pe/business/sistemas-de-aire-acondicionado/vrf/multi-v-water-iv</t>
  </si>
  <si>
    <t>https://www.lg.com/pe/business/sistemas-de-aire-acondicionado/vrf/multi-v-water-s</t>
  </si>
  <si>
    <t>https://www.lg.com/pe/business/sistemas-de-aire-acondicionado/vrf/multi-v-s</t>
  </si>
  <si>
    <t>https://www.lg.com/pe/business/sistemas-de-aire-acondicionado/vrf/multi-v-m</t>
  </si>
  <si>
    <t>Servicios, soporte y mantenimiento LG | LG Perú</t>
  </si>
  <si>
    <t>https://www.lg.com/pe/business/sistemas-de-aire-acondicionado/servicios-y-mantenimiento</t>
  </si>
  <si>
    <t>['Unidad tipo Split']</t>
  </si>
  <si>
    <t>https://www.lg.com/pe/business/sistemas-de-aire-acondicionado/tipo-split</t>
  </si>
  <si>
    <t>https://www.lg.com/pe/business/sistemas-de-aire-acondicionado/tipo-split/suspendido-de-techo</t>
  </si>
  <si>
    <t>https://www.lg.com/pe/business/sistemas-de-aire-acondicionado/vrf</t>
  </si>
  <si>
    <t>https://www.lg.com/pe/business/sistemas-de-aire-acondicionado/chiller/chiller-absorcion-de-vapor</t>
  </si>
  <si>
    <t>https://www.lg.com/pe/business/sistemas-de-aire-acondicionado/chiller/chiller-tornillo-enfriado-por-agua</t>
  </si>
  <si>
    <t>https://www.lg.com/pe/business/unidades-interiores-cassette-de-techo</t>
  </si>
  <si>
    <t>https://www.lg.com/pe/business/unidades-interiores-piso-techo</t>
  </si>
  <si>
    <t>https://www.lg.com/pe/business/unidades-interiores-cassette-redondo</t>
  </si>
  <si>
    <t>https://www.lg.com/pe/business/unidades-interiores-montado-en-muro</t>
  </si>
  <si>
    <t>https://www.lg.com/ph/business/hvac/commercial-solutions/chiller/absorption-chiller-hybrid-type</t>
  </si>
  <si>
    <t>https://www.lg.com/ph/business/hvac/commercial-solutions/chiller/absorption-chiller-hot-water-type</t>
  </si>
  <si>
    <t>https://www.lg.com/ph/business/hvac/commercial-solutions/chiller/absorption-chiller-steam-type</t>
  </si>
  <si>
    <t>https://www.lg.com/ph/business/hvac/commercial-solutions/chiller/absorption-heat-pump</t>
  </si>
  <si>
    <t>https://www.lg.com/ph/business/hvac/commercial-solutions/vrf-system/integrated-unit/air-handling-unit</t>
  </si>
  <si>
    <t>https://www.lg.com/ph/business/hvac/commercial-solutions/chiller/air-cooled-screw-heat-pump</t>
  </si>
  <si>
    <t>https://www.lg.com/ph/business/hvac/commercial-solutions/chiller/air-cooled-scroll-heat-pump</t>
  </si>
  <si>
    <t>https://www.lg.com/ph/business/hvac/commercial-solutions/chiller/air-cooled-screw-chiller</t>
  </si>
  <si>
    <t>https://www.lg.com/ph/business/hvac/commercial-solutions/chiller/air-cooled-inverter-scroll-chiller</t>
  </si>
  <si>
    <t>https://www.lg.com/ph/business/hvac/control-solutions/application-controller</t>
  </si>
  <si>
    <t>https://www.lg.com/ph/business/hvac/control-solutions/bms-gateway</t>
  </si>
  <si>
    <t>https://www.lg.com/ph/business/hvac/commercial-solutions</t>
  </si>
  <si>
    <t>https://www.lg.com/ph/business/hvac/control-solutions</t>
  </si>
  <si>
    <t>https://www.lg.com/ph/business/hvac/case-study</t>
  </si>
  <si>
    <t>https://www.lg.com/ph/business/hvac/commercial-solutions/single-split/ceiling-concealed-duct</t>
  </si>
  <si>
    <t>https://www.lg.com/ph/business/hvac/commercial-solutions/single-split/ceiling-mounted-cassette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</si>
  <si>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</si>
  <si>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</si>
  <si>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</si>
  <si>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</si>
  <si>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https://www.lg.com/ph/business/hvac/commercial-solutions/chiller</t>
  </si>
  <si>
    <t>https://www.lg.com/ph/business/hvac/service-maintenance/chiller-annual-maintenance</t>
  </si>
  <si>
    <t>https://www.lg.com/ph/business/hvac/service-maintenance/chiller-renewal-service</t>
  </si>
  <si>
    <t>https://www.lg.com/ph/business/hvac/commercial-solutions/commercial-erv-ventilation</t>
  </si>
  <si>
    <t>https://www.lg.com/ph/business/hvac/commercial-end-user</t>
  </si>
  <si>
    <t>https://www.lg.com/ph/business/hvac/consultant</t>
  </si>
  <si>
    <t>https://www.lg.com/ph/business/hvac/commercial-solutions/chiller/absorption-chiller-direct-fired-type</t>
  </si>
  <si>
    <t>https://www.lg.com/ph/business/hvac/engineering-support</t>
  </si>
  <si>
    <t>https://www.lg.com/ph/business/air-solution/find-the-dealer</t>
  </si>
  <si>
    <t>https://www.lg.com/ph/business/commercial-air-conditioners/single-split-floor-standing</t>
  </si>
  <si>
    <t>https://www.lg.com/ph/business/hvac</t>
  </si>
  <si>
    <t>https://www.lg.com/ph/business/hvac/blog</t>
  </si>
  <si>
    <t>https://www.lg.com/ph/business/hvac/homeowner</t>
  </si>
  <si>
    <t>https://www.lg.com/ph/business/hvac/commercial-solutions/vrf-system/integrated-unit/hot-water-solution</t>
  </si>
  <si>
    <t>https://www.lg.com/ph/business/ice-storage-centrifugal-chiller</t>
  </si>
  <si>
    <t>https://www.lg.com/ph/business/ice-storage-screw-chiller</t>
  </si>
  <si>
    <t>https://www.lg.com/ph/business/hvac/control-solutions/individual-controller</t>
  </si>
  <si>
    <t>https://www.lg.com/ph/business/hvac/commercial-solutions/vrf-system/indoor-unit</t>
  </si>
  <si>
    <t>https://www.lg.com/ph/business/hvac/installer</t>
  </si>
  <si>
    <t>https://www.lg.com/ph/business/hvac/commercial-solutions/vrf-system/outdoor-unit/multi-v-5-pro</t>
  </si>
  <si>
    <t>https://www.lg.com/ph/business/hvac/commercial-solutions/vrf-system/outdoor-unit/multi-v-s</t>
  </si>
  <si>
    <t>https://www.lg.com/ph/business/hvac/commercial-solutions/vrf-system/outdoor-unit/multi-v-water-5</t>
  </si>
  <si>
    <t>https://www.lg.com/ph/business/hvac/commercial-solutions/vrf-system/outdoor-unit/multi-v-i</t>
  </si>
  <si>
    <t>https://www.lg.com/ph/business/hvac/commercial-solutions/chiller/modular-chiller</t>
  </si>
  <si>
    <t>https://www.lg.com/ph/business/hvac/residential-solutions/multi-split</t>
  </si>
  <si>
    <t>https://www.lg.com/ph/business/hvac/commercial-solutions/chiller/oil-free-magnetic-bearing-centrifugal-chiller</t>
  </si>
  <si>
    <t>https://www.lg.com/ph/business/hvac/residential-solutions</t>
  </si>
  <si>
    <t>https://www.lg.com/ph/business/hvac/service-maintenance</t>
  </si>
  <si>
    <t>https://www.lg.com/ph/business/hvac/commercial-solutions/single-packaged</t>
  </si>
  <si>
    <t>https://www.lg.com/ph/business/hvac/commercial-solutions/single-split</t>
  </si>
  <si>
    <t>https://www.lg.com/ph/business/hvac/commercial-solutions/single-split/round-cassette</t>
  </si>
  <si>
    <t>https://www.lg.com/ph/support</t>
  </si>
  <si>
    <t>https://www.lg.com/ph/business/hvac/service-maintenance/vrf-system-annual-maintenance</t>
  </si>
  <si>
    <t>https://www.lg.com/ph/business/hvac/service-maintenance/vrf-system-renewal-service</t>
  </si>
  <si>
    <t>https://www.lg.com/ph/business/hvac/commercial-solutions/vrf-system</t>
  </si>
  <si>
    <t>https://www.lg.com/ph/business/hvac/commercial-solutions/single-split/wall-mounted</t>
  </si>
  <si>
    <t>https://www.lg.com/ph/business/hvac/commercial-solutions/chiller/water-cooled-screw-chiller</t>
  </si>
  <si>
    <t>https://www.lg.com/ph/business/hvac/commercial-solutions/chiller/water-cooled-screw-heat-pump</t>
  </si>
  <si>
    <t>https://www.lg.com/pl/business/klimatyzacja</t>
  </si>
  <si>
    <t>https://www.lg.com/pl/business/systemy-grzewcze-pompy-ciepla</t>
  </si>
  <si>
    <t>https://www.lg.com/pl/business/klimatyzacja/klient-biznesowy</t>
  </si>
  <si>
    <t>https://www.lg.com/pl/business/klimatyzacja/rozwiazania-komercyjne/klimatyzatory-typu-split/scac-kanalowe</t>
  </si>
  <si>
    <t>https://www.lg.com/pl/business/klimatyzacja/rozwiazania-komercyjne/klimatyzatory-typu-split/scac-kasetonowe</t>
  </si>
  <si>
    <t>https://www.lg.com/pl/business/klimatyzacja/rozwiazania-komercyjne/klimatyzatory-typu-split/scac-podstropowe</t>
  </si>
  <si>
    <t>https://www.lg.com/pl/business/klimatyzacja/projektant</t>
  </si>
  <si>
    <t>https://www.lg.com/pl/business/klimatyzacja/rozwiazania-dla-domu/wentylacja-domu-erv</t>
  </si>
  <si>
    <t>https://www.lg.com/pl/business/find-the-dealer</t>
  </si>
  <si>
    <t>https://www.lg.com/pl/business/klimatyzacja/find-the-dealer</t>
  </si>
  <si>
    <t>https://www.lg.com/pl/business/klimatyzacja/blog</t>
  </si>
  <si>
    <t>https://www.lg.com/pl/business/systemy-grzewcze-pompy-ciepla/pompy-ciepla-cwu/pompa-ciepla-cwu</t>
  </si>
  <si>
    <t>https://www.lg.com/pl/business/systemy-grzewcze-pompy-ciepla/pompy-ciepla-split/pompa-ciepla-split-wysokotemperaturowy</t>
  </si>
  <si>
    <t>https://www.lg.com/pl/business/klimatyzacja/wlasciciel-domu</t>
  </si>
  <si>
    <t>https://www.lg.com/pl/business/systemy-grzewcze-pompy-ciepla/pompy-ciepla-hydrosplit/ogrzewanie-hydrosplit-r32</t>
  </si>
  <si>
    <t>https://www.lg.com/pl/business/systemy-grzewcze-pompy-ciepla/pompy-ciepla-hydrosplit</t>
  </si>
  <si>
    <t>https://www.lg.com/pl/business/systemy-grzewcze-pompy-ciepla/pompy-ciepla-split/split-r32-iwt</t>
  </si>
  <si>
    <t>https://www.lg.com/pl/business/klimatyzacja/instalator</t>
  </si>
  <si>
    <t>['Inverter Scroll Chiller (ISC)', 'Blog HVAC', 'Wsparcie techniczne']</t>
  </si>
  <si>
    <t>https://www.lg.com/pl/business/klimatyzacja/rozwiazania-komercyjne/chillery/isc_chiller</t>
  </si>
  <si>
    <t>https://www.lg.com/pl/business/klimatyzacja/rozwiazania-komercyjne/klimatyzacja-vrf/jednostki-zewnetrzne/multi-v-water-5</t>
  </si>
  <si>
    <t>https://www.lg.com/pl/business/klimatyzacja/rozwiazania-komercyjne/klimatyzacja-vrf/jednostki-zewnetrzne/multi-v-i</t>
  </si>
  <si>
    <t>https://www.lg.com/pl/business/klimatyzacja/rozwiazania-komercyjne/klimatyzacja-vrf/jednostki-zewnetrzne/multi-v-m</t>
  </si>
  <si>
    <t>https://www.lg.com/pl/business/klimatyzacja/rozwiazania-komercyjne/klimatyzacja-vrf/jednostki-zewnetrzne/multi-v-s</t>
  </si>
  <si>
    <t>https://www.lg.com/pl/business/klimatyzacja/materialy-do-pobrania</t>
  </si>
  <si>
    <t>https://www.lg.com/pl/business/systemy-grzewcze-pompy-ciepla/pompy-ciepla-monobloc</t>
  </si>
  <si>
    <t>https://www.lg.com/pl/business/klimatyzacja/rozwiazania-dla-domu/multi-split</t>
  </si>
  <si>
    <t>['Blog HVAC', 'Pompa ciepła powietrze-woda LG THERMA V R290 Monobloc', 'Wsparcie techniczne']</t>
  </si>
  <si>
    <t>https://www.lg.com/pl/business/systemy-grzewcze-pompy-ciepla/pompy-ciepla-monobloc/monobloc-r290</t>
  </si>
  <si>
    <t>https://www.lg.com/pl/business/systemy-grzewcze-pompy-ciepla/pompy-ciepla-monobloc/monobloc-r32</t>
  </si>
  <si>
    <t>https://www.lg.com/pl/business/klimatyzacja/rozwiazania-komercyjne/klimatyzatory-typu-split/scac-okragla-kaseta</t>
  </si>
  <si>
    <t>https://www.lg.com/pl/business/klimatyzacja/rozwiazania-komercyjne/klimatyzacja-vrf/centrala-wentylacyjna-ahu</t>
  </si>
  <si>
    <t>https://www.lg.com/pl/business/klimatyzacja/rozwiazania-komercyjne/klimatyzatory-typu-split</t>
  </si>
  <si>
    <t>https://www.lg.com/pl/business/systemy-grzewcze-pompy-ciepla/pompy-ciepla-split/split-r32</t>
  </si>
  <si>
    <t>https://www.lg.com/pl/business/systemy-grzewcze-pompy-ciepla/pompy-ciepla-split/split-410a</t>
  </si>
  <si>
    <t>https://www.lg.com/pl/business/systemy-grzewcze-pompy-ciepla/pompy-ciepla-split</t>
  </si>
  <si>
    <t>https://www.lg.com/pl/business/klimatyzacja/rozwiazania-komercyjne/klimatyzacja-vrf</t>
  </si>
  <si>
    <t>https://www.lg.com/pl/business/klimatyzacja/rozwiazania-komercyjne/klimatyzatory-typu-split/scac-scienne</t>
  </si>
  <si>
    <t>https://www.lg.com/pl/business/klimatyzacja/rozwiazania-komercyjne/klimatyzatory-typu-split/scac-konsole</t>
  </si>
  <si>
    <t>https://www.lg.com/pt/business/hvac</t>
  </si>
  <si>
    <t>https://www.lg.com/sa/business/air-handling-unit</t>
  </si>
  <si>
    <t>['حلول المباني السكنية', 'حلول LG HVAC', 'صُمِّم نظام HVAC', 'مما تتكون حلول LG HVAC', 'حلول التحكم']</t>
  </si>
  <si>
    <t>https://www.lg.com/sa/business/hvac</t>
  </si>
  <si>
    <t>https://www.lg.com/sa/business/application-controller</t>
  </si>
  <si>
    <t>https://www.lg.com/sa/business/hvac/blog-list</t>
  </si>
  <si>
    <t>https://www.lg.com/sa/business/single-split-cassette</t>
  </si>
  <si>
    <t>https://www.lg.com/sa/business/vrf-indoor-unit/ceiling-floor-convertible</t>
  </si>
  <si>
    <t>https://www.lg.com/sa/business/hvac/products/chiller</t>
  </si>
  <si>
    <t>https://www.lg.com/sa/business/hvac/products/air-control-solutions</t>
  </si>
  <si>
    <t>https://www.lg.com/sa/business/hvac/business-resources/catalogue-leaflet</t>
  </si>
  <si>
    <t>['النشرة الفنية', 'شهادة', 'دعم هندسي متكامل لحلول التكييف – خدمات هندسية من إل جي']</t>
  </si>
  <si>
    <t>https://www.lg.com/sa/business/hvac/engineering-support</t>
  </si>
  <si>
    <t>https://www.lg.com/sa/business/find-the-dealer</t>
  </si>
  <si>
    <t>https://www.lg.com/sa/business/single-split-floor-standing</t>
  </si>
  <si>
    <t>https://www.lg.com/sa/business/hvac-case-study</t>
  </si>
  <si>
    <t>https://www.lg.com/sa/business/indoor-ceiling-concealed-duct</t>
  </si>
  <si>
    <t>https://www.lg.com/sa/business/indoor-ceiling-mounted-cassette</t>
  </si>
  <si>
    <t>https://www.lg.com/sa/business/indoor-round-cassette</t>
  </si>
  <si>
    <t>https://www.lg.com/sa/business/hvac/commercial-customer/installer</t>
  </si>
  <si>
    <t>https://www.lg.com/sa/business/multi-v-5</t>
  </si>
  <si>
    <t>https://www.lg.com/sa/business/multi-v-s</t>
  </si>
  <si>
    <t>https://www.lg.com/sa/business/multi-v-water-iv</t>
  </si>
  <si>
    <t>https://www.lg.com/sa/business/hvac/products/single-packaged-air-solution</t>
  </si>
  <si>
    <t>https://www.lg.com/sa/business/hvac/solutions/retail</t>
  </si>
  <si>
    <t>https://www.lg.com/sa/business/hvac/products/retrofit-solution</t>
  </si>
  <si>
    <t>https://www.lg.com/sa/business/single-split-round-cassette</t>
  </si>
  <si>
    <t>https://www.lg.com/sa/business/service-maintenance</t>
  </si>
  <si>
    <t>https://www.lg.com/sa/business/single-split-wall-mounted</t>
  </si>
  <si>
    <t>https://www.lg.com/sa/business/hvac/products/vrf</t>
  </si>
  <si>
    <t>https://www.lg.com/sa/business/hot-water-solution-hydro-kit</t>
  </si>
  <si>
    <t>https://www.lg.com/sa/business/air-cooled-screw-chiller</t>
  </si>
  <si>
    <t>https://www.lg.com/sa/business/bms-gateway</t>
  </si>
  <si>
    <t>https://www.lg.com/sa/business/central-controller</t>
  </si>
  <si>
    <t>https://www.lg.com/sa/business/centrifugal-chiller</t>
  </si>
  <si>
    <t>https://www.lg.com/sa/business/hvac/commercial-customer/commercial-end-user</t>
  </si>
  <si>
    <t>https://www.lg.com/sa/business/hvac/commercial-customer/consultant</t>
  </si>
  <si>
    <t>https://www.lg.com/sa/business/oil-free-centrifugal-chiller</t>
  </si>
  <si>
    <t>https://www.lg.com/sa/business/single-split-concealed-duct</t>
  </si>
  <si>
    <t>https://www.lg.com/sa/business/hvac/residential-customer/homeowner</t>
  </si>
  <si>
    <t>https://www.lg.com/sa/business/hvac/solutions/hospital</t>
  </si>
  <si>
    <t>https://www.lg.com/sa/business/hvac/solutions/hotel</t>
  </si>
  <si>
    <t>https://www.lg.com/sa/business/hvac/solutions/residence</t>
  </si>
  <si>
    <t>https://www.lg.com/sa/business/indoor-vrf-console-unit</t>
  </si>
  <si>
    <t>https://www.lg.com/sa/business/hvac/solutions/office</t>
  </si>
  <si>
    <t>https://www.lg.com/sa/business/air-cooled-scroll-chiller</t>
  </si>
  <si>
    <t>https://www.lg.com/sa/business/individual-controller</t>
  </si>
  <si>
    <t>https://www.lg.com/sa/business/hvac/solutions/shopping-mall</t>
  </si>
  <si>
    <t>https://www.lg.com/sa/business/hvac/products/single-split-air-solution</t>
  </si>
  <si>
    <t>https://www.lg.com/sa/business/hvac/products/ventilation-solution-erv</t>
  </si>
  <si>
    <t>https://www.lg.com/sa_en/business/air-handling-unit</t>
  </si>
  <si>
    <t>https://www.lg.com/sa_en/business/air-cooled-screw-chiller</t>
  </si>
  <si>
    <t>https://www.lg.com/sa_en/business/air-cooled-scroll-chiller</t>
  </si>
  <si>
    <t>https://www.lg.com/sa_en/business/application-controller</t>
  </si>
  <si>
    <t>https://www.lg.com/sa_en/business/hvac-case-study</t>
  </si>
  <si>
    <t>https://www.lg.com/sa_en/business/single-split-concealed-duct</t>
  </si>
  <si>
    <t>https://www.lg.com/sa_en/business/single-split-cassette</t>
  </si>
  <si>
    <t>https://www.lg.com/sa_en/business/central-controller</t>
  </si>
  <si>
    <t>https://www.lg.com/sa_en/business/centrifugal-chiller</t>
  </si>
  <si>
    <t>https://www.lg.com/sa_en/business/hvac/products/chiller</t>
  </si>
  <si>
    <t>https://www.lg.com/sa_en/business/hvac/products/air-control-solutions</t>
  </si>
  <si>
    <t>https://www.lg.com/sa_en/business/single-split-floor-standing</t>
  </si>
  <si>
    <t>https://www.lg.com/sa_en/business/bms-gateway</t>
  </si>
  <si>
    <t>['LG HVAC Solutions', 'Design Your HVAC System', 'LG HVAC Solutions - LG offers optimized Heating, Ventilation, and Air Conditioning', 'What Makes LG HVAC']</t>
  </si>
  <si>
    <t>https://www.lg.com/sa_en/business/hvac</t>
  </si>
  <si>
    <t>https://www.lg.com/sa_en/business/hvac/blog-list</t>
  </si>
  <si>
    <t>https://www.lg.com/sa_en/business/hvac/solutions/hospital</t>
  </si>
  <si>
    <t>https://www.lg.com/sa_en/business/hvac/solutions/hotel</t>
  </si>
  <si>
    <t>https://www.lg.com/sa_en/business/individual-controller</t>
  </si>
  <si>
    <t>https://www.lg.com/sa_en/business/multi-v-5</t>
  </si>
  <si>
    <t>https://www.lg.com/sa_en/business/multi-v-s</t>
  </si>
  <si>
    <t>https://www.lg.com/sa_en/business/oil-free-centrifugal-chiller</t>
  </si>
  <si>
    <t>https://www.lg.com/sa_en/business/hvac/solutions/residence</t>
  </si>
  <si>
    <t>https://www.lg.com/sa_en/business/hvac/products/retrofit-solution</t>
  </si>
  <si>
    <t>https://www.lg.com/sa_en/business/single-split-round-cassette</t>
  </si>
  <si>
    <t>https://www.lg.com/sa_en/business/service-maintenance</t>
  </si>
  <si>
    <t>https://www.lg.com/sa_en/business/hvac/products/single-packaged-air-solution</t>
  </si>
  <si>
    <t>https://www.lg.com/sa_en/business/hvac/products/single-split-air-solution</t>
  </si>
  <si>
    <t>https://www.lg.com/sa_en/business/hvac/products/vrf</t>
  </si>
  <si>
    <t>https://www.lg.com/sa_en/business/hvac/products/ventilation-solution-erv</t>
  </si>
  <si>
    <t>https://www.lg.com/sa_en/business/indoor-ceiling-concealed-duct</t>
  </si>
  <si>
    <t>https://www.lg.com/sa_en/business/indoor-ceiling-floor-convertible</t>
  </si>
  <si>
    <t>https://www.lg.com/sa_en/business/indoor-ceiling-mounted-cassette</t>
  </si>
  <si>
    <t>https://www.lg.com/sa_en/business/indoor-round-cassette</t>
  </si>
  <si>
    <t>https://www.lg.com/sa_en/business/indoor-vrf-console-unit</t>
  </si>
  <si>
    <t>https://www.lg.com/sa_en/business/single-split-wall-mounted</t>
  </si>
  <si>
    <t>https://www.lg.com/sg/business/commercial-air-conditioners/chiller/absorption-chiller-hot-water-type</t>
  </si>
  <si>
    <t>https://www.lg.com/sg/business/commercial-air-conditioners/chiller/absorption-chiller-steam-type</t>
  </si>
  <si>
    <t>https://www.lg.com/sg/business/commercial-air-conditioners/vrf/air-handling-unit</t>
  </si>
  <si>
    <t>https://www.lg.com/sg/business/commercial-air-conditioners/chiller/air-cooled-screw-chiller</t>
  </si>
  <si>
    <t>https://www.lg.com/sg/business/commercial-air-conditioners/chiller/air-cooled-scroll-chiller</t>
  </si>
  <si>
    <t>https://www.lg.com/sg/business/commercial-air-conditioners/control-solutions/application-controller</t>
  </si>
  <si>
    <t>https://www.lg.com/sg/business/hvac-case-study</t>
  </si>
  <si>
    <t>https://www.lg.com/sg/business/commercial-air-conditioners/single-split/single-split-concealed-duct</t>
  </si>
  <si>
    <t>https://www.lg.com/sg/business/commercial-air-conditioners/single-split/single-split-ceiling-floor-convertible</t>
  </si>
  <si>
    <t>https://www.lg.com/sg/business/commercial-air-conditioners/control-solutions/central-controller</t>
  </si>
  <si>
    <t>https://www.lg.com/sg/business/commercial-air-conditioners/chiller/centrifugal-chiller</t>
  </si>
  <si>
    <t>https://www.lg.com/sg/business/commercial-air-conditioners/chiller</t>
  </si>
  <si>
    <t>https://www.lg.com/sg/business/commercial-air-conditioners/service-maintenance/chiller-annual-maintenance</t>
  </si>
  <si>
    <t>https://www.lg.com/sg/business/commercial-air-conditioners/service-maintenance/chiller-renewal-service</t>
  </si>
  <si>
    <t>https://www.lg.com/sg/business/commercial-air-conditioners</t>
  </si>
  <si>
    <t>https://www.lg.com/sa_en/business/hvac/commercial-customer/commercial-end-user</t>
  </si>
  <si>
    <t>https://www.lg.com/sa_en/business/hvac/commercial-customer/consultant</t>
  </si>
  <si>
    <t>https://www.lg.com/sg/support/contact-us</t>
  </si>
  <si>
    <t>https://www.lg.com/sg/business/commercial-air-conditioners/control-solutions</t>
  </si>
  <si>
    <t>https://www.lg.com/sg/business/commercial-air-conditioners/chiller/direct-fired-absorption-chiller</t>
  </si>
  <si>
    <t>https://www.lg.com/sa_en/business/hvac/engineering-support</t>
  </si>
  <si>
    <t>https://www.lg.com/sa_en/business/find-the-dealer</t>
  </si>
  <si>
    <t>https://www.lg.com/sg/business/find-the-dealer</t>
  </si>
  <si>
    <t>https://www.lg.com/sg/business/commercial-air-conditioners/single-split/single-split-floor-standing</t>
  </si>
  <si>
    <t>https://www.lg.com/sg/business/commercial-air-conditioners/control-solutions/gateway</t>
  </si>
  <si>
    <t>https://www.lg.com/sg/business/hvac-blog</t>
  </si>
  <si>
    <t>https://www.lg.com/sa_en/business/hvac/residential-customer/homeowner</t>
  </si>
  <si>
    <t>https://www.lg.com/sg/business/commercial-air-conditioners/solutions/hospital</t>
  </si>
  <si>
    <t>https://www.lg.com/sg/business/hot-water-solution-hydro-kit</t>
  </si>
  <si>
    <t>https://www.lg.com/sg/business/commercial-air-conditioners/solutions/hotel</t>
  </si>
  <si>
    <t>https://www.lg.com/sg/business/commercial-air-conditioners/control-solutions/individual-controller</t>
  </si>
  <si>
    <t>https://www.lg.com/sg/business/indoor-ceiling-floor-convertible</t>
  </si>
  <si>
    <t>https://www.lg.com/sg/business/commercial-air-conditioners/vrf/vrf-indoor-unit</t>
  </si>
  <si>
    <t>https://www.lg.com/sg/business/indoor-vrf-console-unit</t>
  </si>
  <si>
    <t>https://www.lg.com/sg/business/indoor-wall-mounted-unit</t>
  </si>
  <si>
    <t>https://www.lg.com/sa_en/business/hvac/commercial-customer/installer</t>
  </si>
  <si>
    <t>https://www.lg.com/sg/business/commercial-air-conditioners/vrf/multi-v-5</t>
  </si>
  <si>
    <t>https://www.lg.com/sg/business/commercial-air-conditioners/vrf/multi-v-s</t>
  </si>
  <si>
    <t>https://www.lg.com/sg/business/multi-v-water-iv</t>
  </si>
  <si>
    <t>https://www.lg.com/sg/business/commercial-air-conditioners/vrf/multi-v-i</t>
  </si>
  <si>
    <t>https://www.lg.com/sg/business/commercial-air-conditioners/chiller/modular-chiller</t>
  </si>
  <si>
    <t>https://www.lg.com/sg/business/commercial-air-conditioners/multi-split</t>
  </si>
  <si>
    <t>https://www.lg.com/sa_en/business/hvac/solutions/office</t>
  </si>
  <si>
    <t>https://www.lg.com/sg/business/commercial-air-conditioners/solutions/office</t>
  </si>
  <si>
    <t>https://www.lg.com/sg/business/commercial-air-conditioners/chiller/oil-free-centrifugal-chiller</t>
  </si>
  <si>
    <t>https://www.lg.com/sg/business/commercial-air-conditioners/solutions/residence</t>
  </si>
  <si>
    <t>https://www.lg.com/sa_en/business/hvac/business-resources/catalogue-leaflet</t>
  </si>
  <si>
    <t>https://www.lg.com/sg/business/commercial-air-conditioners/resource-download</t>
  </si>
  <si>
    <t>https://www.lg.com/sa_en/business/hvac/solutions/retail</t>
  </si>
  <si>
    <t>https://www.lg.com/sg/business/commercial-air-conditioners/solutions/retail</t>
  </si>
  <si>
    <t>https://www.lg.com/sg/business/commercial-air-conditioners/single-split/round-cassette</t>
  </si>
  <si>
    <t>https://www.lg.com/sg/business/commercial-air-conditioners/service-maintenance</t>
  </si>
  <si>
    <t>https://www.lg.com/sa_en/business/hvac/solutions/shopping-mall</t>
  </si>
  <si>
    <t>https://www.lg.com/sg/business/commercial-air-conditioners/solutions/shopping-mall</t>
  </si>
  <si>
    <t>https://www.lg.com/sg/business/commercial-air-conditioners/single-packaged-air-solution</t>
  </si>
  <si>
    <t>https://www.lg.com/sg/business/commercial-air-conditioners/single-split</t>
  </si>
  <si>
    <t>https://www.lg.com/sg/business/commercial-air-conditioners/single-split/single-split-cassette</t>
  </si>
  <si>
    <t>https://www.lg.com/sg/business/commercial-air-conditioners/vrf</t>
  </si>
  <si>
    <t>https://www.lg.com/sg/business/commercial-air-conditioners/service-maintenance/vrf-annual-maintenance</t>
  </si>
  <si>
    <t>https://www.lg.com/sg/business/commercial-air-conditioners/service-maintenance/vrf-renewal-service</t>
  </si>
  <si>
    <t>https://www.lg.com/sg/business/commercial-air-conditioners/vrf/ventilation-solution-erv</t>
  </si>
  <si>
    <t>https://www.lg.com/sg/business/commercial-air-conditioners/single-split/single-split-wall-mounted</t>
  </si>
  <si>
    <t>https://www.lg.com/sg/business/commercial-air-conditioners/chiller/water-cooled-screw-chiller</t>
  </si>
  <si>
    <t>https://www.lg.com/sg/business/white-paper</t>
  </si>
  <si>
    <t>https://www.lg.com/sg/business/indoor-ceiling-concealed-duct</t>
  </si>
  <si>
    <t>https://www.lg.com/sg/business/indoor-ceiling-mounted-cassette</t>
  </si>
  <si>
    <t>https://www.lg.com/sg/business/indoor-round-cassette</t>
  </si>
  <si>
    <t>https://www.lg.com/cz/business/klimatizace</t>
  </si>
  <si>
    <t>https://www.lg.com/th/business/air-solution/chiller/absorption-chiller-complex-type</t>
  </si>
  <si>
    <t>https://www.lg.com/th/business/air-solution/chiller/absorption-chiller-hot-water-type</t>
  </si>
  <si>
    <t>https://www.lg.com/th/business/air-solution/chiller/absorption-chiller-steam-type</t>
  </si>
  <si>
    <t>https://www.lg.com/th/business/air-solution/chiller-application/absorption-heat-pump</t>
  </si>
  <si>
    <t>https://www.lg.com/th/business/air-solution/vrf/air-handling-unit</t>
  </si>
  <si>
    <t>https://www.lg.com/th/business/air-solution/chiller-application/air-cooled-screw-heat-pump</t>
  </si>
  <si>
    <t>https://www.lg.com/th/business/air-solution/chiller-application/air-cooled-scroll-heat-pump</t>
  </si>
  <si>
    <t>https://www.lg.com/th/business/air-solution/chiller/air-cooled-screw-chiller</t>
  </si>
  <si>
    <t>https://www.lg.com/th/business/air-solution/chiller/air-cooled-scroll-chiller</t>
  </si>
  <si>
    <t>https://www.lg.com/th/business/air-solution/controlsolutions/application-controller</t>
  </si>
  <si>
    <t>https://www.lg.com/th/business/air-solution/hvac-case-study</t>
  </si>
  <si>
    <t>https://www.lg.com/th/business/air-solution/resource-download/catalogue-leaflet</t>
  </si>
  <si>
    <t>https://www.lg.com/th/business/air-solution/single-split-air-solution/single-split-cassette</t>
  </si>
  <si>
    <t>https://www.lg.com/th/business/air-solution/single-split-air-solution/single-split-ceiling-suspended</t>
  </si>
  <si>
    <t>https://www.lg.com/th/business/air-solution/controlsolutions/central-controller</t>
  </si>
  <si>
    <t>https://www.lg.com/th/business/air-solution/chiller/centrifugal-chiller</t>
  </si>
  <si>
    <t>https://www.lg.com/th/business/air-solution/chiller-application/centrifugal-heat-pump</t>
  </si>
  <si>
    <t>https://www.lg.com/th/business/air-solution/chiller</t>
  </si>
  <si>
    <t>https://www.lg.com/th/business/air-solution/controlsolutions</t>
  </si>
  <si>
    <t>https://www.lg.com/th/business/air-solution/chiller/direct-fired-absorption-chiller</t>
  </si>
  <si>
    <t>https://www.lg.com/th/business/air-solution/resource-download/engineering-support</t>
  </si>
  <si>
    <t>https://www.lg.com/th/business/air-solution/solutions/factory</t>
  </si>
  <si>
    <t>https://www.lg.com/th/business/air-solution/find-the-dealer</t>
  </si>
  <si>
    <t>https://www.lg.com/th/business/air-solution/single-split-air-solution/single-split-floor-standing</t>
  </si>
  <si>
    <t>https://www.lg.com/th/business/air-solution/controlsolutions/bms-gateway</t>
  </si>
  <si>
    <t>https://www.lg.com/th/business/air-solution</t>
  </si>
  <si>
    <t>https://www.lg.com/th/business/heating-hydrosplit</t>
  </si>
  <si>
    <t>https://www.lg.com/th/business/heating-monobloc</t>
  </si>
  <si>
    <t>https://www.lg.com/th/business/heating-split</t>
  </si>
  <si>
    <t>https://www.lg.com/th/business/heating-waterheater</t>
  </si>
  <si>
    <t>https://www.lg.com/th/business/air-solution/solutions/hospital</t>
  </si>
  <si>
    <t>https://www.lg.com/th/business/air-solution/vrf/hot-water-solution-hydro-kit</t>
  </si>
  <si>
    <t>https://www.lg.com/th/business/air-solution/solutions/hotel</t>
  </si>
  <si>
    <t>https://www.lg.com/th/business/air-solution/chiller-application/ice-storage-air-cooled-scroll-chiller</t>
  </si>
  <si>
    <t>https://www.lg.com/th/business/air-solution/chiller-application/ice-storage-centrifugal-chiller</t>
  </si>
  <si>
    <t>https://www.lg.com/th/business/air-solution/chiller-application/ice-storage-screw-chiller</t>
  </si>
  <si>
    <t>https://www.lg.com/th/business/air-solution/controlsolutions/individual-controller</t>
  </si>
  <si>
    <t>https://www.lg.com/th/business/air-solution/vrf/indoor-unit</t>
  </si>
  <si>
    <t>https://www.lg.com/th/business/hvac/blog-list</t>
  </si>
  <si>
    <t>https://www.lg.com/th/business/air-solution/vrf/multi-v-water-5</t>
  </si>
  <si>
    <t>https://www.lg.com/th/business/air-solution/vrf/multi-v-i</t>
  </si>
  <si>
    <t>https://www.lg.com/th/business/air-solution/vrf/multi-v-s</t>
  </si>
  <si>
    <t>https://www.lg.com/th/business/air-solution/resource-download/manual</t>
  </si>
  <si>
    <t>https://www.lg.com/th/business/air-solution/chiller/modular-chiller</t>
  </si>
  <si>
    <t>https://www.lg.com/th/business/air-solution/multi-split-air-solution</t>
  </si>
  <si>
    <t>https://www.lg.com/th/business/air-solution/solutions/office</t>
  </si>
  <si>
    <t>https://www.lg.com/th/business/air-solution/chiller/oil-free-centrifugal-chiller</t>
  </si>
  <si>
    <t>https://www.lg.com/th/business/air-solution/solutions/residence</t>
  </si>
  <si>
    <t>https://www.lg.com/th/business/appliances/air-conditioning-system/residential-air-conditioner</t>
  </si>
  <si>
    <t>https://www.lg.com/th/business/air-solution/solutions/retail</t>
  </si>
  <si>
    <t>https://www.lg.com/th/business/air-solution/single-split-air-solution/single-split-round-cassette</t>
  </si>
  <si>
    <t>https://www.lg.com/th/business/air-solution/solutions/school-university</t>
  </si>
  <si>
    <t>https://www.lg.com/th/business/air-solution/chiller-application/water-cooled-screw-geo-thermal-heat-pump</t>
  </si>
  <si>
    <t>https://www.lg.com/th/business/air-solution/chiller-application/water-cooled-scroll-geo-thermal-heat-pump</t>
  </si>
  <si>
    <t>https://www.lg.com/th/business/air-solution/service-maintenance</t>
  </si>
  <si>
    <t>https://www.lg.com/th/business/air-solution/solutions/shopping-mall</t>
  </si>
  <si>
    <t>https://www.lg.com/th/business/air-solution/single-packaged-air-solution</t>
  </si>
  <si>
    <t>https://www.lg.com/th/business/air-solution/single-split-air-solution</t>
  </si>
  <si>
    <t>https://www.lg.com/th/business/air-solution/vrf</t>
  </si>
  <si>
    <t>https://www.lg.com/th/business/air-solution/vrf/ventilation-solution-erv</t>
  </si>
  <si>
    <t>https://www.lg.com/th/business/air-solution/single-split-air-solution/single-split-wall-mounted</t>
  </si>
  <si>
    <t>https://www.lg.com/th/business/air-solution/chiller-application/water-cooled-screw-heat-pump</t>
  </si>
  <si>
    <t>https://www.lg.com/th/business/air-solution/chiller/water-cooled-screw-chiller</t>
  </si>
  <si>
    <t>https://www.lg.com/th/business/single-split-concealed-duct</t>
  </si>
  <si>
    <t>https://www.lg.com/tr/business/iklimlendirme-cozumleri/ticari-split-klimalar/t-kaset-tipi</t>
  </si>
  <si>
    <t>https://www.lg.com/tr/business/iklimlendirme-cozumleri/sogutma-grubu-uygulamalarl/absorbsiyon-isi-pompasi</t>
  </si>
  <si>
    <t>https://www.lg.com/tr/business/iklimlendirme-cozumleri/sogutma-grubu/hava-sogutmali-vidali-sogutma-grubu</t>
  </si>
  <si>
    <t>https://www.lg.com/tr/business/iklimlendirme-cozumleri/sogutma-grubu/hava-sogutmali-scroll-sogutma-grubu</t>
  </si>
  <si>
    <t>https://www.lg.com/tr/business/iklimlendirme-cozumleri/sogutma-grubu-uygulamalarl/hava-sogutmali-vidali-isi-pompasi</t>
  </si>
  <si>
    <t>https://www.lg.com/tr/business/iklimlendirme-cozumleri/sogutma-grubu-uygulamalarl/hava-sogutmali-scroll-isi-pompasi</t>
  </si>
  <si>
    <t>https://www.lg.com/tr/business/iklimlendirme-cozumleri/kontrol-cozumleri/uygulama-kontrolleri</t>
  </si>
  <si>
    <t>https://www.lg.com/tr/business/iklimlendirme-cozumleri/hvac-case-study</t>
  </si>
  <si>
    <t>https://www.lg.com/tr/business/iklimlendirme-cozumleri/business-kaynak/klima-katalog-brosur-dokuman</t>
  </si>
  <si>
    <t>https://www.lg.com/tr/business/iklimlendirme-cozumleri/kontrol-cozumleri/merkezi-kontroller</t>
  </si>
  <si>
    <t>https://www.lg.com/tr/business/iklimlendirme-cozumleri/sogutma-grubu/santrifuj-sogutma-grubu</t>
  </si>
  <si>
    <t>https://www.lg.com/tr/business/iklimlendirme-cozumleri/sogutma-grubu-uygulamalarl/santrifuj-isi-pompasi</t>
  </si>
  <si>
    <t>https://www.lg.com/tr/business/iklimlendirme-cozumleri/sogutma-grubu</t>
  </si>
  <si>
    <t>https://www.lg.com/tr/business/iklimlendirme-cozumleri/servis-bakim/chiller-yillik-bakim</t>
  </si>
  <si>
    <t>['Chiller Performans Yenileme Çözümü', 'Yenileme Hizmetiyle Soğutucunuzu Optimize Edin']</t>
  </si>
  <si>
    <t>https://www.lg.com/tr/business/iklimlendirme-cozumleri/servis-bakim/chiller-yenileme-hizmeti</t>
  </si>
  <si>
    <t>https://www.lg.com/tr/business/dairesel-kaset</t>
  </si>
  <si>
    <t>['Estetik Gizli Tavan Tipi Üniteler', 'Gizli Tavan Tipi İç Ünitelerle Estetik &amp; Konforlu HVAC Çözümleri']</t>
  </si>
  <si>
    <t>https://www.lg.com/tr/business/gizli-tavan-tipi</t>
  </si>
  <si>
    <t>https://www.lg.com/tr/business/iklimlendirme-cozumleri/kontrol-cozumleri</t>
  </si>
  <si>
    <t>https://www.lg.com/tr/business/iklimlendirme-cozumleri/sogutma-grubu/absorbsiyonlu-direk-yanmali-sogutma-grubu</t>
  </si>
  <si>
    <t>https://www.lg.com/tr/business/iklimlendirme-cozumleri/business-kaynak/klima-muhendislik-destegi</t>
  </si>
  <si>
    <t>https://www.lg.com/tr/business/bayi-bul</t>
  </si>
  <si>
    <t>https://www.lg.com/tr/business/iklimlendirme-cozumleri/ticari-split-klimalar/salon-tipi</t>
  </si>
  <si>
    <t>https://www.lg.com/tr/business/iklimlendirme-cozumleri/business-kaynak/klima-kilavuz</t>
  </si>
  <si>
    <t>https://www.lg.com/tr/business/iklimlendirme-cozumleri</t>
  </si>
  <si>
    <t>https://www.lg.com/tr/business/iklimlendirme-cozumleri/blog-list</t>
  </si>
  <si>
    <t>https://www.lg.com/tr/business/iklimlendirme-cozumleri/isi-pompasi-split</t>
  </si>
  <si>
    <t>https://www.lg.com/tr/business/iklimlendirme-cozumleri/isi-pompasi</t>
  </si>
  <si>
    <t>Hastane</t>
  </si>
  <si>
    <t>https://www.lg.com/tr/business/iklimlendirme-cozumleri/coezuemler/hastane/</t>
  </si>
  <si>
    <t>https://www.lg.com/tr/business/iklimlendirme-cozumleri/sogutma-grubu/absorbsiyonlu-sicak-su-sogutma-grubu</t>
  </si>
  <si>
    <t>https://www.lg.com/tr/business/iklimlendirme-cozumleri/vrf/sicak-su-cozumu-hydrokit</t>
  </si>
  <si>
    <t>Otel</t>
  </si>
  <si>
    <t>https://www.lg.com/tr/business/iklimlendirme-cozumleri/coezuemler/otel/</t>
  </si>
  <si>
    <t>Konut</t>
  </si>
  <si>
    <t>Housing</t>
  </si>
  <si>
    <t>https://www.lg.com/tr/business/iklimlendirme-cozumleri/coezuemler/konut/</t>
  </si>
  <si>
    <t>https://www.lg.com/tr/business/iklimlendirme-cozumleri/kontrol-cozumleri/bireysel-kontroller</t>
  </si>
  <si>
    <t>https://www.lg.com/tr/business/iklimlendirme-cozumleri/vrf/multi-v-ic-unite</t>
  </si>
  <si>
    <t>https://www.lg.com/tr/business/iklimlendirme-cozumleri/kontrol-cozumleri/arayuzu</t>
  </si>
  <si>
    <t>https://www.lg.com/tr/business/iklimlendirme-cozumleri/sogutma-grubu/manyetik-yatakli-su-sogutma-grubu</t>
  </si>
  <si>
    <t>https://www.lg.com/tr/business/iklimlendirme-cozumleri/sogutma-grubu/moduler-sogutma-grubu</t>
  </si>
  <si>
    <t>['Multi Split nedir?', 'SSS', 'Çoklu İç Ünite ile Multi Split Klima', 'Temel Özellikler']</t>
  </si>
  <si>
    <t>https://www.lg.com/tr/business/iklimlendirme-cozumleri/multi-split</t>
  </si>
  <si>
    <t>https://www.lg.com/tr/business/iklimlendirme-cozumleri/vrf/multi-v-5</t>
  </si>
  <si>
    <t>https://www.lg.com/tr/business/iklimlendirme-cozumleri/vrf/multi-v-s</t>
  </si>
  <si>
    <t>Ofis</t>
  </si>
  <si>
    <t>https://www.lg.com/tr/business/iklimlendirme-cozumleri/coezuemler/ofis/</t>
  </si>
  <si>
    <t>Perakende</t>
  </si>
  <si>
    <t>https://www.lg.com/tr/business/iklimlendirme-cozumleri/coezuemler/perakende/</t>
  </si>
  <si>
    <t>['LG HVAC Servis ve Bakım Hizmetleri', 'LG Servis &amp; Bakım – Kesintisiz Performans İçin Profesyonel Destek']</t>
  </si>
  <si>
    <t>https://www.lg.com/tr/business/iklimlendirme-cozumleri/servis-bakim</t>
  </si>
  <si>
    <t>https://www.lg.com/tr/business/iklimlendirme-cozumleri/sogutma-grubu-uygulamalarl/vidali-jeo-termal-isi-pompasi</t>
  </si>
  <si>
    <t>https://www.lg.com/tr/business/iklimlendirme-cozumleri/sogutma-grubu-uygulamalarl/scroll-jeo-termal-isi-pompasi</t>
  </si>
  <si>
    <t>Alışveriş Merkezi</t>
  </si>
  <si>
    <t>https://www.lg.com/tr/business/iklimlendirme-cozumleri/coezuemler/alisveris-merkezi/</t>
  </si>
  <si>
    <t>['Temel Özellikler', 'Single Split nedir?', 'Ürün Serisi', 'Ticari Split Klima Çözümleri', 'SSS']</t>
  </si>
  <si>
    <t>https://www.lg.com/tr/business/iklimlendirme-cozumleri/ticari-split-klimalar</t>
  </si>
  <si>
    <t>https://www.lg.com/tr/business/iklimlendirme-cozumleri/sogutma-grubu/absorbsiyonlu-buharli-sogutma-grubu</t>
  </si>
  <si>
    <t>['Destek Merkezi', 'LG Destek ve Yardım Merkezi']</t>
  </si>
  <si>
    <t>https://www.lg.com/tr/destek</t>
  </si>
  <si>
    <t>['LG Therma\u202fV WH27S – Boylerli DUAL Inverter Isı Pompası ile Enerji Tasarruflu Sıcak Su Çözümü', 'ThermaV Boylerli Isı Pompası']</t>
  </si>
  <si>
    <t>https://www.lg.com/tr/business/iklimlendirme-cozumleri/isi-pompasi/wh27s</t>
  </si>
  <si>
    <t>['Kuruluma Hazır, Tak ve Çalıştır Isı Pompası', 'ThermaV R32 Monoblok Isı Pompası']</t>
  </si>
  <si>
    <t>https://www.lg.com/tr/business/iklimlendirme-cozumleri/isi-pompasi/r32-monoblok-s</t>
  </si>
  <si>
    <t>https://www.lg.com/tr/business/iklimlendirme-cozumleri/isi-pompasi/split-r32</t>
  </si>
  <si>
    <t>https://www.lg.com/tr/business/iklimlendirme-cozumleri/isi-pompasi/r410a-split</t>
  </si>
  <si>
    <t>https://www.lg.com/tr/business/iklimlendirme-cozumleri/vrf</t>
  </si>
  <si>
    <t>https://www.lg.com/tr/business/iklimlendirme-cozumleri/servis-bakim/vrf-sistem-yillik-bakim</t>
  </si>
  <si>
    <t>['VRF Yenileme Hizmeti', 'Ürün Ömrünü Uzatarak Toplam Maliyeti Düşürün', 'Yeni Panele Geçme', 'VRF Yenileme ve Optimizasyon']</t>
  </si>
  <si>
    <t>https://www.lg.com/tr/business/iklimlendirme-cozumleri/servis-bakim/vrf-yenileme-hizmeti</t>
  </si>
  <si>
    <t>https://www.lg.com/tr/business/iklimlendirme-cozumleri/vrf/havalandirma-cozumu</t>
  </si>
  <si>
    <t>https://www.lg.com/tr/business/iklimlendirme-cozumleri/sogutma-grubu/su-sogutmali-vidali-sogutma-grubu</t>
  </si>
  <si>
    <t>https://www.lg.com/tr/business/iklimlendirme-cozumleri/sogutma-grubu-uygulamalarl/su-sogutmali-vidali-isi-pompasi</t>
  </si>
  <si>
    <t>https://www.lg.com/tr/business/multi-v-ic-unite-gizli-tavan-tipi</t>
  </si>
  <si>
    <t>https://www.lg.com/tr/business/multi-v-ic-unite-yer-tavan-tipi</t>
  </si>
  <si>
    <t>https://www.lg.com/tr/business/multi-v-ic-unite-duvar-tipi</t>
  </si>
  <si>
    <t>https://www.lg.com/tr/business/multi-v-ic-unite-4-yon-kaset</t>
  </si>
  <si>
    <t>案例分享</t>
  </si>
  <si>
    <t>Case Sharing</t>
  </si>
  <si>
    <t>https://www.lg.com/tw/business/hvac/case_study/</t>
  </si>
  <si>
    <t>https://www.lg.com/tw/business/hvac</t>
  </si>
  <si>
    <t>https://www.lg.com/tw/business/hvac/single-split/dual-vane-cassette</t>
  </si>
  <si>
    <t>https://www.lg.com/tw/business/hvac/vrf/dual-vane-cassette</t>
  </si>
  <si>
    <t>全熱交換器 (ERV)｜商用空調｜LG 台灣</t>
  </si>
  <si>
    <t>https://www.lg.com/tw/business/hvac/ventilation-solution-erv</t>
  </si>
  <si>
    <t>吊隱式室內機可巧妙地安裝於天花板內，完美融入各種室內設計風格。透過精準的溫度控制與均勻送風，提供舒適的室內環境，同時維持空間整體的高質感與簡約美學。</t>
  </si>
  <si>
    <t>https://www.lg.com/tw/business/hvac/single-split/ceiling-concealed-duct</t>
  </si>
  <si>
    <t>https://www.lg.com/tw/business/hvac/vrf/ceiling-concealed-duct</t>
  </si>
  <si>
    <t>https://www.lg.com/tw/business/hvac/vrf/multi-v-i</t>
  </si>
  <si>
    <t>https://www.lg.com/tw/business/hvac/vrf/multi-v-s</t>
  </si>
  <si>
    <t>https://www.lg.com/tw/business/hvac/single-split</t>
  </si>
  <si>
    <t>https://www.lg.com/tw/business/hvac/single-split/round-cassette</t>
  </si>
  <si>
    <t>https://www.lg.com/tw/business/hvac/vrf</t>
  </si>
  <si>
    <t>https://www.lg.com/tw/business/hvac/vrf/wall-mounted</t>
  </si>
  <si>
    <t>https://www.lg.com/uk/business/hvac/vrf/ahu-comms-kit</t>
  </si>
  <si>
    <t>https://www.lg.com/uk/business/heating/air-to-water-heat-pumps</t>
  </si>
  <si>
    <t>https://www.lg.com/uk/business/hvac/single-split/artcool-gallery</t>
  </si>
  <si>
    <t>https://www.lg.com/uk/business/hvac/technicalinsights/case-study</t>
  </si>
  <si>
    <t>https://www.lg.com/uk/business/hvac/single-split/ceiling-mounted-cassette</t>
  </si>
  <si>
    <t>https://www.lg.com/uk/business/hvac/single-split/ceiling-suspended</t>
  </si>
  <si>
    <t>https://www.lg.com/uk/business/hvac/single-split/ceiling-concealed-duct</t>
  </si>
  <si>
    <t>https://www.lg.com/uk/business/hvac/chiller</t>
  </si>
  <si>
    <t>['Benefit', 'Chiller Annual Maintenance -Keep Your Chiller Running Properly with Regular Maintenance']</t>
  </si>
  <si>
    <t>https://www.lg.com/uk/business/hvac/service-maintenance/chiller-annual-maintenance</t>
  </si>
  <si>
    <t>https://www.lg.com/uk/business/hvac/service-maintenance/chiller-renewal-service</t>
  </si>
  <si>
    <t>https://www.lg.com/uk/business/hvac/single-split/console</t>
  </si>
  <si>
    <t>https://www.lg.com/uk/business/hvac/control-solutions</t>
  </si>
  <si>
    <t>https://www.lg.com/uk/business/hvac/single-split/floor-standing</t>
  </si>
  <si>
    <t>['Design Your HVAC System', 'What Makes LG HVAC', 'Control Solutions', 'Commercial Solutions', 'Residential Solutions']</t>
  </si>
  <si>
    <t>https://www.lg.com/uk/business/hvac</t>
  </si>
  <si>
    <t>https://www.lg.com/uk/business/hvac/hvac-blog-on-air</t>
  </si>
  <si>
    <t>https://www.lg.com/uk/business/hvac/solutions/hospital</t>
  </si>
  <si>
    <t>https://www.lg.com/uk/business/hvac/solutions/hotel</t>
  </si>
  <si>
    <t>https://www.lg.com/uk/business/hvac/vrf/hydrokit</t>
  </si>
  <si>
    <t>https://www.lg.com/uk/business/heating/air-to-water-heat-pumps/hydrosplit</t>
  </si>
  <si>
    <t>https://www.lg.com/uk/business/hvac/vrf/vrf-indoor-units</t>
  </si>
  <si>
    <t>https://www.lg.com/uk/business/hvac/vrf/multi-v-m</t>
  </si>
  <si>
    <t>https://www.lg.com/uk/business/hvac/vrf/multi-v-s</t>
  </si>
  <si>
    <t>https://www.lg.com/uk/business/hvac/vrf/multi-v-water-5</t>
  </si>
  <si>
    <t>https://www.lg.com/uk/business/hvac/vrf/multi-v-i</t>
  </si>
  <si>
    <t>https://www.lg.com/uk/business/heating/air-to-water-heat-pumps/monobloc</t>
  </si>
  <si>
    <t>['FAQs', 'Multi Split', 'Product Lineup', 'What is Multi Split?', 'Key Features']</t>
  </si>
  <si>
    <t>https://www.lg.com/uk/business/hvac/multi-split</t>
  </si>
  <si>
    <t>https://www.lg.com/uk/business/hvac/single-split/one-way-ceiling-cassette</t>
  </si>
  <si>
    <t>https://www.lg.com/uk/business/hvac/solutions/residence</t>
  </si>
  <si>
    <t>https://www.lg.com/uk/business/hvac/residential-air-conditioner</t>
  </si>
  <si>
    <t>https://www.lg.com/uk/business/hvac/solutions/retail</t>
  </si>
  <si>
    <t>https://www.lg.com/uk/business/hvac/single-split/round-cassette</t>
  </si>
  <si>
    <t>['LG HVAC always deliver the greatest care experiences', 'Services &amp; Maintenance', 'Find a dealer to help with service for sales, installation, and after sales.', 'Please inquire to buy for more information on the product and we will get in touch with you.']</t>
  </si>
  <si>
    <t>https://www.lg.com/uk/business/hvac/service-maintenance</t>
  </si>
  <si>
    <t>https://www.lg.com/uk/business/hvac/single-split</t>
  </si>
  <si>
    <t>https://www.lg.com/uk/business/heating/air-to-water-heat-pumps/thermav_r290</t>
  </si>
  <si>
    <t>https://www.lg.com/uk/business/hvac/vrf</t>
  </si>
  <si>
    <t>['Energy Management - Suggest Energy Saving Plan Based on Expert’s Analysis', 'BECON cloud (TMS) - Monitor and Control HVAC System Anytime, Anywhere']</t>
  </si>
  <si>
    <t>https://www.lg.com/uk/business/hvac/service-maintenance/vrf-annual-maintenance</t>
  </si>
  <si>
    <t>https://www.lg.com/uk/business/hvac/service-maintenance/vrf-renewal-service</t>
  </si>
  <si>
    <t>https://www.lg.com/uk/business/hvac/vrf/ventilation-solution-erv</t>
  </si>
  <si>
    <t>https://www.lg.com/uk/business/hvac/single-split/wall-mounted</t>
  </si>
  <si>
    <t>https://www.lg.com/uk/business/hvac/technicalinsights/whitepapers</t>
  </si>
  <si>
    <t>https://www.lg.com/vn/business/giai-phap-dieu-hoa-khong-khi/hap-thu</t>
  </si>
  <si>
    <t>https://www.lg.com/vn/business/giai-phap-dieu-hoa-khong-khi/muc-dich-thuong-mai/tu-van-thiet-ke</t>
  </si>
  <si>
    <t>https://www.lg.com/vn/business/giai-phap-dieu-hoa-khong-khi</t>
  </si>
  <si>
    <t>https://www.lg.com/vn/business/giai-phap-dieu-hoa-khong-khi/cac-san-pham/dieu-hoa-trung-tam-multi-v/giai-phap-xu-ly-nhiet-am-ahu</t>
  </si>
  <si>
    <t>https://www.lg.com/vn/business/giai-phap-dieu-hoa-khong-khi/cac-san-pham/dieu-hoa-trung-tam-chiller/chiller-truc-vit-giai-nhiet-gio</t>
  </si>
  <si>
    <t>https://www.lg.com/vn/business/giai-phap-dieu-hoa-khong-khi/truc-vit-giai-nhiet-gio</t>
  </si>
  <si>
    <t>https://www.lg.com/vn/business/giai-phap-dieu-hoa-khong-khi/cac-san-pham/dieu-hoa-trung-tam-chiller/chiller-xoan-oc-giai-nhiet-gio</t>
  </si>
  <si>
    <t>https://www.lg.com/vn/business/giai-phap-dieu-hoa-khong-khi/cac-giai-phap/can-ho</t>
  </si>
  <si>
    <t>https://www.lg.com/vn/business/giai-phap-dieu-hoa-khong-khi/cac-san-pham/giai-phap-dieu-khien/dieu-khien-ung-dung</t>
  </si>
  <si>
    <t>https://www.lg.com/vn/business/giai-phap-dieu-hoa-khong-khi/cac-san-pham/giai-phap-dieu-khien/quan-ly-toa-nha</t>
  </si>
  <si>
    <t>https://www.lg.com/vn/business/giai-phap-dieu-hoa-khong-khi/case-study</t>
  </si>
  <si>
    <t>https://www.lg.com/vn/business/dan-lanh-cassette-am-tran</t>
  </si>
  <si>
    <t>https://www.lg.com/vn/business/giai-phap-dieu-hoa-khong-khi/cac-san-pham/giai-phap-dieu-khien/dieu-khien-trung-tam</t>
  </si>
  <si>
    <t>https://www.lg.com/vn/business/giai-phap-dieu-hoa-khong-khi/cac-san-pham/dieu-hoa-trung-tam-chiller/chiller-ly-tam</t>
  </si>
  <si>
    <t>https://www.lg.com/vn/business/giai-phap-dieu-hoa-khong-khi/chiller-tru-lanh-ly-tam</t>
  </si>
  <si>
    <t>https://www.lg.com/vn/business/giai-phap-dieu-hoa-khong-khi/ly-tam</t>
  </si>
  <si>
    <t>https://www.lg.com/vn/business/giai-phap-dieu-hoa-khong-khi/cac-san-pham/dieu-hoa-trung-tam-chiller</t>
  </si>
  <si>
    <t>https://www.lg.com/vn/business/giai-phap-dieu-hoa-khong-khi/giai-phap-thuong-mai</t>
  </si>
  <si>
    <t>https://www.lg.com/vn/business/giai-phap-dieu-hoa-khong-khi/cac-san-pham/dieu-hoa-trung-tam-multi-v/dan-lanh</t>
  </si>
  <si>
    <t>https://www.lg.com/vn/business/giai-phap-dieu-hoa-khong-khi/cac-san-pham/giai-phap-dieu-khien</t>
  </si>
  <si>
    <t>https://www.lg.com/vn/business/giai-phap-dieu-hoa-khong-khi/muc-dich-thuong-mai/dai-ly-lap-dat</t>
  </si>
  <si>
    <t>https://www.lg.com/vn/business/giai-phap-dieu-hoa-khong-khi/cac-san-pham/dieu-hoa-trung-tam-chiller/chiller-hap-thu-nhiet-truc-tiep</t>
  </si>
  <si>
    <t>https://www.lg.com/vn/business/catalogue-to-roi-tai-lieu</t>
  </si>
  <si>
    <t>https://www.lg.com/vn/business/giai-phap-dieu-hoa-khong-khi/muc-dich-thuong-mai/nguoi-dung-thuong-mai</t>
  </si>
  <si>
    <t>https://www.lg.com/vn/business/find-the-dealer</t>
  </si>
  <si>
    <t>https://www.lg.com/vn/business/giai-phap-dieu-hoa-khong-khi/bom-nhiet-dia-nhiet-truc-vit</t>
  </si>
  <si>
    <t>https://www.lg.com/vn/business/giai-phap-dieu-hoa-khong-khi/blog-list</t>
  </si>
  <si>
    <t>https://www.lg.com/vn/business/bom-nhiet-xoan-oc-giai-nhiet-bang-gio</t>
  </si>
  <si>
    <t>https://www.lg.com/vn/business/giai-phap-dieu-hoa-khong-khi/cac-giai-phap/benh-vien</t>
  </si>
  <si>
    <t>https://www.lg.com/vn/business/giai-phap-dieu-hoa-khong-khi/muc-dich-cu-tru/chu-nha</t>
  </si>
  <si>
    <t>https://www.lg.com/vn/business/giai-phap-dieu-hoa-khong-khi/cac-san-pham/dieu-hoa-trung-tam-chiller/chiller-hap-thu-nuoc-nong</t>
  </si>
  <si>
    <t>https://www.lg.com/vn/business/giai-phap-nuoc-nong</t>
  </si>
  <si>
    <t>https://www.lg.com/vn/business/giai-phap-dieu-hoa-khong-khi/cac-giai-phap/khach-san</t>
  </si>
  <si>
    <t>https://www.lg.com/vn/business/giai-phap-dieu-hoa-khong-khi/cac-san-pham/dieu-hoa-cuc-bo</t>
  </si>
  <si>
    <t>https://www.lg.com/vn/business/giai-phap-dieu-hoa-khong-khi/cac-san-pham/dieu-hoa-trung-tam-multi-v/multi-v-5-pro</t>
  </si>
  <si>
    <t>https://www.lg.com/vn/business/multi-v-i</t>
  </si>
  <si>
    <t>https://www.lg.com/vn/business/giai-phap-dieu-hoa-khong-khi/cac-san-pham/dieu-hoa-trung-tam-multi-v/multi-v-s</t>
  </si>
  <si>
    <t>https://www.lg.com/vn/business/giai-phap-dieu-hoa-khong-khi/cac-san-pham/dieu-hoa-trung-tam-chiller/chiller-hap-thu-hon-hop</t>
  </si>
  <si>
    <t>https://www.lg.com/vn/business/giai-phap-dieu-hoa-khong-khi/cac-san-pham/dieu-hoa-trung-tam-chiller/chiller-modun</t>
  </si>
  <si>
    <t>https://www.lg.com/vn/business/giai-phap-dieu-hoa-khong-khi/cac-san-pham/dieu-hoa-nguyen-khoi</t>
  </si>
  <si>
    <t>https://www.lg.com/vn/business/giai-phap-dieu-hoa-khong-khi/cac-san-pham/dieu-hoa-trung-tam-multi</t>
  </si>
  <si>
    <t>https://www.lg.com/vn/business/giai-phap-dieu-hoa-khong-khi/cac-san-pham/dieu-hoa-trung-tam-multi-v</t>
  </si>
  <si>
    <t>https://www.lg.com/vn/business/giai-phap-dieu-hoa-khong-khi/cac-giai-phap/van-phong</t>
  </si>
  <si>
    <t>https://www.lg.com/vn/business/giai-phap-dieu-hoa-khong-khi/cac-san-pham/dieu-hoa-trung-tam-chiller/chiller-ly-tam-khong-dau</t>
  </si>
  <si>
    <t>https://www.lg.com/vn/business/giai-phap-dieu-hoa-khong-khi/cac-giai-phap/ban-le</t>
  </si>
  <si>
    <t>https://www.lg.com/vn/business/dan-lanh-cassette-am-tran-dang-tron</t>
  </si>
  <si>
    <t>https://www.lg.com/vn/business/giai-phap-dieu-hoa-khong-khi/chiller-tru-lanh-truc-vit</t>
  </si>
  <si>
    <t>https://www.lg.com/vn/business/giai-phap-dieu-hoa-khong-khi/service-maintenance</t>
  </si>
  <si>
    <t>https://www.lg.com/vn/business/giai-phap-dieu-hoa-khong-khi/cac-giai-phap/trung-tam-thuong-mai</t>
  </si>
  <si>
    <t>https://www.lg.com/vn/business/giai-phap-dieu-hoa-khong-khi/cac-san-pham/giai-phap-dieu-khien/dieu-khien-don</t>
  </si>
  <si>
    <t>https://www.lg.com/vn/business/giai-phap-dieu-hoa-khong-khi/cac-san-pham/dieu-hoa-cuc-bo/tu-dung</t>
  </si>
  <si>
    <t>https://www.lg.com/vn/tro-giup</t>
  </si>
  <si>
    <t>https://www.lg.com/vn/business/giai-phap-dieu-hoa-khong-khi/air-solution/ho-tro-ky-thuat</t>
  </si>
  <si>
    <t>https://www.lg.com/vn/business/giai-phap-dieu-hoa-khong-khi/cac-san-pham/dieu-hoa-trung-tam-chiller/chiller-hap-thu-hoi</t>
  </si>
  <si>
    <t>https://www.lg.com/vn/business/giai-phap-dieu-hoa-khong-khi/cac-san-pham/giai-phap-thong-gio-erv</t>
  </si>
  <si>
    <t>https://www.lg.com/vn/business/giai-phap-dieu-hoa-khong-khi/cac-san-pham/dieu-hoa-trung-tam-chiller/chiller-truc-vit-giai-nhiet-nuoc</t>
  </si>
  <si>
    <t>https://www.lg.com/vn/business/giai-phap-dieu-hoa-khong-khi/truc-vit-giai-nhiet-nuoc</t>
  </si>
  <si>
    <t>https://www.lg.com/vn/business/dan-lanh-am-tran-noi-ong-gio</t>
  </si>
  <si>
    <t>https://www.lg.com/vn/business/hvac/commercial-solutions/single-split/ceiling-su-presourcing</t>
  </si>
  <si>
    <t>https://www.lg.com/vn/business/giai-phap-dieu-hoa-khong-khi/cac-san-pham/dieu-hoa-cuc-bo/am-tran-noi-ong-gio</t>
  </si>
  <si>
    <t>https://www.lg.com/vn/business/dan-lanh-treo-tuong</t>
  </si>
  <si>
    <t>https://www.lg.com/za/business/air-solution/vrf/air-handling-unit</t>
  </si>
  <si>
    <t>https://www.lg.com/za/business/air-solution/chiller/air-cooled-screw-chiller</t>
  </si>
  <si>
    <t>https://www.lg.com/za/business/air-solution/chiller/air-cooled-scroll-chiller</t>
  </si>
  <si>
    <t>https://www.lg.com/za/business/air-solution/control-solutions/application-controller</t>
  </si>
  <si>
    <t>https://www.lg.com/za/business/hvac-case-study</t>
  </si>
  <si>
    <t>https://www.lg.com/za/business/air-solution/business-resources/catalogue-leaflet</t>
  </si>
  <si>
    <t>https://www.lg.com/za/business/air-solution/single-split-air-solution/single-split-concealed-duct</t>
  </si>
  <si>
    <t>https://www.lg.com/za/business/air-solution/single-split-air-solution/single-split-cassette</t>
  </si>
  <si>
    <t>https://www.lg.com/za/business/air-solution/single-split-air-solution/single-split-ceiling-floor-convertible</t>
  </si>
  <si>
    <t>https://www.lg.com/za/business/air-solution/control-solutions/central-controller</t>
  </si>
  <si>
    <t>https://www.lg.com/za/business/air-solution/chiller/centrifugal-chiller</t>
  </si>
  <si>
    <t>https://www.lg.com/za/business/air-solution/chiller</t>
  </si>
  <si>
    <t>https://www.lg.com/za/business/air-solution/service-maintenance/chiller-annual-maintenance</t>
  </si>
  <si>
    <t>['Secure compressor integrity with surge prevention logic', 'Increase chiller’s efficiency with tube inspection', 'Secure compressor integrity for stable operation', 'Extend heat exchanger life time and improve its efficiency', 'Optimize your chiller with the renewal service', 'Securing reliability of the compressor’s internal parts', 'Comply with regulations by replacing low-nox burner']</t>
  </si>
  <si>
    <t>https://www.lg.com/za/business/air-solution/service-maintenance/chiller-renewal-service</t>
  </si>
  <si>
    <t>https://www.lg.com/za/business/air-solution/control-solutions</t>
  </si>
  <si>
    <t>https://www.lg.com/za/business/air-solution/business-resources/engineering-support</t>
  </si>
  <si>
    <t>https://www.lg.com/za/business/air-solution/find-the-dealer</t>
  </si>
  <si>
    <t>https://www.lg.com/za/business/air-solution/control-solutions/gateway</t>
  </si>
  <si>
    <t>https://www.lg.com/za/business/air-solution</t>
  </si>
  <si>
    <t>https://www.lg.com/za/business/air-solution/blog-list</t>
  </si>
  <si>
    <t>https://www.lg.com/za/business/air-solution/solutions/hospital</t>
  </si>
  <si>
    <t>https://www.lg.com/za/business/air-solution/vrf/hot-water-solution-hydro-kit</t>
  </si>
  <si>
    <t>https://www.lg.com/za/business/air-solution/solutions/hotel</t>
  </si>
  <si>
    <t>https://www.lg.com/za/business/air-solution/control-solutions/individual-controller</t>
  </si>
  <si>
    <t>https://www.lg.com/za/business/indoor-ceiling-concealed-duct</t>
  </si>
  <si>
    <t>https://www.lg.com/za/business/air-solution/vrf/vrf-indoor-unit</t>
  </si>
  <si>
    <t>https://www.lg.com/za/business/air-solution/vrf/multi-v-5</t>
  </si>
  <si>
    <t>https://www.lg.com/za/business/air-solution/vrf/multi-v-m</t>
  </si>
  <si>
    <t>https://www.lg.com/za/business/air-solution/vrf/multi-v-s</t>
  </si>
  <si>
    <t>https://www.lg.com/za/business/air-solution/vrf/multi-v-water-iv</t>
  </si>
  <si>
    <t>https://www.lg.com/za/business/air-solution/business-resources/manual</t>
  </si>
  <si>
    <t>https://www.lg.com/za/business/air-solution/multi-split</t>
  </si>
  <si>
    <t>https://www.lg.com/za/business/air-solution/solutions/office</t>
  </si>
  <si>
    <t>https://www.lg.com/za/business/air-solution/solutions/residence</t>
  </si>
  <si>
    <t>https://www.lg.com/za/business/air-solution/solutions/retail</t>
  </si>
  <si>
    <t>['Retrofit solution', 'Why LG retrofit solution?', 'High efficiency and performance with LG inverter technology', 'Maximize savings and get payback', 'Maximized energy efficiency', 'A One-Stop solution with a trustworthy partner']</t>
  </si>
  <si>
    <t>https://www.lg.com/za/business/air-solution/single-split-air-solution/retrofit-solution</t>
  </si>
  <si>
    <t>https://www.lg.com/za/business/air-solution/single-split-air-solution/single-split-round-cassette</t>
  </si>
  <si>
    <t>https://www.lg.com/za/business/air-solution/service-maintenance</t>
  </si>
  <si>
    <t>https://www.lg.com/za/business/air-solution/solutions/shopping-mall</t>
  </si>
  <si>
    <t>https://www.lg.com/za/business/air-solution/single-packaged-air-solution</t>
  </si>
  <si>
    <t>https://www.lg.com/za/business/air-solution/single-split-air-solution</t>
  </si>
  <si>
    <t>https://www.lg.com/za/business/air-solution/vrf</t>
  </si>
  <si>
    <t>https://www.lg.com/za/business/air-solution/vrf/ventilation-solution-erv</t>
  </si>
  <si>
    <t>https://www.lg.com/za/business/air-solution/service-maintenance/vrf-annual-maintenance</t>
  </si>
  <si>
    <t>https://www.lg.com/za/business/air-solution/service-maintenance/vrf-renewal-service</t>
  </si>
  <si>
    <t>https://www.lg.com/za/business/air-solution/chiller/water-cooled-screw-chiller</t>
  </si>
  <si>
    <t>https://www.lg.com/za/business/indoor-ceiling-floor-convertible</t>
  </si>
  <si>
    <t>https://www.lg.com/za/business/indoor-ceiling-mounted-cassette</t>
  </si>
  <si>
    <t>https://www.lg.com/za/business/indoor-vrf-console-unit</t>
  </si>
  <si>
    <t>['Wall Mounted Unit', 'Quick &amp; Easy Installation', 'Wall Mounted Unit Line Up']</t>
  </si>
  <si>
    <t>https://www.lg.com/za/business/indoor-wall-mounted-unit</t>
  </si>
  <si>
    <t>2025-10-30</t>
  </si>
  <si>
    <t>2025-10-14</t>
  </si>
  <si>
    <t>2025-11-01</t>
  </si>
  <si>
    <t>2025-10-31</t>
  </si>
  <si>
    <t>2025-10-07</t>
  </si>
  <si>
    <t>D챕monstration d'une unit챕 ext챕rieure LG Smart Inverter au centre, accompagn챕e de divers cas d'installation d'unit챕s int챕rieures par l'arri챔re.</t>
  </si>
  <si>
    <t>Du point de vue d'une fourmi, un caf챕 se d챕voile orn챕 de chaises, de tables et de plantes, tandis qu'une cassette round LG est suspendu au plafond.</t>
  </si>
  <si>
    <t>Une unit챕 ext챕rieure LG Smart Inverter se trouve 횪 gauche, tandis qu'une unit챕 int챕rieure LG unit챕 sur pieds est install챕e dans la salle 횪 manger 횪 droite.</t>
  </si>
  <si>
    <t>L'unit챕 d?셞xt챕rieure LG Smart Inverter est pr챕sent챕e avec une section agrandie au centre, r챕v챕lant l'int챕rieur complexe du compresseur Smart Inverter.</t>
  </si>
  <si>
    <t>Les usines crachent une brum챕e sombre en arri챔re-plan alors qu'une unit챕 LG Smart Inverter, encastr챕e dans une bo챤te transparente avec un bouclier m챕tallique, se trouve sur la droite.</t>
  </si>
  <si>
    <t>Un smartphone affichant l'application LG ThinQ se trouve 횪 gauche, connect챕 횪 une unit챕 murale LG install챕e dans un contour 횪 droite via une ligne pointill챕e.</t>
  </si>
  <si>
    <t>Se muestra el cassette de techo LG One Way, con una l챠nea de puntos y una flecha roja que marcan la altura del cuerpo de la unidad de 132 mm.</t>
  </si>
  <si>
    <t>Un smartphone con la aplicaci처n LG ThinQ se sit첬a a la izquierda, conectado a una unidad LG Wall alojada en un contorno a la derecha a trav챕s de una l챠nea de puntos.</t>
  </si>
  <si>
    <t>Una mansi처n de dos plantas muestra cuatro unidades interiores LG a trav챕s de grandes ventanales de cristal, con su flujo de aire perceptible, y una unidad Smart Inverter LG en el exterior.</t>
  </si>
  <si>
    <t>Desde la perspectiva de una hormiga, se despliega una cafeter챠a adornada con sillas, mesas y plantas, mientras en el techo se despliega un casete redondo LG.</t>
  </si>
  <si>
    <t>Una unidad exterior LG Smart Inverter est찼 a la izquierda, mientras que una unidad interior LG Floor Standing est찼 instalada en el comedor a la derecha.</t>
  </si>
  <si>
    <t>La unidad exterior Smart Inverter de LG se presenta con una secci처n ampliada en el centro, que revela el complejo interior del compresor Smart Inverter.</t>
  </si>
  <si>
    <t>En el fondo, las f찼bricas emiten un humo oscuro, mientras a la derecha se ve un Smart Inverter de LG, encerrado en una caja transparente con un escudo met찼lico.</t>
  </si>
  <si>
    <t>Muestra una unidad exterior LG Smart Inverter en el centro, con varios casos de instalaci처n de unidades interiores por detr찼s.</t>
  </si>
  <si>
    <t>Un videoclip que sigue el viento desde el interior del conducto oculto de techo LG hasta una oficina interior, donde est찼 instalado el conducto.</t>
  </si>
  <si>
    <t>?館慣 觀恝館?菅館? ?貫郭館恝 ?恝? ??恝菅?琯官恝? LG Inverter Scroll Chiller 灌琯官?館琯菅 ?菅? 罐??琯? 琯菅??灌恝? 觀慣菅 琯刮?灌恝? 慣琯?官恝? ?恝? ??館灌串恝館?慣菅 ?琯 關琯?慣貫貫菅觀恝?? ??貫冠館琯?.</t>
  </si>
  <si>
    <t>課恝 LG Inverter Scroll Chiller 琯關?慣館官瓘琯?慣菅 ?琯 關菅慣 ?慣?郭??慣 關琯 串館慣 ?菅恝館菅?關串館恝 棺恝?館? ??恝 ??館?恝, 灌官?貫慣 ?琯 串館慣 款?郭?管關慣 ??款觀?菅?管? 罐琯?關恝觀?慣?菅?館 關琯 關?貫琯 灌菅慣棺慣罐關官?琯菅?. 課恝 LG Inverter Scroll Chiller 琯關?慣館官瓘琯?慣菅 ?琯 關菅慣 ?慣?郭??慣 關琯 串館慣 慣??菅觀? ?恝?官恝 ??恝 管貫菅恝棺慣?官貫琯關慣, 灌官?貫慣 ?琯 串館慣 款?郭?管關慣 ??款觀?菅?管? 罐琯?關恝觀?慣?菅?館 關琯 觀?觀觀菅館琯? 灌菅慣棺慣罐關官?琯菅?.</t>
  </si>
  <si>
    <t>?菅觀?館慣 ??款觀?菅?管? ?恝? ??館慣關菅觀恝? ??琯?罐串?關慣館?管? ?恝? ?貫慣館冠?管 (GWP) ??館 ??觀?菅觀?館 關串??館 R410A 觀慣菅 R32, 灌官?貫慣 ?琯 灌?恝 關恝館郭灌琯? ??刮管? LG 關??恝??郭 慣?? 串館慣 ???菅觀? ??館?恝.</t>
  </si>
  <si>
    <t>??恝 琯菅觀恝館菅觀郭 ?慣?郭罐??慣 恝貫恝款?慣關關郭??館 ?慣 恝?恝官慣 ??館恝關菅貫恝?館 觀慣菅 琯?菅觀恝菅館?館恝?館 關慣瓘官 關慣? 慣菅??恝?館?慣菅 灌官?貫慣 ??恝館 ?恝?管?? ??恝貫恝款菅??冠 觀慣菅 ?恝?恝罐琯?恝?館?慣菅 ?串?菅慣 ?官?? ?恝??.</t>
  </si>
  <si>
    <t>?館慣 灌菅郭款?慣關關慣 灌琯官?館琯菅 ?管 ?恝冠 ??觀?菅觀恝? 關串?恝? 觀慣菅 貫慣灌菅恝? 關串?? ?恝? LG Inverter Scroll Chiller 關琯 棺串貫管 ?恝? ??恝灌琯菅觀館?恝?館 ?管 灌菅琯?罐?館?管.</t>
  </si>
  <si>
    <t>?館慣 郭?恝關恝 慣觀恝?關?郭 ?管館 恝罐?館管 琯館?? tablet ?恝? 琯關?慣館官瓘琯菅 ?管 ?琯貫官灌慣 LG Lead Portal. 跨?郭??恝?館 琯菅觀恝館官灌菅慣 關琯 email, ??罐關官?琯菅?, cloud 觀慣菅 灌琯官觀?管 ?郭??管 款??? 慣?? ?恝 tablet.</t>
  </si>
  <si>
    <t>課串??琯?菅? 琯菅灌菅觀恝官 琯?菅罐琯??恝?館 串館慣 慣?? ?慣 關管?慣館冠關慣?慣 LG MULTI V i ?恝? 琯官館慣菅 琯款觀慣?琯??管關串館慣 灌官?貫慣 ??恝館 ?恝官?恝, 琯貫串款?恝館?慣? ??恝?琯觀?菅觀郭 ?管館 慣??灌恝?管 觀慣菅 ?慣 棺慣?菅觀郭 琯刮慣??冠關慣?郭 ?恝?.</t>
  </si>
  <si>
    <t>課恝 ??菅??恝?恝 刮琯館恝灌恝?琯官恝 關琯 ???款琯菅恝 串?琯菅 串館慣 ??恝恝??菅觀? ??串灌菅恝. Hydro Kits 觀慣菅 MULTI V i ??館灌串恝館?慣菅 關琯 琯???琯?菅觀串? 關恝館郭灌琯? ?琯 串館慣 灌?關郭?菅恝 觀慣菅 ??管 ?琯?琯?菅?館 關琯 灌菅觀??恝 ??貫管館??琯?館.</t>
  </si>
  <si>
    <t>? 灌菅??恝?管 觀慣?恝菅觀官慣 串?琯菅 串館慣 ??恝恝??菅觀? ??串灌菅恝. ??菅?恝官?菅慣 觀慣?串?慣, 觀慣?串?慣 恝?恝?冠? 關恝館冠? 觀慣?琯?罐?館?管? 觀慣菅 觀慣?串?慣 琯款觀慣?琯??管關串館管 ??管館 恝?恝?冠 琯觀?串關?恝?館 ??串?觀恝 慣串?慣. 跨?郭??恝?館 ?恝菅館菅觀?灌琯館??慣 ?官?? 慣?? ?管館 觀慣?恝菅觀官慣.</t>
  </si>
  <si>
    <t>? 灌菅??恝?管 觀慣?恝菅觀官慣 關琯 觀?觀觀菅館管 ??串款管 串?琯菅 串館慣 ??恝恝??菅觀? ??串灌菅恝. 課恝 灌郭?琯灌恝 琯官館慣菅 觀慣貫?關關串館恝 關琯 觀?觀觀菅館恝 灌官觀??恝 ??貫管館??琯?館 , ?恝? ??館灌串恝?館 ??恝??館?慣 HVAC. 跨?郭??琯菅 串館慣? 觀冠?恝? 關??恝??郭 慣?? ?管館 觀慣?恝菅觀官慣.</t>
  </si>
  <si>
    <t>?琯 ?管 關慣??管 ???觀琯?冠 LG THERMA V, ??郭??琯菅 串館慣 款?郭?管關慣 ?恝? 灌琯官?館琯菅 ??菅 管 貫??管 ??館 慣館?貫菅?館 罐琯?關??管?慣? 慣串?慣/館琯?恝? 關?恝?琯官 館慣 琯刮恝菅觀恝館恝關冠?琯菅 ??冠關慣?慣 ?琯 ??串?管 關琯 ?恝館 ??關棺慣?菅觀? 貫串棺管?慣.</t>
  </si>
  <si>
    <t>?館慣? ?琯?館菅觀?? 琯款觀慣?郭??慣?管? 關??恝??郭 慣?? 關菅慣 慣館?貫官慣 罐琯?關??管?慣? LG Therma V ?恝? 棺?官?觀琯?慣菅 ??恝 琯刮??琯?菅觀? ?恝? ??菅?菅恝? 琯官館慣菅 ???慣關關串館恝? ??恝? ?恝 瓘琯?款郭?菅 觀慣菅 琯刮管款琯官 ?管 貫??管 罐串?關慣館?管?.</t>
  </si>
  <si>
    <t>?菅慣 琯刮??琯?菅觀冠 關恝館郭灌慣 ?恝? 棺?官?觀琯?慣菅 慣館郭關琯?慣 ?琯 串館慣館 ?恝官?恝 慣?? ?恝?棺貫慣 觀慣貫?關關串館恝 關琯 ?菅?館菅 觀慣菅 串館慣 灌菅??恝?恝 ??官?菅 關琯 ?貫慣?菅郭 灌菅郭?慣館慣 ?慣?郭罐??慣 ?慣官館恝館?慣菅 關串?慣 慣?? ?恝 觀慣罐菅??菅觀?.</t>
  </si>
  <si>
    <t>?串?恝? 觀慣罐菅??菅觀恝? ?恝? 慣?琯菅觀恝館官瓘琯?慣菅 關串?慣 慣?? ?恝 灌菅郭?慣館恝 ?慣?郭罐??恝 琯館?? ??菅?菅恝? 關琯 琯刮??琯?菅觀冠 關恝館郭灌慣 串刮? 慣?? ?恝 ??官?菅 ??管 灌琯刮菅郭 ?貫琯??郭.</t>
  </si>
  <si>
    <t>?慣?恝??官慣?管 關菅慣? 琯刮??琯?菅觀冠? 關恝館郭灌慣? LG Smart Inverter ??恝 觀串館??恝, 關琯 灌菅郭?恝?琯? ?琯?菅????琯菅? 琯款觀慣?郭??慣?管? 琯???琯?菅觀冠? 關恝館郭灌慣? 慣?? ?官??.</t>
  </si>
  <si>
    <t>??? ?管館 恝??菅觀冠 款?館官慣 琯館?? 關??關管款觀菅恝?, 刮琯灌菅?貫?館琯?慣菅 關菅慣 觀慣?琯?串?菅慣, ??恝貫菅?關串館管 關琯 觀慣?串觀貫琯?, ??慣?串瓘菅慣 觀慣菅 ???郭, 琯館? ??恝 ?慣棺郭館菅 琯關?慣館官瓘琯?慣菅 關菅慣 ???恝款款?貫冠 觀慣?串?慣 LG.</t>
  </si>
  <si>
    <t>?菅慣 琯刮??琯?菅觀冠 關恝館郭灌慣 LG Smart Inverter 棺?官?觀琯?慣菅 ??慣 慣?菅??琯?郭, 琯館? 關菅慣 琯???琯?菅觀冠 關恝館郭灌慣 LG Floor Standing 琯官館慣菅 琯款觀慣?琯??管關串館管 ??管館 ??慣?琯瓘慣?官慣 ??慣 灌琯刮菅郭.</t>
  </si>
  <si>
    <t>? 琯刮??琯?菅觀冠 關恝館郭灌慣 Smart Inverter ?管? LG ?慣?恝??菅郭瓘琯?慣菅 關琯 串館慣 ?關冠關慣 關琯 關琯款串罐?館?管 ??恝 觀串館??恝, 慣?恝觀慣貫???恝館?慣? ?恝 ?恝貫??貫恝觀恝 琯???琯?菅觀? ?恝? ??關?菅琯??冠 Smart Inverter.</t>
  </si>
  <si>
    <t>課慣 琯?款恝??郭?菅慣 琯觀?串關?恝?館 ?觀恝??恝 館串?恝? ??恝 ??館?恝, 琯館? ??慣 灌琯刮菅郭 棺?官?觀琯?慣菅 關菅慣 關恝館郭灌慣 LG Smart Inverter, 觀貫琯菅?關串館管 ?琯 串館慣 灌菅慣?慣館串? 觀恝??官 關琯 關琯?慣貫貫菅觀冠 慣??官灌慣.</t>
  </si>
  <si>
    <t>?館慣 smartphone 關琯 ?管館 琯?慣?關恝款冠 LG ThinQ 棺?官?觀琯?慣菅 ??慣 慣?菅??琯?郭, ??館灌琯灌琯關串館恝 關琯 關菅慣 關恝館郭灌慣 LG 琯款觀慣?琯??管關串館管 ??恝館 ?恝官?恝, ?琯 串館慣 ?琯?官款?慣關關慣 ??慣 灌琯刮菅郭 關串?? 關菅慣? 灌菅慣觀琯觀恝關關串館管? 款?慣關關冠?.</t>
  </si>
  <si>
    <t>?菅慣 灌菅??恝?管 串?慣?貫管 ??恝棺郭貫貫琯菅 ?串??琯?菅? 琯???琯?菅觀串? 關恝館郭灌琯? LG 關串?慣 慣?? 關琯款郭貫慣 款?郭貫菅館慣 ?慣?郭罐??慣, 關琯 灌菅慣觀?菅?冠 ?管 ?恝冠 ?恝? 慣串?慣 ?恝??, 關琯 關菅慣 琯刮??琯?菅觀冠 關恝館郭灌慣 LG Smart Inverter.</t>
  </si>
  <si>
    <t>?關?慣館官瓘琯?慣菅 管 ?慣?串?慣 恝?恝?冠? 1 觀慣?琯?罐?館?管? LG, 關琯 關菅慣 灌菅慣觀琯觀恝關關串館管 款?慣關關冠 觀慣菅 串館慣 觀?觀觀菅館恝 棺串貫恝? ?恝? ?管關慣?恝灌恝?琯官 ?恝 ??恝? ?恝? ??關慣?恝? ?管? 關恝館郭灌慣? 132 mm.</t>
  </si>
  <si>
    <t>?菅慣 觀慣?串?慣 恝?恝?冠? ?管? LG 觀?觀貫恝?恝?琯官 恝?慣?冠 ?恝冠 慣串?慣 ?琯 串館慣 琯??????恝 ?慣貫?館菅 關琯 瓘琯??恝?? ??館恝??, 關琯 觀慣館慣?串, ??慣?串瓘菅 觀慣菅 ??菅罐串?菅恝??.</t>
  </si>
  <si>
    <t>??觀琯?串? 關恝館郭灌琯? MULTI V i 琯官館慣菅 琯款觀慣?琯??管關串館琯? 管 關官慣 灌官?貫慣 ??管館 郭貫貫管 ??管館 恝?恝?冠 ?恝? 觀?菅?官恝?. 課慣 ??菅? ?琯?館管?冠? 館恝管關恝??館管? 琯?菅?管關慣官館恝館?慣菅 ??恝 觀串館??恝 ?恝? ??恝??館?恝?. ?官?貫慣 ??恝 ??恝??館 ??郭??恝?館 ?慣 琯菅觀恝館官灌菅慣 "CO2 Lowering" (?琯官??管 ?恝? CO2), "noise reduction" (關琯官??管 罐恝??棺恝?) 觀慣菅 "Interconnectivity" (灌菅慣??館灌琯?菅關??管?慣).</t>
  </si>
  <si>
    <t>?菅慣 關恝館郭灌慣 MULTI V i 琯官館慣菅 琯款觀慣?琯??管關串館管 ??管館 恝?恝?冠 ?恝? 觀?菅?官恝?, 關琯 ??館?恝 ?恝 觀??恝 ?恝? ?琯菅關?館慣 觀慣菅 ?管 瓘串??管 ?恝? 觀慣貫恝觀慣菅?菅恝?. 課恝 慣觀?貫恝?罐恝 觀琯官關琯館恝 琯?菅?管關慣官館琯?慣菅 ?郭館? 慣?? ?恝 ??恝??館: "Full Performance in -10??to 43?? (?貫冠?管? 慣??灌恝?管 慣?? ?恝?? -10 ??串?? ?恝?? 43 ??"</t>
  </si>
  <si>
    <t>?菅慣 關恝館郭灌慣 MULTI V i 琯官館慣菅 琯款觀慣?琯??管關串館管 ??管館 恝?恝?冠 琯館?? 觀?菅?官恝?. ?官?貫慣 ??恝 ??恝??館 ??郭??琯菅 串館慣 款?慣?菅觀? ?恝? 灌琯官?館琯菅 ?管 罐琯?關恝觀?慣?官慣, ?管館 ?款?慣?官慣 觀慣菅 ?恝館 慣?菅罐關? ??館 慣??關?館. ?郭館? 慣?? 慣??? ??郭??琯菅 串館慣 款?郭?管關慣 ?恝? 慣?恝?郭 ?恝館 串貫琯款?恝 觀慣菅 ?管館 觀慣?慣款?慣?冠 ?管? 觀慣?慣館郭貫??管? ?管? 琯館串?款琯菅慣? 罐串?恝館?慣? ????恝??.</t>
  </si>
  <si>
    <t>跨?郭??恝?館 琯款觀慣?琯??管關串館琯? 關恝館郭灌琯? MULTI V i 觀慣菅 郭館罐???恝菅 ?恝? 瓘恝?館 關串?慣 ??恝 觀?官?菅恝. ? ????恝? ???恝? 琯官館慣菅 串館慣 款?慣?琯官恝, ??恝? ?恝 琯菅觀恝館官灌菅恝 ?管? 罐串?關慣館?管? 琯官館慣菅 琯?菅?管關慣?關串館恝. ? 灌琯??琯?恝? ???恝? 琯官館慣菅 關菅慣 觀慣?琯?串?菅慣, ??恝? ??郭??琯菅 觀慣罐慣??? 慣串?慣? 觀慣菅 琯?菅?管關慣官館琯?慣菅 ?恝 琯菅觀恝館官灌菅恝 ?恝? 琯刮慣琯?菅?關恝?. ? ??官?恝? ???恝? 串?琯菅 瓘琯??? 灌郭?琯灌恝 觀慣菅 琯?菅?管關慣官館琯?慣菅 ?恝 琯菅觀恝館官灌菅恝 ?管? 琯館灌恝灌慣?串灌菅慣? 罐串?關慣館?管?. 誇?恝館 ?琯貫琯??慣官恝 ???恝, 瓘琯??? 館琯?? 棺款慣官館琯菅 慣?? ?恝 關?郭館菅恝 觀慣菅 ?恝 琯菅觀恝館官灌菅恝 ?恝? 瓘琯??恝? 館琯?恝? 琯官館慣菅 琯?菅?管關慣?關串館恝.</t>
  </si>
  <si>
    <t>跨?郭??恝?館 ?慣棺灌恝款?郭關關慣?慣 慣?? ?貫琯??郭 ?琯 ?貫琯??郭. ? 慣?菅??琯?冠 ?貫琯??郭 灌琯官?館琯菅 ??菅 ?恝 ??恝??館 MULTI V WATER 5 串?琯菅 琯刮恝菅觀恝館恝關冠?琯菅 16% ?琯 ??串?管 關琯 ?菅? ??恝管款恝?關琯館琯? 琯觀灌??琯菅? ?管? 琯菅??灌恝? 菅???恝?. ? 灌琯刮菅郭 ?貫琯??郭 灌琯官?館琯菅 21% 觀慣貫??琯?管 慣??灌恝?管.</t>
  </si>
  <si>
    <t>跨?郭??恝?館 ?慣?郭罐??慣 ??管館 慣?菅??琯?冠 觀慣菅 ?管 灌琯刮菅郭 ?貫琯??郭 ?恝? 琯款觀慣?琯??管關串館恝? ??恝??館?恝?. ?刮? 慣?? ?恝 慣?菅??琯?? ?慣?郭罐??恝, 恝 郭館琯關恝? ???郭琯菅 灌?館慣?郭 ??恝? ?恝 ?慣?郭罐??恝 ?恝館 ?恝貫? 觀??恝 ?琯菅關?館慣. ?刮? 慣?? ?恝 灌琯刮官 ?慣?郭罐??恝, ??郭??琯菅 串館慣 瓘琯??? 觀慣貫恝觀慣官?菅, ??串貫館恝館?慣? ?管館 觀慣??冠 罐琯?關??管?慣 ??恝? ?恝 ?慣?郭罐??恝. 課恝 ??恝??館 琯關?慣館官瓘琯菅 串館?恝館管 ?慣?恝??官慣 ?琯 慣???.</t>
  </si>
  <si>
    <t>課恝 LG R290 Monobloc 琯關?慣館官瓘琯?慣菅 關琯 串館慣 ???恝??串?慣館恝 館慣 貫郭關?琯菅 ?官?? 慣?? ?恝 ??恝??館. ? 款觀?官瓘慣 琯刮??琯?菅觀冠 關恝館郭灌慣 慣?恝觀慣貫???琯?慣菅 ??慣灌菅慣觀郭 ?琯 關慣??恝 ??館?恝.</t>
  </si>
  <si>
    <t>?貫冠?管? 貫冠?管 觀慣菅 觀恝館?菅館冠 貫冠?管 ?恝? Monobloc R290 關琯 ?恝館 慣館琯關菅??冠?慣 ?琯 貫琯菅?恝??款官慣 ??琯?琯?關串館恝 ??管館 慣?菅??琯?冠 ?貫琯??郭. 課恝 琯觀貫琯????關串館恝 款觀?菅 ???關慣 ?恝? ?慣菅?菅郭瓘琯菅 慣??貫??慣 關琯 ?恝 琯刮??琯?菅觀? 琯館?? 觀?菅?官恝?.</t>
  </si>
  <si>
    <t>誇?管館 恝罐?館管 琯關?慣館官瓘琯?慣菅 管 琯???琯?菅觀冠 灌恝關冠 ?管? 琯刮??琯?菅觀冠? 關恝館郭灌慣? R290. ? 貫琯菅?恝??款官慣 ?恝? ??關?菅琯??冠 ?慣?恝??菅郭瓘琯?慣菅 貫琯??恝關琯???, ??恝灌琯菅觀館?恝館?慣? ?管館 慣罐???棺管 貫琯菅?恝??款官慣.</t>
  </si>
  <si>
    <t>?館慣 smartphone ?恝? 灌琯官?館琯菅 ?管館 琯?慣?關恝款冠 LG ThinQ 棺?官?觀琯?慣菅 慣?菅??琯?郭 觀慣菅 ??館灌串琯?慣菅 ?琯 串館慣 LG monobloc 觀慣菅 串館慣 關?館?琯關 WiFi ??管 灌琯刮菅郭 ?貫琯??郭 關串?? 關菅慣? 灌菅慣觀琯觀恝關關串館管? 款?慣關關冠?.</t>
  </si>
  <si>
    <t>?菅觀?館琯? ?恝? 灌琯官?館恝?館 ?慣 "5 棺冠關慣?慣 ?菅貫??慣?官?關慣?恝?" 觀慣菅 ?恝 ?恝?恝??? "串?? 觀慣菅 99%", 觀慣罐?? 觀慣菅 ?慣 貫恝款????慣 ?管? Intertek 觀慣菅 TUV Rheinland.</t>
  </si>
  <si>
    <t>? 觀慣?串?慣 Dual Vane ?慣?串?琯菅 觀慣罐慣?? 觀慣菅 灌?恝?琯?? 慣串?慣 ?琯 款?慣?琯官慣, 琯關?恝?菅觀郭 觀串館??慣, ??恝貫琯官慣 觀慣菅 ?慣菅灌菅觀恝?? ??慣罐關恝?? 觀慣菅 觀慣貫???琯菅 串?? 觀慣菅 142 ??</t>
  </si>
  <si>
    <t>?菅觀?館慣 關菅慣? 款?館慣官觀慣? ?恝? 觀郭罐琯?慣菅 ?琯 串館慣館 觀慣館慣?串 觀慣菅 慣?恝貫慣關棺郭館琯菅 ?恝館 郭館琯關恝 關菅慣? 觀慣?串?慣? 4 觀慣?琯?罐?館?琯?館 ?恝? 琯官館慣菅 ?恝?恝罐琯?管關串館管 ??管館 恝?恝?冠.</t>
  </si>
  <si>
    <t>?菅觀?館慣 ?琯?菅恝? ?恝? ?琯菅?官瓘琯?慣菅 觀菅館管?? ?管貫串??館恝 觀慣菅 觀慣?串?慣 4 觀慣?琯?罐?館?琯?館 琯款觀慣?琯??管關串館管 ??恝 ?慣棺郭館菅 ?管? 觀恝?瓘官館慣? 關琯 ?恝館 慣串?慣 館慣 琯刮串??琯?慣菅.</t>
  </si>
  <si>
    <t>?菅觀?館慣 ?管? 關恝館郭灌慣? 慣琯?慣款?款?館 觀慣菅 灌?恝 琯菅觀?館琯? ?恝? ?官館慣觀慣 ?恝? 灌官館恝?館 ?貫管?恝?恝?官琯? ??琯?菅觀郭 關琯 ?恝 琯貫慣?菅??恝?恝菅管關串館恝 關串款琯罐恝? ?恝? ??恝??館?恝?.</t>
  </si>
  <si>
    <t>LG Inverter Scroll Chiller ??屢? 鬧? ?? 鬧? ?淚 ??漏?? ?淚樓鬧, ?屢? ???瘻 ?漏???瘻 ??壘淚??淚? 鬧? 漏?壘?鬧?? ??????. LG Inverter Scroll Chiller ??屢? 鬧? ?? 鬧? ??龍 漏樓?鬧? 鬧?淚??? ?淚樓鬧, ?屢? ???瘻 ?漏???瘻 ??壘淚??淚? 鬧? 漏?壘?鬧?? ??????.</t>
  </si>
  <si>
    <t>??彎??幕 碼?邈卍? 碼?磨?碼?? 碼??卍磨馬 碼??痲??馬 碼??卍魔?膜?馬 ?魔???邈 碼?慢碼?馬 (碼??幕?邈 巒) ??碼磨? 碼?粒?碼? (碼??幕?邈 卍)? ?晩 ?寞?膜 漠慢 粒漠彎邈 ??彎幕 碼?魔?膜? ?? 0 瑪?? 100% 磨幕??? 碼???? 30.</t>
  </si>
  <si>
    <t>??挽邈 ??慢晩? ??幕膜馬 Single Package ?卍?慢 碼?彎?立 晩?? 晩寞?馬 碼??邈?幕馬. ???娩?邈 碼??巒 碼??晩邈?彎 瑪?? 粒?? "?碼 魔?寞膜 ?慢晩 瑪彎碼??馬 (?慢晩 粒?? ?魔?碼??? 晩?碼?馬 粒??)".</t>
  </si>
  <si>
    <t>Une personne touche l?쇒쯢ran d?셵ne table qui affiche la page du Portail LG Lead. Des ic척nes pour les e-mails, param챔tres, Cloud et le curseur de carte apparaissent autour de la tablette.</t>
  </si>
  <si>
    <t>Quatre experts inspectent l?셵ne des machines LG MULTI V i install챕es pr챔s du mur, examinant en d챕tail ses performances et composants cl챕s.</t>
  </si>
  <si>
    <t>L?셡척tel 횪 trois 챕tages avec sous-sol pr챕sente un dessin en perspective. Des kits Hydro et MULTI V i sont connect챕s par des unit챕s int챕rieures dans une pi챔ce et la r챕ception par plusieurs tuyaux.</t>
  </si>
  <si>
    <t>La maison 횪 deux 챕tages pr챕sente un dessin en perspective. Une cassette fix챕e au mur, une cassette de plafond unidirectionnelle et une cassette fix챕e au plafond diffusent de l?셙ir frais. Il y a des palmiers derri챔re une maison.</t>
  </si>
  <si>
    <t>La maison 횪 deux 챕tages avec un toit rouge pr챕sente un dessin en perspective. Le sol est couvert de tuyaux rouges, qui connectent des produits HVAC. On voit un jardin devant la maison.</t>
  </si>
  <si>
    <t>Deux fen챗tres hologrammes virtuelles pour le Tchat et Nous contacter flottant 횪 c척t챕 de l?셭rdinateur portable et des mains sont plac챕es derri챔re elles.</t>
  </si>
  <si>
    <t>Dans un couloir d챕cor챕 avec un sol en marbre, trois chaises noires 횪 long dossier sont dispos챕es avec une console LG Single Split entre elles.</t>
  </si>
  <si>
    <t>Mont챕 sur un mur 횪 c척t챕 d?셵ne paire de chaises d?셞xt챕rieur ; la console LG Single Split distille un flux d?셙ir en cinq 챕tapes diff챕rentes.</t>
  </si>
  <si>
    <t>Oce컁ov찼 훾ierna plutva sa sklad찼 z hydrofiln챕ho filmu, plutvy 큄irokej 탑al첬zie a 탑ivice. 탐ivica je zlo탑en찼 z akrylu, epoxidu a melan챠nu.</t>
  </si>
  <si>
    <t>Nov첵 Multi V S s chladivom R32 je k dispoz챠cii ako model s 1 ventil찼torom od 4 HP do 6 HP na z찼klade 220 V. Multi V S s chladivom R410A je k dispoz챠cii ako model s 1 ventil찼torom od 4 HP do 6 HP a ako model s 2 ventil찼tormi od 5 HP do 6 HP na z찼klade nap채tia 220 V. Multi V S s chladivom R410A na b찼ze 380 V je k dispoz챠cii ako model s 2 ventil찼tormi od 4 HP do 12 HP.</t>
  </si>
  <si>
    <t>邈卍? 魔漠慢?慢? ?魔膜?? ??碼立 LG Ceiling Concealed Duct ?晩 碼?巒?邈馬 碼?晩???馬 碼?魔? 魔?彎幕 碼?碼魔寞碼?碼魔 碼?膜碼漠??馬 磨碼?粒卍?? 碼?幕?邈碼立 ?碼?巒?邈馬 碼?卍???馬 碼?魔? 魔磨邈万 ?卍碼邈碼魔 卍幕磨 碼???碼立 碼???? (fresh air intake) ?魔膜??邈? 磨碼?粒卍?? 碼?幕?邈碼立.</t>
  </si>
  <si>
    <t>?魔??万 LG Round Cassette 磨魔巒???? 莫? 碼?幕膜 碼?粒膜?? ?? 碼?魔晩邈彎 ?晩 卍慢幕 碼?卍?碼磨? ?漠?? 碼?????碼魔 ??魔彎?? ??万碼魔 磨碼邈万馬? ?? 磨???碼 幕???碼?馬 ??娩??馬 ?粒?碼磨?磨 ?? 碼魔寞碼? ?碼幕膜.</t>
  </si>
  <si>
    <t>Crawling Date : 25.11.04</t>
    <phoneticPr fontId="4" type="noConversion"/>
  </si>
  <si>
    <t>https://www.lg.com/br/business/teto-vrf-unidades-internas</t>
  </si>
  <si>
    <t>https://www.lg.com/de/business/klimaanlagen/multi-v/erv</t>
  </si>
  <si>
    <t>https://www.lg.com/de/business/klimaanlagen/heizung/r32-split</t>
  </si>
  <si>
    <t>https://www.lg.com/pl/business/klimatyzacja/rozwiazania-komercyjne/klimatyzacja-vrf/jednostki-zintegrowane/hydro-kit</t>
  </si>
  <si>
    <t>https://www.lg.com/th/business/air-solution/vrf/multi-v-5-pro</t>
  </si>
  <si>
    <t>https://www.lg.com/vn/business/giai-phap-dieu-hoa-khong-khi/cac-san-pham/dieu-hoa-trung-tam-multi-v/multi-v-water-5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</si>
</sst>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0"/>
    <numFmt numFmtId="177" formatCode="#,###"/>
    <numFmt numFmtId="178" formatCode="#,###.0"/>
    <numFmt numFmtId="179" formatCode="\▲0;\▼0;\-"/>
  </numFmts>
  <fonts count="78">
    <font>
      <sz val="11"/>
      <color theme="1"/>
      <name val="맑은 고딕"/>
      <family val="2"/>
      <scheme val="minor"/>
    </font>
    <font>
      <sz val="11"/>
      <color theme="1"/>
      <name val="맑은 고딕"/>
      <family val="2"/>
      <charset val="129"/>
      <scheme val="minor"/>
    </font>
    <font>
      <b/>
      <sz val="11"/>
      <color theme="1"/>
      <name val="맑은 고딕"/>
      <family val="2"/>
      <scheme val="minor"/>
    </font>
    <font>
      <u/>
      <sz val="11"/>
      <color theme="10"/>
      <name val="Calibri"/>
      <family val="2"/>
    </font>
    <font>
      <sz val="8"/>
      <name val="맑은 고딕"/>
      <family val="3"/>
      <charset val="129"/>
      <scheme val="minor"/>
    </font>
    <font>
      <b/>
      <sz val="11"/>
      <color rgb="FF000000"/>
      <name val="맑은 고딕"/>
      <family val="3"/>
      <charset val="129"/>
      <scheme val="minor"/>
    </font>
    <font>
      <sz val="11"/>
      <color rgb="FF000000"/>
      <name val="맑은 고딕"/>
      <family val="3"/>
      <charset val="129"/>
      <scheme val="minor"/>
    </font>
    <font>
      <sz val="11"/>
      <color rgb="FFFF0000"/>
      <name val="맑은 고딕"/>
      <family val="2"/>
      <scheme val="minor"/>
    </font>
    <font>
      <b/>
      <sz val="10"/>
      <color theme="1"/>
      <name val="맑은 고딕"/>
      <family val="3"/>
      <charset val="129"/>
      <scheme val="minor"/>
    </font>
    <font>
      <sz val="10"/>
      <color theme="1"/>
      <name val="맑은 고딕"/>
      <family val="2"/>
      <scheme val="minor"/>
    </font>
    <font>
      <b/>
      <sz val="10"/>
      <color theme="1"/>
      <name val="맑은 고딕"/>
      <family val="2"/>
      <scheme val="minor"/>
    </font>
    <font>
      <b/>
      <sz val="9"/>
      <color theme="1"/>
      <name val="맑은 고딕"/>
      <family val="2"/>
      <scheme val="minor"/>
    </font>
    <font>
      <b/>
      <sz val="10"/>
      <name val="맑은 고딕"/>
      <family val="3"/>
      <charset val="129"/>
      <scheme val="minor"/>
    </font>
    <font>
      <sz val="11"/>
      <color theme="1"/>
      <name val="맑은 고딕"/>
      <family val="2"/>
      <charset val="129"/>
      <scheme val="minor"/>
    </font>
    <font>
      <b/>
      <sz val="22"/>
      <color theme="1"/>
      <name val="LG스마트체2.0 Regular"/>
      <family val="3"/>
      <charset val="129"/>
    </font>
    <font>
      <b/>
      <sz val="10"/>
      <color theme="1"/>
      <name val="LG스마트체2.0 Regular"/>
      <family val="3"/>
      <charset val="129"/>
    </font>
    <font>
      <b/>
      <sz val="11"/>
      <color theme="1"/>
      <name val="LG스마트체2.0 Regular"/>
      <family val="3"/>
      <charset val="129"/>
    </font>
    <font>
      <sz val="10"/>
      <color theme="1"/>
      <name val="LG스마트체2.0 Regular"/>
      <family val="3"/>
      <charset val="129"/>
    </font>
    <font>
      <b/>
      <sz val="10"/>
      <color theme="0"/>
      <name val="LG스마트체2.0 Regular"/>
      <family val="3"/>
      <charset val="129"/>
    </font>
    <font>
      <b/>
      <sz val="11"/>
      <color theme="5" tint="0.79998168889431442"/>
      <name val="LG스마트체2.0 Regular"/>
      <family val="3"/>
      <charset val="129"/>
    </font>
    <font>
      <b/>
      <sz val="10"/>
      <color theme="1"/>
      <name val="Malgun Gothic"/>
      <family val="3"/>
      <charset val="129"/>
    </font>
    <font>
      <sz val="11"/>
      <color theme="1"/>
      <name val="LG스마트체2.0 Regular"/>
      <family val="3"/>
      <charset val="129"/>
    </font>
    <font>
      <sz val="12"/>
      <color theme="1"/>
      <name val="LG스마트체2.0 Regular"/>
      <family val="3"/>
      <charset val="129"/>
    </font>
    <font>
      <b/>
      <sz val="25"/>
      <name val="LG스마트체2.0 Regular"/>
      <family val="3"/>
      <charset val="129"/>
    </font>
    <font>
      <sz val="8"/>
      <name val="맑은 고딕"/>
      <family val="2"/>
      <charset val="129"/>
      <scheme val="minor"/>
    </font>
    <font>
      <b/>
      <sz val="12"/>
      <name val="LG스마트체2.0 Regular"/>
      <family val="3"/>
      <charset val="129"/>
    </font>
    <font>
      <b/>
      <sz val="10"/>
      <name val="LG스마트체2.0 Regular"/>
      <family val="3"/>
      <charset val="129"/>
    </font>
    <font>
      <sz val="12"/>
      <name val="LG스마트체2.0 Regular"/>
      <family val="3"/>
      <charset val="129"/>
    </font>
    <font>
      <b/>
      <sz val="14"/>
      <color theme="0"/>
      <name val="LG스마트체2.0 Regular"/>
      <family val="3"/>
      <charset val="129"/>
    </font>
    <font>
      <b/>
      <sz val="14"/>
      <color rgb="FF0000FF"/>
      <name val="LG스마트체2.0 Regular"/>
      <family val="3"/>
      <charset val="129"/>
    </font>
    <font>
      <b/>
      <sz val="14"/>
      <color theme="1"/>
      <name val="LG스마트체2.0 Regular"/>
      <family val="3"/>
      <charset val="129"/>
    </font>
    <font>
      <b/>
      <sz val="14"/>
      <color theme="9" tint="-0.249977111117893"/>
      <name val="LG스마트체2.0 Regular"/>
      <family val="3"/>
      <charset val="129"/>
    </font>
    <font>
      <b/>
      <sz val="12"/>
      <color theme="1"/>
      <name val="LG스마트체2.0 Regular"/>
      <family val="3"/>
      <charset val="129"/>
    </font>
    <font>
      <u/>
      <sz val="11"/>
      <color theme="10"/>
      <name val="맑은 고딕"/>
      <family val="2"/>
      <scheme val="minor"/>
    </font>
    <font>
      <b/>
      <sz val="14"/>
      <color rgb="FF9C0006"/>
      <name val="LG스마트체2.0 Regular"/>
      <family val="3"/>
      <charset val="129"/>
    </font>
    <font>
      <sz val="12"/>
      <color rgb="FFFF0000"/>
      <name val="LG스마트체2.0 Regular"/>
      <family val="3"/>
      <charset val="129"/>
    </font>
    <font>
      <sz val="14"/>
      <color theme="1"/>
      <name val="LG스마트체2.0 Regular"/>
      <family val="3"/>
      <charset val="129"/>
    </font>
    <font>
      <sz val="14"/>
      <color rgb="FF0000FF"/>
      <name val="LG스마트체2.0 Regular"/>
      <family val="3"/>
      <charset val="129"/>
    </font>
    <font>
      <sz val="14"/>
      <color theme="1"/>
      <name val="Malgun Gothic"/>
      <family val="3"/>
      <charset val="129"/>
    </font>
    <font>
      <u/>
      <sz val="14"/>
      <color rgb="FF0000FF"/>
      <name val="LG스마트체2.0 Regular"/>
      <family val="3"/>
      <charset val="129"/>
    </font>
    <font>
      <u/>
      <sz val="14"/>
      <color theme="1"/>
      <name val="LG스마트체2.0 Regular"/>
      <family val="3"/>
      <charset val="129"/>
    </font>
    <font>
      <sz val="14"/>
      <color rgb="FF881280"/>
      <name val="LG스마트체2.0 Regular"/>
      <family val="3"/>
      <charset val="129"/>
    </font>
    <font>
      <sz val="14"/>
      <color rgb="FF2227FE"/>
      <name val="LG스마트체2.0 Regular"/>
      <family val="3"/>
      <charset val="129"/>
    </font>
    <font>
      <sz val="11"/>
      <color rgb="FFFF0000"/>
      <name val="맑은 고딕"/>
      <family val="2"/>
      <charset val="129"/>
      <scheme val="minor"/>
    </font>
    <font>
      <sz val="11"/>
      <color theme="0"/>
      <name val="맑은 고딕"/>
      <family val="2"/>
      <charset val="129"/>
      <scheme val="minor"/>
    </font>
    <font>
      <u/>
      <sz val="11"/>
      <color theme="10"/>
      <name val="맑은 고딕"/>
      <family val="2"/>
      <charset val="129"/>
      <scheme val="minor"/>
    </font>
    <font>
      <b/>
      <sz val="14"/>
      <color theme="1"/>
      <name val="Arial Narrow"/>
      <family val="2"/>
    </font>
    <font>
      <sz val="11"/>
      <color theme="1"/>
      <name val="Arial Narrow"/>
      <family val="2"/>
    </font>
    <font>
      <b/>
      <sz val="12"/>
      <color theme="1"/>
      <name val="Arial Narrow"/>
      <family val="2"/>
    </font>
    <font>
      <b/>
      <sz val="12"/>
      <color theme="1"/>
      <name val="맑은 고딕"/>
      <family val="3"/>
      <charset val="129"/>
    </font>
    <font>
      <sz val="10"/>
      <color theme="1"/>
      <name val="맑은 고딕"/>
      <family val="2"/>
      <charset val="129"/>
      <scheme val="minor"/>
    </font>
    <font>
      <b/>
      <sz val="10"/>
      <color theme="1"/>
      <name val="Arial Narrow"/>
      <family val="2"/>
    </font>
    <font>
      <b/>
      <sz val="10"/>
      <color rgb="FF000000"/>
      <name val="Arial Narrow"/>
      <family val="2"/>
    </font>
    <font>
      <sz val="10"/>
      <color theme="0"/>
      <name val="맑은 고딕"/>
      <family val="2"/>
      <charset val="129"/>
      <scheme val="minor"/>
    </font>
    <font>
      <sz val="10"/>
      <color theme="1"/>
      <name val="Arial Narrow"/>
      <family val="2"/>
    </font>
    <font>
      <sz val="8"/>
      <name val="맑은 고딕"/>
      <family val="2"/>
      <charset val="129"/>
    </font>
    <font>
      <sz val="10"/>
      <name val="Arial Narrow"/>
      <family val="2"/>
    </font>
    <font>
      <b/>
      <sz val="10"/>
      <color rgb="FFFF0000"/>
      <name val="맑은 고딕"/>
      <family val="3"/>
      <charset val="129"/>
      <scheme val="minor"/>
    </font>
    <font>
      <sz val="10"/>
      <color theme="0"/>
      <name val="Arial Narrow"/>
      <family val="2"/>
    </font>
    <font>
      <sz val="8"/>
      <color theme="1"/>
      <name val="맑은 고딕"/>
      <family val="2"/>
      <charset val="129"/>
      <scheme val="minor"/>
    </font>
    <font>
      <b/>
      <sz val="9"/>
      <color indexed="81"/>
      <name val="Tahoma"/>
      <family val="2"/>
    </font>
    <font>
      <sz val="9"/>
      <color indexed="81"/>
      <name val="Tahoma"/>
      <family val="2"/>
    </font>
    <font>
      <sz val="10"/>
      <color theme="0"/>
      <name val="LG스마트체2.0 Regular"/>
      <family val="2"/>
    </font>
    <font>
      <sz val="12"/>
      <color rgb="FFFF0000"/>
      <name val="LG스마트체2.0 Regular"/>
      <family val="2"/>
      <charset val="129"/>
    </font>
    <font>
      <sz val="14"/>
      <color rgb="FF2227FE"/>
      <name val="LG스마트체2.0 Regular"/>
      <family val="2"/>
    </font>
    <font>
      <sz val="11"/>
      <name val="맑은 고딕"/>
      <family val="2"/>
      <charset val="129"/>
      <scheme val="minor"/>
    </font>
    <font>
      <sz val="10"/>
      <name val="맑은 고딕"/>
      <family val="2"/>
      <charset val="129"/>
      <scheme val="minor"/>
    </font>
    <font>
      <sz val="10"/>
      <name val="LG스마트체2.0 Regular"/>
      <family val="2"/>
      <charset val="129"/>
    </font>
    <font>
      <sz val="10"/>
      <name val="LG스마트체2.0 Regular"/>
      <family val="3"/>
      <charset val="129"/>
    </font>
    <font>
      <sz val="10"/>
      <color theme="0"/>
      <name val="LG스마트체2.0 Regular"/>
      <family val="3"/>
      <charset val="129"/>
    </font>
    <font>
      <sz val="10"/>
      <color theme="0"/>
      <name val="LG스마트체2.0 Regular"/>
      <family val="2"/>
      <charset val="129"/>
    </font>
    <font>
      <sz val="11"/>
      <color theme="0"/>
      <name val="맑은 고딕"/>
      <family val="2"/>
      <scheme val="minor"/>
    </font>
    <font>
      <sz val="11"/>
      <name val="맑은 고딕"/>
      <family val="2"/>
      <scheme val="minor"/>
    </font>
    <font>
      <b/>
      <sz val="10"/>
      <color theme="1"/>
      <name val="LG스마트체2.0 Regular"/>
      <family val="2"/>
      <charset val="129"/>
    </font>
    <font>
      <b/>
      <sz val="10"/>
      <color theme="1"/>
      <name val="LG스마트체2.0 Regular"/>
      <family val="2"/>
    </font>
    <font>
      <sz val="10"/>
      <color rgb="FFFF0000"/>
      <name val="맑은 고딕"/>
      <family val="2"/>
      <charset val="129"/>
      <scheme val="minor"/>
    </font>
    <font>
      <sz val="10"/>
      <color rgb="FFFF0000"/>
      <name val="맑은 고딕"/>
      <family val="2"/>
      <scheme val="minor"/>
    </font>
    <font>
      <sz val="10"/>
      <color rgb="FFFF0000"/>
      <name val="Arial Narrow"/>
      <family val="2"/>
    </font>
  </fonts>
  <fills count="1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1" tint="0.34998626667073579"/>
        <bgColor indexed="64"/>
      </patternFill>
    </fill>
    <fill>
      <patternFill patternType="solid">
        <fgColor rgb="FF245794"/>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theme="6" tint="0.79998168889431442"/>
        <bgColor indexed="64"/>
      </patternFill>
    </fill>
  </fills>
  <borders count="2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diagonal/>
    </border>
    <border>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bottom/>
      <diagonal/>
    </border>
    <border>
      <left/>
      <right/>
      <top style="thin">
        <color theme="0" tint="-0.14990691854609822"/>
      </top>
      <bottom style="thin">
        <color theme="0" tint="-0.14993743705557422"/>
      </bottom>
      <diagonal/>
    </border>
    <border>
      <left/>
      <right style="thin">
        <color theme="0" tint="-0.14990691854609822"/>
      </right>
      <top style="thin">
        <color theme="0" tint="-0.14990691854609822"/>
      </top>
      <bottom style="thin">
        <color theme="0" tint="-0.14993743705557422"/>
      </bottom>
      <diagonal/>
    </border>
    <border>
      <left style="thin">
        <color theme="0" tint="-0.14990691854609822"/>
      </left>
      <right/>
      <top style="thin">
        <color theme="0" tint="-0.14990691854609822"/>
      </top>
      <bottom style="thin">
        <color theme="0" tint="-0.14993743705557422"/>
      </bottom>
      <diagonal/>
    </border>
    <border>
      <left style="thin">
        <color theme="0"/>
      </left>
      <right style="thin">
        <color theme="0"/>
      </right>
      <top style="thin">
        <color theme="0" tint="-0.14993743705557422"/>
      </top>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
      <left style="thin">
        <color theme="0" tint="-0.14990691854609822"/>
      </left>
      <right style="thin">
        <color theme="0" tint="-0.14990691854609822"/>
      </right>
      <top/>
      <bottom style="thin">
        <color theme="0" tint="-0.14993743705557422"/>
      </bottom>
      <diagonal/>
    </border>
    <border>
      <left/>
      <right style="thin">
        <color theme="0" tint="-0.14996795556505021"/>
      </right>
      <top/>
      <bottom/>
      <diagonal/>
    </border>
    <border>
      <left style="thin">
        <color theme="0" tint="-0.14996795556505021"/>
      </left>
      <right/>
      <top/>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medium">
        <color auto="1"/>
      </left>
      <right style="thin">
        <color auto="1"/>
      </right>
      <top style="medium">
        <color auto="1"/>
      </top>
      <bottom style="thin">
        <color auto="1"/>
      </bottom>
      <diagonal/>
    </border>
    <border>
      <left style="thin">
        <color indexed="64"/>
      </left>
      <right style="medium">
        <color auto="1"/>
      </right>
      <top style="medium">
        <color indexed="64"/>
      </top>
      <bottom/>
      <diagonal/>
    </border>
    <border>
      <left style="medium">
        <color auto="1"/>
      </left>
      <right/>
      <top style="medium">
        <color indexed="64"/>
      </top>
      <bottom style="thin">
        <color auto="1"/>
      </bottom>
      <diagonal/>
    </border>
    <border>
      <left/>
      <right/>
      <top style="medium">
        <color indexed="64"/>
      </top>
      <bottom/>
      <diagonal/>
    </border>
    <border>
      <left/>
      <right style="medium">
        <color auto="1"/>
      </right>
      <top style="medium">
        <color indexed="64"/>
      </top>
      <bottom/>
      <diagonal/>
    </border>
    <border>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indexed="64"/>
      </top>
      <bottom/>
      <diagonal/>
    </border>
    <border>
      <left style="thin">
        <color auto="1"/>
      </left>
      <right style="thin">
        <color auto="1"/>
      </right>
      <top style="medium">
        <color indexed="64"/>
      </top>
      <bottom style="thin">
        <color auto="1"/>
      </bottom>
      <diagonal/>
    </border>
    <border>
      <left/>
      <right style="thin">
        <color auto="1"/>
      </right>
      <top style="thin">
        <color auto="1"/>
      </top>
      <bottom/>
      <diagonal/>
    </border>
    <border>
      <left style="thin">
        <color indexed="64"/>
      </left>
      <right style="medium">
        <color auto="1"/>
      </right>
      <top style="thin">
        <color indexed="64"/>
      </top>
      <bottom/>
      <diagonal/>
    </border>
    <border>
      <left style="medium">
        <color auto="1"/>
      </left>
      <right style="thin">
        <color indexed="64"/>
      </right>
      <top style="thin">
        <color indexed="64"/>
      </top>
      <bottom/>
      <diagonal/>
    </border>
    <border>
      <left style="medium">
        <color auto="1"/>
      </left>
      <right/>
      <top/>
      <bottom style="medium">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medium">
        <color indexed="64"/>
      </bottom>
      <diagonal/>
    </border>
    <border>
      <left style="medium">
        <color auto="1"/>
      </left>
      <right style="thin">
        <color indexed="64"/>
      </right>
      <top style="medium">
        <color indexed="64"/>
      </top>
      <bottom/>
      <diagonal/>
    </border>
    <border>
      <left style="thin">
        <color indexed="64"/>
      </left>
      <right style="thin">
        <color auto="1"/>
      </right>
      <top/>
      <bottom style="thin">
        <color indexed="64"/>
      </bottom>
      <diagonal/>
    </border>
    <border>
      <left style="thin">
        <color auto="1"/>
      </left>
      <right/>
      <top style="medium">
        <color indexed="64"/>
      </top>
      <bottom style="thin">
        <color indexed="64"/>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diagonal/>
    </border>
    <border>
      <left style="thin">
        <color auto="1"/>
      </left>
      <right style="thin">
        <color auto="1"/>
      </right>
      <top/>
      <bottom/>
      <diagonal/>
    </border>
    <border>
      <left style="medium">
        <color auto="1"/>
      </left>
      <right style="thin">
        <color indexed="64"/>
      </right>
      <top/>
      <bottom style="medium">
        <color indexed="64"/>
      </bottom>
      <diagonal/>
    </border>
    <border>
      <left style="thin">
        <color indexed="64"/>
      </left>
      <right style="medium">
        <color auto="1"/>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auto="1"/>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auto="1"/>
      </right>
      <top style="medium">
        <color indexed="64"/>
      </top>
      <bottom/>
      <diagonal/>
    </border>
    <border>
      <left style="medium">
        <color indexed="64"/>
      </left>
      <right style="medium">
        <color indexed="64"/>
      </right>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top/>
      <bottom style="medium">
        <color indexed="64"/>
      </bottom>
      <diagonal/>
    </border>
    <border>
      <left style="thin">
        <color auto="1"/>
      </left>
      <right style="medium">
        <color auto="1"/>
      </right>
      <top style="thin">
        <color auto="1"/>
      </top>
      <bottom style="thin">
        <color auto="1"/>
      </bottom>
      <diagonal/>
    </border>
    <border>
      <left/>
      <right/>
      <top style="thin">
        <color indexed="64"/>
      </top>
      <bottom style="medium">
        <color auto="1"/>
      </bottom>
      <diagonal/>
    </border>
    <border>
      <left/>
      <right/>
      <top/>
      <bottom style="thin">
        <color theme="0" tint="-0.14996795556505021"/>
      </bottom>
      <diagonal/>
    </border>
    <border>
      <left/>
      <right style="medium">
        <color indexed="64"/>
      </right>
      <top/>
      <bottom/>
      <diagonal/>
    </border>
    <border>
      <left/>
      <right style="medium">
        <color indexed="64"/>
      </right>
      <top/>
      <bottom style="medium">
        <color indexed="64"/>
      </bottom>
      <diagonal/>
    </border>
    <border>
      <left style="thin">
        <color theme="1"/>
      </left>
      <right style="hair">
        <color theme="1"/>
      </right>
      <top style="thin">
        <color theme="1"/>
      </top>
      <bottom style="hair">
        <color theme="1"/>
      </bottom>
      <diagonal/>
    </border>
    <border>
      <left/>
      <right/>
      <top style="thin">
        <color theme="1"/>
      </top>
      <bottom style="hair">
        <color theme="1"/>
      </bottom>
      <diagonal/>
    </border>
    <border>
      <left style="hair">
        <color theme="1"/>
      </left>
      <right/>
      <top style="thin">
        <color theme="1"/>
      </top>
      <bottom style="hair">
        <color theme="1"/>
      </bottom>
      <diagonal/>
    </border>
    <border>
      <left style="thin">
        <color indexed="64"/>
      </left>
      <right style="hair">
        <color theme="1"/>
      </right>
      <top style="thin">
        <color indexed="64"/>
      </top>
      <bottom style="hair">
        <color theme="1"/>
      </bottom>
      <diagonal/>
    </border>
    <border>
      <left style="hair">
        <color theme="1"/>
      </left>
      <right style="hair">
        <color theme="1"/>
      </right>
      <top style="thin">
        <color indexed="64"/>
      </top>
      <bottom style="hair">
        <color theme="1"/>
      </bottom>
      <diagonal/>
    </border>
    <border>
      <left style="hair">
        <color theme="1"/>
      </left>
      <right/>
      <top style="thin">
        <color indexed="64"/>
      </top>
      <bottom style="hair">
        <color theme="1"/>
      </bottom>
      <diagonal/>
    </border>
    <border>
      <left style="hair">
        <color theme="1"/>
      </left>
      <right style="thin">
        <color indexed="64"/>
      </right>
      <top style="thin">
        <color indexed="64"/>
      </top>
      <bottom style="hair">
        <color theme="1"/>
      </bottom>
      <diagonal/>
    </border>
    <border>
      <left style="thin">
        <color indexed="64"/>
      </left>
      <right/>
      <top style="thin">
        <color indexed="64"/>
      </top>
      <bottom style="hair">
        <color theme="1"/>
      </bottom>
      <diagonal/>
    </border>
    <border>
      <left/>
      <right/>
      <top style="thin">
        <color indexed="64"/>
      </top>
      <bottom style="hair">
        <color theme="1"/>
      </bottom>
      <diagonal/>
    </border>
    <border>
      <left/>
      <right style="thin">
        <color indexed="64"/>
      </right>
      <top style="thin">
        <color indexed="64"/>
      </top>
      <bottom style="hair">
        <color theme="1"/>
      </bottom>
      <diagonal/>
    </border>
    <border>
      <left style="thin">
        <color indexed="64"/>
      </left>
      <right/>
      <top style="thin">
        <color theme="1"/>
      </top>
      <bottom style="hair">
        <color theme="1"/>
      </bottom>
      <diagonal/>
    </border>
    <border>
      <left/>
      <right style="thin">
        <color indexed="64"/>
      </right>
      <top style="thin">
        <color theme="1"/>
      </top>
      <bottom style="hair">
        <color theme="1"/>
      </bottom>
      <diagonal/>
    </border>
    <border>
      <left style="thin">
        <color theme="1"/>
      </left>
      <right style="hair">
        <color theme="1"/>
      </right>
      <top style="hair">
        <color theme="1"/>
      </top>
      <bottom style="hair">
        <color theme="1"/>
      </bottom>
      <diagonal/>
    </border>
    <border>
      <left/>
      <right/>
      <top style="hair">
        <color theme="1"/>
      </top>
      <bottom style="hair">
        <color theme="1"/>
      </bottom>
      <diagonal/>
    </border>
    <border>
      <left style="hair">
        <color theme="1"/>
      </left>
      <right/>
      <top style="hair">
        <color theme="1"/>
      </top>
      <bottom style="hair">
        <color theme="1"/>
      </bottom>
      <diagonal/>
    </border>
    <border>
      <left style="thin">
        <color indexed="64"/>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indexed="64"/>
      </right>
      <top style="hair">
        <color theme="1"/>
      </top>
      <bottom style="hair">
        <color theme="1"/>
      </bottom>
      <diagonal/>
    </border>
    <border>
      <left style="thin">
        <color indexed="64"/>
      </left>
      <right/>
      <top style="hair">
        <color theme="1"/>
      </top>
      <bottom style="hair">
        <color theme="1"/>
      </bottom>
      <diagonal/>
    </border>
    <border>
      <left/>
      <right style="hair">
        <color theme="1"/>
      </right>
      <top style="hair">
        <color theme="1"/>
      </top>
      <bottom style="hair">
        <color theme="1"/>
      </bottom>
      <diagonal/>
    </border>
    <border>
      <left/>
      <right style="thin">
        <color indexed="64"/>
      </right>
      <top style="hair">
        <color theme="1"/>
      </top>
      <bottom style="hair">
        <color theme="1"/>
      </bottom>
      <diagonal/>
    </border>
    <border>
      <left style="thin">
        <color theme="1"/>
      </left>
      <right style="hair">
        <color theme="1"/>
      </right>
      <top style="hair">
        <color theme="1"/>
      </top>
      <bottom/>
      <diagonal/>
    </border>
    <border>
      <left/>
      <right/>
      <top style="hair">
        <color theme="1"/>
      </top>
      <bottom/>
      <diagonal/>
    </border>
    <border>
      <left style="hair">
        <color theme="1"/>
      </left>
      <right/>
      <top style="hair">
        <color theme="1"/>
      </top>
      <bottom/>
      <diagonal/>
    </border>
    <border>
      <left style="thin">
        <color indexed="64"/>
      </left>
      <right style="hair">
        <color theme="1"/>
      </right>
      <top style="hair">
        <color theme="1"/>
      </top>
      <bottom/>
      <diagonal/>
    </border>
    <border>
      <left style="hair">
        <color theme="1"/>
      </left>
      <right style="hair">
        <color theme="1"/>
      </right>
      <top style="hair">
        <color theme="1"/>
      </top>
      <bottom/>
      <diagonal/>
    </border>
    <border>
      <left style="hair">
        <color theme="1"/>
      </left>
      <right style="thin">
        <color indexed="64"/>
      </right>
      <top style="hair">
        <color theme="1"/>
      </top>
      <bottom/>
      <diagonal/>
    </border>
    <border>
      <left/>
      <right style="hair">
        <color theme="1"/>
      </right>
      <top style="thin">
        <color indexed="64"/>
      </top>
      <bottom style="hair">
        <color theme="1"/>
      </bottom>
      <diagonal/>
    </border>
    <border>
      <left style="thin">
        <color indexed="64"/>
      </left>
      <right/>
      <top/>
      <bottom/>
      <diagonal/>
    </border>
    <border>
      <left/>
      <right style="thin">
        <color indexed="64"/>
      </right>
      <top/>
      <bottom/>
      <diagonal/>
    </border>
    <border>
      <left style="thin">
        <color indexed="64"/>
      </left>
      <right/>
      <top/>
      <bottom style="hair">
        <color theme="1"/>
      </bottom>
      <diagonal/>
    </border>
    <border>
      <left style="thin">
        <color indexed="64"/>
      </left>
      <right style="hair">
        <color theme="1"/>
      </right>
      <top/>
      <bottom style="hair">
        <color theme="1"/>
      </bottom>
      <diagonal/>
    </border>
    <border>
      <left style="hair">
        <color theme="1"/>
      </left>
      <right style="hair">
        <color theme="1"/>
      </right>
      <top/>
      <bottom style="hair">
        <color theme="1"/>
      </bottom>
      <diagonal/>
    </border>
    <border>
      <left style="hair">
        <color theme="1"/>
      </left>
      <right style="thin">
        <color indexed="64"/>
      </right>
      <top/>
      <bottom style="hair">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theme="1"/>
      </top>
      <bottom style="thin">
        <color indexed="64"/>
      </bottom>
      <diagonal/>
    </border>
    <border>
      <left style="thin">
        <color indexed="64"/>
      </left>
      <right style="hair">
        <color theme="1"/>
      </right>
      <top style="hair">
        <color theme="1"/>
      </top>
      <bottom style="thin">
        <color indexed="64"/>
      </bottom>
      <diagonal/>
    </border>
    <border>
      <left style="hair">
        <color theme="1"/>
      </left>
      <right style="hair">
        <color theme="1"/>
      </right>
      <top style="hair">
        <color theme="1"/>
      </top>
      <bottom style="thin">
        <color indexed="64"/>
      </bottom>
      <diagonal/>
    </border>
    <border>
      <left style="hair">
        <color theme="1"/>
      </left>
      <right style="thin">
        <color indexed="64"/>
      </right>
      <top style="hair">
        <color theme="1"/>
      </top>
      <bottom style="thin">
        <color indexed="64"/>
      </bottom>
      <diagonal/>
    </border>
    <border>
      <left/>
      <right/>
      <top style="hair">
        <color theme="1"/>
      </top>
      <bottom style="thin">
        <color indexed="64"/>
      </bottom>
      <diagonal/>
    </border>
    <border>
      <left/>
      <right style="hair">
        <color theme="1"/>
      </right>
      <top style="hair">
        <color theme="1"/>
      </top>
      <bottom style="thin">
        <color indexed="64"/>
      </bottom>
      <diagonal/>
    </border>
    <border>
      <left style="hair">
        <color theme="1"/>
      </left>
      <right/>
      <top style="hair">
        <color theme="1"/>
      </top>
      <bottom style="thin">
        <color indexed="64"/>
      </bottom>
      <diagonal/>
    </border>
    <border>
      <left style="thin">
        <color indexed="64"/>
      </left>
      <right/>
      <top style="hair">
        <color theme="1"/>
      </top>
      <bottom style="hair">
        <color indexed="64"/>
      </bottom>
      <diagonal/>
    </border>
    <border>
      <left style="thin">
        <color indexed="64"/>
      </left>
      <right style="hair">
        <color theme="1"/>
      </right>
      <top style="hair">
        <color theme="1"/>
      </top>
      <bottom style="hair">
        <color indexed="64"/>
      </bottom>
      <diagonal/>
    </border>
    <border>
      <left style="hair">
        <color theme="1"/>
      </left>
      <right style="hair">
        <color theme="1"/>
      </right>
      <top style="hair">
        <color theme="1"/>
      </top>
      <bottom style="hair">
        <color indexed="64"/>
      </bottom>
      <diagonal/>
    </border>
    <border>
      <left style="hair">
        <color theme="1"/>
      </left>
      <right style="thin">
        <color indexed="64"/>
      </right>
      <top style="hair">
        <color theme="1"/>
      </top>
      <bottom style="hair">
        <color indexed="64"/>
      </bottom>
      <diagonal/>
    </border>
    <border>
      <left/>
      <right/>
      <top style="hair">
        <color theme="1"/>
      </top>
      <bottom style="hair">
        <color indexed="64"/>
      </bottom>
      <diagonal/>
    </border>
    <border>
      <left/>
      <right style="hair">
        <color theme="1"/>
      </right>
      <top style="hair">
        <color theme="1"/>
      </top>
      <bottom style="hair">
        <color indexed="64"/>
      </bottom>
      <diagonal/>
    </border>
    <border>
      <left style="hair">
        <color theme="1"/>
      </left>
      <right/>
      <top style="hair">
        <color theme="1"/>
      </top>
      <bottom style="hair">
        <color indexed="64"/>
      </bottom>
      <diagonal/>
    </border>
    <border>
      <left style="thin">
        <color indexed="64"/>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indexed="64"/>
      </right>
      <top/>
      <bottom style="thin">
        <color indexed="64"/>
      </bottom>
      <diagonal/>
    </border>
    <border>
      <left/>
      <right style="hair">
        <color theme="1"/>
      </right>
      <top/>
      <bottom style="thin">
        <color indexed="64"/>
      </bottom>
      <diagonal/>
    </border>
    <border>
      <left style="hair">
        <color theme="1"/>
      </left>
      <right/>
      <top/>
      <bottom style="thin">
        <color indexed="64"/>
      </bottom>
      <diagonal/>
    </border>
    <border>
      <left style="thin">
        <color theme="1"/>
      </left>
      <right/>
      <top style="thin">
        <color indexed="64"/>
      </top>
      <bottom style="thin">
        <color indexed="64"/>
      </bottom>
      <diagonal/>
    </border>
    <border>
      <left style="thin">
        <color indexed="64"/>
      </left>
      <right style="hair">
        <color theme="1"/>
      </right>
      <top/>
      <bottom/>
      <diagonal/>
    </border>
    <border>
      <left style="hair">
        <color theme="1"/>
      </left>
      <right style="hair">
        <color theme="1"/>
      </right>
      <top/>
      <bottom/>
      <diagonal/>
    </border>
    <border>
      <left style="hair">
        <color theme="1"/>
      </left>
      <right style="thin">
        <color indexed="64"/>
      </right>
      <top/>
      <bottom/>
      <diagonal/>
    </border>
    <border>
      <left/>
      <right style="hair">
        <color theme="1"/>
      </right>
      <top/>
      <bottom/>
      <diagonal/>
    </border>
    <border>
      <left style="hair">
        <color theme="1"/>
      </left>
      <right/>
      <top/>
      <bottom/>
      <diagonal/>
    </border>
    <border>
      <left style="thin">
        <color indexed="64"/>
      </left>
      <right style="hair">
        <color theme="1"/>
      </right>
      <top style="thin">
        <color indexed="64"/>
      </top>
      <bottom style="thin">
        <color indexed="64"/>
      </bottom>
      <diagonal/>
    </border>
    <border>
      <left style="hair">
        <color theme="1"/>
      </left>
      <right style="hair">
        <color theme="1"/>
      </right>
      <top style="thin">
        <color indexed="64"/>
      </top>
      <bottom style="thin">
        <color indexed="64"/>
      </bottom>
      <diagonal/>
    </border>
    <border>
      <left style="hair">
        <color theme="1"/>
      </left>
      <right style="thin">
        <color indexed="64"/>
      </right>
      <top style="thin">
        <color indexed="64"/>
      </top>
      <bottom style="thin">
        <color indexed="64"/>
      </bottom>
      <diagonal/>
    </border>
    <border>
      <left/>
      <right style="hair">
        <color theme="1"/>
      </right>
      <top style="thin">
        <color indexed="64"/>
      </top>
      <bottom style="thin">
        <color indexed="64"/>
      </bottom>
      <diagonal/>
    </border>
    <border>
      <left style="hair">
        <color theme="1"/>
      </left>
      <right/>
      <top style="thin">
        <color indexed="64"/>
      </top>
      <bottom style="thin">
        <color indexed="64"/>
      </bottom>
      <diagonal/>
    </border>
    <border>
      <left style="thin">
        <color theme="1"/>
      </left>
      <right/>
      <top style="thin">
        <color indexed="64"/>
      </top>
      <bottom/>
      <diagonal/>
    </border>
    <border>
      <left/>
      <right/>
      <top/>
      <bottom style="hair">
        <color theme="1"/>
      </bottom>
      <diagonal/>
    </border>
    <border>
      <left/>
      <right style="hair">
        <color theme="1"/>
      </right>
      <top/>
      <bottom style="hair">
        <color theme="1"/>
      </bottom>
      <diagonal/>
    </border>
    <border>
      <left style="hair">
        <color theme="1"/>
      </left>
      <right/>
      <top/>
      <bottom style="hair">
        <color theme="1"/>
      </bottom>
      <diagonal/>
    </border>
    <border>
      <left style="thin">
        <color theme="1"/>
      </left>
      <right/>
      <top/>
      <bottom/>
      <diagonal/>
    </border>
    <border>
      <left style="thin">
        <color theme="1"/>
      </left>
      <right/>
      <top/>
      <bottom style="thin">
        <color indexed="64"/>
      </bottom>
      <diagonal/>
    </border>
    <border>
      <left style="thin">
        <color indexed="64"/>
      </left>
      <right/>
      <top style="hair">
        <color theme="1"/>
      </top>
      <bottom/>
      <diagonal/>
    </border>
    <border>
      <left/>
      <right style="hair">
        <color theme="1"/>
      </right>
      <top style="hair">
        <color theme="1"/>
      </top>
      <bottom/>
      <diagonal/>
    </border>
    <border>
      <left style="thin">
        <color indexed="64"/>
      </left>
      <right style="thin">
        <color indexed="64"/>
      </right>
      <top style="hair">
        <color theme="1"/>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auto="1"/>
      </bottom>
      <diagonal/>
    </border>
    <border>
      <left style="hair">
        <color indexed="64"/>
      </left>
      <right style="hair">
        <color indexed="64"/>
      </right>
      <top style="thin">
        <color indexed="64"/>
      </top>
      <bottom style="hair">
        <color theme="1"/>
      </bottom>
      <diagonal/>
    </border>
    <border>
      <left style="hair">
        <color auto="1"/>
      </left>
      <right style="hair">
        <color auto="1"/>
      </right>
      <top style="hair">
        <color theme="1"/>
      </top>
      <bottom style="hair">
        <color theme="1"/>
      </bottom>
      <diagonal/>
    </border>
    <border>
      <left style="hair">
        <color indexed="64"/>
      </left>
      <right style="hair">
        <color indexed="64"/>
      </right>
      <top style="hair">
        <color theme="1"/>
      </top>
      <bottom style="thin">
        <color indexed="64"/>
      </bottom>
      <diagonal/>
    </border>
    <border>
      <left/>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style="thin">
        <color auto="1"/>
      </top>
      <bottom style="hair">
        <color auto="1"/>
      </bottom>
      <diagonal/>
    </border>
    <border>
      <left style="thin">
        <color indexed="64"/>
      </left>
      <right/>
      <top style="hair">
        <color indexed="64"/>
      </top>
      <bottom style="hair">
        <color indexed="64"/>
      </bottom>
      <diagonal/>
    </border>
    <border>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theme="1"/>
      </right>
      <top style="hair">
        <color auto="1"/>
      </top>
      <bottom style="thin">
        <color auto="1"/>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auto="1"/>
      </right>
      <top style="thin">
        <color indexed="64"/>
      </top>
      <bottom style="thin">
        <color indexed="64"/>
      </bottom>
      <diagonal/>
    </border>
    <border>
      <left style="hair">
        <color auto="1"/>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style="hair">
        <color theme="1"/>
      </right>
      <top style="thin">
        <color indexed="64"/>
      </top>
      <bottom style="thin">
        <color indexed="64"/>
      </bottom>
      <diagonal/>
    </border>
    <border>
      <left style="thin">
        <color theme="0" tint="-0.1498764000366222"/>
      </left>
      <right style="thin">
        <color theme="0" tint="-0.14990691854609822"/>
      </right>
      <top style="thin">
        <color theme="0" tint="-0.14990691854609822"/>
      </top>
      <bottom style="thin">
        <color theme="0" tint="-0.14993743705557422"/>
      </bottom>
      <diagonal/>
    </border>
    <border>
      <left style="hair">
        <color indexed="64"/>
      </left>
      <right/>
      <top style="thin">
        <color indexed="64"/>
      </top>
      <bottom style="hair">
        <color theme="1"/>
      </bottom>
      <diagonal/>
    </border>
    <border>
      <left style="hair">
        <color auto="1"/>
      </left>
      <right/>
      <top style="hair">
        <color theme="1"/>
      </top>
      <bottom style="hair">
        <color theme="1"/>
      </bottom>
      <diagonal/>
    </border>
    <border>
      <left style="hair">
        <color indexed="64"/>
      </left>
      <right/>
      <top style="hair">
        <color theme="1"/>
      </top>
      <bottom style="thin">
        <color indexed="64"/>
      </bottom>
      <diagonal/>
    </border>
    <border>
      <left style="thin">
        <color indexed="64"/>
      </left>
      <right style="thin">
        <color indexed="64"/>
      </right>
      <top style="thin">
        <color indexed="64"/>
      </top>
      <bottom style="hair">
        <color theme="1"/>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theme="1"/>
      </top>
      <bottom/>
      <diagonal/>
    </border>
    <border>
      <left style="thin">
        <color indexed="64"/>
      </left>
      <right style="thin">
        <color indexed="64"/>
      </right>
      <top style="hair">
        <color theme="1"/>
      </top>
      <bottom style="hair">
        <color indexed="64"/>
      </bottom>
      <diagonal/>
    </border>
    <border>
      <left style="thin">
        <color indexed="64"/>
      </left>
      <right style="thin">
        <color indexed="64"/>
      </right>
      <top/>
      <bottom style="hair">
        <color theme="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top style="thin">
        <color theme="0" tint="-0.14996795556505021"/>
      </top>
      <bottom style="thin">
        <color theme="0" tint="-0.24994659260841701"/>
      </bottom>
      <diagonal/>
    </border>
    <border>
      <left/>
      <right style="thin">
        <color theme="0"/>
      </right>
      <top style="thin">
        <color theme="0" tint="-0.14993743705557422"/>
      </top>
      <bottom/>
      <diagonal/>
    </border>
    <border>
      <left style="thin">
        <color theme="0" tint="-0.24994659260841701"/>
      </left>
      <right style="medium">
        <color theme="0" tint="-0.24994659260841701"/>
      </right>
      <top/>
      <bottom style="thin">
        <color theme="0" tint="-0.24994659260841701"/>
      </bottom>
      <diagonal/>
    </border>
    <border>
      <left style="medium">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499984740745262"/>
      </right>
      <top style="thin">
        <color theme="0" tint="-0.24994659260841701"/>
      </top>
      <bottom style="thin">
        <color theme="0" tint="-0.24994659260841701"/>
      </bottom>
      <diagonal/>
    </border>
    <border>
      <left style="medium">
        <color theme="0" tint="-0.499984740745262"/>
      </left>
      <right/>
      <top style="thin">
        <color theme="0" tint="-0.14996795556505021"/>
      </top>
      <bottom style="thin">
        <color theme="0" tint="-0.24994659260841701"/>
      </bottom>
      <diagonal/>
    </border>
    <border>
      <left style="thin">
        <color theme="0" tint="-0.24994659260841701"/>
      </left>
      <right style="medium">
        <color theme="0" tint="-0.24994659260841701"/>
      </right>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medium">
        <color theme="0" tint="-0.24994659260841701"/>
      </left>
      <right style="thin">
        <color theme="0" tint="-0.24994659260841701"/>
      </right>
      <top style="thin">
        <color indexed="64"/>
      </top>
      <bottom/>
      <diagonal/>
    </border>
    <border>
      <left style="medium">
        <color theme="0" tint="-0.24994659260841701"/>
      </left>
      <right style="thin">
        <color theme="0" tint="-0.24994659260841701"/>
      </right>
      <top/>
      <bottom/>
      <diagonal/>
    </border>
    <border>
      <left style="medium">
        <color theme="0" tint="-0.24994659260841701"/>
      </left>
      <right style="thin">
        <color theme="0" tint="-0.24994659260841701"/>
      </right>
      <top/>
      <bottom style="thin">
        <color theme="0" tint="-0.24994659260841701"/>
      </bottom>
      <diagonal/>
    </border>
    <border>
      <left/>
      <right style="thin">
        <color theme="0" tint="-0.14990691854609822"/>
      </right>
      <top style="thin">
        <color indexed="64"/>
      </top>
      <bottom/>
      <diagonal/>
    </border>
    <border>
      <left/>
      <right style="thin">
        <color theme="0" tint="-0.14990691854609822"/>
      </right>
      <top/>
      <bottom/>
      <diagonal/>
    </border>
    <border>
      <left/>
      <right style="thin">
        <color theme="0" tint="-0.14990691854609822"/>
      </right>
      <top/>
      <bottom style="thin">
        <color theme="0" tint="-0.14993743705557422"/>
      </bottom>
      <diagonal/>
    </border>
    <border>
      <left/>
      <right/>
      <top/>
      <bottom style="thin">
        <color theme="0" tint="-0.14990691854609822"/>
      </bottom>
      <diagonal/>
    </border>
    <border>
      <left style="medium">
        <color theme="0" tint="-0.24994659260841701"/>
      </left>
      <right/>
      <top/>
      <bottom style="thin">
        <color theme="0" tint="-0.14990691854609822"/>
      </bottom>
      <diagonal/>
    </border>
    <border>
      <left style="medium">
        <color theme="0" tint="-0.24994659260841701"/>
      </left>
      <right style="thin">
        <color theme="0"/>
      </right>
      <top style="thin">
        <color theme="0" tint="-0.14990691854609822"/>
      </top>
      <bottom style="thin">
        <color theme="0" tint="-0.14993743705557422"/>
      </bottom>
      <diagonal/>
    </border>
    <border>
      <left style="thin">
        <color theme="0"/>
      </left>
      <right style="thin">
        <color theme="0"/>
      </right>
      <top style="thin">
        <color theme="0" tint="-0.14990691854609822"/>
      </top>
      <bottom style="thin">
        <color theme="0" tint="-0.14993743705557422"/>
      </bottom>
      <diagonal/>
    </border>
    <border>
      <left style="thin">
        <color theme="0"/>
      </left>
      <right style="thin">
        <color theme="0" tint="-0.14990691854609822"/>
      </right>
      <top style="thin">
        <color theme="0" tint="-0.14990691854609822"/>
      </top>
      <bottom style="thin">
        <color theme="0" tint="-0.14993743705557422"/>
      </bottom>
      <diagonal/>
    </border>
    <border>
      <left/>
      <right style="thin">
        <color theme="0" tint="-0.24994659260841701"/>
      </right>
      <top style="thin">
        <color indexed="64"/>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medium">
        <color theme="0" tint="-0.499984740745262"/>
      </left>
      <right/>
      <top/>
      <bottom/>
      <diagonal/>
    </border>
    <border>
      <left style="medium">
        <color theme="0" tint="-0.499984740745262"/>
      </left>
      <right/>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style="medium">
        <color theme="0" tint="-0.499984740745262"/>
      </right>
      <top/>
      <bottom/>
      <diagonal/>
    </border>
    <border>
      <left style="medium">
        <color theme="0" tint="-0.499984740745262"/>
      </left>
      <right style="medium">
        <color theme="0" tint="-0.499984740745262"/>
      </right>
      <top style="thin">
        <color theme="0" tint="-0.14996795556505021"/>
      </top>
      <bottom style="thin">
        <color theme="0" tint="-0.24994659260841701"/>
      </bottom>
      <diagonal/>
    </border>
    <border>
      <left style="medium">
        <color theme="0" tint="-0.499984740745262"/>
      </left>
      <right/>
      <top style="thin">
        <color theme="0" tint="-0.14990691854609822"/>
      </top>
      <bottom style="thin">
        <color theme="0" tint="-0.14993743705557422"/>
      </bottom>
      <diagonal/>
    </border>
    <border>
      <left style="medium">
        <color theme="0" tint="-0.499984740745262"/>
      </left>
      <right style="thin">
        <color theme="0"/>
      </right>
      <top style="thin">
        <color theme="0" tint="-0.14993743705557422"/>
      </top>
      <bottom/>
      <diagonal/>
    </border>
    <border>
      <left style="medium">
        <color theme="0" tint="-0.499984740745262"/>
      </left>
      <right/>
      <top style="thin">
        <color theme="0" tint="-0.14996795556505021"/>
      </top>
      <bottom style="thin">
        <color theme="0" tint="-0.14996795556505021"/>
      </bottom>
      <diagonal/>
    </border>
    <border>
      <left style="medium">
        <color theme="0" tint="-0.499984740745262"/>
      </left>
      <right style="medium">
        <color theme="0" tint="-0.499984740745262"/>
      </right>
      <top style="thin">
        <color theme="0" tint="-0.24994659260841701"/>
      </top>
      <bottom/>
      <diagonal/>
    </border>
    <border>
      <left style="thin">
        <color theme="0" tint="-0.14990691854609822"/>
      </left>
      <right style="thin">
        <color theme="0" tint="-0.1498764000366222"/>
      </right>
      <top style="thin">
        <color indexed="64"/>
      </top>
      <bottom/>
      <diagonal/>
    </border>
    <border>
      <left style="thin">
        <color theme="0" tint="-0.14990691854609822"/>
      </left>
      <right style="thin">
        <color theme="0" tint="-0.1498764000366222"/>
      </right>
      <top/>
      <bottom/>
      <diagonal/>
    </border>
    <border>
      <left style="thin">
        <color theme="0" tint="-0.14990691854609822"/>
      </left>
      <right style="thin">
        <color theme="0" tint="-0.1498764000366222"/>
      </right>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6795556505021"/>
      </bottom>
      <diagonal/>
    </border>
    <border>
      <left style="thin">
        <color theme="0" tint="-0.14990691854609822"/>
      </left>
      <right style="thin">
        <color theme="0" tint="-0.14996795556505021"/>
      </right>
      <top style="thin">
        <color theme="0" tint="-0.14993743705557422"/>
      </top>
      <bottom style="thin">
        <color theme="0" tint="-0.24994659260841701"/>
      </bottom>
      <diagonal/>
    </border>
    <border>
      <left style="thin">
        <color theme="0" tint="-0.14996795556505021"/>
      </left>
      <right style="thin">
        <color theme="0" tint="-0.14996795556505021"/>
      </right>
      <top style="thin">
        <color indexed="64"/>
      </top>
      <bottom/>
      <diagonal/>
    </border>
    <border>
      <left style="thin">
        <color theme="0" tint="-0.14996795556505021"/>
      </left>
      <right style="medium">
        <color theme="0" tint="-0.499984740745262"/>
      </right>
      <top style="thin">
        <color indexed="64"/>
      </top>
      <bottom/>
      <diagonal/>
    </border>
    <border>
      <left style="thin">
        <color theme="0" tint="-0.14996795556505021"/>
      </left>
      <right style="thin">
        <color theme="0" tint="-0.14996795556505021"/>
      </right>
      <top/>
      <bottom/>
      <diagonal/>
    </border>
    <border>
      <left style="thin">
        <color theme="0" tint="-0.1498764000366222"/>
      </left>
      <right style="thin">
        <color theme="0" tint="-0.1498764000366222"/>
      </right>
      <top style="thin">
        <color indexed="64"/>
      </top>
      <bottom/>
      <diagonal/>
    </border>
    <border>
      <left style="thin">
        <color theme="0" tint="-0.1498764000366222"/>
      </left>
      <right style="thin">
        <color theme="0" tint="-0.1498764000366222"/>
      </right>
      <top/>
      <bottom/>
      <diagonal/>
    </border>
    <border>
      <left style="thin">
        <color theme="0" tint="-0.1498764000366222"/>
      </left>
      <right style="thin">
        <color theme="0" tint="-0.1498764000366222"/>
      </right>
      <top/>
      <bottom style="thin">
        <color theme="0" tint="-0.24994659260841701"/>
      </bottom>
      <diagonal/>
    </border>
    <border>
      <left style="thin">
        <color theme="0" tint="-0.1498764000366222"/>
      </left>
      <right style="thin">
        <color theme="0" tint="-0.14996795556505021"/>
      </right>
      <top style="thin">
        <color indexed="64"/>
      </top>
      <bottom/>
      <diagonal/>
    </border>
    <border>
      <left style="thin">
        <color theme="0" tint="-0.1498764000366222"/>
      </left>
      <right style="thin">
        <color theme="0" tint="-0.14996795556505021"/>
      </right>
      <top/>
      <bottom/>
      <diagonal/>
    </border>
    <border>
      <left style="thin">
        <color theme="0" tint="-0.1498764000366222"/>
      </left>
      <right style="thin">
        <color theme="0" tint="-0.14996795556505021"/>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medium">
        <color theme="0" tint="-0.499984740745262"/>
      </right>
      <top/>
      <bottom style="thin">
        <color theme="0" tint="-0.24994659260841701"/>
      </bottom>
      <diagonal/>
    </border>
    <border>
      <left/>
      <right style="thin">
        <color theme="0" tint="-0.24994659260841701"/>
      </right>
      <top style="thin">
        <color theme="0" tint="-0.14996795556505021"/>
      </top>
      <bottom style="thin">
        <color theme="0" tint="-0.24994659260841701"/>
      </bottom>
      <diagonal/>
    </border>
    <border>
      <left style="thin">
        <color theme="0" tint="-0.1498764000366222"/>
      </left>
      <right style="thin">
        <color theme="0" tint="-0.24994659260841701"/>
      </right>
      <top style="thin">
        <color indexed="64"/>
      </top>
      <bottom/>
      <diagonal/>
    </border>
    <border>
      <left style="thin">
        <color theme="0" tint="-0.24994659260841701"/>
      </left>
      <right style="thin">
        <color theme="0" tint="-0.1498764000366222"/>
      </right>
      <top/>
      <bottom/>
      <diagonal/>
    </border>
    <border>
      <left style="thin">
        <color theme="0" tint="-0.1498764000366222"/>
      </left>
      <right style="thin">
        <color theme="0" tint="-0.24994659260841701"/>
      </right>
      <top/>
      <bottom/>
      <diagonal/>
    </border>
    <border>
      <left style="thin">
        <color theme="0" tint="-0.1498764000366222"/>
      </left>
      <right style="thin">
        <color theme="0" tint="-0.24994659260841701"/>
      </right>
      <top/>
      <bottom style="thin">
        <color theme="0" tint="-0.24994659260841701"/>
      </bottom>
      <diagonal/>
    </border>
    <border>
      <left style="thin">
        <color theme="0" tint="-0.24994659260841701"/>
      </left>
      <right style="thin">
        <color theme="0" tint="-0.1498764000366222"/>
      </right>
      <top/>
      <bottom style="thin">
        <color theme="0" tint="-0.24994659260841701"/>
      </bottom>
      <diagonal/>
    </border>
    <border>
      <left style="thin">
        <color theme="0" tint="-0.24994659260841701"/>
      </left>
      <right style="medium">
        <color theme="0" tint="-0.499984740745262"/>
      </right>
      <top style="thin">
        <color theme="0" tint="-0.14996795556505021"/>
      </top>
      <bottom style="thin">
        <color theme="0" tint="-0.24994659260841701"/>
      </bottom>
      <diagonal/>
    </border>
    <border>
      <left style="medium">
        <color theme="0" tint="-0.499984740745262"/>
      </left>
      <right/>
      <top/>
      <bottom style="thin">
        <color theme="0" tint="-0.14990691854609822"/>
      </bottom>
      <diagonal/>
    </border>
    <border>
      <left style="thin">
        <color theme="0" tint="-0.24994659260841701"/>
      </left>
      <right style="medium">
        <color theme="0" tint="-0.24994659260841701"/>
      </right>
      <top style="thin">
        <color indexed="64"/>
      </top>
      <bottom/>
      <diagonal/>
    </border>
    <border>
      <left style="thin">
        <color theme="0" tint="-0.14996795556505021"/>
      </left>
      <right style="medium">
        <color theme="0" tint="-0.499984740745262"/>
      </right>
      <top style="thin">
        <color theme="0" tint="-0.24994659260841701"/>
      </top>
      <bottom style="thin">
        <color theme="0" tint="-0.24994659260841701"/>
      </bottom>
      <diagonal/>
    </border>
    <border>
      <left/>
      <right style="thin">
        <color theme="0" tint="-0.14996795556505021"/>
      </right>
      <top style="thin">
        <color theme="0" tint="-0.24994659260841701"/>
      </top>
      <bottom/>
      <diagonal/>
    </border>
    <border>
      <left/>
      <right style="thin">
        <color theme="0" tint="-0.14996795556505021"/>
      </right>
      <top/>
      <bottom style="thin">
        <color theme="0" tint="-0.24994659260841701"/>
      </bottom>
      <diagonal/>
    </border>
    <border>
      <left style="medium">
        <color theme="0" tint="-0.24994659260841701"/>
      </left>
      <right/>
      <top/>
      <bottom style="thin">
        <color theme="0" tint="-0.14996795556505021"/>
      </bottom>
      <diagonal/>
    </border>
    <border>
      <left style="thin">
        <color theme="0"/>
      </left>
      <right style="thin">
        <color theme="0"/>
      </right>
      <top/>
      <bottom style="thin">
        <color theme="0" tint="-0.14996795556505021"/>
      </bottom>
      <diagonal/>
    </border>
    <border>
      <left/>
      <right style="thin">
        <color theme="0"/>
      </right>
      <top/>
      <bottom style="thin">
        <color theme="0" tint="-0.14996795556505021"/>
      </bottom>
      <diagonal/>
    </border>
    <border>
      <left style="thin">
        <color theme="0"/>
      </left>
      <right/>
      <top/>
      <bottom style="thin">
        <color theme="0" tint="-0.14996795556505021"/>
      </bottom>
      <diagonal/>
    </border>
    <border>
      <left style="thin">
        <color theme="0" tint="-0.14978484450819421"/>
      </left>
      <right style="thin">
        <color theme="0" tint="-0.14978484450819421"/>
      </right>
      <top style="thin">
        <color theme="0" tint="-0.14978484450819421"/>
      </top>
      <bottom style="thin">
        <color theme="0" tint="-0.14978484450819421"/>
      </bottom>
      <diagonal/>
    </border>
  </borders>
  <cellStyleXfs count="9">
    <xf numFmtId="0" fontId="0" fillId="0" borderId="0"/>
    <xf numFmtId="0" fontId="3" fillId="0" borderId="0" applyNumberFormat="0" applyFill="0" applyBorder="0" applyAlignment="0" applyProtection="0">
      <alignment vertical="top"/>
      <protection locked="0"/>
    </xf>
    <xf numFmtId="0" fontId="13" fillId="0" borderId="0">
      <alignment vertical="center"/>
    </xf>
    <xf numFmtId="0" fontId="33" fillId="0" borderId="0" applyNumberFormat="0" applyFill="0" applyBorder="0" applyAlignment="0" applyProtection="0"/>
    <xf numFmtId="0" fontId="45" fillId="0" borderId="0" applyNumberForma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538">
    <xf numFmtId="0" fontId="0" fillId="0" borderId="0" xfId="0"/>
    <xf numFmtId="0" fontId="3" fillId="0" borderId="0" xfId="1" applyAlignment="1" applyProtection="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9" fillId="0" borderId="0" xfId="0" applyFont="1"/>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1" fillId="4" borderId="1" xfId="0" applyFont="1" applyFill="1" applyBorder="1" applyAlignment="1">
      <alignment horizontal="center" vertical="center" wrapText="1"/>
    </xf>
    <xf numFmtId="0" fontId="14" fillId="0" borderId="4" xfId="0" quotePrefix="1" applyFont="1" applyBorder="1" applyAlignment="1">
      <alignment vertical="center"/>
    </xf>
    <xf numFmtId="0" fontId="15" fillId="0" borderId="4" xfId="0" applyFont="1" applyBorder="1" applyAlignment="1">
      <alignment vertical="center"/>
    </xf>
    <xf numFmtId="0" fontId="15" fillId="0" borderId="4" xfId="0" applyFont="1" applyBorder="1" applyAlignment="1">
      <alignment horizontal="center" vertical="center" shrinkToFit="1"/>
    </xf>
    <xf numFmtId="0" fontId="15" fillId="0" borderId="4" xfId="0" applyFont="1" applyBorder="1" applyAlignment="1">
      <alignment horizontal="center" vertical="center"/>
    </xf>
    <xf numFmtId="0" fontId="15" fillId="0" borderId="4" xfId="0" applyFont="1" applyBorder="1" applyAlignment="1">
      <alignment vertical="center" wrapText="1"/>
    </xf>
    <xf numFmtId="0" fontId="16" fillId="0" borderId="4" xfId="0" applyFont="1" applyBorder="1"/>
    <xf numFmtId="0" fontId="17" fillId="0" borderId="0" xfId="0" applyFont="1" applyAlignment="1">
      <alignment vertical="center"/>
    </xf>
    <xf numFmtId="0" fontId="17" fillId="0" borderId="0" xfId="0" applyFont="1" applyAlignment="1">
      <alignment horizontal="center" vertical="center" shrinkToFit="1"/>
    </xf>
    <xf numFmtId="0" fontId="17" fillId="0" borderId="0" xfId="0" applyFont="1" applyAlignment="1">
      <alignment horizontal="center" vertical="center"/>
    </xf>
    <xf numFmtId="0" fontId="17" fillId="0" borderId="0" xfId="0" applyFont="1" applyAlignment="1">
      <alignment vertical="center" wrapText="1"/>
    </xf>
    <xf numFmtId="0" fontId="15" fillId="0" borderId="0" xfId="0" applyFont="1" applyAlignment="1">
      <alignment vertical="center"/>
    </xf>
    <xf numFmtId="0" fontId="17" fillId="0" borderId="0" xfId="0" applyFont="1" applyAlignment="1">
      <alignment horizontal="right" vertical="center"/>
    </xf>
    <xf numFmtId="0" fontId="18" fillId="6"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6" fillId="9" borderId="0" xfId="0" applyFont="1" applyFill="1" applyAlignment="1">
      <alignment horizontal="center" vertical="center"/>
    </xf>
    <xf numFmtId="0" fontId="19" fillId="9" borderId="19" xfId="0" applyFont="1" applyFill="1" applyBorder="1" applyAlignment="1">
      <alignment horizontal="center" vertical="center"/>
    </xf>
    <xf numFmtId="176" fontId="16" fillId="9" borderId="21" xfId="0" applyNumberFormat="1" applyFont="1" applyFill="1" applyBorder="1" applyAlignment="1">
      <alignment horizontal="right" vertical="center" wrapText="1"/>
    </xf>
    <xf numFmtId="176" fontId="17" fillId="0" borderId="22" xfId="0" applyNumberFormat="1" applyFont="1" applyBorder="1" applyAlignment="1">
      <alignment horizontal="right" vertical="center" wrapText="1"/>
    </xf>
    <xf numFmtId="0" fontId="0" fillId="0" borderId="0" xfId="0" quotePrefix="1"/>
    <xf numFmtId="0" fontId="7" fillId="0" borderId="0" xfId="0" applyFont="1" applyAlignment="1">
      <alignment horizontal="right" vertical="center"/>
    </xf>
    <xf numFmtId="0" fontId="22" fillId="0" borderId="0" xfId="0" applyFont="1"/>
    <xf numFmtId="0" fontId="36" fillId="0" borderId="55" xfId="0" applyFont="1" applyBorder="1" applyAlignment="1">
      <alignment horizontal="center" vertical="center" wrapText="1"/>
    </xf>
    <xf numFmtId="0" fontId="36" fillId="0" borderId="55" xfId="0" applyFont="1" applyBorder="1" applyAlignment="1">
      <alignment horizontal="center" wrapText="1"/>
    </xf>
    <xf numFmtId="0" fontId="36" fillId="0" borderId="55" xfId="0" applyFont="1" applyBorder="1" applyAlignment="1">
      <alignment horizontal="center"/>
    </xf>
    <xf numFmtId="0" fontId="21" fillId="0" borderId="0" xfId="0" applyFont="1"/>
    <xf numFmtId="0" fontId="17" fillId="0" borderId="0" xfId="0" applyFont="1"/>
    <xf numFmtId="0" fontId="36"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xf>
    <xf numFmtId="0" fontId="41" fillId="0" borderId="0" xfId="0" applyFont="1" applyAlignment="1">
      <alignment horizontal="center" wrapText="1"/>
    </xf>
    <xf numFmtId="0" fontId="41" fillId="0" borderId="55" xfId="0" applyFont="1" applyBorder="1" applyAlignment="1">
      <alignment horizontal="center" wrapText="1"/>
    </xf>
    <xf numFmtId="0" fontId="15" fillId="2" borderId="0" xfId="0" applyFont="1" applyFill="1" applyAlignment="1">
      <alignment horizontal="center" vertical="center" wrapText="1"/>
    </xf>
    <xf numFmtId="0" fontId="3" fillId="0" borderId="27" xfId="1" applyFill="1" applyBorder="1" applyAlignment="1" applyProtection="1">
      <alignment horizontal="right" vertical="top" wrapText="1"/>
    </xf>
    <xf numFmtId="0" fontId="3" fillId="0" borderId="27" xfId="1" applyBorder="1" applyAlignment="1" applyProtection="1">
      <alignment horizontal="right" vertical="top" wrapText="1"/>
    </xf>
    <xf numFmtId="0" fontId="36" fillId="0" borderId="0" xfId="0" applyFont="1"/>
    <xf numFmtId="0" fontId="0" fillId="0" borderId="4" xfId="0" applyBorder="1"/>
    <xf numFmtId="0" fontId="17" fillId="0" borderId="23" xfId="0" applyFont="1" applyBorder="1" applyAlignment="1">
      <alignment horizontal="center" vertical="center"/>
    </xf>
    <xf numFmtId="0" fontId="17" fillId="0" borderId="23" xfId="0" applyFont="1" applyBorder="1" applyAlignment="1">
      <alignment vertical="center"/>
    </xf>
    <xf numFmtId="0" fontId="45" fillId="10" borderId="0" xfId="4" applyFill="1">
      <alignment vertical="center"/>
    </xf>
    <xf numFmtId="0" fontId="46" fillId="10" borderId="0" xfId="5" applyFont="1" applyFill="1">
      <alignment vertical="center"/>
    </xf>
    <xf numFmtId="0" fontId="1" fillId="10" borderId="0" xfId="5" applyFill="1">
      <alignment vertical="center"/>
    </xf>
    <xf numFmtId="0" fontId="44" fillId="10" borderId="0" xfId="5" applyFont="1" applyFill="1">
      <alignment vertical="center"/>
    </xf>
    <xf numFmtId="0" fontId="47" fillId="10" borderId="0" xfId="5" applyFont="1" applyFill="1">
      <alignment vertical="center"/>
    </xf>
    <xf numFmtId="0" fontId="48" fillId="10" borderId="0" xfId="5" applyFont="1" applyFill="1">
      <alignment vertical="center"/>
    </xf>
    <xf numFmtId="0" fontId="43" fillId="10" borderId="0" xfId="5" applyFont="1" applyFill="1" applyAlignment="1">
      <alignment horizontal="center" vertical="center"/>
    </xf>
    <xf numFmtId="0" fontId="50" fillId="10" borderId="0" xfId="5" applyFont="1" applyFill="1">
      <alignment vertical="center"/>
    </xf>
    <xf numFmtId="0" fontId="52" fillId="2" borderId="68" xfId="5" applyFont="1" applyFill="1" applyBorder="1" applyAlignment="1">
      <alignment horizontal="center" vertical="center" wrapText="1" readingOrder="1"/>
    </xf>
    <xf numFmtId="0" fontId="53" fillId="10" borderId="0" xfId="5" applyFont="1" applyFill="1">
      <alignment vertical="center"/>
    </xf>
    <xf numFmtId="0" fontId="52" fillId="2" borderId="82" xfId="5" applyFont="1" applyFill="1" applyBorder="1" applyAlignment="1">
      <alignment horizontal="center" vertical="center" wrapText="1" readingOrder="1"/>
    </xf>
    <xf numFmtId="0" fontId="52" fillId="2" borderId="83" xfId="5" applyFont="1" applyFill="1" applyBorder="1" applyAlignment="1">
      <alignment horizontal="center" vertical="center" wrapText="1" readingOrder="1"/>
    </xf>
    <xf numFmtId="0" fontId="52" fillId="2" borderId="84"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0" fontId="52" fillId="2" borderId="91" xfId="5" applyFont="1" applyFill="1" applyBorder="1" applyAlignment="1">
      <alignment horizontal="center" vertical="center" wrapText="1" readingOrder="1"/>
    </xf>
    <xf numFmtId="0" fontId="52" fillId="2" borderId="92" xfId="5" applyFont="1" applyFill="1" applyBorder="1" applyAlignment="1">
      <alignment horizontal="center" vertical="center" wrapText="1" readingOrder="1"/>
    </xf>
    <xf numFmtId="0" fontId="52" fillId="2" borderId="93" xfId="5" applyFont="1" applyFill="1" applyBorder="1" applyAlignment="1">
      <alignment horizontal="center" vertical="center" wrapText="1" readingOrder="1"/>
    </xf>
    <xf numFmtId="0" fontId="51" fillId="0" borderId="74" xfId="5" applyFont="1" applyBorder="1">
      <alignment vertical="center"/>
    </xf>
    <xf numFmtId="0" fontId="51" fillId="0" borderId="97" xfId="5" applyFont="1" applyBorder="1">
      <alignment vertical="center"/>
    </xf>
    <xf numFmtId="0" fontId="51" fillId="0" borderId="85" xfId="5" applyFont="1" applyBorder="1">
      <alignment vertical="center"/>
    </xf>
    <xf numFmtId="0" fontId="51" fillId="10" borderId="85" xfId="5" applyFont="1" applyFill="1" applyBorder="1">
      <alignment vertical="center"/>
    </xf>
    <xf numFmtId="0" fontId="51" fillId="10" borderId="103" xfId="5" applyFont="1" applyFill="1" applyBorder="1">
      <alignment vertical="center"/>
    </xf>
    <xf numFmtId="0" fontId="51" fillId="10" borderId="74" xfId="5" applyFont="1" applyFill="1" applyBorder="1">
      <alignment vertical="center"/>
    </xf>
    <xf numFmtId="0" fontId="44" fillId="0" borderId="0" xfId="5" applyFont="1">
      <alignment vertical="center"/>
    </xf>
    <xf numFmtId="0" fontId="51" fillId="10" borderId="110" xfId="5" applyFont="1" applyFill="1" applyBorder="1">
      <alignment vertical="center"/>
    </xf>
    <xf numFmtId="0" fontId="51" fillId="10" borderId="101" xfId="5" applyFont="1" applyFill="1" applyBorder="1">
      <alignment vertical="center"/>
    </xf>
    <xf numFmtId="0" fontId="51" fillId="10" borderId="95" xfId="5" applyFont="1" applyFill="1" applyBorder="1">
      <alignment vertical="center"/>
    </xf>
    <xf numFmtId="0" fontId="51" fillId="10" borderId="2" xfId="5" applyFont="1" applyFill="1" applyBorder="1">
      <alignment vertical="center"/>
    </xf>
    <xf numFmtId="0" fontId="51" fillId="10" borderId="97" xfId="5" applyFont="1" applyFill="1" applyBorder="1">
      <alignment vertical="center"/>
    </xf>
    <xf numFmtId="0" fontId="51" fillId="10" borderId="139" xfId="5" applyFont="1" applyFill="1" applyBorder="1">
      <alignment vertical="center"/>
    </xf>
    <xf numFmtId="0" fontId="57" fillId="10" borderId="0" xfId="5" applyFont="1" applyFill="1">
      <alignment vertical="center"/>
    </xf>
    <xf numFmtId="0" fontId="54" fillId="14" borderId="150" xfId="5" applyFont="1" applyFill="1" applyBorder="1" applyAlignment="1">
      <alignment horizontal="center" vertical="center"/>
    </xf>
    <xf numFmtId="0" fontId="54" fillId="14" borderId="151" xfId="5" applyFont="1" applyFill="1" applyBorder="1" applyAlignment="1">
      <alignment horizontal="center" vertical="center"/>
    </xf>
    <xf numFmtId="0" fontId="54" fillId="14" borderId="152"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42" xfId="5" applyFont="1" applyFill="1" applyBorder="1" applyAlignment="1">
      <alignment horizontal="center" vertical="center"/>
    </xf>
    <xf numFmtId="0" fontId="58" fillId="10" borderId="0" xfId="5" applyFont="1" applyFill="1">
      <alignment vertical="center"/>
    </xf>
    <xf numFmtId="0" fontId="54" fillId="10" borderId="0" xfId="5" applyFont="1" applyFill="1">
      <alignment vertical="center"/>
    </xf>
    <xf numFmtId="0" fontId="54" fillId="14" borderId="157"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59"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43" xfId="5" applyFont="1" applyFill="1" applyBorder="1" applyAlignment="1">
      <alignment horizontal="center" vertical="center"/>
    </xf>
    <xf numFmtId="9" fontId="47" fillId="14" borderId="161" xfId="6"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4" xfId="6"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44" xfId="6" applyFont="1" applyFill="1" applyBorder="1" applyAlignment="1">
      <alignment horizontal="center" vertical="center"/>
    </xf>
    <xf numFmtId="0" fontId="54" fillId="14" borderId="167"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69"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 xfId="5" applyFont="1" applyFill="1" applyBorder="1" applyAlignment="1">
      <alignment horizontal="center" vertical="center"/>
    </xf>
    <xf numFmtId="0" fontId="59" fillId="10" borderId="0" xfId="5" applyFont="1" applyFill="1">
      <alignment vertical="center"/>
    </xf>
    <xf numFmtId="0" fontId="18" fillId="6" borderId="173" xfId="0" applyFont="1" applyFill="1" applyBorder="1" applyAlignment="1">
      <alignment horizontal="center" vertical="center" wrapText="1"/>
    </xf>
    <xf numFmtId="178" fontId="16" fillId="9" borderId="20" xfId="0" applyNumberFormat="1" applyFont="1" applyFill="1" applyBorder="1" applyAlignment="1">
      <alignment horizontal="center" vertical="center" wrapText="1"/>
    </xf>
    <xf numFmtId="0" fontId="52" fillId="2" borderId="87" xfId="5" applyFont="1" applyFill="1" applyBorder="1" applyAlignment="1">
      <alignment horizontal="center" vertical="center" wrapText="1" readingOrder="1"/>
    </xf>
    <xf numFmtId="0" fontId="52" fillId="2" borderId="90" xfId="5" applyFont="1" applyFill="1" applyBorder="1" applyAlignment="1">
      <alignment horizontal="center" vertical="center" wrapText="1" readingOrder="1"/>
    </xf>
    <xf numFmtId="0" fontId="52" fillId="2" borderId="140" xfId="5" applyFont="1" applyFill="1" applyBorder="1" applyAlignment="1">
      <alignment horizontal="center" vertical="center" wrapText="1" readingOrder="1"/>
    </xf>
    <xf numFmtId="0" fontId="62" fillId="0" borderId="0" xfId="0" applyFont="1" applyAlignment="1">
      <alignment vertical="center"/>
    </xf>
    <xf numFmtId="0" fontId="21" fillId="0" borderId="0" xfId="7" applyFont="1">
      <alignment vertical="center"/>
    </xf>
    <xf numFmtId="0" fontId="22" fillId="0" borderId="0" xfId="7" applyFont="1">
      <alignment vertical="center"/>
    </xf>
    <xf numFmtId="0" fontId="17" fillId="0" borderId="0" xfId="7" applyFont="1">
      <alignment vertical="center"/>
    </xf>
    <xf numFmtId="0" fontId="23" fillId="0" borderId="4" xfId="7" quotePrefix="1" applyFont="1" applyBorder="1">
      <alignment vertical="center"/>
    </xf>
    <xf numFmtId="0" fontId="25" fillId="0" borderId="4" xfId="7" applyFont="1" applyBorder="1">
      <alignment vertical="center"/>
    </xf>
    <xf numFmtId="0" fontId="26" fillId="0" borderId="4" xfId="7" applyFont="1" applyBorder="1">
      <alignment vertical="center"/>
    </xf>
    <xf numFmtId="0" fontId="17" fillId="0" borderId="0" xfId="7" applyFont="1" applyAlignment="1">
      <alignment vertical="center" wrapText="1"/>
    </xf>
    <xf numFmtId="0" fontId="27" fillId="0" borderId="0" xfId="7" applyFont="1" applyAlignment="1">
      <alignment horizontal="center" vertical="center" wrapText="1"/>
    </xf>
    <xf numFmtId="0" fontId="17" fillId="0" borderId="0" xfId="7" applyFont="1" applyAlignment="1">
      <alignment horizontal="right" vertical="center" wrapText="1"/>
    </xf>
    <xf numFmtId="0" fontId="32" fillId="0" borderId="34" xfId="7" applyFont="1" applyBorder="1" applyAlignment="1">
      <alignment horizontal="center" vertical="center" wrapText="1"/>
    </xf>
    <xf numFmtId="0" fontId="32" fillId="0" borderId="30" xfId="7" applyFont="1" applyBorder="1" applyAlignment="1">
      <alignment horizontal="center" vertical="center" wrapText="1"/>
    </xf>
    <xf numFmtId="0" fontId="32" fillId="0" borderId="62" xfId="7" applyFont="1" applyBorder="1" applyAlignment="1">
      <alignment horizontal="center" vertical="center" wrapText="1"/>
    </xf>
    <xf numFmtId="0" fontId="32" fillId="0" borderId="36"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46" xfId="7" applyFont="1" applyBorder="1" applyAlignment="1">
      <alignment horizontal="center" vertical="center" wrapText="1"/>
    </xf>
    <xf numFmtId="0" fontId="32" fillId="0" borderId="2" xfId="7" applyFont="1" applyBorder="1" applyAlignment="1">
      <alignment horizontal="center" vertical="center" wrapText="1"/>
    </xf>
    <xf numFmtId="0" fontId="32" fillId="0" borderId="53" xfId="7" applyFont="1" applyBorder="1" applyAlignment="1">
      <alignment horizontal="center" vertical="center" wrapText="1"/>
    </xf>
    <xf numFmtId="0" fontId="30" fillId="0" borderId="57" xfId="7" applyFont="1" applyBorder="1" applyAlignment="1">
      <alignment vertical="center" wrapText="1"/>
    </xf>
    <xf numFmtId="0" fontId="36" fillId="0" borderId="31" xfId="7" applyFont="1" applyBorder="1" applyAlignment="1">
      <alignment vertical="top" wrapText="1"/>
    </xf>
    <xf numFmtId="0" fontId="36" fillId="0" borderId="50" xfId="7" applyFont="1" applyBorder="1" applyAlignment="1">
      <alignment vertical="center" wrapText="1"/>
    </xf>
    <xf numFmtId="0" fontId="36" fillId="0" borderId="31" xfId="7" quotePrefix="1" applyFont="1" applyBorder="1" applyAlignment="1">
      <alignment vertical="center" wrapText="1"/>
    </xf>
    <xf numFmtId="0" fontId="36" fillId="0" borderId="50" xfId="7" quotePrefix="1" applyFont="1" applyBorder="1" applyAlignment="1">
      <alignment vertical="top" wrapText="1"/>
    </xf>
    <xf numFmtId="0" fontId="32" fillId="0" borderId="2" xfId="7" quotePrefix="1" applyFont="1" applyBorder="1" applyAlignment="1">
      <alignment horizontal="center" vertical="center" wrapText="1"/>
    </xf>
    <xf numFmtId="0" fontId="32" fillId="0" borderId="59" xfId="7" quotePrefix="1" applyFont="1" applyBorder="1" applyAlignment="1">
      <alignment horizontal="center" vertical="center" wrapText="1"/>
    </xf>
    <xf numFmtId="0" fontId="52" fillId="2" borderId="81" xfId="5" applyFont="1" applyFill="1" applyBorder="1" applyAlignment="1">
      <alignment horizontal="center" vertical="center" wrapText="1" readingOrder="1"/>
    </xf>
    <xf numFmtId="0" fontId="51" fillId="0" borderId="149" xfId="5" applyFont="1" applyBorder="1">
      <alignment vertical="center"/>
    </xf>
    <xf numFmtId="0" fontId="51" fillId="0" borderId="156" xfId="5" applyFont="1" applyBorder="1">
      <alignment vertical="center"/>
    </xf>
    <xf numFmtId="0" fontId="51" fillId="0" borderId="161" xfId="5" applyFont="1" applyBorder="1">
      <alignment vertical="center"/>
    </xf>
    <xf numFmtId="0" fontId="52" fillId="2" borderId="89" xfId="5" applyFont="1" applyFill="1" applyBorder="1" applyAlignment="1">
      <alignment horizontal="center" vertical="center" wrapText="1" readingOrder="1"/>
    </xf>
    <xf numFmtId="0" fontId="52" fillId="13" borderId="177" xfId="5" applyFont="1" applyFill="1" applyBorder="1" applyAlignment="1">
      <alignment horizontal="center" vertical="center" wrapText="1" readingOrder="1"/>
    </xf>
    <xf numFmtId="0" fontId="52" fillId="13" borderId="178" xfId="5" applyFont="1" applyFill="1" applyBorder="1" applyAlignment="1">
      <alignment horizontal="center" vertical="center" wrapText="1" readingOrder="1"/>
    </xf>
    <xf numFmtId="0" fontId="52" fillId="13" borderId="179" xfId="5" applyFont="1" applyFill="1" applyBorder="1" applyAlignment="1">
      <alignment horizontal="center" vertical="center" wrapText="1" readingOrder="1"/>
    </xf>
    <xf numFmtId="0" fontId="54" fillId="13" borderId="177" xfId="5" applyFont="1" applyFill="1" applyBorder="1" applyAlignment="1">
      <alignment horizontal="center" vertical="center"/>
    </xf>
    <xf numFmtId="0" fontId="54" fillId="13" borderId="178" xfId="5" applyFont="1" applyFill="1" applyBorder="1" applyAlignment="1">
      <alignment horizontal="center" vertical="center"/>
    </xf>
    <xf numFmtId="0" fontId="54" fillId="13" borderId="141" xfId="5" applyFont="1" applyFill="1" applyBorder="1" applyAlignment="1">
      <alignment horizontal="center" vertical="center"/>
    </xf>
    <xf numFmtId="0" fontId="54" fillId="13" borderId="180" xfId="5" applyFont="1" applyFill="1" applyBorder="1" applyAlignment="1">
      <alignment horizontal="center" vertical="center"/>
    </xf>
    <xf numFmtId="0" fontId="54" fillId="13" borderId="44" xfId="5" applyFont="1" applyFill="1" applyBorder="1" applyAlignment="1">
      <alignment horizontal="center" vertical="center"/>
    </xf>
    <xf numFmtId="0" fontId="54" fillId="13" borderId="49" xfId="5" applyFont="1" applyFill="1" applyBorder="1" applyAlignment="1">
      <alignment horizontal="center" vertical="center"/>
    </xf>
    <xf numFmtId="0" fontId="54" fillId="13" borderId="1" xfId="5" applyFont="1" applyFill="1" applyBorder="1" applyAlignment="1">
      <alignment horizontal="center" vertical="center"/>
    </xf>
    <xf numFmtId="0" fontId="54" fillId="13" borderId="181" xfId="5" applyFont="1" applyFill="1" applyBorder="1" applyAlignment="1">
      <alignment horizontal="center" vertical="center"/>
    </xf>
    <xf numFmtId="0" fontId="54" fillId="13" borderId="179" xfId="5" applyFont="1" applyFill="1" applyBorder="1" applyAlignment="1">
      <alignment horizontal="center" vertical="center"/>
    </xf>
    <xf numFmtId="0" fontId="54" fillId="13" borderId="142" xfId="5" applyFont="1" applyFill="1" applyBorder="1" applyAlignment="1">
      <alignment horizontal="center" vertical="center"/>
    </xf>
    <xf numFmtId="0" fontId="54" fillId="13" borderId="143" xfId="5" applyFont="1" applyFill="1" applyBorder="1" applyAlignment="1">
      <alignment horizontal="center" vertical="center" shrinkToFit="1"/>
    </xf>
    <xf numFmtId="0" fontId="54" fillId="13" borderId="144" xfId="5" applyFont="1" applyFill="1" applyBorder="1" applyAlignment="1">
      <alignment horizontal="center" vertical="center"/>
    </xf>
    <xf numFmtId="0" fontId="54" fillId="13" borderId="143" xfId="5" applyFont="1" applyFill="1" applyBorder="1" applyAlignment="1">
      <alignment horizontal="center" vertical="center"/>
    </xf>
    <xf numFmtId="9" fontId="47" fillId="13" borderId="144" xfId="6" applyFont="1" applyFill="1" applyBorder="1" applyAlignment="1">
      <alignment horizontal="center" vertical="center"/>
    </xf>
    <xf numFmtId="0" fontId="54" fillId="0" borderId="83" xfId="5" applyFont="1" applyBorder="1" applyAlignment="1">
      <alignment horizontal="center" vertical="center"/>
    </xf>
    <xf numFmtId="0" fontId="54" fillId="0" borderId="81" xfId="5" applyFont="1" applyBorder="1" applyAlignment="1">
      <alignment horizontal="center" vertical="center"/>
    </xf>
    <xf numFmtId="0" fontId="54" fillId="0" borderId="112" xfId="5" applyFont="1" applyBorder="1" applyAlignment="1">
      <alignment horizontal="center" vertical="center"/>
    </xf>
    <xf numFmtId="0" fontId="54" fillId="0" borderId="116" xfId="5" applyFont="1" applyBorder="1" applyAlignment="1">
      <alignment horizontal="center" vertical="center"/>
    </xf>
    <xf numFmtId="0" fontId="54" fillId="0" borderId="118" xfId="5" applyFont="1" applyBorder="1" applyAlignment="1">
      <alignment horizontal="center" vertical="center"/>
    </xf>
    <xf numFmtId="0" fontId="54" fillId="0" borderId="121" xfId="5" applyFont="1" applyBorder="1" applyAlignment="1">
      <alignment horizontal="center" vertical="center"/>
    </xf>
    <xf numFmtId="0" fontId="54" fillId="0" borderId="124" xfId="5" applyFont="1" applyBorder="1" applyAlignment="1">
      <alignment horizontal="center" vertical="center"/>
    </xf>
    <xf numFmtId="0" fontId="54" fillId="0" borderId="127" xfId="5" applyFont="1" applyBorder="1" applyAlignment="1">
      <alignment horizontal="center" vertical="center"/>
    </xf>
    <xf numFmtId="0" fontId="54" fillId="0" borderId="129" xfId="5" applyFont="1" applyBorder="1" applyAlignment="1">
      <alignment horizontal="center" vertical="center"/>
    </xf>
    <xf numFmtId="0" fontId="54" fillId="0" borderId="132" xfId="5" applyFont="1" applyBorder="1" applyAlignment="1">
      <alignment horizontal="center" vertical="center"/>
    </xf>
    <xf numFmtId="0" fontId="56" fillId="0" borderId="83" xfId="5" applyFont="1" applyBorder="1" applyAlignment="1">
      <alignment horizontal="center" vertical="center"/>
    </xf>
    <xf numFmtId="0" fontId="54" fillId="0" borderId="99" xfId="5" applyFont="1" applyBorder="1" applyAlignment="1">
      <alignment horizontal="center" vertical="center"/>
    </xf>
    <xf numFmtId="0" fontId="54" fillId="0" borderId="72" xfId="5" applyFont="1" applyBorder="1" applyAlignment="1">
      <alignment horizontal="center" vertical="center"/>
    </xf>
    <xf numFmtId="0" fontId="56" fillId="0" borderId="105" xfId="5" applyFont="1" applyBorder="1" applyAlignment="1">
      <alignment horizontal="center" vertical="center"/>
    </xf>
    <xf numFmtId="0" fontId="54" fillId="0" borderId="92" xfId="5" applyFont="1" applyBorder="1" applyAlignment="1">
      <alignment horizontal="center" vertical="center"/>
    </xf>
    <xf numFmtId="0" fontId="54" fillId="0" borderId="105" xfId="5" applyFont="1" applyBorder="1" applyAlignment="1">
      <alignment horizontal="center" vertical="center"/>
    </xf>
    <xf numFmtId="0" fontId="54" fillId="0" borderId="109" xfId="5" applyFont="1" applyBorder="1" applyAlignment="1">
      <alignment horizontal="center" vertical="center"/>
    </xf>
    <xf numFmtId="0" fontId="56" fillId="0" borderId="71" xfId="5" applyFont="1" applyBorder="1" applyAlignment="1">
      <alignment horizontal="center" vertical="center"/>
    </xf>
    <xf numFmtId="0" fontId="54" fillId="0" borderId="71" xfId="5" applyFont="1" applyBorder="1" applyAlignment="1">
      <alignment horizontal="center" vertical="center"/>
    </xf>
    <xf numFmtId="0" fontId="56" fillId="0" borderId="150" xfId="5" applyFont="1" applyBorder="1" applyAlignment="1">
      <alignment horizontal="center" vertical="center"/>
    </xf>
    <xf numFmtId="0" fontId="54" fillId="0" borderId="150" xfId="5" applyFont="1" applyBorder="1" applyAlignment="1">
      <alignment horizontal="center" vertical="center"/>
    </xf>
    <xf numFmtId="0" fontId="54" fillId="0" borderId="151" xfId="5" applyFont="1" applyBorder="1" applyAlignment="1">
      <alignment horizontal="center" vertical="center"/>
    </xf>
    <xf numFmtId="0" fontId="54" fillId="0" borderId="157" xfId="5" applyFont="1" applyBorder="1" applyAlignment="1">
      <alignment horizontal="center" vertical="center"/>
    </xf>
    <xf numFmtId="0" fontId="54" fillId="0" borderId="157" xfId="5" applyFont="1" applyBorder="1" applyAlignment="1">
      <alignment horizontal="center" vertical="center" shrinkToFit="1"/>
    </xf>
    <xf numFmtId="0" fontId="54" fillId="0" borderId="158" xfId="5" applyFont="1" applyBorder="1" applyAlignment="1">
      <alignment horizontal="center" vertical="center" shrinkToFit="1"/>
    </xf>
    <xf numFmtId="0" fontId="56" fillId="0" borderId="162" xfId="5" applyFont="1" applyBorder="1" applyAlignment="1">
      <alignment horizontal="center" vertical="center"/>
    </xf>
    <xf numFmtId="0" fontId="54" fillId="0" borderId="162" xfId="5" applyFont="1" applyBorder="1" applyAlignment="1">
      <alignment horizontal="center" vertical="center"/>
    </xf>
    <xf numFmtId="0" fontId="54" fillId="0" borderId="163" xfId="5" applyFont="1" applyBorder="1" applyAlignment="1">
      <alignment horizontal="center" vertical="center"/>
    </xf>
    <xf numFmtId="0" fontId="54" fillId="0" borderId="145" xfId="5" applyFont="1" applyBorder="1" applyAlignment="1">
      <alignment horizontal="center" vertical="center"/>
    </xf>
    <xf numFmtId="0" fontId="54" fillId="0" borderId="174" xfId="5" applyFont="1" applyBorder="1" applyAlignment="1">
      <alignment horizontal="center" vertical="center"/>
    </xf>
    <xf numFmtId="0" fontId="54" fillId="0" borderId="146" xfId="5" applyFont="1" applyBorder="1" applyAlignment="1">
      <alignment horizontal="center" vertical="center"/>
    </xf>
    <xf numFmtId="0" fontId="54" fillId="0" borderId="175" xfId="5" applyFont="1" applyBorder="1" applyAlignment="1">
      <alignment horizontal="center" vertical="center"/>
    </xf>
    <xf numFmtId="0" fontId="54" fillId="0" borderId="147" xfId="5" applyFont="1" applyBorder="1" applyAlignment="1">
      <alignment horizontal="center" vertical="center"/>
    </xf>
    <xf numFmtId="0" fontId="54" fillId="0" borderId="176" xfId="5" applyFont="1" applyBorder="1" applyAlignment="1">
      <alignment horizontal="center" vertical="center"/>
    </xf>
    <xf numFmtId="0" fontId="54" fillId="0" borderId="70" xfId="5" applyFont="1" applyBorder="1" applyAlignment="1">
      <alignment horizontal="center" vertical="center"/>
    </xf>
    <xf numFmtId="0" fontId="56" fillId="0" borderId="72" xfId="5" applyFont="1" applyBorder="1" applyAlignment="1">
      <alignment horizontal="center" vertical="center"/>
    </xf>
    <xf numFmtId="0" fontId="54" fillId="0" borderId="82" xfId="5" applyFont="1" applyBorder="1" applyAlignment="1">
      <alignment horizontal="center" vertical="center"/>
    </xf>
    <xf numFmtId="0" fontId="56" fillId="0" borderId="81" xfId="5" applyFont="1" applyBorder="1" applyAlignment="1">
      <alignment horizontal="center" vertical="center"/>
    </xf>
    <xf numFmtId="0" fontId="54" fillId="0" borderId="104" xfId="5" applyFont="1" applyBorder="1" applyAlignment="1">
      <alignment horizontal="center" vertical="center"/>
    </xf>
    <xf numFmtId="0" fontId="54" fillId="0" borderId="111" xfId="5" applyFont="1" applyBorder="1" applyAlignment="1">
      <alignment horizontal="center" vertical="center"/>
    </xf>
    <xf numFmtId="0" fontId="54" fillId="0" borderId="117" xfId="5" applyFont="1" applyBorder="1" applyAlignment="1">
      <alignment horizontal="center" vertical="center"/>
    </xf>
    <xf numFmtId="0" fontId="54" fillId="0" borderId="123" xfId="5" applyFont="1" applyBorder="1" applyAlignment="1">
      <alignment horizontal="center" vertical="center"/>
    </xf>
    <xf numFmtId="0" fontId="54" fillId="0" borderId="128" xfId="5" applyFont="1" applyBorder="1" applyAlignment="1">
      <alignment horizontal="center" vertical="center"/>
    </xf>
    <xf numFmtId="0" fontId="54" fillId="0" borderId="98" xfId="5" applyFont="1" applyBorder="1" applyAlignment="1">
      <alignment horizontal="center" vertical="center"/>
    </xf>
    <xf numFmtId="0" fontId="54" fillId="0" borderId="74" xfId="5" applyFont="1" applyBorder="1" applyAlignment="1">
      <alignment horizontal="center" vertical="center"/>
    </xf>
    <xf numFmtId="0" fontId="54" fillId="0" borderId="85" xfId="5" applyFont="1" applyBorder="1" applyAlignment="1">
      <alignment horizontal="center" vertical="center"/>
    </xf>
    <xf numFmtId="0" fontId="54" fillId="0" borderId="103" xfId="5" applyFont="1" applyBorder="1" applyAlignment="1">
      <alignment horizontal="center" vertical="center"/>
    </xf>
    <xf numFmtId="0" fontId="54" fillId="0" borderId="94" xfId="5" applyFont="1" applyBorder="1" applyAlignment="1">
      <alignment horizontal="center" vertical="center"/>
    </xf>
    <xf numFmtId="0" fontId="54" fillId="0" borderId="73" xfId="5" applyFont="1" applyBorder="1" applyAlignment="1">
      <alignment horizontal="center" vertical="center"/>
    </xf>
    <xf numFmtId="0" fontId="54" fillId="0" borderId="75" xfId="5" applyFont="1" applyBorder="1" applyAlignment="1">
      <alignment horizontal="center" vertical="center"/>
    </xf>
    <xf numFmtId="0" fontId="54" fillId="0" borderId="86" xfId="5" applyFont="1" applyBorder="1" applyAlignment="1">
      <alignment horizontal="center" vertical="center"/>
    </xf>
    <xf numFmtId="0" fontId="54" fillId="0" borderId="84" xfId="5" applyFont="1" applyBorder="1" applyAlignment="1">
      <alignment horizontal="center" vertical="center"/>
    </xf>
    <xf numFmtId="0" fontId="54" fillId="0" borderId="80" xfId="5" applyFont="1" applyBorder="1" applyAlignment="1">
      <alignment horizontal="center" vertical="center"/>
    </xf>
    <xf numFmtId="0" fontId="54" fillId="0" borderId="79" xfId="5" applyFont="1" applyBorder="1" applyAlignment="1">
      <alignment horizontal="center" vertical="center"/>
    </xf>
    <xf numFmtId="0" fontId="54" fillId="0" borderId="108" xfId="5" applyFont="1" applyBorder="1" applyAlignment="1">
      <alignment horizontal="center" vertical="center"/>
    </xf>
    <xf numFmtId="0" fontId="54" fillId="0" borderId="106" xfId="5" applyFont="1" applyBorder="1" applyAlignment="1">
      <alignment horizontal="center" vertical="center"/>
    </xf>
    <xf numFmtId="0" fontId="54" fillId="0" borderId="107" xfId="5" applyFont="1" applyBorder="1" applyAlignment="1">
      <alignment horizontal="center" vertical="center"/>
    </xf>
    <xf numFmtId="0" fontId="56" fillId="0" borderId="82" xfId="5" applyFont="1" applyBorder="1" applyAlignment="1">
      <alignment horizontal="center" vertical="center"/>
    </xf>
    <xf numFmtId="0" fontId="54" fillId="0" borderId="115" xfId="5" applyFont="1" applyBorder="1" applyAlignment="1">
      <alignment horizontal="center" vertical="center"/>
    </xf>
    <xf numFmtId="0" fontId="54" fillId="0" borderId="113" xfId="5" applyFont="1" applyBorder="1" applyAlignment="1">
      <alignment horizontal="center" vertical="center"/>
    </xf>
    <xf numFmtId="0" fontId="54" fillId="0" borderId="114" xfId="5" applyFont="1" applyBorder="1" applyAlignment="1">
      <alignment horizontal="center" vertical="center"/>
    </xf>
    <xf numFmtId="0" fontId="54" fillId="0" borderId="120" xfId="5" applyFont="1" applyBorder="1" applyAlignment="1">
      <alignment horizontal="center" vertical="center"/>
    </xf>
    <xf numFmtId="0" fontId="54" fillId="0" borderId="119" xfId="5" applyFont="1" applyBorder="1" applyAlignment="1">
      <alignment horizontal="center" vertical="center"/>
    </xf>
    <xf numFmtId="0" fontId="54" fillId="0" borderId="4" xfId="5" applyFont="1" applyBorder="1" applyAlignment="1">
      <alignment horizontal="center" vertical="center"/>
    </xf>
    <xf numFmtId="0" fontId="54" fillId="0" borderId="126" xfId="5" applyFont="1" applyBorder="1" applyAlignment="1">
      <alignment horizontal="center" vertical="center"/>
    </xf>
    <xf numFmtId="0" fontId="54" fillId="0" borderId="125" xfId="5" applyFont="1" applyBorder="1" applyAlignment="1">
      <alignment horizontal="center" vertical="center"/>
    </xf>
    <xf numFmtId="0" fontId="54" fillId="0" borderId="0" xfId="5" applyFont="1" applyAlignment="1">
      <alignment horizontal="center" vertical="center"/>
    </xf>
    <xf numFmtId="0" fontId="54" fillId="0" borderId="131" xfId="5" applyFont="1" applyBorder="1" applyAlignment="1">
      <alignment horizontal="center" vertical="center"/>
    </xf>
    <xf numFmtId="0" fontId="54" fillId="0" borderId="130" xfId="5" applyFont="1" applyBorder="1" applyAlignment="1">
      <alignment horizontal="center" vertical="center"/>
    </xf>
    <xf numFmtId="0" fontId="54" fillId="0" borderId="5" xfId="5" applyFont="1" applyBorder="1" applyAlignment="1">
      <alignment horizontal="center" vertical="center"/>
    </xf>
    <xf numFmtId="0" fontId="54" fillId="0" borderId="135" xfId="5" applyFont="1" applyBorder="1" applyAlignment="1">
      <alignment horizontal="center" vertical="center"/>
    </xf>
    <xf numFmtId="0" fontId="54" fillId="0" borderId="100" xfId="5" applyFont="1" applyBorder="1" applyAlignment="1">
      <alignment horizontal="center" vertical="center"/>
    </xf>
    <xf numFmtId="0" fontId="54" fillId="0" borderId="136" xfId="5" applyFont="1" applyBorder="1" applyAlignment="1">
      <alignment horizontal="center" vertical="center"/>
    </xf>
    <xf numFmtId="0" fontId="54" fillId="0" borderId="134" xfId="5" applyFont="1" applyBorder="1" applyAlignment="1">
      <alignment horizontal="center" vertical="center"/>
    </xf>
    <xf numFmtId="0" fontId="54" fillId="0" borderId="140" xfId="5" applyFont="1" applyBorder="1" applyAlignment="1">
      <alignment horizontal="center" vertical="center"/>
    </xf>
    <xf numFmtId="0" fontId="54" fillId="0" borderId="93" xfId="5" applyFont="1" applyBorder="1" applyAlignment="1">
      <alignment horizontal="center" vertical="center"/>
    </xf>
    <xf numFmtId="0" fontId="54" fillId="0" borderId="90" xfId="5" applyFont="1" applyBorder="1" applyAlignment="1">
      <alignment horizontal="center" vertical="center"/>
    </xf>
    <xf numFmtId="0" fontId="54" fillId="0" borderId="91" xfId="5" applyFont="1" applyBorder="1" applyAlignment="1">
      <alignment horizontal="center" vertical="center"/>
    </xf>
    <xf numFmtId="0" fontId="54" fillId="0" borderId="141" xfId="5" applyFont="1" applyBorder="1" applyAlignment="1">
      <alignment horizontal="center" vertical="center"/>
    </xf>
    <xf numFmtId="0" fontId="54" fillId="0" borderId="153" xfId="5" applyFont="1" applyBorder="1" applyAlignment="1">
      <alignment horizontal="center" vertical="center"/>
    </xf>
    <xf numFmtId="0" fontId="54" fillId="0" borderId="152" xfId="5" applyFont="1" applyBorder="1" applyAlignment="1">
      <alignment horizontal="center" vertical="center"/>
    </xf>
    <xf numFmtId="0" fontId="54" fillId="0" borderId="160" xfId="5" applyFont="1" applyBorder="1" applyAlignment="1">
      <alignment horizontal="center" vertical="center" shrinkToFit="1"/>
    </xf>
    <xf numFmtId="0" fontId="54" fillId="0" borderId="159" xfId="5" applyFont="1" applyBorder="1" applyAlignment="1">
      <alignment horizontal="center" vertical="center" shrinkToFit="1"/>
    </xf>
    <xf numFmtId="0" fontId="54" fillId="0" borderId="165" xfId="5" applyFont="1" applyBorder="1" applyAlignment="1">
      <alignment horizontal="center" vertical="center"/>
    </xf>
    <xf numFmtId="0" fontId="54" fillId="0" borderId="164" xfId="5" applyFont="1" applyBorder="1" applyAlignment="1">
      <alignment horizontal="center" vertical="center"/>
    </xf>
    <xf numFmtId="0" fontId="3" fillId="0" borderId="1" xfId="1" applyBorder="1" applyAlignment="1" applyProtection="1">
      <alignment horizontal="left" vertical="center"/>
    </xf>
    <xf numFmtId="0" fontId="15" fillId="8" borderId="186" xfId="0" applyFont="1" applyFill="1" applyBorder="1" applyAlignment="1">
      <alignment horizontal="center" vertical="center" wrapText="1"/>
    </xf>
    <xf numFmtId="176" fontId="17" fillId="0" borderId="185" xfId="0" applyNumberFormat="1" applyFont="1" applyBorder="1" applyAlignment="1">
      <alignment horizontal="right" vertical="center" wrapText="1"/>
    </xf>
    <xf numFmtId="178" fontId="16" fillId="9" borderId="188" xfId="0" applyNumberFormat="1" applyFont="1" applyFill="1" applyBorder="1" applyAlignment="1">
      <alignment horizontal="center" vertical="center" wrapText="1"/>
    </xf>
    <xf numFmtId="176" fontId="15" fillId="10" borderId="188" xfId="0" applyNumberFormat="1" applyFont="1" applyFill="1" applyBorder="1" applyAlignment="1">
      <alignment horizontal="center" vertical="center" wrapText="1"/>
    </xf>
    <xf numFmtId="0" fontId="17" fillId="0" borderId="4" xfId="0" applyFont="1" applyBorder="1" applyAlignment="1">
      <alignment horizontal="center" vertical="center"/>
    </xf>
    <xf numFmtId="176" fontId="17" fillId="10" borderId="189" xfId="0" applyNumberFormat="1" applyFont="1" applyFill="1" applyBorder="1" applyAlignment="1">
      <alignment horizontal="center" vertical="center" wrapText="1"/>
    </xf>
    <xf numFmtId="0" fontId="19" fillId="9" borderId="0" xfId="0" applyFont="1" applyFill="1" applyAlignment="1">
      <alignment horizontal="center" vertical="center" shrinkToFit="1"/>
    </xf>
    <xf numFmtId="0" fontId="17" fillId="10" borderId="22" xfId="0" applyFont="1" applyFill="1" applyBorder="1" applyAlignment="1">
      <alignment horizontal="center" vertical="center" shrinkToFit="1"/>
    </xf>
    <xf numFmtId="176" fontId="17" fillId="9" borderId="189" xfId="0" applyNumberFormat="1" applyFont="1" applyFill="1" applyBorder="1" applyAlignment="1">
      <alignment horizontal="center" vertical="center" wrapText="1"/>
    </xf>
    <xf numFmtId="0" fontId="18" fillId="6" borderId="205" xfId="0" applyFont="1" applyFill="1" applyBorder="1" applyAlignment="1">
      <alignment horizontal="center" vertical="center" wrapText="1"/>
    </xf>
    <xf numFmtId="0" fontId="17" fillId="0" borderId="22" xfId="0" applyFont="1" applyBorder="1" applyAlignment="1">
      <alignment horizontal="center" vertical="center" shrinkToFit="1"/>
    </xf>
    <xf numFmtId="178" fontId="16" fillId="9" borderId="0" xfId="0" applyNumberFormat="1" applyFont="1" applyFill="1" applyAlignment="1">
      <alignment horizontal="center" vertical="center" wrapText="1"/>
    </xf>
    <xf numFmtId="176" fontId="15" fillId="10" borderId="211" xfId="0" applyNumberFormat="1" applyFont="1" applyFill="1" applyBorder="1" applyAlignment="1">
      <alignment horizontal="center" vertical="center" wrapText="1"/>
    </xf>
    <xf numFmtId="176" fontId="15" fillId="10" borderId="185" xfId="0" applyNumberFormat="1" applyFont="1" applyFill="1" applyBorder="1" applyAlignment="1">
      <alignment horizontal="center" vertical="center" wrapText="1"/>
    </xf>
    <xf numFmtId="0" fontId="15" fillId="8" borderId="215" xfId="0" applyFont="1" applyFill="1" applyBorder="1" applyAlignment="1">
      <alignment horizontal="center" vertical="center" wrapText="1"/>
    </xf>
    <xf numFmtId="176" fontId="16" fillId="9" borderId="216" xfId="0" applyNumberFormat="1" applyFont="1" applyFill="1" applyBorder="1" applyAlignment="1">
      <alignment horizontal="right" vertical="center" wrapText="1"/>
    </xf>
    <xf numFmtId="176" fontId="17" fillId="0" borderId="190" xfId="0" applyNumberFormat="1" applyFont="1" applyBorder="1" applyAlignment="1">
      <alignment horizontal="right" vertical="center" wrapText="1"/>
    </xf>
    <xf numFmtId="177" fontId="16" fillId="9" borderId="217" xfId="0" applyNumberFormat="1" applyFont="1" applyFill="1" applyBorder="1" applyAlignment="1">
      <alignment horizontal="center" vertical="center" wrapText="1"/>
    </xf>
    <xf numFmtId="1" fontId="17" fillId="10" borderId="213" xfId="0" applyNumberFormat="1" applyFont="1" applyFill="1" applyBorder="1" applyAlignment="1">
      <alignment horizontal="center" vertical="center" wrapText="1"/>
    </xf>
    <xf numFmtId="0" fontId="19" fillId="9" borderId="221" xfId="0" applyFont="1" applyFill="1" applyBorder="1" applyAlignment="1">
      <alignment horizontal="center" vertical="center" shrinkToFit="1"/>
    </xf>
    <xf numFmtId="0" fontId="19" fillId="9" borderId="222" xfId="0" applyFont="1" applyFill="1" applyBorder="1" applyAlignment="1">
      <alignment horizontal="center" vertical="center"/>
    </xf>
    <xf numFmtId="177" fontId="16" fillId="9" borderId="207" xfId="0" applyNumberFormat="1" applyFont="1" applyFill="1" applyBorder="1" applyAlignment="1">
      <alignment horizontal="center" vertical="center" wrapText="1"/>
    </xf>
    <xf numFmtId="0" fontId="17" fillId="10" borderId="234" xfId="0" applyFont="1" applyFill="1" applyBorder="1" applyAlignment="1">
      <alignment horizontal="center" vertical="center" shrinkToFit="1"/>
    </xf>
    <xf numFmtId="1" fontId="17" fillId="10" borderId="240" xfId="0" applyNumberFormat="1" applyFont="1" applyFill="1" applyBorder="1" applyAlignment="1">
      <alignment horizontal="center" vertical="center" wrapText="1"/>
    </xf>
    <xf numFmtId="0" fontId="18" fillId="0" borderId="0" xfId="0" applyFont="1" applyAlignment="1">
      <alignment vertical="center" wrapText="1"/>
    </xf>
    <xf numFmtId="1" fontId="17" fillId="0" borderId="22" xfId="0" applyNumberFormat="1" applyFont="1" applyBorder="1" applyAlignment="1">
      <alignment horizontal="right" vertical="center" wrapText="1"/>
    </xf>
    <xf numFmtId="179" fontId="17" fillId="0" borderId="22" xfId="0" applyNumberFormat="1" applyFont="1" applyBorder="1" applyAlignment="1">
      <alignment horizontal="right" vertical="center" wrapText="1"/>
    </xf>
    <xf numFmtId="0" fontId="17" fillId="0" borderId="4" xfId="0" applyFont="1" applyBorder="1" applyAlignment="1">
      <alignment vertical="center"/>
    </xf>
    <xf numFmtId="1" fontId="17" fillId="9" borderId="243" xfId="0" applyNumberFormat="1" applyFont="1" applyFill="1" applyBorder="1" applyAlignment="1">
      <alignment horizontal="center" vertical="center" wrapText="1"/>
    </xf>
    <xf numFmtId="1" fontId="17" fillId="10" borderId="243" xfId="0" applyNumberFormat="1" applyFont="1" applyFill="1" applyBorder="1" applyAlignment="1">
      <alignment horizontal="center" vertical="center" wrapText="1"/>
    </xf>
    <xf numFmtId="177" fontId="16" fillId="9" borderId="244" xfId="0" applyNumberFormat="1" applyFont="1" applyFill="1" applyBorder="1" applyAlignment="1">
      <alignment horizontal="center" vertical="center" wrapText="1"/>
    </xf>
    <xf numFmtId="1" fontId="17" fillId="10" borderId="245" xfId="0" applyNumberFormat="1" applyFont="1" applyFill="1" applyBorder="1" applyAlignment="1">
      <alignment horizontal="center" vertical="center" wrapText="1"/>
    </xf>
    <xf numFmtId="0" fontId="15" fillId="2" borderId="247" xfId="0" applyFont="1" applyFill="1" applyBorder="1" applyAlignment="1">
      <alignment horizontal="center" vertical="center" wrapText="1"/>
    </xf>
    <xf numFmtId="0" fontId="65" fillId="10" borderId="0" xfId="5" applyFont="1" applyFill="1">
      <alignment vertical="center"/>
    </xf>
    <xf numFmtId="0" fontId="66" fillId="10" borderId="0" xfId="5" applyFont="1" applyFill="1">
      <alignment vertical="center"/>
    </xf>
    <xf numFmtId="0" fontId="3" fillId="10" borderId="0" xfId="1" applyFill="1" applyAlignment="1" applyProtection="1">
      <alignment vertical="center"/>
    </xf>
    <xf numFmtId="0" fontId="56" fillId="10" borderId="0" xfId="5" applyFont="1" applyFill="1">
      <alignment vertical="center"/>
    </xf>
    <xf numFmtId="0" fontId="67" fillId="0" borderId="0" xfId="0" applyFont="1" applyAlignment="1">
      <alignment vertical="center"/>
    </xf>
    <xf numFmtId="0" fontId="68" fillId="0" borderId="0" xfId="0" applyFont="1" applyAlignment="1">
      <alignment vertical="center"/>
    </xf>
    <xf numFmtId="0" fontId="69" fillId="0" borderId="0" xfId="0" applyFont="1" applyAlignment="1">
      <alignment vertical="center"/>
    </xf>
    <xf numFmtId="0" fontId="70" fillId="0" borderId="0" xfId="0" applyFont="1" applyAlignment="1">
      <alignment vertical="center"/>
    </xf>
    <xf numFmtId="0" fontId="71" fillId="0" borderId="0" xfId="0" applyFont="1"/>
    <xf numFmtId="0" fontId="72" fillId="0" borderId="0" xfId="0" applyFont="1"/>
    <xf numFmtId="0" fontId="72" fillId="0" borderId="0" xfId="0" applyFont="1" applyAlignment="1">
      <alignment horizontal="center" vertical="center"/>
    </xf>
    <xf numFmtId="0" fontId="72"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center" vertical="center"/>
    </xf>
    <xf numFmtId="0" fontId="1" fillId="0" borderId="0" xfId="5">
      <alignment vertical="center"/>
    </xf>
    <xf numFmtId="0" fontId="1" fillId="0" borderId="0" xfId="5" applyAlignment="1">
      <alignment horizontal="center" vertical="center"/>
    </xf>
    <xf numFmtId="0" fontId="1" fillId="2" borderId="250" xfId="5" applyFill="1" applyBorder="1" applyAlignment="1">
      <alignment horizontal="center" vertical="center"/>
    </xf>
    <xf numFmtId="0" fontId="1" fillId="2" borderId="250" xfId="5" applyFill="1" applyBorder="1" applyAlignment="1">
      <alignment horizontal="center" vertical="center" shrinkToFit="1"/>
    </xf>
    <xf numFmtId="0" fontId="0" fillId="2" borderId="250" xfId="8" applyNumberFormat="1" applyFont="1" applyFill="1" applyBorder="1" applyAlignment="1">
      <alignment horizontal="center" vertical="center" shrinkToFit="1"/>
    </xf>
    <xf numFmtId="0" fontId="1" fillId="0" borderId="250" xfId="5" applyBorder="1" applyAlignment="1">
      <alignment horizontal="center" vertical="center"/>
    </xf>
    <xf numFmtId="0" fontId="1" fillId="0" borderId="250" xfId="5" applyBorder="1" applyAlignment="1">
      <alignment vertical="center" shrinkToFit="1"/>
    </xf>
    <xf numFmtId="0" fontId="0" fillId="0" borderId="250" xfId="8" applyNumberFormat="1" applyFont="1" applyBorder="1" applyAlignment="1">
      <alignment horizontal="center" vertical="center" shrinkToFit="1"/>
    </xf>
    <xf numFmtId="0" fontId="1" fillId="0" borderId="250" xfId="5" applyBorder="1" applyAlignment="1">
      <alignment horizontal="center" vertical="center" shrinkToFit="1"/>
    </xf>
    <xf numFmtId="0" fontId="1" fillId="0" borderId="0" xfId="5" applyAlignment="1">
      <alignment vertical="center" shrinkToFit="1"/>
    </xf>
    <xf numFmtId="0" fontId="0" fillId="0" borderId="0" xfId="8" applyNumberFormat="1" applyFont="1" applyAlignment="1">
      <alignment horizontal="center" vertical="center" shrinkToFit="1"/>
    </xf>
    <xf numFmtId="0" fontId="43" fillId="10" borderId="0" xfId="5" applyFont="1" applyFill="1">
      <alignment vertical="center"/>
    </xf>
    <xf numFmtId="0" fontId="75" fillId="10" borderId="0" xfId="5" applyFont="1" applyFill="1">
      <alignment vertical="center"/>
    </xf>
    <xf numFmtId="0" fontId="76" fillId="10" borderId="0" xfId="5" applyFont="1" applyFill="1">
      <alignment vertical="center"/>
    </xf>
    <xf numFmtId="0" fontId="76" fillId="0" borderId="0" xfId="5" applyFont="1">
      <alignment vertical="center"/>
    </xf>
    <xf numFmtId="0" fontId="77" fillId="10" borderId="0" xfId="5" applyFont="1" applyFill="1">
      <alignment vertical="center"/>
    </xf>
    <xf numFmtId="0" fontId="73" fillId="12" borderId="242" xfId="0" applyFont="1" applyFill="1" applyBorder="1" applyAlignment="1">
      <alignment horizontal="center" vertical="center" wrapText="1"/>
    </xf>
    <xf numFmtId="0" fontId="74" fillId="12" borderId="191" xfId="0" applyFont="1" applyFill="1" applyBorder="1" applyAlignment="1">
      <alignment horizontal="center" vertical="center" wrapText="1"/>
    </xf>
    <xf numFmtId="0" fontId="74" fillId="12" borderId="187" xfId="0" applyFont="1" applyFill="1" applyBorder="1" applyAlignment="1">
      <alignment horizontal="center" vertical="center" wrapText="1"/>
    </xf>
    <xf numFmtId="0" fontId="18" fillId="7" borderId="202" xfId="0" applyFont="1" applyFill="1" applyBorder="1" applyAlignment="1">
      <alignment horizontal="center" vertical="center" wrapText="1"/>
    </xf>
    <xf numFmtId="0" fontId="18" fillId="7" borderId="201" xfId="0" applyFont="1" applyFill="1" applyBorder="1" applyAlignment="1">
      <alignment horizontal="center" vertical="center" wrapText="1"/>
    </xf>
    <xf numFmtId="0" fontId="18" fillId="6" borderId="203" xfId="0" applyFont="1" applyFill="1" applyBorder="1" applyAlignment="1">
      <alignment horizontal="center" vertical="center" wrapText="1"/>
    </xf>
    <xf numFmtId="0" fontId="18" fillId="6" borderId="204" xfId="0" applyFont="1" applyFill="1" applyBorder="1" applyAlignment="1">
      <alignment horizontal="center" vertical="center" wrapText="1"/>
    </xf>
    <xf numFmtId="0" fontId="18" fillId="7" borderId="195" xfId="0" applyFont="1" applyFill="1" applyBorder="1" applyAlignment="1">
      <alignment horizontal="center" vertical="center" wrapText="1"/>
    </xf>
    <xf numFmtId="0" fontId="18" fillId="7" borderId="196" xfId="0" applyFont="1" applyFill="1" applyBorder="1" applyAlignment="1">
      <alignment horizontal="center" vertical="center" wrapText="1"/>
    </xf>
    <xf numFmtId="0" fontId="18" fillId="7" borderId="197" xfId="0" applyFont="1" applyFill="1" applyBorder="1" applyAlignment="1">
      <alignment horizontal="center" vertical="center" wrapText="1"/>
    </xf>
    <xf numFmtId="0" fontId="15" fillId="4" borderId="192" xfId="0" applyFont="1" applyFill="1" applyBorder="1" applyAlignment="1">
      <alignment horizontal="center" vertical="center" wrapText="1"/>
    </xf>
    <xf numFmtId="0" fontId="15" fillId="4" borderId="193" xfId="0" applyFont="1" applyFill="1" applyBorder="1" applyAlignment="1">
      <alignment horizontal="center" vertical="center" wrapText="1"/>
    </xf>
    <xf numFmtId="0" fontId="15" fillId="4" borderId="194" xfId="0" applyFont="1" applyFill="1" applyBorder="1" applyAlignment="1">
      <alignment horizontal="center" vertical="center" wrapText="1"/>
    </xf>
    <xf numFmtId="0" fontId="15" fillId="2" borderId="249" xfId="0" applyFont="1" applyFill="1" applyBorder="1" applyAlignment="1">
      <alignment horizontal="center" vertical="center" wrapText="1"/>
    </xf>
    <xf numFmtId="0" fontId="15" fillId="2" borderId="64" xfId="0" applyFont="1" applyFill="1" applyBorder="1" applyAlignment="1">
      <alignment horizontal="center" vertical="center" wrapText="1"/>
    </xf>
    <xf numFmtId="0" fontId="15" fillId="2" borderId="248" xfId="0" applyFont="1" applyFill="1" applyBorder="1" applyAlignment="1">
      <alignment horizontal="center" vertical="center" wrapText="1"/>
    </xf>
    <xf numFmtId="0" fontId="15" fillId="2" borderId="246" xfId="0" applyFont="1" applyFill="1" applyBorder="1" applyAlignment="1">
      <alignment horizontal="center" vertical="center" wrapText="1"/>
    </xf>
    <xf numFmtId="0" fontId="18" fillId="7" borderId="206" xfId="0" applyFont="1" applyFill="1" applyBorder="1" applyAlignment="1">
      <alignment horizontal="center" vertical="center" wrapText="1"/>
    </xf>
    <xf numFmtId="0" fontId="18" fillId="7" borderId="207" xfId="0" applyFont="1" applyFill="1" applyBorder="1" applyAlignment="1">
      <alignment horizontal="center" vertical="center" wrapText="1"/>
    </xf>
    <xf numFmtId="0" fontId="18" fillId="7" borderId="208" xfId="0" applyFont="1" applyFill="1" applyBorder="1" applyAlignment="1">
      <alignment horizontal="center" vertical="center" wrapText="1"/>
    </xf>
    <xf numFmtId="0" fontId="18" fillId="6" borderId="198" xfId="0" applyFont="1" applyFill="1" applyBorder="1" applyAlignment="1">
      <alignment horizontal="center" vertical="center"/>
    </xf>
    <xf numFmtId="0" fontId="18" fillId="6" borderId="199" xfId="0" applyFont="1" applyFill="1" applyBorder="1" applyAlignment="1">
      <alignment horizontal="center" vertical="center"/>
    </xf>
    <xf numFmtId="0" fontId="18" fillId="6" borderId="200" xfId="0" applyFont="1" applyFill="1" applyBorder="1" applyAlignment="1">
      <alignment horizontal="center" vertical="center"/>
    </xf>
    <xf numFmtId="0" fontId="18" fillId="6" borderId="9" xfId="0" applyFont="1" applyFill="1" applyBorder="1" applyAlignment="1">
      <alignment horizontal="center" vertical="center"/>
    </xf>
    <xf numFmtId="0" fontId="18" fillId="6" borderId="12" xfId="0" applyFont="1" applyFill="1" applyBorder="1" applyAlignment="1">
      <alignment horizontal="center" vertical="center"/>
    </xf>
    <xf numFmtId="0" fontId="18" fillId="6" borderId="18" xfId="0" applyFont="1" applyFill="1" applyBorder="1" applyAlignment="1">
      <alignment horizontal="center" vertical="center"/>
    </xf>
    <xf numFmtId="0" fontId="18" fillId="6" borderId="218" xfId="0" applyFont="1" applyFill="1" applyBorder="1" applyAlignment="1">
      <alignment horizontal="center" vertical="center" wrapText="1" shrinkToFit="1"/>
    </xf>
    <xf numFmtId="0" fontId="18" fillId="6" borderId="219" xfId="0" applyFont="1" applyFill="1" applyBorder="1" applyAlignment="1">
      <alignment horizontal="center" vertical="center" wrapText="1" shrinkToFit="1"/>
    </xf>
    <xf numFmtId="0" fontId="18" fillId="6" borderId="220" xfId="0" applyFont="1" applyFill="1" applyBorder="1" applyAlignment="1">
      <alignment horizontal="center" vertical="center" wrapText="1" shrinkToFit="1"/>
    </xf>
    <xf numFmtId="0" fontId="15" fillId="4" borderId="223" xfId="0" applyFont="1" applyFill="1" applyBorder="1" applyAlignment="1">
      <alignment horizontal="center" vertical="center" wrapText="1"/>
    </xf>
    <xf numFmtId="0" fontId="15" fillId="4" borderId="225" xfId="0" applyFont="1" applyFill="1" applyBorder="1" applyAlignment="1">
      <alignment horizontal="center" vertical="center" wrapText="1"/>
    </xf>
    <xf numFmtId="0" fontId="15" fillId="4" borderId="232" xfId="0" applyFont="1" applyFill="1" applyBorder="1" applyAlignment="1">
      <alignment horizontal="center" vertical="center" wrapText="1"/>
    </xf>
    <xf numFmtId="0" fontId="73" fillId="12" borderId="224" xfId="0" applyFont="1" applyFill="1" applyBorder="1" applyAlignment="1">
      <alignment horizontal="center" vertical="center" wrapText="1"/>
    </xf>
    <xf numFmtId="0" fontId="74" fillId="12" borderId="212" xfId="0" applyFont="1" applyFill="1" applyBorder="1" applyAlignment="1">
      <alignment horizontal="center" vertical="center" wrapText="1"/>
    </xf>
    <xf numFmtId="0" fontId="74" fillId="12" borderId="233" xfId="0" applyFont="1" applyFill="1" applyBorder="1" applyAlignment="1">
      <alignment horizontal="center" vertical="center" wrapText="1"/>
    </xf>
    <xf numFmtId="0" fontId="18" fillId="6" borderId="7"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8" xfId="0" applyFont="1" applyFill="1" applyBorder="1" applyAlignment="1">
      <alignment horizontal="center" vertical="center"/>
    </xf>
    <xf numFmtId="0" fontId="18" fillId="6" borderId="11" xfId="0" applyFont="1" applyFill="1" applyBorder="1" applyAlignment="1">
      <alignment horizontal="center" vertical="center"/>
    </xf>
    <xf numFmtId="0" fontId="18" fillId="6" borderId="17" xfId="0" applyFont="1" applyFill="1" applyBorder="1" applyAlignment="1">
      <alignment horizontal="center" vertical="center"/>
    </xf>
    <xf numFmtId="0" fontId="18" fillId="7" borderId="226" xfId="0" applyFont="1" applyFill="1" applyBorder="1" applyAlignment="1">
      <alignment horizontal="center" vertical="center" wrapText="1"/>
    </xf>
    <xf numFmtId="0" fontId="18" fillId="7" borderId="227" xfId="0" applyFont="1" applyFill="1" applyBorder="1" applyAlignment="1">
      <alignment horizontal="center" vertical="center" wrapText="1"/>
    </xf>
    <xf numFmtId="0" fontId="18" fillId="7" borderId="228" xfId="0" applyFont="1" applyFill="1" applyBorder="1" applyAlignment="1">
      <alignment horizontal="center" vertical="center" wrapText="1"/>
    </xf>
    <xf numFmtId="0" fontId="18" fillId="7" borderId="229" xfId="0" applyFont="1" applyFill="1" applyBorder="1" applyAlignment="1">
      <alignment horizontal="center" vertical="center" wrapText="1"/>
    </xf>
    <xf numFmtId="0" fontId="18" fillId="7" borderId="230" xfId="0" applyFont="1" applyFill="1" applyBorder="1" applyAlignment="1">
      <alignment horizontal="center" vertical="center" wrapText="1"/>
    </xf>
    <xf numFmtId="0" fontId="18" fillId="7" borderId="231" xfId="0" applyFont="1" applyFill="1" applyBorder="1" applyAlignment="1">
      <alignment horizontal="center" vertical="center" wrapText="1"/>
    </xf>
    <xf numFmtId="0" fontId="15" fillId="4" borderId="235" xfId="0" applyFont="1" applyFill="1" applyBorder="1" applyAlignment="1">
      <alignment horizontal="center" vertical="center" wrapText="1"/>
    </xf>
    <xf numFmtId="0" fontId="15" fillId="4" borderId="237" xfId="0" applyFont="1" applyFill="1" applyBorder="1" applyAlignment="1">
      <alignment horizontal="center" vertical="center" wrapText="1"/>
    </xf>
    <xf numFmtId="0" fontId="15" fillId="4" borderId="238" xfId="0" applyFont="1" applyFill="1" applyBorder="1" applyAlignment="1">
      <alignment horizontal="center" vertical="center" wrapText="1"/>
    </xf>
    <xf numFmtId="0" fontId="73" fillId="12" borderId="236" xfId="0" applyFont="1" applyFill="1" applyBorder="1" applyAlignment="1">
      <alignment horizontal="center" vertical="center" wrapText="1"/>
    </xf>
    <xf numFmtId="0" fontId="74" fillId="12" borderId="239"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7" borderId="241" xfId="0" applyFont="1" applyFill="1" applyBorder="1" applyAlignment="1">
      <alignment horizontal="center" vertical="center" wrapText="1"/>
    </xf>
    <xf numFmtId="0" fontId="18" fillId="7" borderId="209" xfId="0" applyFont="1" applyFill="1" applyBorder="1" applyAlignment="1">
      <alignment horizontal="center" vertical="center" wrapText="1"/>
    </xf>
    <xf numFmtId="0" fontId="18" fillId="7" borderId="0" xfId="0" applyFont="1" applyFill="1" applyAlignment="1">
      <alignment horizontal="center" vertical="center" wrapText="1"/>
    </xf>
    <xf numFmtId="0" fontId="18" fillId="6" borderId="214" xfId="0" applyFont="1" applyFill="1" applyBorder="1" applyAlignment="1">
      <alignment horizontal="center" vertical="center" wrapText="1"/>
    </xf>
    <xf numFmtId="0" fontId="15" fillId="2" borderId="210" xfId="0" applyFont="1" applyFill="1" applyBorder="1" applyAlignment="1">
      <alignment horizontal="center" vertical="center" wrapText="1"/>
    </xf>
    <xf numFmtId="0" fontId="30" fillId="0" borderId="28" xfId="0" applyFont="1" applyBorder="1" applyAlignment="1">
      <alignment horizontal="center" vertical="center"/>
    </xf>
    <xf numFmtId="0" fontId="30" fillId="0" borderId="65" xfId="0" applyFont="1" applyBorder="1" applyAlignment="1">
      <alignment horizontal="center" vertical="center"/>
    </xf>
    <xf numFmtId="0" fontId="30" fillId="0" borderId="66" xfId="0" applyFont="1" applyBorder="1" applyAlignment="1">
      <alignment horizontal="center" vertical="center"/>
    </xf>
    <xf numFmtId="0" fontId="27" fillId="0" borderId="35" xfId="7" applyFont="1" applyBorder="1" applyAlignment="1">
      <alignment horizontal="center" vertical="center" wrapText="1"/>
    </xf>
    <xf numFmtId="0" fontId="27" fillId="0" borderId="42" xfId="7" applyFont="1" applyBorder="1" applyAlignment="1">
      <alignment horizontal="center" vertical="center" wrapText="1"/>
    </xf>
    <xf numFmtId="0" fontId="22" fillId="0" borderId="2" xfId="7" applyFont="1" applyBorder="1" applyAlignment="1">
      <alignment horizontal="center" vertical="center" wrapText="1"/>
    </xf>
    <xf numFmtId="0" fontId="22" fillId="0" borderId="5" xfId="7" applyFont="1" applyBorder="1" applyAlignment="1">
      <alignment horizontal="center" vertical="center" wrapText="1"/>
    </xf>
    <xf numFmtId="0" fontId="35" fillId="0" borderId="61" xfId="7" applyFont="1" applyBorder="1" applyAlignment="1">
      <alignment horizontal="center" vertical="center" wrapText="1"/>
    </xf>
    <xf numFmtId="0" fontId="35" fillId="0" borderId="55" xfId="7" applyFont="1" applyBorder="1" applyAlignment="1">
      <alignment horizontal="center" vertical="center" wrapText="1"/>
    </xf>
    <xf numFmtId="0" fontId="27" fillId="0" borderId="96" xfId="7" applyFont="1" applyBorder="1" applyAlignment="1">
      <alignment horizontal="center" vertical="center" wrapText="1"/>
    </xf>
    <xf numFmtId="0" fontId="35" fillId="0" borderId="1" xfId="7" applyFont="1" applyBorder="1" applyAlignment="1">
      <alignment horizontal="center" vertical="center" wrapText="1"/>
    </xf>
    <xf numFmtId="0" fontId="63" fillId="0" borderId="1" xfId="7" applyFont="1" applyBorder="1" applyAlignment="1">
      <alignment horizontal="center" vertical="center" wrapText="1"/>
    </xf>
    <xf numFmtId="0" fontId="32" fillId="0" borderId="45" xfId="7" applyFont="1" applyBorder="1" applyAlignment="1">
      <alignment horizontal="left" vertical="center" wrapText="1"/>
    </xf>
    <xf numFmtId="0" fontId="32" fillId="0" borderId="29" xfId="7" applyFont="1" applyBorder="1" applyAlignment="1">
      <alignment horizontal="left" vertical="center" wrapText="1"/>
    </xf>
    <xf numFmtId="0" fontId="32" fillId="0" borderId="46" xfId="7" applyFont="1" applyBorder="1" applyAlignment="1">
      <alignment horizontal="left" vertical="center" wrapText="1"/>
    </xf>
    <xf numFmtId="0" fontId="30" fillId="0" borderId="47" xfId="0" applyFont="1" applyBorder="1" applyAlignment="1">
      <alignment horizontal="center" vertical="center"/>
    </xf>
    <xf numFmtId="0" fontId="30" fillId="0" borderId="48" xfId="0" applyFont="1" applyBorder="1" applyAlignment="1">
      <alignment horizontal="center" vertical="center"/>
    </xf>
    <xf numFmtId="0" fontId="30" fillId="0" borderId="38" xfId="0" applyFont="1" applyBorder="1" applyAlignment="1">
      <alignment horizontal="center" vertical="center"/>
    </xf>
    <xf numFmtId="0" fontId="34" fillId="0" borderId="25" xfId="0" quotePrefix="1" applyFont="1" applyBorder="1" applyAlignment="1">
      <alignment vertical="center" wrapText="1"/>
    </xf>
    <xf numFmtId="0" fontId="30" fillId="0" borderId="32" xfId="0" applyFont="1" applyBorder="1" applyAlignment="1">
      <alignment vertical="center" wrapText="1"/>
    </xf>
    <xf numFmtId="0" fontId="30" fillId="0" borderId="51" xfId="0" applyFont="1" applyBorder="1" applyAlignment="1">
      <alignment vertical="center" wrapText="1"/>
    </xf>
    <xf numFmtId="0" fontId="27" fillId="0" borderId="59" xfId="7" applyFont="1" applyBorder="1" applyAlignment="1">
      <alignment horizontal="center" vertical="center" wrapText="1"/>
    </xf>
    <xf numFmtId="0" fontId="27" fillId="0" borderId="61" xfId="7" applyFont="1" applyBorder="1" applyAlignment="1">
      <alignment horizontal="center" vertical="center" wrapText="1"/>
    </xf>
    <xf numFmtId="0" fontId="35" fillId="0" borderId="53" xfId="7" applyFont="1" applyBorder="1" applyAlignment="1">
      <alignment horizontal="center" vertical="center" wrapText="1"/>
    </xf>
    <xf numFmtId="0" fontId="35" fillId="0" borderId="63" xfId="7" applyFont="1" applyBorder="1" applyAlignment="1">
      <alignment horizontal="center" vertical="center" wrapText="1"/>
    </xf>
    <xf numFmtId="0" fontId="30" fillId="12" borderId="56" xfId="7" applyFont="1" applyFill="1" applyBorder="1" applyAlignment="1">
      <alignment horizontal="center" vertical="center" wrapText="1"/>
    </xf>
    <xf numFmtId="0" fontId="30" fillId="12" borderId="58" xfId="7" applyFont="1" applyFill="1" applyBorder="1" applyAlignment="1">
      <alignment horizontal="center" vertical="center" wrapText="1"/>
    </xf>
    <xf numFmtId="0" fontId="30" fillId="12" borderId="60" xfId="7" applyFont="1" applyFill="1" applyBorder="1" applyAlignment="1">
      <alignment horizontal="center" vertical="center" wrapText="1"/>
    </xf>
    <xf numFmtId="0" fontId="30" fillId="9" borderId="56" xfId="7" applyFont="1" applyFill="1" applyBorder="1" applyAlignment="1">
      <alignment horizontal="center" vertical="center" wrapText="1"/>
    </xf>
    <xf numFmtId="0" fontId="30" fillId="9" borderId="58" xfId="7" applyFont="1" applyFill="1" applyBorder="1" applyAlignment="1">
      <alignment horizontal="center" vertical="center" wrapText="1"/>
    </xf>
    <xf numFmtId="0" fontId="30" fillId="9" borderId="60" xfId="7" applyFont="1" applyFill="1" applyBorder="1" applyAlignment="1">
      <alignment horizontal="center" vertical="center" wrapText="1"/>
    </xf>
    <xf numFmtId="0" fontId="36" fillId="0" borderId="43" xfId="7" applyFont="1" applyBorder="1" applyAlignment="1">
      <alignment horizontal="left" vertical="center" wrapText="1"/>
    </xf>
    <xf numFmtId="0" fontId="36" fillId="0" borderId="31" xfId="7" applyFont="1" applyBorder="1" applyAlignment="1">
      <alignment horizontal="left" vertical="center" wrapText="1"/>
    </xf>
    <xf numFmtId="0" fontId="36" fillId="0" borderId="50" xfId="7" applyFont="1" applyBorder="1" applyAlignment="1">
      <alignment horizontal="left" vertical="center" wrapText="1"/>
    </xf>
    <xf numFmtId="0" fontId="36" fillId="0" borderId="47" xfId="0" applyFont="1" applyBorder="1" applyAlignment="1">
      <alignment horizontal="center" vertical="center" wrapText="1"/>
    </xf>
    <xf numFmtId="0" fontId="36" fillId="0" borderId="48" xfId="0" applyFont="1" applyBorder="1" applyAlignment="1">
      <alignment horizontal="center" vertical="center" wrapText="1"/>
    </xf>
    <xf numFmtId="0" fontId="36" fillId="0" borderId="38" xfId="0" applyFont="1" applyBorder="1" applyAlignment="1">
      <alignment horizontal="center" vertical="center" wrapText="1"/>
    </xf>
    <xf numFmtId="0" fontId="35" fillId="0" borderId="2" xfId="7" applyFont="1" applyBorder="1" applyAlignment="1">
      <alignment horizontal="center" vertical="center" wrapText="1"/>
    </xf>
    <xf numFmtId="0" fontId="35" fillId="0" borderId="5" xfId="7" applyFont="1" applyBorder="1" applyAlignment="1">
      <alignment horizontal="center" vertical="center" wrapText="1"/>
    </xf>
    <xf numFmtId="0" fontId="36" fillId="0" borderId="47" xfId="0" applyFont="1" applyBorder="1" applyAlignment="1">
      <alignment horizontal="center"/>
    </xf>
    <xf numFmtId="0" fontId="36" fillId="0" borderId="48" xfId="0" applyFont="1" applyBorder="1" applyAlignment="1">
      <alignment horizontal="center"/>
    </xf>
    <xf numFmtId="0" fontId="36" fillId="0" borderId="38" xfId="0" applyFont="1" applyBorder="1" applyAlignment="1">
      <alignment horizontal="center"/>
    </xf>
    <xf numFmtId="0" fontId="30" fillId="12" borderId="47" xfId="0" applyFont="1" applyFill="1" applyBorder="1" applyAlignment="1">
      <alignment horizontal="center" vertical="center"/>
    </xf>
    <xf numFmtId="0" fontId="30" fillId="12" borderId="48" xfId="0" applyFont="1" applyFill="1" applyBorder="1" applyAlignment="1">
      <alignment horizontal="center" vertical="center"/>
    </xf>
    <xf numFmtId="0" fontId="30" fillId="12" borderId="38" xfId="0" applyFont="1" applyFill="1" applyBorder="1" applyAlignment="1">
      <alignment horizontal="center" vertical="center"/>
    </xf>
    <xf numFmtId="0" fontId="41" fillId="0" borderId="47" xfId="0" applyFont="1" applyBorder="1" applyAlignment="1">
      <alignment horizontal="center" wrapText="1"/>
    </xf>
    <xf numFmtId="0" fontId="41" fillId="0" borderId="48" xfId="0" applyFont="1" applyBorder="1" applyAlignment="1">
      <alignment horizontal="center" wrapText="1"/>
    </xf>
    <xf numFmtId="0" fontId="41" fillId="0" borderId="38" xfId="0" applyFont="1" applyBorder="1" applyAlignment="1">
      <alignment horizontal="center" wrapText="1"/>
    </xf>
    <xf numFmtId="0" fontId="30" fillId="0" borderId="56" xfId="0" applyFont="1" applyBorder="1" applyAlignment="1">
      <alignment horizontal="left" vertical="center" wrapText="1"/>
    </xf>
    <xf numFmtId="0" fontId="30" fillId="0" borderId="58" xfId="0" applyFont="1" applyBorder="1" applyAlignment="1">
      <alignment horizontal="left" vertical="center" wrapText="1"/>
    </xf>
    <xf numFmtId="0" fontId="30" fillId="0" borderId="60" xfId="0" applyFont="1" applyBorder="1" applyAlignment="1">
      <alignment horizontal="left" vertical="center" wrapText="1"/>
    </xf>
    <xf numFmtId="0" fontId="34" fillId="0" borderId="25" xfId="0" quotePrefix="1" applyFont="1" applyBorder="1" applyAlignment="1">
      <alignment horizontal="left" vertical="center" wrapText="1"/>
    </xf>
    <xf numFmtId="0" fontId="30" fillId="0" borderId="32" xfId="0" applyFont="1" applyBorder="1" applyAlignment="1">
      <alignment horizontal="left" vertical="center" wrapText="1"/>
    </xf>
    <xf numFmtId="0" fontId="30" fillId="0" borderId="51" xfId="0" applyFont="1" applyBorder="1" applyAlignment="1">
      <alignment horizontal="left" vertical="center" wrapText="1"/>
    </xf>
    <xf numFmtId="0" fontId="27" fillId="0" borderId="6" xfId="7" applyFont="1" applyBorder="1" applyAlignment="1">
      <alignment horizontal="center" vertical="center" wrapText="1"/>
    </xf>
    <xf numFmtId="0" fontId="27" fillId="0" borderId="52"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29" xfId="7" applyFont="1" applyBorder="1" applyAlignment="1">
      <alignment horizontal="center" vertical="center" wrapText="1"/>
    </xf>
    <xf numFmtId="0" fontId="32" fillId="0" borderId="46" xfId="7" applyFont="1" applyBorder="1" applyAlignment="1">
      <alignment horizontal="center" vertical="center" wrapText="1"/>
    </xf>
    <xf numFmtId="0" fontId="32" fillId="0" borderId="6" xfId="7" applyFont="1" applyBorder="1" applyAlignment="1">
      <alignment horizontal="center" vertical="center" wrapText="1"/>
    </xf>
    <xf numFmtId="0" fontId="32" fillId="0" borderId="44" xfId="7" applyFont="1" applyBorder="1" applyAlignment="1">
      <alignment horizontal="center" vertical="center" wrapText="1"/>
    </xf>
    <xf numFmtId="0" fontId="22" fillId="0" borderId="3" xfId="7" applyFont="1" applyBorder="1" applyAlignment="1">
      <alignment horizontal="center" vertical="center" wrapText="1"/>
    </xf>
    <xf numFmtId="0" fontId="35" fillId="0" borderId="3" xfId="7" applyFont="1" applyBorder="1" applyAlignment="1">
      <alignment horizontal="center" vertical="center" wrapText="1"/>
    </xf>
    <xf numFmtId="0" fontId="32" fillId="0" borderId="49" xfId="7" applyFont="1" applyBorder="1" applyAlignment="1">
      <alignment horizontal="center" vertical="center" wrapText="1"/>
    </xf>
    <xf numFmtId="0" fontId="36" fillId="0" borderId="25" xfId="0" quotePrefix="1" applyFont="1" applyBorder="1" applyAlignment="1">
      <alignment vertical="center" wrapText="1"/>
    </xf>
    <xf numFmtId="0" fontId="32" fillId="0" borderId="52" xfId="7" applyFont="1" applyBorder="1" applyAlignment="1">
      <alignment horizontal="center" vertical="center" wrapText="1"/>
    </xf>
    <xf numFmtId="0" fontId="35" fillId="0" borderId="54" xfId="7" applyFont="1" applyBorder="1" applyAlignment="1">
      <alignment horizontal="center" vertical="center" wrapText="1"/>
    </xf>
    <xf numFmtId="0" fontId="36" fillId="0" borderId="47" xfId="0" applyFont="1" applyBorder="1" applyAlignment="1">
      <alignment horizontal="center" wrapText="1"/>
    </xf>
    <xf numFmtId="0" fontId="36" fillId="0" borderId="48" xfId="0" applyFont="1" applyBorder="1" applyAlignment="1">
      <alignment horizontal="center" wrapText="1"/>
    </xf>
    <xf numFmtId="0" fontId="36" fillId="0" borderId="38" xfId="0" applyFont="1" applyBorder="1" applyAlignment="1">
      <alignment horizontal="center" wrapText="1"/>
    </xf>
    <xf numFmtId="0" fontId="28" fillId="6" borderId="24" xfId="7" applyFont="1" applyFill="1" applyBorder="1" applyAlignment="1">
      <alignment horizontal="center" vertical="center" wrapText="1"/>
    </xf>
    <xf numFmtId="0" fontId="28" fillId="6" borderId="31" xfId="7" applyFont="1" applyFill="1" applyBorder="1" applyAlignment="1">
      <alignment horizontal="center" vertical="center" wrapText="1"/>
    </xf>
    <xf numFmtId="0" fontId="28" fillId="6" borderId="37" xfId="7" applyFont="1" applyFill="1" applyBorder="1" applyAlignment="1">
      <alignment horizontal="center" vertical="center" wrapText="1"/>
    </xf>
    <xf numFmtId="0" fontId="28" fillId="6" borderId="25" xfId="7" applyFont="1" applyFill="1" applyBorder="1" applyAlignment="1">
      <alignment horizontal="center" vertical="center" wrapText="1"/>
    </xf>
    <xf numFmtId="0" fontId="28" fillId="6" borderId="32" xfId="7" applyFont="1" applyFill="1" applyBorder="1" applyAlignment="1">
      <alignment horizontal="center" vertical="center" wrapText="1"/>
    </xf>
    <xf numFmtId="0" fontId="28" fillId="6" borderId="26" xfId="7" applyFont="1" applyFill="1" applyBorder="1" applyAlignment="1">
      <alignment horizontal="center" vertical="center" wrapText="1"/>
    </xf>
    <xf numFmtId="0" fontId="28" fillId="6" borderId="27" xfId="7" applyFont="1" applyFill="1" applyBorder="1" applyAlignment="1">
      <alignment horizontal="center" vertical="center" wrapText="1"/>
    </xf>
    <xf numFmtId="0" fontId="28" fillId="6" borderId="28" xfId="7" applyFont="1" applyFill="1" applyBorder="1" applyAlignment="1">
      <alignment horizontal="center" vertical="center" wrapText="1"/>
    </xf>
    <xf numFmtId="0" fontId="28" fillId="6" borderId="29" xfId="7" applyFont="1" applyFill="1" applyBorder="1" applyAlignment="1">
      <alignment horizontal="center" vertical="center" wrapText="1"/>
    </xf>
    <xf numFmtId="0" fontId="28" fillId="6" borderId="30" xfId="7" applyFont="1" applyFill="1" applyBorder="1" applyAlignment="1">
      <alignment horizontal="center" vertical="center" wrapText="1"/>
    </xf>
    <xf numFmtId="0" fontId="29" fillId="5" borderId="33" xfId="7" applyFont="1" applyFill="1" applyBorder="1" applyAlignment="1">
      <alignment horizontal="center" vertical="center" wrapText="1"/>
    </xf>
    <xf numFmtId="0" fontId="29" fillId="5" borderId="38" xfId="7" applyFont="1" applyFill="1" applyBorder="1" applyAlignment="1">
      <alignment horizontal="center" vertical="center" wrapText="1"/>
    </xf>
    <xf numFmtId="0" fontId="30" fillId="9" borderId="24" xfId="7" applyFont="1" applyFill="1" applyBorder="1" applyAlignment="1">
      <alignment horizontal="center" vertical="center" wrapText="1"/>
    </xf>
    <xf numFmtId="0" fontId="30" fillId="9" borderId="34" xfId="7" applyFont="1" applyFill="1" applyBorder="1" applyAlignment="1">
      <alignment horizontal="center" vertical="center" wrapText="1"/>
    </xf>
    <xf numFmtId="0" fontId="30" fillId="9" borderId="30" xfId="7" applyFont="1" applyFill="1" applyBorder="1" applyAlignment="1">
      <alignment horizontal="center" vertical="center" wrapText="1"/>
    </xf>
    <xf numFmtId="0" fontId="31" fillId="11" borderId="33" xfId="7" applyFont="1" applyFill="1" applyBorder="1" applyAlignment="1">
      <alignment horizontal="center" vertical="center" wrapText="1"/>
    </xf>
    <xf numFmtId="0" fontId="31" fillId="11" borderId="35" xfId="7" applyFont="1" applyFill="1" applyBorder="1" applyAlignment="1">
      <alignment horizontal="center" vertical="center" wrapText="1"/>
    </xf>
    <xf numFmtId="0" fontId="31" fillId="11" borderId="38" xfId="7" applyFont="1" applyFill="1" applyBorder="1" applyAlignment="1">
      <alignment horizontal="center" vertical="center" wrapText="1"/>
    </xf>
    <xf numFmtId="0" fontId="31" fillId="11" borderId="42" xfId="7" applyFont="1" applyFill="1" applyBorder="1" applyAlignment="1">
      <alignment horizontal="center" vertical="center" wrapText="1"/>
    </xf>
    <xf numFmtId="0" fontId="31" fillId="11" borderId="36" xfId="7" applyFont="1" applyFill="1" applyBorder="1" applyAlignment="1">
      <alignment horizontal="center" vertical="center" wrapText="1"/>
    </xf>
    <xf numFmtId="0" fontId="31" fillId="11" borderId="32" xfId="7" applyFont="1" applyFill="1" applyBorder="1" applyAlignment="1">
      <alignment horizontal="center" vertical="center" wrapText="1"/>
    </xf>
    <xf numFmtId="0" fontId="30" fillId="0" borderId="39" xfId="7" applyFont="1" applyBorder="1" applyAlignment="1">
      <alignment horizontal="left" vertical="center" wrapText="1"/>
    </xf>
    <xf numFmtId="0" fontId="30" fillId="0" borderId="40" xfId="7" applyFont="1" applyBorder="1" applyAlignment="1">
      <alignment horizontal="left" vertical="center" wrapText="1"/>
    </xf>
    <xf numFmtId="0" fontId="30" fillId="0" borderId="41" xfId="7" applyFont="1" applyBorder="1" applyAlignment="1">
      <alignment horizontal="left" vertical="center" wrapText="1"/>
    </xf>
    <xf numFmtId="0" fontId="8" fillId="4" borderId="1" xfId="0" applyFont="1" applyFill="1" applyBorder="1" applyAlignment="1">
      <alignment horizontal="center"/>
    </xf>
    <xf numFmtId="0" fontId="12" fillId="3" borderId="1" xfId="0" applyFont="1" applyFill="1" applyBorder="1" applyAlignment="1">
      <alignment horizontal="left"/>
    </xf>
    <xf numFmtId="0" fontId="8" fillId="3" borderId="1" xfId="0" applyFont="1" applyFill="1" applyBorder="1" applyAlignment="1">
      <alignment horizontal="left"/>
    </xf>
    <xf numFmtId="0" fontId="8" fillId="4" borderId="2" xfId="0" applyFont="1" applyFill="1" applyBorder="1" applyAlignment="1">
      <alignment horizontal="center"/>
    </xf>
    <xf numFmtId="0" fontId="8" fillId="4" borderId="5" xfId="0" applyFont="1" applyFill="1" applyBorder="1" applyAlignment="1">
      <alignment horizontal="center"/>
    </xf>
    <xf numFmtId="0" fontId="8" fillId="4" borderId="3" xfId="0" applyFont="1" applyFill="1" applyBorder="1" applyAlignment="1">
      <alignment horizontal="center"/>
    </xf>
    <xf numFmtId="0" fontId="8" fillId="4" borderId="1" xfId="0" applyFont="1" applyFill="1" applyBorder="1" applyAlignment="1">
      <alignment horizontal="left" vertical="center"/>
    </xf>
    <xf numFmtId="0" fontId="8" fillId="3" borderId="1" xfId="0" applyFont="1" applyFill="1" applyBorder="1" applyAlignment="1">
      <alignment horizontal="center" vertical="center"/>
    </xf>
    <xf numFmtId="0" fontId="52" fillId="2" borderId="70" xfId="5" applyFont="1" applyFill="1" applyBorder="1" applyAlignment="1">
      <alignment horizontal="center" vertical="center" wrapText="1" readingOrder="1"/>
    </xf>
    <xf numFmtId="0" fontId="52" fillId="2" borderId="71" xfId="5" applyFont="1" applyFill="1" applyBorder="1" applyAlignment="1">
      <alignment horizontal="center" vertical="center" wrapText="1" readingOrder="1"/>
    </xf>
    <xf numFmtId="0" fontId="52" fillId="2" borderId="73"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0" fontId="52" fillId="2" borderId="86" xfId="5" applyFont="1" applyFill="1" applyBorder="1" applyAlignment="1">
      <alignment horizontal="center" vertical="center" wrapText="1" readingOrder="1"/>
    </xf>
    <xf numFmtId="0" fontId="52" fillId="2" borderId="81" xfId="5" applyFont="1" applyFill="1" applyBorder="1" applyAlignment="1">
      <alignment horizontal="center" vertical="center" wrapText="1" readingOrder="1"/>
    </xf>
    <xf numFmtId="0" fontId="51" fillId="2" borderId="67" xfId="5" applyFont="1" applyFill="1" applyBorder="1" applyAlignment="1">
      <alignment horizontal="center" vertical="center"/>
    </xf>
    <xf numFmtId="0" fontId="51" fillId="2" borderId="68" xfId="5" applyFont="1" applyFill="1" applyBorder="1" applyAlignment="1">
      <alignment horizontal="center" vertical="center"/>
    </xf>
    <xf numFmtId="0" fontId="51" fillId="2" borderId="69" xfId="5" applyFont="1" applyFill="1" applyBorder="1" applyAlignment="1">
      <alignment horizontal="center" vertical="center"/>
    </xf>
    <xf numFmtId="0" fontId="51" fillId="2" borderId="79" xfId="5" applyFont="1" applyFill="1" applyBorder="1" applyAlignment="1">
      <alignment horizontal="center" vertical="center"/>
    </xf>
    <xf numFmtId="0" fontId="51" fillId="2" borderId="80" xfId="5" applyFont="1" applyFill="1" applyBorder="1" applyAlignment="1">
      <alignment horizontal="center" vertical="center"/>
    </xf>
    <xf numFmtId="0" fontId="51" fillId="2" borderId="81" xfId="5" applyFont="1" applyFill="1" applyBorder="1" applyAlignment="1">
      <alignment horizontal="center" vertical="center"/>
    </xf>
    <xf numFmtId="0" fontId="51" fillId="2" borderId="88" xfId="5" applyFont="1" applyFill="1" applyBorder="1" applyAlignment="1">
      <alignment horizontal="center" vertical="center"/>
    </xf>
    <xf numFmtId="0" fontId="51" fillId="2" borderId="89" xfId="5" applyFont="1" applyFill="1" applyBorder="1" applyAlignment="1">
      <alignment horizontal="center" vertical="center"/>
    </xf>
    <xf numFmtId="0" fontId="51" fillId="2" borderId="90" xfId="5" applyFont="1" applyFill="1" applyBorder="1" applyAlignment="1">
      <alignment horizontal="center" vertical="center"/>
    </xf>
    <xf numFmtId="0" fontId="52" fillId="2" borderId="72" xfId="5" applyFont="1" applyFill="1" applyBorder="1" applyAlignment="1">
      <alignment horizontal="center" vertical="center" wrapText="1" readingOrder="1"/>
    </xf>
    <xf numFmtId="0" fontId="52" fillId="2" borderId="75" xfId="5" applyFont="1" applyFill="1" applyBorder="1" applyAlignment="1">
      <alignment horizontal="center" vertical="center" wrapText="1" readingOrder="1"/>
    </xf>
    <xf numFmtId="0" fontId="52" fillId="2" borderId="76" xfId="5" applyFont="1" applyFill="1" applyBorder="1" applyAlignment="1">
      <alignment horizontal="center" vertical="center" wrapText="1" readingOrder="1"/>
    </xf>
    <xf numFmtId="0" fontId="52" fillId="2" borderId="77" xfId="5" applyFont="1" applyFill="1" applyBorder="1" applyAlignment="1">
      <alignment horizontal="center" vertical="center" wrapText="1" readingOrder="1"/>
    </xf>
    <xf numFmtId="0" fontId="52" fillId="2" borderId="78"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7" xfId="5" applyFont="1" applyFill="1" applyBorder="1" applyAlignment="1">
      <alignment horizontal="center" vertical="center" wrapText="1" readingOrder="1"/>
    </xf>
    <xf numFmtId="0" fontId="51" fillId="10" borderId="59" xfId="5" applyFont="1" applyFill="1" applyBorder="1" applyAlignment="1">
      <alignment horizontal="center" vertical="center"/>
    </xf>
    <xf numFmtId="0" fontId="51" fillId="10" borderId="35" xfId="5" applyFont="1" applyFill="1" applyBorder="1" applyAlignment="1">
      <alignment horizontal="center" vertical="center"/>
    </xf>
    <xf numFmtId="0" fontId="51" fillId="10" borderId="95" xfId="5" applyFont="1" applyFill="1" applyBorder="1" applyAlignment="1">
      <alignment horizontal="center" vertical="center"/>
    </xf>
    <xf numFmtId="0" fontId="51" fillId="10" borderId="96" xfId="5" applyFont="1" applyFill="1" applyBorder="1" applyAlignment="1">
      <alignment horizontal="center" vertical="center"/>
    </xf>
    <xf numFmtId="0" fontId="51" fillId="10" borderId="101" xfId="5" applyFont="1" applyFill="1" applyBorder="1" applyAlignment="1">
      <alignment horizontal="center" vertical="center"/>
    </xf>
    <xf numFmtId="0" fontId="51" fillId="10" borderId="102" xfId="5" applyFont="1" applyFill="1" applyBorder="1" applyAlignment="1">
      <alignment horizontal="center" vertical="center"/>
    </xf>
    <xf numFmtId="0" fontId="51" fillId="10" borderId="122" xfId="5" applyFont="1" applyFill="1" applyBorder="1" applyAlignment="1">
      <alignment horizontal="center" vertical="center"/>
    </xf>
    <xf numFmtId="0" fontId="51" fillId="10" borderId="3" xfId="5" applyFont="1" applyFill="1" applyBorder="1" applyAlignment="1">
      <alignment horizontal="center" vertical="center"/>
    </xf>
    <xf numFmtId="0" fontId="51" fillId="10" borderId="2" xfId="5" applyFont="1" applyFill="1" applyBorder="1" applyAlignment="1">
      <alignment horizontal="center" vertical="center"/>
    </xf>
    <xf numFmtId="0" fontId="51" fillId="10" borderId="133" xfId="5" applyFont="1" applyFill="1" applyBorder="1" applyAlignment="1">
      <alignment horizontal="center" vertical="center"/>
    </xf>
    <xf numFmtId="0" fontId="51" fillId="10" borderId="137" xfId="5" applyFont="1" applyFill="1" applyBorder="1" applyAlignment="1">
      <alignment horizontal="center" vertical="center"/>
    </xf>
    <xf numFmtId="0" fontId="51" fillId="10" borderId="138" xfId="5" applyFont="1" applyFill="1" applyBorder="1" applyAlignment="1">
      <alignment horizontal="center" vertical="center"/>
    </xf>
    <xf numFmtId="0" fontId="51" fillId="10" borderId="59" xfId="5" applyFont="1" applyFill="1" applyBorder="1" applyAlignment="1">
      <alignment horizontal="center" vertical="center" wrapText="1"/>
    </xf>
    <xf numFmtId="0" fontId="51" fillId="10" borderId="35" xfId="5" applyFont="1" applyFill="1" applyBorder="1" applyAlignment="1">
      <alignment horizontal="center" vertical="center" wrapText="1"/>
    </xf>
    <xf numFmtId="0" fontId="51" fillId="10" borderId="95" xfId="5" applyFont="1" applyFill="1" applyBorder="1" applyAlignment="1">
      <alignment horizontal="center" vertical="center" wrapText="1"/>
    </xf>
    <xf numFmtId="0" fontId="51" fillId="10" borderId="96" xfId="5" applyFont="1" applyFill="1" applyBorder="1" applyAlignment="1">
      <alignment horizontal="center" vertical="center" wrapText="1"/>
    </xf>
    <xf numFmtId="0" fontId="51" fillId="10" borderId="101" xfId="5" applyFont="1" applyFill="1" applyBorder="1" applyAlignment="1">
      <alignment horizontal="center" vertical="center" wrapText="1"/>
    </xf>
    <xf numFmtId="0" fontId="51" fillId="10" borderId="102" xfId="5" applyFont="1" applyFill="1" applyBorder="1" applyAlignment="1">
      <alignment horizontal="center" vertical="center" wrapText="1"/>
    </xf>
    <xf numFmtId="0" fontId="54" fillId="14" borderId="182" xfId="5" applyFont="1" applyFill="1" applyBorder="1" applyAlignment="1">
      <alignment horizontal="center" vertical="center"/>
    </xf>
    <xf numFmtId="0" fontId="54" fillId="14" borderId="183" xfId="5" applyFont="1" applyFill="1" applyBorder="1" applyAlignment="1">
      <alignment horizontal="center" vertical="center"/>
    </xf>
    <xf numFmtId="0" fontId="54" fillId="14" borderId="154" xfId="5" applyFont="1" applyFill="1" applyBorder="1" applyAlignment="1">
      <alignment horizontal="center" vertical="center"/>
    </xf>
    <xf numFmtId="0" fontId="54" fillId="14" borderId="155"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84" xfId="5" applyFont="1" applyFill="1" applyBorder="1" applyAlignment="1">
      <alignment horizontal="center" vertical="center"/>
    </xf>
    <xf numFmtId="0" fontId="54" fillId="14" borderId="59" xfId="5" applyFont="1" applyFill="1" applyBorder="1" applyAlignment="1">
      <alignment horizontal="center" vertical="center"/>
    </xf>
    <xf numFmtId="0" fontId="54" fillId="14" borderId="148"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51" xfId="5"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64" xfId="6" applyFont="1" applyFill="1" applyBorder="1" applyAlignment="1">
      <alignment horizontal="center" vertical="center"/>
    </xf>
    <xf numFmtId="0" fontId="54" fillId="14" borderId="2" xfId="5" applyFont="1" applyFill="1" applyBorder="1" applyAlignment="1">
      <alignment horizontal="center" vertical="center"/>
    </xf>
    <xf numFmtId="0" fontId="54" fillId="14" borderId="5"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2" xfId="5" applyFont="1" applyFill="1" applyBorder="1" applyAlignment="1">
      <alignment horizontal="center" vertical="center"/>
    </xf>
    <xf numFmtId="0" fontId="54" fillId="14" borderId="169" xfId="5" applyFont="1" applyFill="1" applyBorder="1" applyAlignment="1">
      <alignment horizontal="center" vertical="center"/>
    </xf>
    <xf numFmtId="0" fontId="47" fillId="14" borderId="101" xfId="5" applyFont="1" applyFill="1" applyBorder="1" applyAlignment="1">
      <alignment horizontal="center" vertical="center"/>
    </xf>
    <xf numFmtId="0" fontId="47" fillId="14" borderId="4" xfId="5"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6" xfId="6" applyFont="1" applyFill="1" applyBorder="1" applyAlignment="1">
      <alignment horizontal="center" vertical="center"/>
    </xf>
  </cellXfs>
  <cellStyles count="9">
    <cellStyle name="백분율 2" xfId="6" xr:uid="{00000000-0005-0000-0000-000000000000}"/>
    <cellStyle name="쉼표 [0] 2" xfId="8" xr:uid="{17AA34B4-361A-48F2-8F29-8A813D51E224}"/>
    <cellStyle name="표준" xfId="0" builtinId="0"/>
    <cellStyle name="표준 2" xfId="5" xr:uid="{00000000-0005-0000-0000-000002000000}"/>
    <cellStyle name="표준 3 2" xfId="2" xr:uid="{00000000-0005-0000-0000-000003000000}"/>
    <cellStyle name="표준 3 2 2" xfId="7" xr:uid="{856619EB-D946-48BD-A008-417DE01ABC59}"/>
    <cellStyle name="하이퍼링크" xfId="1" builtinId="8"/>
    <cellStyle name="하이퍼링크 2" xfId="3" xr:uid="{00000000-0005-0000-0000-000005000000}"/>
    <cellStyle name="하이퍼링크 3" xfId="4" xr:uid="{00000000-0005-0000-0000-000006000000}"/>
  </cellStyles>
  <dxfs count="23">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rgb="FFFF0000"/>
      </font>
    </dxf>
    <dxf>
      <font>
        <color rgb="FFFF0000"/>
      </font>
      <fill>
        <patternFill>
          <fgColor auto="1"/>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ill>
        <patternFill>
          <bgColor theme="0" tint="-4.9989318521683403E-2"/>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s>
  <tableStyles count="0" defaultTableStyle="TableStyleMedium9" defaultPivotStyle="PivotStyleLight16"/>
  <colors>
    <mruColors>
      <color rgb="FF2227FE"/>
      <color rgb="FF245794"/>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665038</xdr:colOff>
      <xdr:row>37</xdr:row>
      <xdr:rowOff>151438</xdr:rowOff>
    </xdr:to>
    <xdr:pic>
      <xdr:nvPicPr>
        <xdr:cNvPr id="2" name="그림 1">
          <a:extLst>
            <a:ext uri="{FF2B5EF4-FFF2-40B4-BE49-F238E27FC236}">
              <a16:creationId xmlns:a16="http://schemas.microsoft.com/office/drawing/2014/main" id="{DE55BE01-3E0C-4F08-A23B-8D17FDEEB57B}"/>
            </a:ext>
          </a:extLst>
        </xdr:cNvPr>
        <xdr:cNvPicPr>
          <a:picLocks noChangeAspect="1"/>
        </xdr:cNvPicPr>
      </xdr:nvPicPr>
      <xdr:blipFill>
        <a:blip xmlns:r="http://schemas.openxmlformats.org/officeDocument/2006/relationships" r:embed="rId1"/>
        <a:stretch>
          <a:fillRect/>
        </a:stretch>
      </xdr:blipFill>
      <xdr:spPr>
        <a:xfrm>
          <a:off x="685800" y="209550"/>
          <a:ext cx="13695238" cy="7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205914</xdr:colOff>
      <xdr:row>8</xdr:row>
      <xdr:rowOff>188595</xdr:rowOff>
    </xdr:from>
    <xdr:to>
      <xdr:col>10</xdr:col>
      <xdr:colOff>3142792</xdr:colOff>
      <xdr:row>9</xdr:row>
      <xdr:rowOff>363682</xdr:rowOff>
    </xdr:to>
    <xdr:pic>
      <xdr:nvPicPr>
        <xdr:cNvPr id="2" name="그림 1">
          <a:extLst>
            <a:ext uri="{FF2B5EF4-FFF2-40B4-BE49-F238E27FC236}">
              <a16:creationId xmlns:a16="http://schemas.microsoft.com/office/drawing/2014/main" id="{047405C6-E107-4B38-BDC3-5BE22EE07625}"/>
            </a:ext>
          </a:extLst>
        </xdr:cNvPr>
        <xdr:cNvPicPr>
          <a:picLocks noChangeAspect="1"/>
        </xdr:cNvPicPr>
      </xdr:nvPicPr>
      <xdr:blipFill>
        <a:blip xmlns:r="http://schemas.openxmlformats.org/officeDocument/2006/relationships" r:embed="rId1"/>
        <a:stretch>
          <a:fillRect/>
        </a:stretch>
      </xdr:blipFill>
      <xdr:spPr>
        <a:xfrm>
          <a:off x="16074564" y="3817620"/>
          <a:ext cx="4870453" cy="898987"/>
        </a:xfrm>
        <a:prstGeom prst="rect">
          <a:avLst/>
        </a:prstGeom>
      </xdr:spPr>
    </xdr:pic>
    <xdr:clientData/>
  </xdr:twoCellAnchor>
  <xdr:twoCellAnchor editAs="oneCell">
    <xdr:from>
      <xdr:col>9</xdr:col>
      <xdr:colOff>34634</xdr:colOff>
      <xdr:row>12</xdr:row>
      <xdr:rowOff>367491</xdr:rowOff>
    </xdr:from>
    <xdr:to>
      <xdr:col>10</xdr:col>
      <xdr:colOff>3408606</xdr:colOff>
      <xdr:row>13</xdr:row>
      <xdr:rowOff>448368</xdr:rowOff>
    </xdr:to>
    <xdr:pic>
      <xdr:nvPicPr>
        <xdr:cNvPr id="3" name="그림 2">
          <a:extLst>
            <a:ext uri="{FF2B5EF4-FFF2-40B4-BE49-F238E27FC236}">
              <a16:creationId xmlns:a16="http://schemas.microsoft.com/office/drawing/2014/main" id="{07C5521D-F366-4D99-B624-6AAA8C9B08CC}"/>
            </a:ext>
          </a:extLst>
        </xdr:cNvPr>
        <xdr:cNvPicPr>
          <a:picLocks noChangeAspect="1"/>
        </xdr:cNvPicPr>
      </xdr:nvPicPr>
      <xdr:blipFill>
        <a:blip xmlns:r="http://schemas.openxmlformats.org/officeDocument/2006/relationships" r:embed="rId2"/>
        <a:stretch>
          <a:fillRect/>
        </a:stretch>
      </xdr:blipFill>
      <xdr:spPr>
        <a:xfrm>
          <a:off x="15903284" y="6920691"/>
          <a:ext cx="5307547" cy="623802"/>
        </a:xfrm>
        <a:prstGeom prst="rect">
          <a:avLst/>
        </a:prstGeom>
      </xdr:spPr>
    </xdr:pic>
    <xdr:clientData/>
  </xdr:twoCellAnchor>
  <xdr:twoCellAnchor editAs="oneCell">
    <xdr:from>
      <xdr:col>9</xdr:col>
      <xdr:colOff>67369</xdr:colOff>
      <xdr:row>16</xdr:row>
      <xdr:rowOff>504132</xdr:rowOff>
    </xdr:from>
    <xdr:to>
      <xdr:col>10</xdr:col>
      <xdr:colOff>3373237</xdr:colOff>
      <xdr:row>18</xdr:row>
      <xdr:rowOff>161280</xdr:rowOff>
    </xdr:to>
    <xdr:pic>
      <xdr:nvPicPr>
        <xdr:cNvPr id="4" name="그림 3">
          <a:extLst>
            <a:ext uri="{FF2B5EF4-FFF2-40B4-BE49-F238E27FC236}">
              <a16:creationId xmlns:a16="http://schemas.microsoft.com/office/drawing/2014/main" id="{EFBA0793-C1C1-44C1-A4F8-56F073DAFAC6}"/>
            </a:ext>
          </a:extLst>
        </xdr:cNvPr>
        <xdr:cNvPicPr>
          <a:picLocks noChangeAspect="1"/>
        </xdr:cNvPicPr>
      </xdr:nvPicPr>
      <xdr:blipFill>
        <a:blip xmlns:r="http://schemas.openxmlformats.org/officeDocument/2006/relationships" r:embed="rId3"/>
        <a:stretch>
          <a:fillRect/>
        </a:stretch>
      </xdr:blipFill>
      <xdr:spPr>
        <a:xfrm>
          <a:off x="15936019" y="9229032"/>
          <a:ext cx="5239443" cy="1238298"/>
        </a:xfrm>
        <a:prstGeom prst="rect">
          <a:avLst/>
        </a:prstGeom>
      </xdr:spPr>
    </xdr:pic>
    <xdr:clientData/>
  </xdr:twoCellAnchor>
  <xdr:twoCellAnchor editAs="oneCell">
    <xdr:from>
      <xdr:col>9</xdr:col>
      <xdr:colOff>113607</xdr:colOff>
      <xdr:row>19</xdr:row>
      <xdr:rowOff>627265</xdr:rowOff>
    </xdr:from>
    <xdr:to>
      <xdr:col>10</xdr:col>
      <xdr:colOff>3362424</xdr:colOff>
      <xdr:row>21</xdr:row>
      <xdr:rowOff>19224</xdr:rowOff>
    </xdr:to>
    <xdr:pic>
      <xdr:nvPicPr>
        <xdr:cNvPr id="5" name="그림 4">
          <a:extLst>
            <a:ext uri="{FF2B5EF4-FFF2-40B4-BE49-F238E27FC236}">
              <a16:creationId xmlns:a16="http://schemas.microsoft.com/office/drawing/2014/main" id="{594F398B-7972-4364-A5A8-D2F129EF7CAD}"/>
            </a:ext>
          </a:extLst>
        </xdr:cNvPr>
        <xdr:cNvPicPr>
          <a:picLocks noChangeAspect="1"/>
        </xdr:cNvPicPr>
      </xdr:nvPicPr>
      <xdr:blipFill>
        <a:blip xmlns:r="http://schemas.openxmlformats.org/officeDocument/2006/relationships" r:embed="rId4"/>
        <a:stretch>
          <a:fillRect/>
        </a:stretch>
      </xdr:blipFill>
      <xdr:spPr>
        <a:xfrm>
          <a:off x="15982257" y="11723890"/>
          <a:ext cx="5182392" cy="677834"/>
        </a:xfrm>
        <a:prstGeom prst="rect">
          <a:avLst/>
        </a:prstGeom>
      </xdr:spPr>
    </xdr:pic>
    <xdr:clientData/>
  </xdr:twoCellAnchor>
  <xdr:twoCellAnchor editAs="oneCell">
    <xdr:from>
      <xdr:col>9</xdr:col>
      <xdr:colOff>255964</xdr:colOff>
      <xdr:row>24</xdr:row>
      <xdr:rowOff>290599</xdr:rowOff>
    </xdr:from>
    <xdr:to>
      <xdr:col>10</xdr:col>
      <xdr:colOff>3238263</xdr:colOff>
      <xdr:row>24</xdr:row>
      <xdr:rowOff>935182</xdr:rowOff>
    </xdr:to>
    <xdr:pic>
      <xdr:nvPicPr>
        <xdr:cNvPr id="6" name="그림 5">
          <a:extLst>
            <a:ext uri="{FF2B5EF4-FFF2-40B4-BE49-F238E27FC236}">
              <a16:creationId xmlns:a16="http://schemas.microsoft.com/office/drawing/2014/main" id="{F93357A0-EBBF-496A-BC1B-AC6031A21920}"/>
            </a:ext>
          </a:extLst>
        </xdr:cNvPr>
        <xdr:cNvPicPr>
          <a:picLocks noChangeAspect="1"/>
        </xdr:cNvPicPr>
      </xdr:nvPicPr>
      <xdr:blipFill>
        <a:blip xmlns:r="http://schemas.openxmlformats.org/officeDocument/2006/relationships" r:embed="rId5"/>
        <a:stretch>
          <a:fillRect/>
        </a:stretch>
      </xdr:blipFill>
      <xdr:spPr>
        <a:xfrm>
          <a:off x="16124614" y="15968749"/>
          <a:ext cx="4915874" cy="644583"/>
        </a:xfrm>
        <a:prstGeom prst="rect">
          <a:avLst/>
        </a:prstGeom>
      </xdr:spPr>
    </xdr:pic>
    <xdr:clientData/>
  </xdr:twoCellAnchor>
  <xdr:twoCellAnchor editAs="oneCell">
    <xdr:from>
      <xdr:col>9</xdr:col>
      <xdr:colOff>259772</xdr:colOff>
      <xdr:row>22</xdr:row>
      <xdr:rowOff>307917</xdr:rowOff>
    </xdr:from>
    <xdr:to>
      <xdr:col>10</xdr:col>
      <xdr:colOff>2570752</xdr:colOff>
      <xdr:row>23</xdr:row>
      <xdr:rowOff>1437410</xdr:rowOff>
    </xdr:to>
    <xdr:pic>
      <xdr:nvPicPr>
        <xdr:cNvPr id="7" name="그림 6">
          <a:extLst>
            <a:ext uri="{FF2B5EF4-FFF2-40B4-BE49-F238E27FC236}">
              <a16:creationId xmlns:a16="http://schemas.microsoft.com/office/drawing/2014/main" id="{E1A9E6A9-FE6B-49DF-8DC3-B9A501AB276A}"/>
            </a:ext>
          </a:extLst>
        </xdr:cNvPr>
        <xdr:cNvPicPr>
          <a:picLocks noChangeAspect="1"/>
        </xdr:cNvPicPr>
      </xdr:nvPicPr>
      <xdr:blipFill>
        <a:blip xmlns:r="http://schemas.openxmlformats.org/officeDocument/2006/relationships" r:embed="rId6"/>
        <a:stretch>
          <a:fillRect/>
        </a:stretch>
      </xdr:blipFill>
      <xdr:spPr>
        <a:xfrm>
          <a:off x="16128422" y="13309542"/>
          <a:ext cx="4244555" cy="23486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CHWANG\&#51105;&#46041;&#49324;&#45768;\NYJ\PLAN\97PLAN\0924\&#51228;&#54408;&#483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116;&#49457;_129\USER\2000&#45380;\lyj\Plan\&#49892;&#54665;&#44228;&#54925;\&#44396;&#48120;&#49373;&#49328;&#44228;&#54925;-0006_R_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nxmail-my.sharepoint.com/Concentrix/02.%20&#45815;&#52980;&#44288;&#47144;%20&#47928;&#49436;/001.%20LG.com%20&#52404;&#53356;&#47532;&#49828;&#53944;/Digital%20Innovation/DI%2010/202006_2nd%20Notice/&#48277;&#51064;&#50836;&#52397;&#49324;&#54637;%20&#48152;&#50689;/20200601_&#51473;&#50500;%20REF/LG.com%20Di10%20Dashboard_20200525_&#51473;&#50500;%20&#51089;&#50629;&#48376;_(GF_EG)5.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SVC Type Code"/>
      <sheetName val="Part Master"/>
      <sheetName val="INDEX"/>
      <sheetName val="통계자료"/>
      <sheetName val="6월인원"/>
      <sheetName val="제품별"/>
      <sheetName val="CAPA분석 360K"/>
      <sheetName val=" 55 BA 장입기 091203.xlsx"/>
      <sheetName val="ASP"/>
      <sheetName val="CHIP_O"/>
      <sheetName val="FAB_I"/>
      <sheetName val="FAB_O"/>
      <sheetName val="FRT_O"/>
      <sheetName val="PKG_I"/>
      <sheetName val="FT_금액"/>
      <sheetName val="YIELD"/>
      <sheetName val="FAB2_Á_x0000_"/>
      <sheetName val=""/>
      <sheetName val="지수"/>
      <sheetName val="3ND 64M"/>
      <sheetName val="DDR"/>
      <sheetName val="원가관리"/>
      <sheetName val="DATA-2001"/>
      <sheetName val="장비목록"/>
      <sheetName val="95TOTREV"/>
      <sheetName val="summary"/>
      <sheetName val="HSA"/>
      <sheetName val="부품별 매입현황"/>
      <sheetName val="Credit Calc"/>
      <sheetName val="시실누(모) "/>
      <sheetName val="현우실적"/>
      <sheetName val="Aries_all_char"/>
      <sheetName val="StepperValues"/>
      <sheetName val="TG9504"/>
      <sheetName val="Ref2"/>
      <sheetName val="내역서"/>
      <sheetName val="자재 집계표"/>
      <sheetName val="BOM"/>
      <sheetName val="3-1-4 교_x0002__x0000_数8"/>
      <sheetName val="소특"/>
      <sheetName val="FAB2_Á_x005f_x0000_"/>
      <sheetName val="CAP"/>
      <sheetName val="변수"/>
      <sheetName val="TFT 저항"/>
      <sheetName val="F5"/>
      <sheetName val="FOB발"/>
      <sheetName val="Cgs계산값1"/>
      <sheetName val="기본 상수"/>
      <sheetName val="전압하강"/>
      <sheetName val="dV&amp;Cl"/>
      <sheetName val="F-T Voltage"/>
      <sheetName val="Var."/>
      <sheetName val="R"/>
      <sheetName val="정리"/>
      <sheetName val="보고서"/>
      <sheetName val="FAB2_Á_x005f_x005f_x005f_x0000_"/>
      <sheetName val="L2"/>
      <sheetName val="L1"/>
      <sheetName val="FAB2_Á_x005f_x005f_x005f_x005f_x005f_x005f_x005f_x0000_"/>
      <sheetName val="Map"/>
      <sheetName val="설계상수"/>
      <sheetName val="DATA1"/>
      <sheetName val="DATA2"/>
      <sheetName val="DATA3"/>
      <sheetName val="FAB2_Á?"/>
      <sheetName val="FAB2_Á_"/>
      <sheetName val="국내"/>
      <sheetName val="费用预算"/>
      <sheetName val="변수1"/>
      <sheetName val="FAB2_Á_x005f_x005f_x005f_x005f_x005f_x005f_x005f_x005f_"/>
      <sheetName val="3-1-4 교_x005f_x0002__x005f_x0000_数8"/>
      <sheetName val="3-1-4 교_x0002_"/>
      <sheetName val="Array PI"/>
      <sheetName val="Cgs계산식1"/>
      <sheetName val="X13"/>
      <sheetName val="Sapphire"/>
      <sheetName val="3-1-4 교_x0002_?数8"/>
      <sheetName val="3-1-4 교_x005f_x005f_x005f_x0002__x005f_x005f_x000"/>
      <sheetName val="3-1-4 교_x005f_x0002_"/>
      <sheetName val="3-1-4 교_x005f_x0002__数8"/>
      <sheetName val="Pandora"/>
      <sheetName val="VIZIO DA가격"/>
      <sheetName val="기타 DA가격"/>
      <sheetName val="LGE DA가격"/>
      <sheetName val="잉여처분"/>
      <sheetName val="Prices"/>
      <sheetName val="DATA6"/>
      <sheetName val="조명투자및환수계획"/>
      <sheetName val="제조중간결과"/>
      <sheetName val="입찰내역 발주처 양식"/>
      <sheetName val="F4-F7"/>
      <sheetName val="견적을지"/>
      <sheetName val="목표세부명세"/>
      <sheetName val="ELECTRIC"/>
      <sheetName val="CTEMCOST"/>
      <sheetName val="SCHEDULE"/>
      <sheetName val="EQUIP LIST"/>
      <sheetName val="TFT 측정(2)"/>
      <sheetName val="3-1-4 ɐ_x0000__x0000__x0000_␀"/>
      <sheetName val="장기차입금"/>
      <sheetName val="8)중점관리장비현황"/>
      <sheetName val="현재"/>
      <sheetName val="팀별"/>
      <sheetName val="J"/>
      <sheetName val="카드키식수내역"/>
      <sheetName val="3-1-4 교_x0002__数8"/>
      <sheetName val="PopCache"/>
      <sheetName val="유첨1_WW47"/>
      <sheetName val="FAB2_Á_x005f_x005f_x005f_x005f_"/>
      <sheetName val="14.1&quot; Cst 변화"/>
      <sheetName val="표지"/>
      <sheetName val="계조에 따른 특성"/>
      <sheetName val="3-1-4 ɐ"/>
      <sheetName val="유효성"/>
      <sheetName val="사유 구분"/>
      <sheetName val="파손이력"/>
      <sheetName val="VAC Robot 현황"/>
      <sheetName val="당월(1)"/>
      <sheetName val="판매계획"/>
      <sheetName val="재무"/>
      <sheetName val="ROIC"/>
      <sheetName val="FAB2_Á_x005f_x005f_"/>
      <sheetName val="3-1-4 교_x005f_x0002__x000"/>
      <sheetName val="Category(삭제금지)"/>
      <sheetName val="긴급발주기준"/>
      <sheetName val="温湿度测试曲线"/>
      <sheetName val="夜班温湿度数据"/>
      <sheetName val="Particle测试曲线"/>
      <sheetName val="3-1-4 교_x005f_x005f_x0002"/>
      <sheetName val="3-1-4 교_x005f_x005f_x005f_x005f_x005f_x005f_x0002"/>
      <sheetName val="3-1-4 교_x005f_x005f_x005f_x0002_"/>
      <sheetName val="3-1-4 교_x005f_x005f_x005f_x0002__数8"/>
      <sheetName val="3-1-4 ɐ_x005f_x0000__x005f_x0000__x005f_x0000_␀"/>
      <sheetName val="3-1-4 교_x005f_x0002_?数8"/>
      <sheetName val="범례"/>
      <sheetName val="FAB4생산"/>
      <sheetName val="입력DATA"/>
      <sheetName val="Vendor"/>
      <sheetName val="鄴ႄ뛶棕饭䌋±ONFMRENCE)"/>
      <sheetName val="불량율오산_Law"/>
      <sheetName val="후공정 장비반 업무 List"/>
      <sheetName val="Main Data"/>
      <sheetName val="비고"/>
      <sheetName val="목록"/>
      <sheetName val="참고. 유효성 검사"/>
      <sheetName val="요약"/>
      <sheetName val="유형분류"/>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CIPI-IN01"/>
      <sheetName val="3-1-4 교_x005f_x005f_x005f_x005f_x005f_x005f_x005f"/>
      <sheetName val="3-1-4 ɐ_x005f_x005f_x005f_x0000__x005f_x005f_x000"/>
      <sheetName val="3-1-4 ɐ_x005f_x005f_x005f_x005f_x005f_x005f_x0000"/>
      <sheetName val="Source"/>
      <sheetName val="Sheet4"/>
      <sheetName val="FAB"/>
      <sheetName val="data"/>
      <sheetName val="DRT102"/>
      <sheetName val="DRT502"/>
      <sheetName val="불합리 적출 및 관리"/>
      <sheetName val="Controls"/>
      <sheetName val="저항"/>
      <sheetName val="POWER"/>
      <sheetName val="sum"/>
      <sheetName val="XY tilt 2nd"/>
      <sheetName val="1. Angle confirm"/>
      <sheetName val="category"/>
      <sheetName val="영업본부US$실적 (2)"/>
      <sheetName val="BTS-시범물량"/>
      <sheetName val="지우지말것"/>
      <sheetName val="중장SR"/>
      <sheetName val="장비명"/>
      <sheetName val="96재료"/>
      <sheetName val="B"/>
      <sheetName val="ABUT수량-A1"/>
      <sheetName val="Sheet6"/>
      <sheetName val="작업공사목록"/>
      <sheetName val="PwC"/>
      <sheetName val="Co_Scoresheet_FY104Q"/>
      <sheetName val="참조"/>
      <sheetName val="3-1-4 교_x0002__x000"/>
      <sheetName val="3-1-4 교_x0002"/>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3ND_64M"/>
      <sheetName val="CAPA분석_360K"/>
      <sheetName val="_55_BA_장입기_091203_xlsx"/>
      <sheetName val="기본_상수"/>
      <sheetName val="TFT_저항"/>
      <sheetName val="시실누(모)_"/>
      <sheetName val="자재_집계표"/>
      <sheetName val="Credit_Calc"/>
      <sheetName val="3-1-4_교数8"/>
      <sheetName val="부품별_매입현황"/>
      <sheetName val="3-1-4_교_x005f_x0002__x005f_x0000_数8"/>
      <sheetName val="F-T_Voltage"/>
      <sheetName val="Var_"/>
      <sheetName val="3-1-4_교"/>
      <sheetName val="Array_PI"/>
      <sheetName val="3-1-4_교_数8"/>
      <sheetName val="3-1-4_교_x005f_x005f_x005f_x0002__x005f_x005f_x000"/>
      <sheetName val="3-1-4_교_x005f_x0002_"/>
      <sheetName val="3-1-4_교_x005f_x0002__数8"/>
      <sheetName val="VIZIO_DA가격"/>
      <sheetName val="기타_DA가격"/>
      <sheetName val="LGE_DA가격"/>
      <sheetName val="14_1&quot;_Cst_변화"/>
      <sheetName val="3-1-4_ɐ␀"/>
      <sheetName val="계조에_따른_특성"/>
      <sheetName val="입찰내역_발주처_양식"/>
      <sheetName val="EQUIP_LIST"/>
      <sheetName val="TFT_측정(2)"/>
      <sheetName val="불합리_적출_및_관리"/>
      <sheetName val="XY_tilt_2nd"/>
      <sheetName val="1__Angle_confirm"/>
      <sheetName val="영업본부US$실적_(2)"/>
      <sheetName val="dummyd2"/>
      <sheetName val="Report"/>
      <sheetName val="3-1-4_교?数8"/>
      <sheetName val="기준정보"/>
      <sheetName val="EQD-FGM1"/>
      <sheetName val="3-1-4 교_x005f_x005f_x005f_x0002__x000"/>
      <sheetName val="부품인정 현황"/>
      <sheetName val="+ Weekly Progress(KO)"/>
      <sheetName val="CSOT T3 기구 견적서 양식_rev1.xlsx"/>
      <sheetName val="유효성_Cell전"/>
      <sheetName val="구분"/>
      <sheetName val="팀&amp;계정 Code"/>
      <sheetName val="참고"/>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3ND_64M1"/>
      <sheetName val="자재_집계표1"/>
      <sheetName val="시실누(모)_1"/>
      <sheetName val="Credit_Calc1"/>
      <sheetName val="CAPA분석_360K1"/>
      <sheetName val="입찰내역_발주처_양식1"/>
      <sheetName val="_55_BA_장입기_091203_xlsx1"/>
      <sheetName val="TP_유효성"/>
      <sheetName val="6F8"/>
      <sheetName val="PIPING"/>
      <sheetName val="Total-P&amp;L(Local)"/>
      <sheetName val="TOEIC기준점수"/>
      <sheetName val="인력관리_Code"/>
      <sheetName val="키워드"/>
      <sheetName val="THIN"/>
      <sheetName val="한국단가계약표"/>
      <sheetName val="무상 Part List(BW)"/>
      <sheetName val="노동부강사"/>
      <sheetName val="강사과정"/>
      <sheetName val="개인정보"/>
      <sheetName val="노동필터"/>
      <sheetName val="노동부DB"/>
      <sheetName val="자료입력"/>
      <sheetName val="노동부_조견단가"/>
      <sheetName val="훈련비계산"/>
      <sheetName val="2)인력관리_Code_Flash"/>
      <sheetName val="공문"/>
      <sheetName val="반입시나리오(area별 조정)"/>
      <sheetName val="수불1Q"/>
      <sheetName val="수불2Q"/>
      <sheetName val="수불3Q"/>
      <sheetName val="수불4Q"/>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MatchCode"/>
      <sheetName val="국산화"/>
      <sheetName val="근로(생)"/>
      <sheetName val="1월"/>
      <sheetName val="옥외등신설"/>
      <sheetName val="저케CV22신설"/>
      <sheetName val="저케CV38신설"/>
      <sheetName val="저케CV8신설"/>
      <sheetName val="접지3종"/>
      <sheetName val="WB"/>
      <sheetName val="이천_yj"/>
      <sheetName val="청주_d"/>
      <sheetName val="청주_yj"/>
      <sheetName val="P2KLA"/>
      <sheetName val="YLD"/>
      <sheetName val="GATEKLA"/>
      <sheetName val="ONO3"/>
      <sheetName val="공용정보"/>
      <sheetName val="Low YLD Reject"/>
      <sheetName val="외화금융(97-03)"/>
      <sheetName val="MOTOR"/>
      <sheetName val="ALL"/>
      <sheetName val="MRS세부"/>
      <sheetName val="물가지수!"/>
      <sheetName val="SALE"/>
      <sheetName val="FLASH_생산"/>
      <sheetName val="FLASH_CHIP"/>
      <sheetName val="FLASH_sales"/>
      <sheetName val="IF5_F"/>
      <sheetName val="IF5_S"/>
      <sheetName val="IF6_S"/>
      <sheetName val="SRAM_생산"/>
      <sheetName val="SRAM_CHIP"/>
      <sheetName val="SRAM_sales"/>
      <sheetName val="SSMITM"/>
      <sheetName val="첨부1"/>
      <sheetName val="Data&amp;Assumptions"/>
      <sheetName val="가동비율"/>
      <sheetName val="기상도"/>
      <sheetName val="개인별 프로젝트"/>
      <sheetName val="산출기준(파견전산실)"/>
      <sheetName val="단가산출서(기계)"/>
      <sheetName val="96 기타 전시회 경비"/>
      <sheetName val="96 상반기 전시회 경비"/>
      <sheetName val="96 하반기 전시회 경비"/>
      <sheetName val="개요"/>
      <sheetName val="단가"/>
      <sheetName val="SUB (N)"/>
      <sheetName val="그림"/>
      <sheetName val="기상도월"/>
      <sheetName val="11월 Red Zone 기상도"/>
      <sheetName val="Lot Status"/>
      <sheetName val="Xunit (단위환산)"/>
      <sheetName val="생산직"/>
      <sheetName val="단일장비탐색1"/>
      <sheetName val="일위목록"/>
      <sheetName val="간접비계산"/>
      <sheetName val="Sheet1 (2)"/>
      <sheetName val="연수원"/>
      <sheetName val="Hynix &amp; SYS IC Co"/>
      <sheetName val="Code 2"/>
      <sheetName val="FACTOR"/>
      <sheetName val="MP01"/>
      <sheetName val="atd"/>
      <sheetName val="atm"/>
      <sheetName val="PKG_O"/>
      <sheetName val="BEST"/>
      <sheetName val="수정시산표"/>
      <sheetName val="ORIGINAL"/>
      <sheetName val="원가표"/>
      <sheetName val="제조혁신(이지연, 윤수향)"/>
      <sheetName val="팀장평가"/>
      <sheetName val="값목록(Do not touch)"/>
      <sheetName val="기별월별손익"/>
      <sheetName val="24.보증금(전신전화가입권)"/>
      <sheetName val="EQT-ESTN"/>
      <sheetName val="근로소득 세액표"/>
      <sheetName val="건강보험 표준요율표"/>
      <sheetName val="국민연금 표준요율표"/>
      <sheetName val="원가절감실적(계정별)"/>
      <sheetName val="토목검측서"/>
      <sheetName val="계약1차"/>
      <sheetName val="DATE변환2"/>
      <sheetName val="자판실행"/>
      <sheetName val="전등설비"/>
      <sheetName val="견적"/>
      <sheetName val="RESULT"/>
      <sheetName val="EXTENSION현황"/>
      <sheetName val="PKG"/>
      <sheetName val="_M10C DIFF 산포 개선 사례_BASE PRESSU"/>
      <sheetName val="산근"/>
      <sheetName val="노임"/>
      <sheetName val="조정명세서"/>
      <sheetName val="Laser Alignment Target Spec"/>
      <sheetName val="Laser Focus Spec"/>
      <sheetName val="FAB#7"/>
      <sheetName val="_M10C DIFF 산포 개선 사례_7자 GAS LINE"/>
      <sheetName val="Graph Data"/>
      <sheetName val="환률"/>
      <sheetName val="부대"/>
      <sheetName val="실행내역서 "/>
      <sheetName val="BP-이발-RJ TREND"/>
      <sheetName val="대치판정"/>
      <sheetName val="유해위험요인 분류체계"/>
      <sheetName val="GF2"/>
      <sheetName val="512sd"/>
      <sheetName val="TAT"/>
      <sheetName val="M5_S"/>
      <sheetName val="M6_S"/>
      <sheetName val="DAILY CHECK"/>
      <sheetName val="품의"/>
      <sheetName val="Total_Cost"/>
      <sheetName val="특정현금과예금"/>
      <sheetName val="L_repair"/>
      <sheetName val="EPM Raw"/>
      <sheetName val="PT1H Raw"/>
      <sheetName val="PT2C_Raw"/>
      <sheetName val="16M"/>
      <sheetName val="1M4M"/>
      <sheetName val="판매실적 종합"/>
      <sheetName val="견적서"/>
      <sheetName val="선급법인세"/>
      <sheetName val="영업보증금"/>
      <sheetName val="CHIP_INV"/>
      <sheetName val="code"/>
      <sheetName val="국영"/>
      <sheetName val="공통가설"/>
      <sheetName val="Down Time"/>
      <sheetName val="TPM지표"/>
      <sheetName val="H.P견적(참조)"/>
      <sheetName val="97센_협"/>
      <sheetName val="원본"/>
      <sheetName val="RAW_Data"/>
      <sheetName val="전기"/>
      <sheetName val="256D OUT TAT"/>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차수"/>
      <sheetName val="ADJTBL 3100"/>
      <sheetName val="FPY"/>
      <sheetName val="ΔVp &amp; Ω"/>
      <sheetName val="KOR"/>
      <sheetName val="한계원가"/>
      <sheetName val="1.1主表"/>
      <sheetName val="Weekly (2)"/>
      <sheetName val="Calculation"/>
      <sheetName val="NCD产品"/>
      <sheetName val="NCD数字"/>
      <sheetName val="3)"/>
      <sheetName val="_Hidden1"/>
      <sheetName val="Trans"/>
      <sheetName val="미구주"/>
      <sheetName val="Tot_Sum"/>
      <sheetName val="M8_Sum"/>
      <sheetName val="M9_Sum"/>
      <sheetName val="960318-1"/>
      <sheetName val="※ 참고사항"/>
      <sheetName val="경수97.02"/>
      <sheetName val="SALE&amp;COST"/>
      <sheetName val="연구9월"/>
      <sheetName val="1995년 섹터별 매출"/>
      <sheetName val="MFAB"/>
      <sheetName val="MFRT"/>
      <sheetName val="MPKG"/>
      <sheetName val="MPRD"/>
      <sheetName val="고장이력"/>
      <sheetName val="4-8.공통"/>
      <sheetName val="cuslist"/>
      <sheetName val="해트트릭"/>
      <sheetName val="Fabless comp ROE"/>
      <sheetName val="견적율"/>
      <sheetName val="Daily-status"/>
      <sheetName val="DI"/>
      <sheetName val="CODE표"/>
      <sheetName val="Making Order"/>
      <sheetName val="hitachi"/>
      <sheetName val="asy_o"/>
      <sheetName val="서류검사"/>
      <sheetName val="BAY실적"/>
      <sheetName val="임시"/>
      <sheetName val="자료"/>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건물"/>
      <sheetName val="일년TOTAL"/>
      <sheetName val=" T3B-SN SOD SKIP + SIGE No Dela"/>
      <sheetName val="앞면인쇄후180도_회전"/>
      <sheetName val="9609Aß"/>
      <sheetName val="BWipList"/>
      <sheetName val="TWipList"/>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PBS"/>
      <sheetName val="내역"/>
      <sheetName val="MVMT_row2"/>
      <sheetName val="F"/>
      <sheetName val="Wip Status"/>
      <sheetName val="정부노임단가"/>
      <sheetName val="공사비내역서"/>
      <sheetName val="도급양식"/>
      <sheetName val="Raw Data"/>
      <sheetName val="7682LA SKD(12.4)"/>
      <sheetName val="Header"/>
      <sheetName val="sapactivexlhiddensheet"/>
      <sheetName val="공종별 집계"/>
      <sheetName val="1단계"/>
      <sheetName val="init"/>
      <sheetName val="공사비 내역 (가)"/>
      <sheetName val="BSD (2)"/>
      <sheetName val="TABLE"/>
      <sheetName val="N賃率-職"/>
      <sheetName val="직재"/>
      <sheetName val="토공(완충)"/>
      <sheetName val="PUMP"/>
      <sheetName val="Proposal"/>
      <sheetName val="차액보증"/>
      <sheetName val="차량구입"/>
      <sheetName val=" 견적서"/>
      <sheetName val="설산1.나"/>
      <sheetName val="본사S"/>
      <sheetName val="건축원가계산서"/>
      <sheetName val="예산M12A"/>
      <sheetName val="CONCRETE"/>
      <sheetName val="FitOutConfCentre"/>
      <sheetName val="부속동"/>
      <sheetName val="할증 "/>
      <sheetName val="조명율표"/>
      <sheetName val="1_汇总"/>
      <sheetName val="担当工程师"/>
      <sheetName val="6.Machine Lis"/>
      <sheetName val="VDID"/>
      <sheetName val="VGID_Hot Carrier"/>
      <sheetName val="BV"/>
      <sheetName val="VGID_Body Effect"/>
      <sheetName val="근태Master"/>
      <sheetName val="dfrt"/>
      <sheetName val="Test"/>
      <sheetName val="목록이름"/>
      <sheetName val="데이터 유효성검사"/>
      <sheetName val="Mkt_Eᙪ"/>
      <sheetName val="Mkt_E빴"/>
      <sheetName val="Mkt_Eᙪ"/>
      <sheetName val="Mkt_Eᙪ"/>
      <sheetName val="Mkt_E魪"/>
      <sheetName val="Mkt_E魪"/>
      <sheetName val="2_汇总"/>
      <sheetName val="기준"/>
      <sheetName val="통계"/>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3ND_64M2"/>
      <sheetName val="시실누(모)_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ɐ"/>
      <sheetName val="사유_구분"/>
      <sheetName val="무상_Part_List(BW)"/>
      <sheetName val="Low_YLD_Reject"/>
      <sheetName val="DAILY_CHECK"/>
      <sheetName val="EPM_Raw"/>
      <sheetName val="PT1H_Raw"/>
      <sheetName val="판매실적_종합"/>
      <sheetName val="Graph_Data"/>
      <sheetName val="Down_Time"/>
      <sheetName val="H_P견적(참조)"/>
      <sheetName val="4-8_공통"/>
      <sheetName val="_T3B-SN_SOD_SKIP_+_SIGE_No_Dela"/>
      <sheetName val="경수97_02"/>
      <sheetName val="1995년_섹터별_매출"/>
      <sheetName val="Fabless_comp_ROE"/>
      <sheetName val="근로소득_세액표"/>
      <sheetName val="건강보험_표준요율표"/>
      <sheetName val="국민연금_표준요율표"/>
      <sheetName val="Wip_Status"/>
      <sheetName val="7682LA_SKD(12_4)"/>
      <sheetName val="공종별_집계"/>
      <sheetName val="공사비_내역_(가)"/>
      <sheetName val="BSD_(2)"/>
      <sheetName val="_견적서"/>
      <sheetName val="설산1_나"/>
      <sheetName val="제조혁신(이지연,_윤수향)"/>
      <sheetName val="값목록(Do_not_touch)"/>
      <sheetName val="24_보증금(전신전화가입권)"/>
      <sheetName val="Making_Order"/>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256D_OUT_TAT"/>
      <sheetName val="_M10C_DIFF_산포_개선_사례_BASE_PRESSU"/>
      <sheetName val="Laser_Alignment_Target_Spec"/>
      <sheetName val="Laser_Focus_Spec"/>
      <sheetName val="_M10C_DIFF_산포_개선_사례_7자_GAS_LINE"/>
      <sheetName val="실행내역서_"/>
      <sheetName val="BP-이발-RJ_TREND"/>
      <sheetName val="유해위험요인_분류체계"/>
      <sheetName val="할증_"/>
      <sheetName val="6_Machine_Lis"/>
      <sheetName val="반입시나리오(area별_조정)"/>
      <sheetName val="VGID_Hot_Carrier"/>
      <sheetName val="VGID_Body_Effect"/>
      <sheetName val="O_I_US"/>
      <sheetName val="GL Recon"/>
      <sheetName val="Lists"/>
      <sheetName val="A"/>
      <sheetName val="Operating LR (Q1 - Q4)"/>
      <sheetName val="OB DTL"/>
      <sheetName val="AR AGING"/>
      <sheetName val="data (누계)"/>
      <sheetName val="data(실적)"/>
      <sheetName val="data (전년동기)"/>
      <sheetName val="충주"/>
      <sheetName val="총투입계"/>
      <sheetName val="인사자료총집계"/>
      <sheetName val="DRUM"/>
      <sheetName val="12CGOU"/>
      <sheetName val="연습"/>
      <sheetName val="입출재고현황 (2)"/>
      <sheetName val="Mkt_E"/>
      <sheetName val="Mkt_E홪"/>
      <sheetName val="Mkt_E렀푶"/>
      <sheetName val="N+"/>
      <sheetName val="당초"/>
      <sheetName val="환율change"/>
      <sheetName val="BAND不合理统计"/>
      <sheetName val="첨부."/>
      <sheetName val="R1"/>
      <sheetName val="04월_IO기준"/>
      <sheetName val="AIH수질경향"/>
      <sheetName val="BCD수질경향"/>
      <sheetName val="EFG수질경향"/>
      <sheetName val="GKL수질경향"/>
      <sheetName val="APT"/>
      <sheetName val="Q4 VE Saving( vs Q3)"/>
      <sheetName val="99선급비용"/>
      <sheetName val="Tool trouble"/>
      <sheetName val="4TH 64M"/>
      <sheetName val="CC별"/>
      <sheetName val="1. H2SO4_SUPPLY"/>
      <sheetName val="Pad 좌표&amp;Location"/>
      <sheetName val="設定"/>
      <sheetName val="실행철강하도"/>
      <sheetName val="사전공사"/>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실행"/>
      <sheetName val="DNW"/>
      <sheetName val="引用页"/>
      <sheetName val="첨부1.Utility 물질명, 배관 재질(수정 금지)"/>
      <sheetName val="2_完成实绩"/>
      <sheetName val="Mkt_E렆☲"/>
      <sheetName val="Mkt_E蠈‵"/>
      <sheetName val="Mkt_Eᘳ"/>
      <sheetName val="Mkt_E砅έ"/>
      <sheetName val="Mkt_Eꠈ┵"/>
      <sheetName val="Mkt_E"/>
      <sheetName val="Mkt_E項ㅸ"/>
      <sheetName val="不要删除"/>
      <sheetName val="Infra 기준정보"/>
      <sheetName val="실장기 기준정보"/>
      <sheetName val="04-1.(참고)해외출장비기준"/>
      <sheetName val="인력현황"/>
      <sheetName val="참고)미기원 국제학회 Pool&amp;일정"/>
      <sheetName val="3-1-4 교_x005f_x005f_x005f_x005f_x0002"/>
      <sheetName val="3-1-4 교_x005f_x005f_x005f_x0002_?数8"/>
      <sheetName val="별첨3.Marco 기준정보(수정 금지)"/>
      <sheetName val="区域引用"/>
      <sheetName val="파트장 지시업무"/>
      <sheetName val="유효성 기준"/>
      <sheetName val="노임단가"/>
      <sheetName val="1指标.周间"/>
      <sheetName val="C"/>
      <sheetName val="은행"/>
      <sheetName val="평가&amp;선급.미지급"/>
      <sheetName val="#REF"/>
      <sheetName val="LA(INVENTORY)"/>
      <sheetName val="감가상각비"/>
      <sheetName val="01is(누계)"/>
      <sheetName val="HISTORY REPORT-ARMOR ALL &amp; STP"/>
      <sheetName val="대차총괄"/>
      <sheetName val="DB"/>
      <sheetName val="Cover"/>
      <sheetName val="관세"/>
      <sheetName val="basic_info"/>
      <sheetName val="Indoor Disposer"/>
      <sheetName val="DATA-2003"/>
      <sheetName val="RR Allocation"/>
      <sheetName val="SLS UPLOAD"/>
      <sheetName val="재고현황(Unit)"/>
      <sheetName val="AFS(국문)"/>
      <sheetName val="미실현손익명세서"/>
      <sheetName val="SA"/>
      <sheetName val="대차합동"/>
      <sheetName val="월간단가"/>
      <sheetName val="주주명부&lt;끝&gt;"/>
      <sheetName val="일수"/>
      <sheetName val="building"/>
      <sheetName val="全社"/>
      <sheetName val="효율M14"/>
      <sheetName val="항목분류"/>
      <sheetName val="조달설치비계산서"/>
      <sheetName val="원가"/>
      <sheetName val="신우"/>
      <sheetName val="SG"/>
      <sheetName val="3-1-4_교_x005f_x005f_x005f_x0002_"/>
      <sheetName val="제품 Master"/>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1"/>
      <sheetName val="통폐합유형 작성기준"/>
      <sheetName val="Mkt_E_xd808_ሶ"/>
      <sheetName val="항목"/>
      <sheetName val="ValueList_Helper"/>
      <sheetName val="Sheet"/>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Low_YLD_Reject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Graph_Data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경수97_021"/>
      <sheetName val="1995년_섹터별_매출1"/>
      <sheetName val="4-8_공통1"/>
      <sheetName val="Fabless_comp_ROE1"/>
      <sheetName val="Making_Order1"/>
      <sheetName val="256D_OUT_TAT1"/>
      <sheetName val="_T3B-SN_SOD_SKIP_+_SIGE_No_Del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data_(누계)"/>
      <sheetName val="data_(전년동기)"/>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팀코드"/>
      <sheetName val="인원시간"/>
      <sheetName val="별첨2.Toxic Gas 배관 시공 기준(수정 금지)"/>
      <sheetName val="FORM-0"/>
      <sheetName val="定义"/>
      <sheetName val="Macro_STD_Info"/>
      <sheetName val="예산실적전체당월"/>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제품_Master"/>
      <sheetName val="양식3"/>
      <sheetName val="3-1-4_교_x005f_x0002__x0001"/>
      <sheetName val="3-1-4_교_x005f_x005f_x00021"/>
      <sheetName val="3-1-4_교_x005f_x005f_x005f_x005f_x005f_x005f_x0001"/>
      <sheetName val="3-1-4_교_x005f_x005f_x005f_x0002_1"/>
      <sheetName val="3-1-4_교_x005f_x005f_x005f_x0002__数81"/>
      <sheetName val="3-1-4_교_x005f_x005f_x005f_x005f_x005f_x005f_x005f"/>
      <sheetName val="3-1-4_교_x005f_x005f_x005f_x005f_x0002"/>
      <sheetName val="3-1-4_ɐ_x005f_x005f_x005f_x0000__x005f_x005f_x000"/>
      <sheetName val="3-1-4_교_x005f_x005f_x005f"/>
      <sheetName val="3-1-4_ɐ_x005f_x0000__x000"/>
      <sheetName val="CSOT_T3_기구_견적서_양식_rev1_xlsx"/>
      <sheetName val="3-1-4_ɐ???␀"/>
      <sheetName val="Para_"/>
      <sheetName val="1-9_7&quot;"/>
      <sheetName val="AC_List"/>
      <sheetName val="ADJTBL_3100"/>
      <sheetName val="ΔVp_&amp;_Ω"/>
      <sheetName val="1_1主表"/>
      <sheetName val="Weekly_(2)"/>
      <sheetName val="3-1-4_ɐ___␀"/>
      <sheetName val="3-1-4 ɐ_x005f_x005f_x0000"/>
      <sheetName val="3-1-4 ɐ_x005f_x005f_x005f"/>
      <sheetName val="Sheet 효율"/>
      <sheetName val="유첨1_WW4忕"/>
      <sheetName val="Laser Focu0_x0000_砀_x000c__x0000__x0000_"/>
      <sheetName val="(참조)"/>
      <sheetName val="평균단가"/>
      <sheetName val="월별기성현황"/>
      <sheetName val="97년추정손익계산서"/>
      <sheetName val="Links"/>
      <sheetName val="별첨2-1"/>
      <sheetName val="표준대차대조표(갑)"/>
      <sheetName val="Laser Focu0"/>
      <sheetName val="준검 내역서"/>
      <sheetName val="Mkt_E?ሶ"/>
      <sheetName val="GAP log template 가이드"/>
      <sheetName val="RCM Guideline"/>
      <sheetName val="구성원"/>
      <sheetName val="이동계획"/>
      <sheetName val="참고)출장비 반영 기준표"/>
      <sheetName val="결재"/>
      <sheetName val="구매자재팀 집계"/>
      <sheetName val="구매자재팀 목표"/>
      <sheetName val="Payroll-final"/>
      <sheetName val="UFPrn20020304112952"/>
      <sheetName val="PP%계산(초기공정능력)"/>
      <sheetName val="작업시간기준"/>
      <sheetName val="참고사항"/>
      <sheetName val="중계정분류"/>
      <sheetName val="EM No"/>
      <sheetName val="송전기본"/>
      <sheetName val="科室选择"/>
      <sheetName val="근태 사유코드"/>
      <sheetName val="근태 Code"/>
      <sheetName val="기타 Data"/>
      <sheetName val="정보"/>
      <sheetName val="참고. Team&amp;계정 Code"/>
      <sheetName val="점수환산"/>
      <sheetName val="분류"/>
      <sheetName val="유효성참조"/>
      <sheetName val="목록참고"/>
      <sheetName val="Main"/>
      <sheetName val="목록."/>
      <sheetName val="====&gt;목록"/>
      <sheetName val="개선목적 구분목록"/>
      <sheetName val="格式"/>
      <sheetName val="근태코드"/>
      <sheetName val="분석"/>
      <sheetName val="1.관찰 작업 등록부"/>
      <sheetName val="5. 팀&amp;계정 Code"/>
      <sheetName val="원你"/>
      <sheetName val="기타"/>
      <sheetName val="3-1-4_교_x0002__x0000_数8"/>
      <sheetName val="3-1-4_교_x0002_"/>
      <sheetName val="3-1-4_교_x0002__数8"/>
      <sheetName val="3-1-4_교_x0002__x0000_数81"/>
      <sheetName val="3-1-4_교_x0002_1"/>
      <sheetName val="3-1-4 ɐ_x0000__x000"/>
      <sheetName val="3-1-4_교_x0002__x000"/>
      <sheetName val="3-1-4_교_x0002__数81"/>
      <sheetName val="3-1-4_교_x0002__x0001"/>
      <sheetName val="3-1-4_ɐ_x0000__x000"/>
      <sheetName val="Mkt_Eሶ"/>
      <sheetName val="3-1-4_교_x0002__x0000_数82"/>
      <sheetName val="3-1-4_교_x0002_2"/>
      <sheetName val="Mkt_E_ሶ"/>
      <sheetName val="3-1-4 교_x005f"/>
      <sheetName val="3-1-4_교_x005f_x0002__x001"/>
      <sheetName val="3-1-4_교_x00021"/>
      <sheetName val="3-1-4_교_x005f_x005f_x0001"/>
      <sheetName val="3-1-4_교_x005f"/>
      <sheetName val="3-1-4 ɐ_x0000"/>
      <sheetName val="3-1-4 ɐ_x005f"/>
      <sheetName val="발주심의"/>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APA분석_360K4"/>
      <sheetName val="_55_BA_장입기_091203_xlsx4"/>
      <sheetName val="3ND_64M4"/>
      <sheetName val="부품별_매입현황3"/>
      <sheetName val="Credit_Calc4"/>
      <sheetName val="시실누(모)_4"/>
      <sheetName val="자재_집계표4"/>
      <sheetName val="3-1-4_교数83"/>
      <sheetName val="TFT_저항3"/>
      <sheetName val="기본_상수3"/>
      <sheetName val="F-T_Voltage3"/>
      <sheetName val="Var_3"/>
      <sheetName val="3-1-4_교_x005f_x0002__x005f_x0000_数83"/>
      <sheetName val="VIZIO_DA가격3"/>
      <sheetName val="기타_DA가격3"/>
      <sheetName val="LGE_DA가격3"/>
      <sheetName val="3-1-4_교3"/>
      <sheetName val="Array_PI3"/>
      <sheetName val="3-1-4_교_x005f_x005f_x005f_x0002__x005f_x005f_x002"/>
      <sheetName val="3-1-4_교_x005f_x0002_3"/>
      <sheetName val="3-1-4_교_x005f_x0002__数82"/>
      <sheetName val="TFT_측정(2)2"/>
      <sheetName val="입찰내역_발주처_양식4"/>
      <sheetName val="EQUIP_LIST2"/>
      <sheetName val="3-1-4_교_数82"/>
      <sheetName val="14_1&quot;_Cst_변화2"/>
      <sheetName val="계조에_따른_특성2"/>
      <sheetName val="3-1-4_ɐ2"/>
      <sheetName val="사유_구분2"/>
      <sheetName val="3-1-4_교_x005f_x0002__x0002"/>
      <sheetName val="VAC_Robot_현황1"/>
      <sheetName val="3-1-4_교_x005f_x005f_x00022"/>
      <sheetName val="3-1-4_교_x005f_x005f_x005f_x005f_x005f_x005f_x0003"/>
      <sheetName val="3-1-4_교_x005f_x005f_x005f_x0002_2"/>
      <sheetName val="3-1-4_교_x005f_x005f_x005f_x0002__数82"/>
      <sheetName val="3-1-4_ɐ_x005f_x0000__x005f_x0000__x005f_x0000_␀1"/>
      <sheetName val="3-1-4_교_x005f_x0002_?数81"/>
      <sheetName val="후공정_장비반_업무_List1"/>
      <sheetName val="Main_Data1"/>
      <sheetName val="참고__유효성_검사"/>
      <sheetName val="게이트_지연시간_설정_21"/>
      <sheetName val="3-1-4_교_x005f_x005f_x005f_x005f_x005f_x005f_x0051"/>
      <sheetName val="3-1-4_ɐ_x005f_x005f_x005f_x0000__x005f_x005f_x001"/>
      <sheetName val="3-1-4_ɐ_x005f_x005f_x005f_x005f_x005f_x005f_x0000"/>
      <sheetName val="불합리_적출_및_관리3"/>
      <sheetName val="XY_tilt_2nd3"/>
      <sheetName val="1__Angle_confirm3"/>
      <sheetName val="영업본부US$실적_(2)3"/>
      <sheetName val="3-1-4_교_x00022"/>
      <sheetName val="3-1-4_교_x005f_x005f_x005f_x0002__x0001"/>
      <sheetName val="부품인정_현황"/>
      <sheetName val="+_Weekly_Progress(KO)1"/>
      <sheetName val="CSOT_T3_기구_견적서_양식_rev1_xlsx1"/>
      <sheetName val="팀&amp;계정_Code"/>
      <sheetName val="무상_Part_List(BW)2"/>
      <sheetName val="반입시나리오(area별_조정)2"/>
      <sheetName val="3-1-4_ɐ_x005f_x005f_x005f_x005f_x005f_x005f_x005f"/>
      <sheetName val="참고_유효성_검사"/>
      <sheetName val="Back_Data"/>
      <sheetName val="근태_Trend"/>
      <sheetName val="Low_YLD_Reject2"/>
      <sheetName val="개인별_프로젝트2"/>
      <sheetName val="96_기타_전시회_경비2"/>
      <sheetName val="96_상반기_전시회_경비2"/>
      <sheetName val="96_하반기_전시회_경비2"/>
      <sheetName val="SUB_(N)2"/>
      <sheetName val="11월_Red_Zone_기상도2"/>
      <sheetName val="Lot_Status2"/>
      <sheetName val="Xunit_(단위환산)2"/>
      <sheetName val="Sheet1_(2)2"/>
      <sheetName val="Hynix_&amp;_SYS_IC_Co2"/>
      <sheetName val="Code_22"/>
      <sheetName val="제조혁신(이지연,_윤수향)2"/>
      <sheetName val="값목록(Do_not_touch)2"/>
      <sheetName val="24_보증금(전신전화가입권)2"/>
      <sheetName val="근로소득_세액표2"/>
      <sheetName val="건강보험_표준요율표2"/>
      <sheetName val="국민연금_표준요율표2"/>
      <sheetName val="_M10C_DIFF_산포_개선_사례_BASE_PRESS2"/>
      <sheetName val="Laser_Alignment_Target_Spec2"/>
      <sheetName val="Laser_Focus_Spec2"/>
      <sheetName val="_M10C_DIFF_산포_개선_사례_7자_GAS_LIN2"/>
      <sheetName val="Graph_Data2"/>
      <sheetName val="실행내역서_2"/>
      <sheetName val="BP-이발-RJ_TREND2"/>
      <sheetName val="유해위험요인_분류체계2"/>
      <sheetName val="DAILY_CHECK2"/>
      <sheetName val="EPM_Raw2"/>
      <sheetName val="PT1H_Raw2"/>
      <sheetName val="판매실적_종합2"/>
      <sheetName val="Down_Time2"/>
      <sheetName val="H_P견적(참조)2"/>
      <sheetName val="256D_OUT_TAT2"/>
      <sheetName val="Para_1"/>
      <sheetName val="1-9_7&quot;1"/>
      <sheetName val="AC_List1"/>
      <sheetName val="ADJTBL_31001"/>
      <sheetName val="ΔVp_&amp;_Ω1"/>
      <sheetName val="1_1主表1"/>
      <sheetName val="Weekly_(2)1"/>
      <sheetName val="※_참고사항2"/>
      <sheetName val="경수97_022"/>
      <sheetName val="1995년_섹터별_매출2"/>
      <sheetName val="4-8_공통2"/>
      <sheetName val="Fabless_comp_ROE2"/>
      <sheetName val="Making_Order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_T3B-SN_SOD_SKIP_+_SIGE_No_Del2"/>
      <sheetName val="Wip_Status2"/>
      <sheetName val="7682LA_SKD(12_4)2"/>
      <sheetName val="공종별_집계2"/>
      <sheetName val="공사비_내역_(가)2"/>
      <sheetName val="BSD_(2)2"/>
      <sheetName val="_견적서2"/>
      <sheetName val="설산1_나2"/>
      <sheetName val="할증_2"/>
      <sheetName val="6_Machine_Lis2"/>
      <sheetName val="VGID_Hot_Carrier2"/>
      <sheetName val="VGID_Body_Effect2"/>
      <sheetName val="데이터_유효성검사1"/>
      <sheetName val="GL_Recon1"/>
      <sheetName val="Operating_LR_(Q1_-_Q4)1"/>
      <sheetName val="OB_DTL1"/>
      <sheetName val="AR_AGING1"/>
      <sheetName val="data_(누계)1"/>
      <sheetName val="data_(전년동기)1"/>
      <sheetName val="입출재고현황_(2)1"/>
      <sheetName val="첨부_1"/>
      <sheetName val="Q4_VE_Saving(_vs_Q3)1"/>
      <sheetName val="Tool_trouble1"/>
      <sheetName val="4TH_64M1"/>
      <sheetName val="1__H2SO4_SUPPLY1"/>
      <sheetName val="Pad_좌표&amp;Location1"/>
      <sheetName val="FA&amp;REV_History_Guideline(삭제금지)1"/>
      <sheetName val="업무_List1"/>
      <sheetName val="목록_수정및_삭제_금지1"/>
      <sheetName val="자재_기준정보1"/>
      <sheetName val="Device_기준정보1"/>
      <sheetName val="Tester_Infra_기준정보1"/>
      <sheetName val="실장기_Infra_기준정보1"/>
      <sheetName val="첨부1_Utility_물질명,_배관_재질(수정_금지)1"/>
      <sheetName val="Infra_기준정보"/>
      <sheetName val="실장기_기준정보"/>
      <sheetName val="04-1_(참고)해외출장비기준"/>
      <sheetName val="참고)미기원_국제학회_Pool&amp;일정"/>
      <sheetName val="3-1-4_교_x005f_x005f_x005f_x005f_x00021"/>
      <sheetName val="3-1-4_교_x005f_x005f_x005f_x0002_?数8"/>
      <sheetName val="별첨3_Marco_기준정보(수정_금지)"/>
      <sheetName val="파트장_지시업무"/>
      <sheetName val="유효성_기준"/>
      <sheetName val="1指标_周间"/>
      <sheetName val="평가&amp;선급_미지급"/>
      <sheetName val="HISTORY_REPORT-ARMOR_ALL_&amp;_STP"/>
      <sheetName val="Indoor_Disposer"/>
      <sheetName val="RR_Allocation"/>
      <sheetName val="SLS_UPLOAD"/>
      <sheetName val="제품_Master1"/>
      <sheetName val="3-1-4_교_x005f_x005f_x005f1"/>
      <sheetName val="3-1-4_ɐ_x005f_x0000__x0001"/>
      <sheetName val="3-1-4_ɐ___␀1"/>
      <sheetName val="3-1-4_ɐ???␀1"/>
      <sheetName val="통폐합유형_작성기준"/>
      <sheetName val="별첨2_Toxic_Gas_배관_시공_기준(수정_금지)"/>
      <sheetName val="인피년_출하list"/>
      <sheetName val="5M1E_목록"/>
      <sheetName val="3-1-4_ɐ_x005f_x005f_x0000"/>
      <sheetName val="3-1-4_ɐ_x005f_x005f_x005f"/>
      <sheetName val="Sheet_효율"/>
      <sheetName val="Laser_Focu0砀"/>
      <sheetName val="Laser_Focu0"/>
      <sheetName val="준검_내역서"/>
      <sheetName val="GAP_log_template_가이드"/>
      <sheetName val="RCM_Guideline"/>
      <sheetName val="참고)출장비_반영_기준표"/>
      <sheetName val="구매자재팀_집계"/>
      <sheetName val="구매자재팀_목표"/>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교数81"/>
      <sheetName val="3-1-4_교1"/>
      <sheetName val="3-1-4_ɐ_x0001"/>
      <sheetName val="3-1-4_교_数81"/>
      <sheetName val="3-1-4_교_x0001"/>
      <sheetName val="3-1-4_교数82"/>
      <sheetName val="3-1-4_교2"/>
      <sheetName val="3-1-4_교_x005f1"/>
      <sheetName val="3-1-4_ɐ_x0000"/>
      <sheetName val="3-1-4_ɐ_x005f"/>
      <sheetName val="Data Base"/>
      <sheetName val="CDM_lists"/>
      <sheetName val="Data_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refreshError="1"/>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refreshError="1"/>
      <sheetData sheetId="1383" refreshError="1"/>
      <sheetData sheetId="1384" refreshError="1"/>
      <sheetData sheetId="1385" refreshError="1"/>
      <sheetData sheetId="1386" refreshError="1"/>
      <sheetData sheetId="138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표지"/>
      <sheetName val="★문제점★"/>
      <sheetName val="◈제품별SUM◈"/>
      <sheetName val="◈④GROUP◈"/>
      <sheetName val="⑤자작_SUM"/>
      <sheetName val="①FABII"/>
      <sheetName val="①★BUMP"/>
      <sheetName val="◆FABⅢ◆"/>
      <sheetName val="④P&amp;T"/>
      <sheetName val="②AUK"/>
      <sheetName val="③외주_SUM"/>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 DI 10 Score Board"/>
      <sheetName val="SKU Pivot"/>
      <sheetName val="Score Pivot"/>
      <sheetName val="2. DI 10 Raw Data"/>
      <sheetName val="USP_RAW시트"/>
      <sheetName val="Digital Index &amp; Criteria"/>
    </sheetNames>
    <sheetDataSet>
      <sheetData sheetId="0" refreshError="1"/>
      <sheetData sheetId="1" refreshError="1"/>
      <sheetData sheetId="2" refreshError="1"/>
      <sheetData sheetId="3" refreshError="1"/>
      <sheetData sheetId="4"/>
      <sheetData sheetId="5">
        <row r="4">
          <cell r="J4" t="str">
            <v>https://www.lg.com/dz/refrigerateurs/lg-GC-L268NSXM</v>
          </cell>
          <cell r="K4">
            <v>0</v>
          </cell>
          <cell r="L4" t="str">
            <v>GC-L268NSXM.ASTPEAS</v>
          </cell>
          <cell r="M4" t="str">
            <v>Electroménager</v>
          </cell>
          <cell r="N4" t="str">
            <v>tous-les-refrigerateurs</v>
          </cell>
          <cell r="O4" t="str">
            <v>Réfrigérateurs Side By Side</v>
          </cell>
          <cell r="P4" t="str">
            <v>3D French</v>
          </cell>
          <cell r="Q4">
            <v>0</v>
          </cell>
          <cell r="R4" t="str">
            <v>GC-L268NSSM.ASTPEAS</v>
          </cell>
          <cell r="S4" t="str">
            <v>Majesty2</v>
          </cell>
          <cell r="T4" t="str">
            <v>Majesty2 refresh</v>
          </cell>
          <cell r="U4" t="str">
            <v>Majesty2 refresh</v>
          </cell>
          <cell r="V4" t="str">
            <v>ST</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t="str">
            <v>908(36")</v>
          </cell>
          <cell r="AN4">
            <v>1775</v>
          </cell>
          <cell r="AO4">
            <v>870</v>
          </cell>
          <cell r="AP4">
            <v>0</v>
          </cell>
          <cell r="AQ4">
            <v>0</v>
          </cell>
          <cell r="AR4">
            <v>0</v>
          </cell>
          <cell r="AS4" t="str">
            <v>Réfrigérateur French Door 793 L | Compresseur Linear Inverter | Wi-Fi | Double machine à glaçons</v>
          </cell>
          <cell r="AT4">
            <v>0</v>
          </cell>
          <cell r="AU4">
            <v>0</v>
          </cell>
          <cell r="AV4">
            <v>0</v>
          </cell>
          <cell r="AW4">
            <v>0</v>
          </cell>
          <cell r="AX4" t="str">
            <v>-</v>
          </cell>
          <cell r="AY4">
            <v>0</v>
          </cell>
          <cell r="AZ4">
            <v>14</v>
          </cell>
          <cell r="BA4" t="str">
            <v>Fail</v>
          </cell>
        </row>
        <row r="5">
          <cell r="J5" t="str">
            <v>https://www.lg.com/dz/refrigerateurs/lg-GR-F80HLHU-refrigerateur-2-portes</v>
          </cell>
          <cell r="K5">
            <v>0</v>
          </cell>
          <cell r="L5" t="str">
            <v>GR-F80HLHU.APZPAAS</v>
          </cell>
          <cell r="M5" t="str">
            <v>Electroménager</v>
          </cell>
          <cell r="N5" t="str">
            <v>tous-les-refrigerateurs</v>
          </cell>
          <cell r="O5" t="str">
            <v>Réfrigérateurs 2 portes</v>
          </cell>
          <cell r="P5" t="str">
            <v>Ultra X Large REF</v>
          </cell>
          <cell r="Q5">
            <v>0</v>
          </cell>
          <cell r="R5" t="str">
            <v>GR-F802HLHU.APZPAAS</v>
          </cell>
          <cell r="S5" t="str">
            <v>alpha1</v>
          </cell>
          <cell r="T5" t="str">
            <v>Alpha1 (GTF 2.0)</v>
          </cell>
          <cell r="U5" t="str">
            <v>Alpha1 (GTF 2.0)</v>
          </cell>
          <cell r="V5" t="str">
            <v>Platinum Silver</v>
          </cell>
          <cell r="W5">
            <v>0</v>
          </cell>
          <cell r="X5" t="str">
            <v>LINEAR Cooling™</v>
          </cell>
          <cell r="Y5" t="str">
            <v>Door Cooling+™</v>
          </cell>
          <cell r="Z5" t="str">
            <v>Hygiene FRESH+™</v>
          </cell>
          <cell r="AA5" t="str">
            <v>Fresh 0 Zone</v>
          </cell>
          <cell r="AB5" t="str">
            <v>32% Energy Saving</v>
          </cell>
          <cell r="AC5" t="str">
            <v>Moving Ice Maker</v>
          </cell>
          <cell r="AD5">
            <v>0</v>
          </cell>
          <cell r="AE5" t="str">
            <v>Pull-out Tray</v>
          </cell>
          <cell r="AF5" t="str">
            <v>Touch LED Display</v>
          </cell>
          <cell r="AG5" t="str">
            <v>Trimless Tempered Glass Shelf</v>
          </cell>
          <cell r="AH5" t="str">
            <v xml:space="preserve">Premium Metal Body
</v>
          </cell>
          <cell r="AI5" t="str">
            <v>Soft LED Lighting</v>
          </cell>
          <cell r="AJ5" t="str">
            <v>Inverter Linear Compressor</v>
          </cell>
          <cell r="AK5" t="str">
            <v>Inverter Linear Compressor</v>
          </cell>
          <cell r="AL5" t="str">
            <v>Samrt ThinQ®</v>
          </cell>
          <cell r="AM5" t="str">
            <v>860(34")</v>
          </cell>
          <cell r="AN5">
            <v>1840</v>
          </cell>
          <cell r="AO5">
            <v>730</v>
          </cell>
          <cell r="AP5">
            <v>0</v>
          </cell>
          <cell r="AQ5">
            <v>0</v>
          </cell>
          <cell r="AR5">
            <v>0</v>
          </cell>
          <cell r="AS5" t="str">
            <v>Réfrigérateur 2 portes | Total No Frost | Compresseur linéaire inverter | Door Cooling | HygieneFresh+™</v>
          </cell>
          <cell r="AT5">
            <v>0</v>
          </cell>
          <cell r="AU5">
            <v>0</v>
          </cell>
          <cell r="AV5">
            <v>0</v>
          </cell>
          <cell r="AW5">
            <v>0</v>
          </cell>
          <cell r="AX5" t="str">
            <v>-</v>
          </cell>
          <cell r="AY5">
            <v>0</v>
          </cell>
          <cell r="AZ5">
            <v>15</v>
          </cell>
          <cell r="BA5" t="str">
            <v>Fail</v>
          </cell>
        </row>
        <row r="6">
          <cell r="J6" t="str">
            <v>https://www.lg.com/dz/refrigerateurs/lg-GN-F70HLHU-refrigerateur-2-portes</v>
          </cell>
          <cell r="K6">
            <v>0</v>
          </cell>
          <cell r="L6" t="str">
            <v>GN-F70HLHU.APZPAAS</v>
          </cell>
          <cell r="M6" t="str">
            <v>Electroménager</v>
          </cell>
          <cell r="N6" t="str">
            <v>tous-les-refrigerateurs</v>
          </cell>
          <cell r="O6" t="str">
            <v>Réfrigérateurs 2 portes</v>
          </cell>
          <cell r="P6" t="str">
            <v>Ultra X Large REF</v>
          </cell>
          <cell r="Q6">
            <v>0</v>
          </cell>
          <cell r="R6" t="str">
            <v>GN-F702HLHU.APZPAAS</v>
          </cell>
          <cell r="S6" t="str">
            <v>alpah4</v>
          </cell>
          <cell r="T6" t="str">
            <v>Alpha4 (GTF 2.0)</v>
          </cell>
          <cell r="U6" t="str">
            <v>Alpha4 (GTF 2.0)</v>
          </cell>
          <cell r="V6" t="str">
            <v>Platinum Silver</v>
          </cell>
          <cell r="W6">
            <v>0</v>
          </cell>
          <cell r="X6" t="str">
            <v>LINEAR Cooling™</v>
          </cell>
          <cell r="Y6" t="str">
            <v>Door Cooling+™</v>
          </cell>
          <cell r="Z6" t="str">
            <v>Hygiene FRESH+™</v>
          </cell>
          <cell r="AA6" t="str">
            <v>Fresh 0 Zone</v>
          </cell>
          <cell r="AB6" t="str">
            <v>32% Energy Saving</v>
          </cell>
          <cell r="AC6" t="str">
            <v>Moving Ice Maker</v>
          </cell>
          <cell r="AD6">
            <v>0</v>
          </cell>
          <cell r="AE6" t="str">
            <v>Pull-out Tray</v>
          </cell>
          <cell r="AF6" t="str">
            <v>Touch LED Display</v>
          </cell>
          <cell r="AG6" t="str">
            <v>Trimless Tempered Glass Shelf</v>
          </cell>
          <cell r="AH6" t="str">
            <v xml:space="preserve">Premium Metal Body
</v>
          </cell>
          <cell r="AI6" t="str">
            <v>Soft LED Lighting</v>
          </cell>
          <cell r="AJ6" t="str">
            <v>Inverter Linear Compressor</v>
          </cell>
          <cell r="AK6" t="str">
            <v>Inverter Linear Compressor</v>
          </cell>
          <cell r="AL6" t="str">
            <v>Samrt ThinQ®</v>
          </cell>
          <cell r="AM6" t="str">
            <v>-</v>
          </cell>
          <cell r="AN6" t="str">
            <v>-</v>
          </cell>
          <cell r="AO6" t="str">
            <v>-</v>
          </cell>
          <cell r="AP6">
            <v>0</v>
          </cell>
          <cell r="AQ6">
            <v>0</v>
          </cell>
          <cell r="AR6">
            <v>0</v>
          </cell>
          <cell r="AS6" t="str">
            <v>Réfrigérateur 2 portes | Total No Frost | Compresseur linéaire inverter | Door Cooling | HygieneFresh+™</v>
          </cell>
          <cell r="AT6">
            <v>0</v>
          </cell>
          <cell r="AU6">
            <v>0</v>
          </cell>
          <cell r="AV6">
            <v>0</v>
          </cell>
          <cell r="AW6">
            <v>0</v>
          </cell>
          <cell r="AX6" t="str">
            <v>-</v>
          </cell>
          <cell r="AY6">
            <v>0</v>
          </cell>
          <cell r="AZ6">
            <v>15</v>
          </cell>
          <cell r="BA6" t="str">
            <v>Fail</v>
          </cell>
        </row>
        <row r="7">
          <cell r="J7" t="str">
            <v>https://www.lg.com/dz/refrigerateurs/lg-instaview-GC-X247CSAV</v>
          </cell>
          <cell r="K7">
            <v>0</v>
          </cell>
          <cell r="L7" t="str">
            <v>GC-X247CSAV.ANSPEAS</v>
          </cell>
          <cell r="M7" t="str">
            <v>Electroménager</v>
          </cell>
          <cell r="N7" t="str">
            <v>tous-les-refrigerateurs</v>
          </cell>
          <cell r="O7" t="str">
            <v>Réfrigérateurs Side By Side</v>
          </cell>
          <cell r="P7" t="str">
            <v>24CU</v>
          </cell>
          <cell r="Q7">
            <v>0</v>
          </cell>
          <cell r="R7" t="str">
            <v>GC-X247CSAV.ANSPEAS</v>
          </cell>
          <cell r="S7" t="str">
            <v>P-Veyron6</v>
          </cell>
          <cell r="T7" t="str">
            <v>P-Veyron6 InstaView DID Dispenser</v>
          </cell>
          <cell r="U7" t="str">
            <v>P-Veyron6 InstaView DID Dispenser</v>
          </cell>
          <cell r="V7" t="str">
            <v>Noble Steel</v>
          </cell>
          <cell r="W7">
            <v>0</v>
          </cell>
          <cell r="X7" t="str">
            <v>InstaView / Door-in-Door™</v>
          </cell>
          <cell r="Y7" t="str">
            <v>Spaceplus™ Ice System</v>
          </cell>
          <cell r="Z7" t="str">
            <v>FRESHBalancer™</v>
          </cell>
          <cell r="AA7" t="str">
            <v>Moist Balance Crisper™</v>
          </cell>
          <cell r="AB7" t="str">
            <v>Hygiene FRESH+™</v>
          </cell>
          <cell r="AC7" t="str">
            <v xml:space="preserve">New Premium Dispenser
</v>
          </cell>
          <cell r="AD7" t="str">
            <v>Square Pocket Handle</v>
          </cell>
          <cell r="AE7" t="str">
            <v>Inverter Linear Compressor</v>
          </cell>
          <cell r="AF7" t="str">
            <v>Samrt ThinQ®</v>
          </cell>
          <cell r="AG7">
            <v>0</v>
          </cell>
          <cell r="AH7">
            <v>0</v>
          </cell>
          <cell r="AI7">
            <v>0</v>
          </cell>
          <cell r="AJ7">
            <v>0</v>
          </cell>
          <cell r="AK7">
            <v>0</v>
          </cell>
          <cell r="AL7">
            <v>0</v>
          </cell>
          <cell r="AM7" t="str">
            <v>-</v>
          </cell>
          <cell r="AN7" t="str">
            <v>-</v>
          </cell>
          <cell r="AO7" t="str">
            <v>-</v>
          </cell>
          <cell r="AP7">
            <v>0</v>
          </cell>
          <cell r="AQ7">
            <v>0</v>
          </cell>
          <cell r="AR7">
            <v>0</v>
          </cell>
          <cell r="AS7" t="str">
            <v>Side by Side | Instaview™ | Door-In-Door™ | No Frost | Hygiene fresh⁺™ | Eau’tonome</v>
          </cell>
          <cell r="AT7">
            <v>0</v>
          </cell>
          <cell r="AU7">
            <v>0</v>
          </cell>
          <cell r="AV7">
            <v>0</v>
          </cell>
          <cell r="AW7">
            <v>0</v>
          </cell>
          <cell r="AX7" t="str">
            <v>-</v>
          </cell>
          <cell r="AY7">
            <v>0</v>
          </cell>
          <cell r="AZ7">
            <v>7</v>
          </cell>
          <cell r="BA7" t="str">
            <v>Pass</v>
          </cell>
        </row>
        <row r="8">
          <cell r="J8" t="str">
            <v>https://www.lg.com/dz/refrigerateurs/lg-GC-J247CLAV</v>
          </cell>
          <cell r="K8">
            <v>0</v>
          </cell>
          <cell r="L8" t="str">
            <v>GC-J247CLAV.APZPEAS</v>
          </cell>
          <cell r="M8" t="str">
            <v>Electroménager</v>
          </cell>
          <cell r="N8" t="str">
            <v>tous-les-refrigerateurs</v>
          </cell>
          <cell r="O8" t="str">
            <v>Réfrigérateurs Side By Side</v>
          </cell>
          <cell r="P8" t="str">
            <v>24CU</v>
          </cell>
          <cell r="Q8">
            <v>0</v>
          </cell>
          <cell r="R8" t="str">
            <v>GC-J247CLAV.APZPEAS</v>
          </cell>
          <cell r="S8" t="str">
            <v>P-Veyron6</v>
          </cell>
          <cell r="T8" t="str">
            <v>P-Veyron6 DID</v>
          </cell>
          <cell r="U8" t="str">
            <v>P-Veyron6 DID</v>
          </cell>
          <cell r="V8" t="str">
            <v>Platinum Silver</v>
          </cell>
          <cell r="W8">
            <v>0</v>
          </cell>
          <cell r="X8" t="str">
            <v>Door-in-Door™</v>
          </cell>
          <cell r="Y8" t="str">
            <v>Spaceplus™ Ice System</v>
          </cell>
          <cell r="Z8" t="str">
            <v>FRESHBalancer™</v>
          </cell>
          <cell r="AA8" t="str">
            <v>Moist Balance Crisper™</v>
          </cell>
          <cell r="AB8" t="str">
            <v>Hygiene FRESH+™</v>
          </cell>
          <cell r="AC8" t="str">
            <v xml:space="preserve">New Premium Dispenser
</v>
          </cell>
          <cell r="AD8" t="str">
            <v>Square Pocket Handle</v>
          </cell>
          <cell r="AE8" t="str">
            <v>Inverter Linear Compressor</v>
          </cell>
          <cell r="AF8" t="str">
            <v>Samrt ThinQ®</v>
          </cell>
          <cell r="AG8">
            <v>0</v>
          </cell>
          <cell r="AH8">
            <v>0</v>
          </cell>
          <cell r="AI8">
            <v>0</v>
          </cell>
          <cell r="AJ8">
            <v>0</v>
          </cell>
          <cell r="AK8">
            <v>0</v>
          </cell>
          <cell r="AL8">
            <v>0</v>
          </cell>
          <cell r="AM8" t="str">
            <v>-</v>
          </cell>
          <cell r="AN8" t="str">
            <v>-</v>
          </cell>
          <cell r="AO8" t="str">
            <v>-</v>
          </cell>
          <cell r="AP8">
            <v>0</v>
          </cell>
          <cell r="AQ8">
            <v>0</v>
          </cell>
          <cell r="AR8">
            <v>0</v>
          </cell>
          <cell r="AS8" t="str">
            <v>Réfrigérateur Side by Side | Door-in-Door ® | Compresseur linéaire | Total No Frost | Magic Crisper | Pure N Fresh</v>
          </cell>
          <cell r="AT8">
            <v>0</v>
          </cell>
          <cell r="AU8">
            <v>0</v>
          </cell>
          <cell r="AV8">
            <v>0</v>
          </cell>
          <cell r="AW8">
            <v>0</v>
          </cell>
          <cell r="AX8" t="str">
            <v>-</v>
          </cell>
          <cell r="AY8">
            <v>0</v>
          </cell>
          <cell r="AZ8" t="str">
            <v>-</v>
          </cell>
          <cell r="BA8" t="str">
            <v>-</v>
          </cell>
        </row>
        <row r="9">
          <cell r="J9" t="str">
            <v>https://www.lg.com/dz/refrigerateurs/lg-GC-B247SLUV</v>
          </cell>
          <cell r="K9">
            <v>0</v>
          </cell>
          <cell r="L9" t="str">
            <v>GC-B247SLUV.APZPEAS</v>
          </cell>
          <cell r="M9" t="str">
            <v>Electroménager</v>
          </cell>
          <cell r="N9" t="str">
            <v>tous-les-refrigerateurs</v>
          </cell>
          <cell r="O9" t="str">
            <v>Réfrigérateurs Side By Side</v>
          </cell>
          <cell r="P9" t="str">
            <v>24CU</v>
          </cell>
          <cell r="Q9">
            <v>0</v>
          </cell>
          <cell r="R9" t="str">
            <v>GC-B247SLUV.APZPEAS</v>
          </cell>
          <cell r="S9" t="str">
            <v>P-Veyron6</v>
          </cell>
          <cell r="T9" t="str">
            <v xml:space="preserve">P-Veyron6 </v>
          </cell>
          <cell r="U9" t="str">
            <v xml:space="preserve">P-Veyron6 </v>
          </cell>
          <cell r="V9" t="str">
            <v>Platinum Silver</v>
          </cell>
          <cell r="W9">
            <v>0</v>
          </cell>
          <cell r="X9" t="str">
            <v>FRESHBalancer™</v>
          </cell>
          <cell r="Y9" t="str">
            <v>Moist Balance Crisper™</v>
          </cell>
          <cell r="Z9" t="str">
            <v>Hygiene FRESH+™</v>
          </cell>
          <cell r="AA9" t="str">
            <v>Square Pocket Handle</v>
          </cell>
          <cell r="AB9" t="str">
            <v>Inverter Linear Compressor</v>
          </cell>
          <cell r="AC9" t="str">
            <v>Samrt ThinQ®</v>
          </cell>
          <cell r="AD9">
            <v>0</v>
          </cell>
          <cell r="AE9">
            <v>0</v>
          </cell>
          <cell r="AF9">
            <v>0</v>
          </cell>
          <cell r="AG9">
            <v>0</v>
          </cell>
          <cell r="AH9">
            <v>0</v>
          </cell>
          <cell r="AI9">
            <v>0</v>
          </cell>
          <cell r="AJ9">
            <v>0</v>
          </cell>
          <cell r="AK9">
            <v>0</v>
          </cell>
          <cell r="AL9">
            <v>0</v>
          </cell>
          <cell r="AM9" t="str">
            <v>-</v>
          </cell>
          <cell r="AN9" t="str">
            <v>-</v>
          </cell>
          <cell r="AO9" t="str">
            <v>-</v>
          </cell>
          <cell r="AP9">
            <v>0</v>
          </cell>
          <cell r="AQ9">
            <v>0</v>
          </cell>
          <cell r="AR9">
            <v>0</v>
          </cell>
          <cell r="AS9" t="str">
            <v>Réfrigérateur Side by Side | Compresseur linéaire | Total No Frost | Magic Crisper | Pure N Fresh</v>
          </cell>
          <cell r="AT9">
            <v>0</v>
          </cell>
          <cell r="AU9">
            <v>0</v>
          </cell>
          <cell r="AV9">
            <v>0</v>
          </cell>
          <cell r="AW9">
            <v>0</v>
          </cell>
          <cell r="AX9" t="str">
            <v>-</v>
          </cell>
          <cell r="AY9">
            <v>0</v>
          </cell>
          <cell r="AZ9" t="str">
            <v>-</v>
          </cell>
          <cell r="BA9" t="str">
            <v>-</v>
          </cell>
        </row>
        <row r="10">
          <cell r="J10" t="str">
            <v>https://www.lg.com/eg_ar/refrigerators/lg-GN-B562SQCL</v>
          </cell>
          <cell r="K10">
            <v>0</v>
          </cell>
          <cell r="L10" t="str">
            <v>GN-B562SQCL.ADSPEEC</v>
          </cell>
          <cell r="M10" t="str">
            <v>home-appliances</v>
          </cell>
          <cell r="N10" t="str">
            <v>all-refrigerators</v>
          </cell>
          <cell r="O10" t="str">
            <v>top-mount-refrigerators</v>
          </cell>
          <cell r="P10">
            <v>0</v>
          </cell>
          <cell r="Q10">
            <v>0</v>
          </cell>
          <cell r="R10" t="str">
            <v>GN-B422SQCL.ADSPEEC</v>
          </cell>
          <cell r="S10" t="str">
            <v>P-Alpha8 CK</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t="str">
            <v>-</v>
          </cell>
          <cell r="AN10" t="str">
            <v>-</v>
          </cell>
          <cell r="AO10" t="str">
            <v>-</v>
          </cell>
          <cell r="AP10">
            <v>0</v>
          </cell>
          <cell r="AQ10">
            <v>0</v>
          </cell>
          <cell r="AR10">
            <v>0</v>
          </cell>
          <cell r="AS10" t="str">
            <v>ثلاجة مزودة بالكومبريسور الخاطى الموفر للطاقة</v>
          </cell>
          <cell r="AT10">
            <v>0</v>
          </cell>
          <cell r="AU10">
            <v>0</v>
          </cell>
          <cell r="AV10">
            <v>0</v>
          </cell>
          <cell r="AW10">
            <v>0</v>
          </cell>
          <cell r="AX10" t="str">
            <v>-</v>
          </cell>
          <cell r="AY10">
            <v>0</v>
          </cell>
          <cell r="AZ10">
            <v>5</v>
          </cell>
          <cell r="BA10" t="str">
            <v>Fail</v>
          </cell>
        </row>
        <row r="11">
          <cell r="J11" t="str">
            <v>https://www.lg.com/eg_ar/refrigerators/lg-GC-B22FTLPL</v>
          </cell>
          <cell r="K11">
            <v>0</v>
          </cell>
          <cell r="L11" t="str">
            <v>GC-B22FTLPL.APZPEEC</v>
          </cell>
          <cell r="M11" t="str">
            <v>home-appliances</v>
          </cell>
          <cell r="N11" t="str">
            <v>all-refrigerators</v>
          </cell>
          <cell r="O11">
            <v>0</v>
          </cell>
          <cell r="P11" t="str">
            <v>Multi Door 4Door</v>
          </cell>
          <cell r="Q11">
            <v>0</v>
          </cell>
          <cell r="R11" t="str">
            <v>GC-B22FTLPL.APZPEEC</v>
          </cell>
          <cell r="S11" t="str">
            <v>P-Next8</v>
          </cell>
          <cell r="T11">
            <v>0</v>
          </cell>
          <cell r="U11" t="str">
            <v>Next8-P</v>
          </cell>
          <cell r="V11" t="str">
            <v>Platinum Silver</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t="str">
            <v>-</v>
          </cell>
          <cell r="AN11" t="str">
            <v>-</v>
          </cell>
          <cell r="AO11" t="str">
            <v>-</v>
          </cell>
          <cell r="AP11">
            <v>0</v>
          </cell>
          <cell r="AQ11">
            <v>0</v>
          </cell>
          <cell r="AR11">
            <v>0</v>
          </cell>
          <cell r="AS11" t="str">
            <v>ثلاجة بباب فرنسي نحيف، مزودة بتقنية الفولاذ المقاوم للصدأ باللون الفضي الغامق</v>
          </cell>
          <cell r="AT11">
            <v>0</v>
          </cell>
          <cell r="AU11">
            <v>0</v>
          </cell>
          <cell r="AV11">
            <v>0</v>
          </cell>
          <cell r="AW11">
            <v>0</v>
          </cell>
          <cell r="AX11" t="str">
            <v>-</v>
          </cell>
          <cell r="AY11">
            <v>0</v>
          </cell>
          <cell r="AZ11">
            <v>15</v>
          </cell>
          <cell r="BA11" t="str">
            <v>Fail</v>
          </cell>
        </row>
        <row r="12">
          <cell r="J12" t="str">
            <v>https://www.lg.com/eg_ar/refrigerators/lg-GC-F401ELDZ</v>
          </cell>
          <cell r="K12">
            <v>0</v>
          </cell>
          <cell r="L12" t="str">
            <v>GC-F401ELDZ.APZPEEC</v>
          </cell>
          <cell r="M12" t="str">
            <v>home-appliances</v>
          </cell>
          <cell r="N12" t="str">
            <v>all-refrigerators</v>
          </cell>
          <cell r="O12">
            <v>0</v>
          </cell>
          <cell r="P12" t="str">
            <v xml:space="preserve">2D Bottom Freezer </v>
          </cell>
          <cell r="Q12">
            <v>0</v>
          </cell>
          <cell r="R12" t="str">
            <v>GC-F401ELDZ.APZPEEC</v>
          </cell>
          <cell r="S12" t="str">
            <v>Lansen Larder</v>
          </cell>
          <cell r="T12">
            <v>0</v>
          </cell>
          <cell r="U12" t="str">
            <v>F401</v>
          </cell>
          <cell r="V12" t="str">
            <v>PZ</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t="str">
            <v>595(23")</v>
          </cell>
          <cell r="AN12">
            <v>1850</v>
          </cell>
          <cell r="AO12">
            <v>673</v>
          </cell>
          <cell r="AP12">
            <v>0</v>
          </cell>
          <cell r="AQ12">
            <v>0</v>
          </cell>
          <cell r="AR12">
            <v>0</v>
          </cell>
          <cell r="AS12" t="str">
            <v>فريزر لحفظ المجمدات - سعة تخزين اكبر</v>
          </cell>
          <cell r="AT12">
            <v>0</v>
          </cell>
          <cell r="AU12">
            <v>0</v>
          </cell>
          <cell r="AV12">
            <v>0</v>
          </cell>
          <cell r="AW12">
            <v>0</v>
          </cell>
          <cell r="AX12" t="str">
            <v>-</v>
          </cell>
          <cell r="AY12">
            <v>0</v>
          </cell>
          <cell r="AZ12">
            <v>5</v>
          </cell>
          <cell r="BA12" t="str">
            <v>Fail</v>
          </cell>
        </row>
        <row r="13">
          <cell r="J13" t="str">
            <v>https://www.lg.com/eg_ar/refrigerators/lg-GC-B404ELRZ</v>
          </cell>
          <cell r="K13">
            <v>0</v>
          </cell>
          <cell r="L13" t="str">
            <v>GC-B404ELRZ.APZPEEC</v>
          </cell>
          <cell r="M13" t="str">
            <v>home-appliances</v>
          </cell>
          <cell r="N13" t="str">
            <v>all-refrigerators</v>
          </cell>
          <cell r="O13">
            <v>0</v>
          </cell>
          <cell r="P13" t="str">
            <v xml:space="preserve">2D Bottom Freezer </v>
          </cell>
          <cell r="Q13">
            <v>0</v>
          </cell>
          <cell r="R13" t="str">
            <v>GC-B404ELRZ.APZPEEC</v>
          </cell>
          <cell r="S13" t="str">
            <v>Lansen Freezer</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t="str">
            <v>595(23")</v>
          </cell>
          <cell r="AN13">
            <v>1850</v>
          </cell>
          <cell r="AO13">
            <v>673</v>
          </cell>
          <cell r="AP13">
            <v>0</v>
          </cell>
          <cell r="AQ13">
            <v>0</v>
          </cell>
          <cell r="AR13">
            <v>0</v>
          </cell>
          <cell r="AS13" t="str">
            <v>فريزر ال جي - تخزين اللحوم والمجمدات</v>
          </cell>
          <cell r="AT13">
            <v>0</v>
          </cell>
          <cell r="AU13">
            <v>0</v>
          </cell>
          <cell r="AV13">
            <v>0</v>
          </cell>
          <cell r="AW13">
            <v>0</v>
          </cell>
          <cell r="AX13" t="str">
            <v>-</v>
          </cell>
          <cell r="AY13">
            <v>0</v>
          </cell>
          <cell r="AZ13">
            <v>5</v>
          </cell>
          <cell r="BA13" t="str">
            <v>Fail</v>
          </cell>
        </row>
        <row r="14">
          <cell r="J14" t="str">
            <v>https://www.lg.com/eg_ar/refrigerators/lg-GN-F722HXHU</v>
          </cell>
          <cell r="K14">
            <v>0</v>
          </cell>
          <cell r="L14" t="str">
            <v>GN-F722HXHU.ABLPEEC</v>
          </cell>
          <cell r="M14" t="str">
            <v>home-appliances</v>
          </cell>
          <cell r="N14" t="str">
            <v>all-refrigerators</v>
          </cell>
          <cell r="O14" t="str">
            <v>top-mount-refrigerators</v>
          </cell>
          <cell r="P14" t="str">
            <v>Ultra X Large REF</v>
          </cell>
          <cell r="Q14">
            <v>0</v>
          </cell>
          <cell r="R14" t="str">
            <v>GN-F702HXHU.ABLPEEC</v>
          </cell>
          <cell r="S14" t="str">
            <v>Alpha4 (GTF 2.0)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t="str">
            <v>-</v>
          </cell>
          <cell r="AN14" t="str">
            <v>-</v>
          </cell>
          <cell r="AO14" t="str">
            <v>-</v>
          </cell>
          <cell r="AP14">
            <v>0</v>
          </cell>
          <cell r="AQ14">
            <v>0</v>
          </cell>
          <cell r="AR14">
            <v>0</v>
          </cell>
          <cell r="AS14" t="str">
            <v>ثلاجة لون اسود بموزع مياه مزودة بالكومبريسور الخاطى الموفر للطاقة</v>
          </cell>
          <cell r="AT14">
            <v>0</v>
          </cell>
          <cell r="AU14">
            <v>0</v>
          </cell>
          <cell r="AV14">
            <v>0</v>
          </cell>
          <cell r="AW14">
            <v>0</v>
          </cell>
          <cell r="AX14" t="str">
            <v>-</v>
          </cell>
          <cell r="AY14">
            <v>0</v>
          </cell>
          <cell r="AZ14">
            <v>15</v>
          </cell>
          <cell r="BA14" t="str">
            <v>Pass</v>
          </cell>
        </row>
        <row r="15">
          <cell r="J15" t="str">
            <v>https://www.lg.com/eg_ar/refrigerators/lg-GN-C562SGCU</v>
          </cell>
          <cell r="K15">
            <v>0</v>
          </cell>
          <cell r="L15" t="str">
            <v>GN-C562SGCU.ABMPEEC</v>
          </cell>
          <cell r="M15" t="str">
            <v>home-appliances</v>
          </cell>
          <cell r="N15" t="str">
            <v>all-refrigerators</v>
          </cell>
          <cell r="O15" t="str">
            <v>top-mount-refrigerators</v>
          </cell>
          <cell r="P15" t="str">
            <v>Large REF</v>
          </cell>
          <cell r="Q15">
            <v>0</v>
          </cell>
          <cell r="R15" t="str">
            <v>GN-C422SGCU.ABMPEEC</v>
          </cell>
          <cell r="S15" t="str">
            <v>T-Alpha8 (GTF 2.0)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t="str">
            <v>-</v>
          </cell>
          <cell r="AN15" t="str">
            <v>-</v>
          </cell>
          <cell r="AO15" t="str">
            <v>-</v>
          </cell>
          <cell r="AP15">
            <v>0</v>
          </cell>
          <cell r="AQ15">
            <v>0</v>
          </cell>
          <cell r="AR15">
            <v>0</v>
          </cell>
          <cell r="AS15" t="str">
            <v>ثلاجة لون اسود مزودة بالكومبريسور الخاطى الموفر للطاقة</v>
          </cell>
          <cell r="AT15">
            <v>0</v>
          </cell>
          <cell r="AU15">
            <v>0</v>
          </cell>
          <cell r="AV15">
            <v>0</v>
          </cell>
          <cell r="AW15">
            <v>0</v>
          </cell>
          <cell r="AX15" t="str">
            <v>-</v>
          </cell>
          <cell r="AY15">
            <v>0</v>
          </cell>
          <cell r="AZ15">
            <v>15</v>
          </cell>
          <cell r="BA15" t="str">
            <v>Fail</v>
          </cell>
        </row>
        <row r="16">
          <cell r="J16" t="str">
            <v>https://www.lg.com/eg_ar/refrigerators/lg-GN-C562SLCU</v>
          </cell>
          <cell r="K16">
            <v>0</v>
          </cell>
          <cell r="L16" t="str">
            <v>GN-C562SLCU.APZPEEC</v>
          </cell>
          <cell r="M16" t="str">
            <v>home-appliances</v>
          </cell>
          <cell r="N16" t="str">
            <v>all-refrigerators</v>
          </cell>
          <cell r="O16" t="str">
            <v>top-mount-refrigerators</v>
          </cell>
          <cell r="P16" t="str">
            <v>Large REF</v>
          </cell>
          <cell r="Q16">
            <v>0</v>
          </cell>
          <cell r="R16" t="str">
            <v>GN-C422SLCU.APZPEEC</v>
          </cell>
          <cell r="S16" t="str">
            <v>P-Alpha8 (GTF 2.0)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t="str">
            <v>-</v>
          </cell>
          <cell r="AN16" t="str">
            <v>-</v>
          </cell>
          <cell r="AO16" t="str">
            <v>-</v>
          </cell>
          <cell r="AP16">
            <v>0</v>
          </cell>
          <cell r="AQ16">
            <v>0</v>
          </cell>
          <cell r="AR16">
            <v>0</v>
          </cell>
          <cell r="AS16" t="str">
            <v>ثلاجة مزودة بالكومبريسور الخاطى الموفر للطاقة</v>
          </cell>
          <cell r="AT16">
            <v>0</v>
          </cell>
          <cell r="AU16">
            <v>0</v>
          </cell>
          <cell r="AV16">
            <v>0</v>
          </cell>
          <cell r="AW16">
            <v>0</v>
          </cell>
          <cell r="AX16" t="str">
            <v>-</v>
          </cell>
          <cell r="AY16">
            <v>0</v>
          </cell>
          <cell r="AZ16">
            <v>15</v>
          </cell>
          <cell r="BA16" t="str">
            <v>Fail</v>
          </cell>
        </row>
        <row r="17">
          <cell r="J17" t="str">
            <v>https://www.lg.com/eg_ar/refrigerators/lg-GC-C602HLCU</v>
          </cell>
          <cell r="K17">
            <v>0</v>
          </cell>
          <cell r="L17" t="str">
            <v>GC-C602HLCU.APZPEEC</v>
          </cell>
          <cell r="M17" t="str">
            <v>home-appliances</v>
          </cell>
          <cell r="N17" t="str">
            <v>all-refrigerators</v>
          </cell>
          <cell r="O17" t="str">
            <v>top-mount-refrigerators</v>
          </cell>
          <cell r="P17">
            <v>0</v>
          </cell>
          <cell r="Q17">
            <v>0</v>
          </cell>
          <cell r="R17" t="str">
            <v>GC-C502HLCU.APZPEEC</v>
          </cell>
          <cell r="S17" t="str">
            <v>Alpha7 (GTF 2.0)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t="str">
            <v>-</v>
          </cell>
          <cell r="AN17" t="str">
            <v>-</v>
          </cell>
          <cell r="AO17" t="str">
            <v>-</v>
          </cell>
          <cell r="AP17">
            <v>0</v>
          </cell>
          <cell r="AQ17">
            <v>0</v>
          </cell>
          <cell r="AR17">
            <v>0</v>
          </cell>
          <cell r="AS17" t="str">
            <v>ثلاجة مزودة بالكومبريسور الخاطى الموفر للطاقة</v>
          </cell>
          <cell r="AT17">
            <v>0</v>
          </cell>
          <cell r="AU17">
            <v>0</v>
          </cell>
          <cell r="AV17">
            <v>0</v>
          </cell>
          <cell r="AW17">
            <v>0</v>
          </cell>
          <cell r="AX17" t="str">
            <v>-</v>
          </cell>
          <cell r="AY17">
            <v>0</v>
          </cell>
          <cell r="AZ17">
            <v>15</v>
          </cell>
          <cell r="BA17" t="str">
            <v>Fail</v>
          </cell>
        </row>
        <row r="18">
          <cell r="J18" t="str">
            <v>https://www.lg.com/eg_ar/refrigerators/lg-GC-A602HLHU</v>
          </cell>
          <cell r="K18">
            <v>0</v>
          </cell>
          <cell r="L18" t="str">
            <v>GC-A602HLHU.APZPEEC</v>
          </cell>
          <cell r="M18" t="str">
            <v>home-appliances</v>
          </cell>
          <cell r="N18" t="str">
            <v>all-refrigerators</v>
          </cell>
          <cell r="O18" t="str">
            <v>top-mount-refrigerators</v>
          </cell>
          <cell r="P18" t="str">
            <v>X Large REF</v>
          </cell>
          <cell r="Q18">
            <v>0</v>
          </cell>
          <cell r="R18" t="str">
            <v>GC-A502HLHU.APZPEEC</v>
          </cell>
          <cell r="S18" t="str">
            <v>Alpha7 DID (GTF 2.0)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t="str">
            <v>-</v>
          </cell>
          <cell r="AN18" t="str">
            <v>-</v>
          </cell>
          <cell r="AO18" t="str">
            <v>-</v>
          </cell>
          <cell r="AP18">
            <v>0</v>
          </cell>
          <cell r="AQ18">
            <v>0</v>
          </cell>
          <cell r="AR18">
            <v>0</v>
          </cell>
          <cell r="AS18" t="str">
            <v>ثلاجة باب داخل باب مزودة بالكومبريسور الخاطى الموفر للطاقة</v>
          </cell>
          <cell r="AT18">
            <v>0</v>
          </cell>
          <cell r="AU18">
            <v>0</v>
          </cell>
          <cell r="AV18">
            <v>0</v>
          </cell>
          <cell r="AW18">
            <v>0</v>
          </cell>
          <cell r="AX18" t="str">
            <v>-</v>
          </cell>
          <cell r="AY18">
            <v>0</v>
          </cell>
          <cell r="AZ18">
            <v>15</v>
          </cell>
          <cell r="BA18" t="str">
            <v>Fail</v>
          </cell>
        </row>
        <row r="19">
          <cell r="J19" t="str">
            <v>https://www.lg.com/eg_ar/refrigerators/lg-GC-X247CSBV</v>
          </cell>
          <cell r="K19">
            <v>0</v>
          </cell>
          <cell r="L19" t="str">
            <v>GC-X247CSBV.ANSPEEC</v>
          </cell>
          <cell r="M19" t="str">
            <v>home-appliances</v>
          </cell>
          <cell r="N19" t="str">
            <v>all-refrigerators</v>
          </cell>
          <cell r="O19" t="str">
            <v>side-by-side-refrigerators</v>
          </cell>
          <cell r="P19" t="str">
            <v>24CU</v>
          </cell>
          <cell r="Q19">
            <v>0</v>
          </cell>
          <cell r="R19" t="str">
            <v>GC-X247CSBV.ANSPEEC</v>
          </cell>
          <cell r="S19" t="str">
            <v>P-Veyron6 InstaView</v>
          </cell>
          <cell r="T19" t="str">
            <v>P-Veyron6 InstaView DID Dispenser</v>
          </cell>
          <cell r="U19" t="str">
            <v>X</v>
          </cell>
          <cell r="V19" t="str">
            <v>NS</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t="str">
            <v>-</v>
          </cell>
          <cell r="AN19" t="str">
            <v>-</v>
          </cell>
          <cell r="AO19" t="str">
            <v>-</v>
          </cell>
          <cell r="AP19">
            <v>0</v>
          </cell>
          <cell r="AQ19">
            <v>0</v>
          </cell>
          <cell r="AR19">
            <v>0</v>
          </cell>
          <cell r="AS19" t="str">
            <v>ثلاجة  InstaView باب داخل باب مزودة بالكومبريسور الخاطى الموفر للطاقة</v>
          </cell>
          <cell r="AT19">
            <v>0</v>
          </cell>
          <cell r="AU19">
            <v>0</v>
          </cell>
          <cell r="AV19">
            <v>0</v>
          </cell>
          <cell r="AW19">
            <v>0</v>
          </cell>
          <cell r="AX19" t="str">
            <v>-</v>
          </cell>
          <cell r="AY19">
            <v>0</v>
          </cell>
          <cell r="AZ19">
            <v>15</v>
          </cell>
          <cell r="BA19" t="str">
            <v>Pass</v>
          </cell>
        </row>
        <row r="20">
          <cell r="J20" t="str">
            <v>https://www.lg.com/eg_ar/refrigerators/lg-GN-C562HLCU</v>
          </cell>
          <cell r="K20">
            <v>0</v>
          </cell>
          <cell r="L20" t="str">
            <v>GN-C562HLCU.APZPEEC</v>
          </cell>
          <cell r="M20" t="str">
            <v>home-appliances</v>
          </cell>
          <cell r="N20" t="str">
            <v>all-refrigerators</v>
          </cell>
          <cell r="O20" t="str">
            <v>top-mount-refrigerators</v>
          </cell>
          <cell r="P20" t="str">
            <v>Large REF</v>
          </cell>
          <cell r="Q20">
            <v>0</v>
          </cell>
          <cell r="R20" t="str">
            <v>GN-C432HLCU.APZPEEC</v>
          </cell>
          <cell r="S20" t="str">
            <v>Alpha8 (GTF 2.0)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t="str">
            <v>-</v>
          </cell>
          <cell r="AN20" t="str">
            <v>-</v>
          </cell>
          <cell r="AO20" t="str">
            <v>-</v>
          </cell>
          <cell r="AP20">
            <v>0</v>
          </cell>
          <cell r="AQ20">
            <v>0</v>
          </cell>
          <cell r="AR20">
            <v>0</v>
          </cell>
          <cell r="AS20" t="str">
            <v>ثلاجة مزودة بالكومبريسور الخاطى الموفر للطاقة</v>
          </cell>
          <cell r="AT20">
            <v>0</v>
          </cell>
          <cell r="AU20">
            <v>0</v>
          </cell>
          <cell r="AV20">
            <v>0</v>
          </cell>
          <cell r="AW20">
            <v>0</v>
          </cell>
          <cell r="AX20" t="str">
            <v>-</v>
          </cell>
          <cell r="AY20">
            <v>0</v>
          </cell>
          <cell r="AZ20">
            <v>15</v>
          </cell>
          <cell r="BA20" t="str">
            <v>Fail</v>
          </cell>
        </row>
        <row r="21">
          <cell r="J21" t="str">
            <v>https://www.lg.com/eg_ar/refrigerators/lg-GN-C462SLCN</v>
          </cell>
          <cell r="K21">
            <v>0</v>
          </cell>
          <cell r="L21" t="str">
            <v>GN-C462SLCN.APZPEEC</v>
          </cell>
          <cell r="M21" t="str">
            <v>home-appliances</v>
          </cell>
          <cell r="N21" t="str">
            <v>all-refrigerators</v>
          </cell>
          <cell r="O21" t="str">
            <v>top-mount-refrigerators</v>
          </cell>
          <cell r="P21" t="str">
            <v>Medium REF</v>
          </cell>
          <cell r="Q21">
            <v>0</v>
          </cell>
          <cell r="R21" t="str">
            <v>GN-C372SLCN.APZPEEC</v>
          </cell>
          <cell r="S21" t="str">
            <v>Omega2N (GTF 2.0)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t="str">
            <v>-</v>
          </cell>
          <cell r="AN21" t="str">
            <v>-</v>
          </cell>
          <cell r="AO21" t="str">
            <v>-</v>
          </cell>
          <cell r="AP21">
            <v>0</v>
          </cell>
          <cell r="AQ21">
            <v>0</v>
          </cell>
          <cell r="AR21">
            <v>0</v>
          </cell>
          <cell r="AS21" t="str">
            <v>ثلاجة مزودة بالكومبريسور الخاطى الموفر للطاقة</v>
          </cell>
          <cell r="AT21">
            <v>0</v>
          </cell>
          <cell r="AU21">
            <v>0</v>
          </cell>
          <cell r="AV21">
            <v>0</v>
          </cell>
          <cell r="AW21">
            <v>0</v>
          </cell>
          <cell r="AX21" t="str">
            <v>-</v>
          </cell>
          <cell r="AY21">
            <v>0</v>
          </cell>
          <cell r="AZ21">
            <v>15</v>
          </cell>
          <cell r="BA21" t="str">
            <v>Fail</v>
          </cell>
        </row>
        <row r="22">
          <cell r="J22" t="str">
            <v>https://www.lg.com/eg_ar/refrigerators/lg-GR-H822HLHU</v>
          </cell>
          <cell r="K22">
            <v>0</v>
          </cell>
          <cell r="L22" t="str">
            <v>GR-H822HLHU.APZPEEC</v>
          </cell>
          <cell r="M22" t="str">
            <v>home-appliances</v>
          </cell>
          <cell r="N22" t="str">
            <v>all-refrigerators</v>
          </cell>
          <cell r="O22" t="str">
            <v>top-mount-refrigerators</v>
          </cell>
          <cell r="P22" t="str">
            <v>Ultra X Large REF</v>
          </cell>
          <cell r="Q22">
            <v>0</v>
          </cell>
          <cell r="R22" t="str">
            <v>GR-H802HLHU.APZPEEC</v>
          </cell>
          <cell r="S22" t="str">
            <v>Alpha1 (GTF 2.0)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t="str">
            <v>-</v>
          </cell>
          <cell r="AN22" t="str">
            <v>-</v>
          </cell>
          <cell r="AO22" t="str">
            <v>-</v>
          </cell>
          <cell r="AP22">
            <v>0</v>
          </cell>
          <cell r="AQ22">
            <v>0</v>
          </cell>
          <cell r="AR22">
            <v>0</v>
          </cell>
          <cell r="AS22" t="str">
            <v>ثلاجة ديجيتال مزودة بالكومبريسور الخاطى الموفر للطاقة</v>
          </cell>
          <cell r="AT22">
            <v>0</v>
          </cell>
          <cell r="AU22">
            <v>0</v>
          </cell>
          <cell r="AV22">
            <v>0</v>
          </cell>
          <cell r="AW22">
            <v>0</v>
          </cell>
          <cell r="AX22" t="str">
            <v>-</v>
          </cell>
          <cell r="AY22">
            <v>0</v>
          </cell>
          <cell r="AZ22">
            <v>15</v>
          </cell>
          <cell r="BA22" t="str">
            <v>Fail</v>
          </cell>
        </row>
        <row r="23">
          <cell r="J23" t="str">
            <v>https://www.lg.com/eg_ar/refrigerators/lg-GN-H562HLHU</v>
          </cell>
          <cell r="K23">
            <v>0</v>
          </cell>
          <cell r="L23" t="str">
            <v>GN-H562HLHU.APZPEEC</v>
          </cell>
          <cell r="M23" t="str">
            <v>home-appliances</v>
          </cell>
          <cell r="N23" t="str">
            <v>all-refrigerators</v>
          </cell>
          <cell r="O23" t="str">
            <v>top-mount-refrigerators</v>
          </cell>
          <cell r="P23" t="str">
            <v>Large REF</v>
          </cell>
          <cell r="Q23">
            <v>0</v>
          </cell>
          <cell r="R23" t="str">
            <v>GN-H432HLHU.APZPEEC</v>
          </cell>
          <cell r="S23" t="str">
            <v>Alpha8 (GTF 2.0)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t="str">
            <v>-</v>
          </cell>
          <cell r="AN23" t="str">
            <v>-</v>
          </cell>
          <cell r="AO23" t="str">
            <v>-</v>
          </cell>
          <cell r="AP23">
            <v>0</v>
          </cell>
          <cell r="AQ23">
            <v>0</v>
          </cell>
          <cell r="AR23">
            <v>0</v>
          </cell>
          <cell r="AS23" t="str">
            <v>ثلاجة ديجيتال مزودة بالكومبريسور الخاطى الموفر للطاقة</v>
          </cell>
          <cell r="AT23">
            <v>0</v>
          </cell>
          <cell r="AU23">
            <v>0</v>
          </cell>
          <cell r="AV23">
            <v>0</v>
          </cell>
          <cell r="AW23">
            <v>0</v>
          </cell>
          <cell r="AX23" t="str">
            <v>-</v>
          </cell>
          <cell r="AY23">
            <v>0</v>
          </cell>
          <cell r="AZ23">
            <v>15</v>
          </cell>
          <cell r="BA23" t="str">
            <v>Fail</v>
          </cell>
        </row>
        <row r="24">
          <cell r="J24" t="str">
            <v>https://www.lg.com/eg_ar/refrigerators/lg-GR-F822HLHU</v>
          </cell>
          <cell r="K24">
            <v>0</v>
          </cell>
          <cell r="L24" t="str">
            <v>GR-F822HLHU.APZPEEC</v>
          </cell>
          <cell r="M24" t="str">
            <v>home-appliances</v>
          </cell>
          <cell r="N24" t="str">
            <v>all-refrigerators</v>
          </cell>
          <cell r="O24" t="str">
            <v>top-mount-refrigerators</v>
          </cell>
          <cell r="P24" t="str">
            <v>Ultra X Large REF</v>
          </cell>
          <cell r="Q24">
            <v>0</v>
          </cell>
          <cell r="R24" t="str">
            <v>GR-F802HLHU.APZPEEC</v>
          </cell>
          <cell r="S24" t="str">
            <v>Alpha1 (GTF 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t="str">
            <v>-</v>
          </cell>
          <cell r="AN24" t="str">
            <v>-</v>
          </cell>
          <cell r="AO24" t="str">
            <v>-</v>
          </cell>
          <cell r="AP24">
            <v>0</v>
          </cell>
          <cell r="AQ24">
            <v>0</v>
          </cell>
          <cell r="AR24">
            <v>0</v>
          </cell>
          <cell r="AS24" t="str">
            <v>ثلاجة ديجيتال مزودة بالكومبريسور الخاطى الموفر للطاقة</v>
          </cell>
          <cell r="AT24">
            <v>0</v>
          </cell>
          <cell r="AU24">
            <v>0</v>
          </cell>
          <cell r="AV24">
            <v>0</v>
          </cell>
          <cell r="AW24">
            <v>0</v>
          </cell>
          <cell r="AX24" t="str">
            <v>-</v>
          </cell>
          <cell r="AY24">
            <v>0</v>
          </cell>
          <cell r="AZ24">
            <v>15</v>
          </cell>
          <cell r="BA24" t="str">
            <v>Fail</v>
          </cell>
        </row>
        <row r="25">
          <cell r="J25" t="str">
            <v>https://www.lg.com/eg_ar/refrigerators/lg-GN-C722HGGU</v>
          </cell>
          <cell r="K25">
            <v>0</v>
          </cell>
          <cell r="L25" t="str">
            <v>GN-C722HGGU.ABMPEEC</v>
          </cell>
          <cell r="M25" t="str">
            <v>home-appliances</v>
          </cell>
          <cell r="N25" t="str">
            <v>all-refrigerators</v>
          </cell>
          <cell r="O25" t="str">
            <v>top-mount-refrigerators</v>
          </cell>
          <cell r="P25" t="str">
            <v>Ultra X Large REF</v>
          </cell>
          <cell r="Q25">
            <v>0</v>
          </cell>
          <cell r="R25" t="str">
            <v>GN-C702SGGU.ABMPEEC</v>
          </cell>
          <cell r="S25" t="str">
            <v>T-Alpha4 (GTF 2.0)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t="str">
            <v>-</v>
          </cell>
          <cell r="AN25" t="str">
            <v>-</v>
          </cell>
          <cell r="AO25" t="str">
            <v>-</v>
          </cell>
          <cell r="AP25">
            <v>0</v>
          </cell>
          <cell r="AQ25">
            <v>0</v>
          </cell>
          <cell r="AR25">
            <v>0</v>
          </cell>
          <cell r="AS25" t="str">
            <v>ثلاجة لون اسود مزودة بالكومبريسور الخاطى الموفر للطاقة</v>
          </cell>
          <cell r="AT25">
            <v>0</v>
          </cell>
          <cell r="AU25">
            <v>0</v>
          </cell>
          <cell r="AV25">
            <v>0</v>
          </cell>
          <cell r="AW25">
            <v>0</v>
          </cell>
          <cell r="AX25" t="str">
            <v>-</v>
          </cell>
          <cell r="AY25">
            <v>0</v>
          </cell>
          <cell r="AZ25">
            <v>15</v>
          </cell>
          <cell r="BA25" t="str">
            <v>Pass</v>
          </cell>
        </row>
        <row r="26">
          <cell r="J26" t="str">
            <v>https://www.lg.com/eg_ar/refrigerators/lg-GN-C722HLCU</v>
          </cell>
          <cell r="K26">
            <v>0</v>
          </cell>
          <cell r="L26" t="str">
            <v>GN-C722HLCU.APZPEEC</v>
          </cell>
          <cell r="M26" t="str">
            <v>home-appliances</v>
          </cell>
          <cell r="N26" t="str">
            <v>all-refrigerators</v>
          </cell>
          <cell r="O26" t="str">
            <v>top-mount-refrigerators</v>
          </cell>
          <cell r="P26">
            <v>0</v>
          </cell>
          <cell r="Q26">
            <v>0</v>
          </cell>
          <cell r="R26" t="str">
            <v>GN-C702HLCU.APZPEEC</v>
          </cell>
          <cell r="S26" t="str">
            <v>Alpha4 (GTF 2.0)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t="str">
            <v>-</v>
          </cell>
          <cell r="AN26" t="str">
            <v>-</v>
          </cell>
          <cell r="AO26" t="str">
            <v>-</v>
          </cell>
          <cell r="AP26">
            <v>0</v>
          </cell>
          <cell r="AQ26">
            <v>0</v>
          </cell>
          <cell r="AR26">
            <v>0</v>
          </cell>
          <cell r="AS26" t="str">
            <v>ثلاجة مزودة بالكومبريسور الخاطى الموفر للطاقة</v>
          </cell>
          <cell r="AT26">
            <v>0</v>
          </cell>
          <cell r="AU26">
            <v>0</v>
          </cell>
          <cell r="AV26">
            <v>0</v>
          </cell>
          <cell r="AW26">
            <v>0</v>
          </cell>
          <cell r="AX26" t="str">
            <v>-</v>
          </cell>
          <cell r="AY26">
            <v>0</v>
          </cell>
          <cell r="AZ26" t="str">
            <v>-</v>
          </cell>
          <cell r="BA26" t="str">
            <v>-</v>
          </cell>
        </row>
        <row r="27">
          <cell r="J27" t="str">
            <v>https://www.lg.com/eg_ar/refrigerators/lg-GN-A722HLHU</v>
          </cell>
          <cell r="K27">
            <v>0</v>
          </cell>
          <cell r="L27" t="str">
            <v>GN-A722HLHU.APZPEEC</v>
          </cell>
          <cell r="M27" t="str">
            <v>home-appliances</v>
          </cell>
          <cell r="N27" t="str">
            <v>all-refrigerators</v>
          </cell>
          <cell r="O27" t="str">
            <v>top-mount-refrigerators</v>
          </cell>
          <cell r="P27">
            <v>0</v>
          </cell>
          <cell r="Q27">
            <v>0</v>
          </cell>
          <cell r="R27" t="str">
            <v>GN-A702HLHU.APZPEEC</v>
          </cell>
          <cell r="S27" t="str">
            <v>Alpha4 DID (GTF 2.0)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t="str">
            <v>-</v>
          </cell>
          <cell r="AN27" t="str">
            <v>-</v>
          </cell>
          <cell r="AO27" t="str">
            <v>-</v>
          </cell>
          <cell r="AP27">
            <v>0</v>
          </cell>
          <cell r="AQ27">
            <v>0</v>
          </cell>
          <cell r="AR27">
            <v>0</v>
          </cell>
          <cell r="AS27" t="str">
            <v>ثلاجة باب داخل باب مزودة بالكومبريسور الخاطى الموفر للطاقة</v>
          </cell>
          <cell r="AT27">
            <v>0</v>
          </cell>
          <cell r="AU27">
            <v>0</v>
          </cell>
          <cell r="AV27">
            <v>0</v>
          </cell>
          <cell r="AW27">
            <v>0</v>
          </cell>
          <cell r="AX27" t="str">
            <v>-</v>
          </cell>
          <cell r="AY27">
            <v>0</v>
          </cell>
          <cell r="AZ27" t="str">
            <v>-</v>
          </cell>
          <cell r="BA27" t="str">
            <v>-</v>
          </cell>
        </row>
        <row r="28">
          <cell r="J28" t="str">
            <v>https://www.lg.com/eg_ar/refrigerators/lg-GN-H622HLHU</v>
          </cell>
          <cell r="K28">
            <v>0</v>
          </cell>
          <cell r="L28" t="str">
            <v>GN-H622HLHU.APZPEEC</v>
          </cell>
          <cell r="M28" t="str">
            <v>home-appliances</v>
          </cell>
          <cell r="N28" t="str">
            <v>all-refrigerators</v>
          </cell>
          <cell r="O28" t="str">
            <v>top-mount-refrigerators</v>
          </cell>
          <cell r="P28" t="str">
            <v>X Large REF</v>
          </cell>
          <cell r="Q28">
            <v>0</v>
          </cell>
          <cell r="R28" t="str">
            <v>GN-H602HLHU.APZPEEC</v>
          </cell>
          <cell r="S28" t="str">
            <v>Alpha5 (GTF 2.0)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t="str">
            <v>-</v>
          </cell>
          <cell r="AN28" t="str">
            <v>-</v>
          </cell>
          <cell r="AO28" t="str">
            <v>-</v>
          </cell>
          <cell r="AP28">
            <v>0</v>
          </cell>
          <cell r="AQ28">
            <v>0</v>
          </cell>
          <cell r="AR28">
            <v>0</v>
          </cell>
          <cell r="AS28" t="str">
            <v>ثلاجة ديجيتال مزودة بالكومبريسور الخاطى الموفر للطاقة</v>
          </cell>
          <cell r="AT28">
            <v>0</v>
          </cell>
          <cell r="AU28">
            <v>0</v>
          </cell>
          <cell r="AV28">
            <v>0</v>
          </cell>
          <cell r="AW28">
            <v>0</v>
          </cell>
          <cell r="AX28" t="str">
            <v>-</v>
          </cell>
          <cell r="AY28">
            <v>0</v>
          </cell>
          <cell r="AZ28" t="str">
            <v>-</v>
          </cell>
          <cell r="BA28" t="str">
            <v>-</v>
          </cell>
        </row>
        <row r="29">
          <cell r="J29" t="str">
            <v>https://www.lg.com/eg_ar/refrigerators/lg-GN-F722HLHU</v>
          </cell>
          <cell r="K29">
            <v>0</v>
          </cell>
          <cell r="L29" t="str">
            <v>GN-F722HLHU.APZPEEC</v>
          </cell>
          <cell r="M29" t="str">
            <v>home-appliances</v>
          </cell>
          <cell r="N29" t="str">
            <v>all-refrigerators</v>
          </cell>
          <cell r="O29" t="str">
            <v>top-mount-refrigerators</v>
          </cell>
          <cell r="P29">
            <v>0</v>
          </cell>
          <cell r="Q29">
            <v>0</v>
          </cell>
          <cell r="R29" t="str">
            <v>GN-F702HLHU.APZPEEC</v>
          </cell>
          <cell r="S29" t="str">
            <v>Alpha4 (GTF 2.0)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t="str">
            <v>-</v>
          </cell>
          <cell r="AN29" t="str">
            <v>-</v>
          </cell>
          <cell r="AO29" t="str">
            <v>-</v>
          </cell>
          <cell r="AP29">
            <v>0</v>
          </cell>
          <cell r="AQ29">
            <v>0</v>
          </cell>
          <cell r="AR29">
            <v>0</v>
          </cell>
          <cell r="AS29" t="str">
            <v>ثلاجة بموزع مياه مزودة بالكومبريسور الخاطى الموفر للطاقة</v>
          </cell>
          <cell r="AT29">
            <v>0</v>
          </cell>
          <cell r="AU29">
            <v>0</v>
          </cell>
          <cell r="AV29">
            <v>0</v>
          </cell>
          <cell r="AW29">
            <v>0</v>
          </cell>
          <cell r="AX29" t="str">
            <v>-</v>
          </cell>
          <cell r="AY29">
            <v>0</v>
          </cell>
          <cell r="AZ29" t="str">
            <v>-</v>
          </cell>
          <cell r="BA29" t="str">
            <v>-</v>
          </cell>
        </row>
        <row r="30">
          <cell r="J30" t="str">
            <v>https://www.lg.com/eg_ar/refrigerators/lg-GN-C622HLCU</v>
          </cell>
          <cell r="K30">
            <v>0</v>
          </cell>
          <cell r="L30" t="str">
            <v>GN-C622HLCU.APZPEEC</v>
          </cell>
          <cell r="M30" t="str">
            <v>home-appliances</v>
          </cell>
          <cell r="N30" t="str">
            <v>all-refrigerators</v>
          </cell>
          <cell r="O30">
            <v>0</v>
          </cell>
          <cell r="P30" t="str">
            <v>X Large REF</v>
          </cell>
          <cell r="Q30">
            <v>0</v>
          </cell>
          <cell r="R30" t="str">
            <v>GN-C602HLCU.APZPEEC</v>
          </cell>
          <cell r="S30" t="str">
            <v>Alpha5 (GTF 2.0)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t="str">
            <v>-</v>
          </cell>
          <cell r="AN30" t="str">
            <v>-</v>
          </cell>
          <cell r="AO30" t="str">
            <v>-</v>
          </cell>
          <cell r="AP30">
            <v>0</v>
          </cell>
          <cell r="AQ30">
            <v>0</v>
          </cell>
          <cell r="AR30">
            <v>0</v>
          </cell>
          <cell r="AS30" t="str">
            <v>ثلاجة مزودة بالكومبريسور الخاطى الموفر للطاقة</v>
          </cell>
          <cell r="AT30">
            <v>0</v>
          </cell>
          <cell r="AU30">
            <v>0</v>
          </cell>
          <cell r="AV30">
            <v>0</v>
          </cell>
          <cell r="AW30">
            <v>0</v>
          </cell>
          <cell r="AX30" t="str">
            <v>-</v>
          </cell>
          <cell r="AY30">
            <v>0</v>
          </cell>
          <cell r="AZ30" t="str">
            <v>-</v>
          </cell>
          <cell r="BA30" t="str">
            <v>-</v>
          </cell>
        </row>
        <row r="31">
          <cell r="J31" t="str">
            <v>https://www.lg.com/eg_ar/refrigerators/lg-GN-H722HLHU</v>
          </cell>
          <cell r="K31">
            <v>0</v>
          </cell>
          <cell r="L31" t="str">
            <v>GN-H722HLHU.APZPEEC</v>
          </cell>
          <cell r="M31" t="str">
            <v>home-appliances</v>
          </cell>
          <cell r="N31" t="str">
            <v>all-refrigerators</v>
          </cell>
          <cell r="O31" t="str">
            <v>top-mount-refrigerators</v>
          </cell>
          <cell r="P31" t="str">
            <v>Ultra X Large REF</v>
          </cell>
          <cell r="Q31">
            <v>0</v>
          </cell>
          <cell r="R31" t="str">
            <v>GN-H702HLHU.APZPEEC</v>
          </cell>
          <cell r="S31" t="str">
            <v>Alpha4 (GTF 2.0)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t="str">
            <v>-</v>
          </cell>
          <cell r="AN31" t="str">
            <v>-</v>
          </cell>
          <cell r="AO31" t="str">
            <v>-</v>
          </cell>
          <cell r="AP31">
            <v>0</v>
          </cell>
          <cell r="AQ31">
            <v>0</v>
          </cell>
          <cell r="AR31">
            <v>0</v>
          </cell>
          <cell r="AS31" t="str">
            <v>ثلاجة ديجيتال مزودة بالكومبريسور الخاطى الموفر للطاقة</v>
          </cell>
          <cell r="AT31">
            <v>0</v>
          </cell>
          <cell r="AU31">
            <v>0</v>
          </cell>
          <cell r="AV31">
            <v>0</v>
          </cell>
          <cell r="AW31">
            <v>0</v>
          </cell>
          <cell r="AX31" t="str">
            <v>-</v>
          </cell>
          <cell r="AY31">
            <v>0</v>
          </cell>
          <cell r="AZ31" t="str">
            <v>-</v>
          </cell>
          <cell r="BA31" t="str">
            <v>-</v>
          </cell>
        </row>
        <row r="32">
          <cell r="J32" t="str">
            <v>https://www.lg.com/eg_ar/refrigerators/lg-GR-J31FWCHL</v>
          </cell>
          <cell r="K32">
            <v>0</v>
          </cell>
          <cell r="L32" t="str">
            <v>GR-J31FWCHL.AVMPEEC</v>
          </cell>
          <cell r="M32" t="str">
            <v>home-appliances</v>
          </cell>
          <cell r="N32" t="str">
            <v>all-refrigerators</v>
          </cell>
          <cell r="O32">
            <v>0</v>
          </cell>
          <cell r="P32" t="str">
            <v>Multi Door 4Door</v>
          </cell>
          <cell r="Q32">
            <v>0</v>
          </cell>
          <cell r="R32" t="str">
            <v>GR-J31FWCHL.AVMPEEC</v>
          </cell>
          <cell r="S32" t="str">
            <v>P-Next3</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t="str">
            <v>-</v>
          </cell>
          <cell r="AN32" t="str">
            <v>-</v>
          </cell>
          <cell r="AO32" t="str">
            <v>-</v>
          </cell>
          <cell r="AP32">
            <v>0</v>
          </cell>
          <cell r="AQ32">
            <v>0</v>
          </cell>
          <cell r="AR32">
            <v>0</v>
          </cell>
          <cell r="AS32" t="str">
            <v>ثلاجة باب داخل باب مزودة بالكومبريسور الخاطى الموفر للطاقة</v>
          </cell>
          <cell r="AT32">
            <v>0</v>
          </cell>
          <cell r="AU32">
            <v>0</v>
          </cell>
          <cell r="AV32">
            <v>0</v>
          </cell>
          <cell r="AW32">
            <v>0</v>
          </cell>
          <cell r="AX32" t="str">
            <v>-</v>
          </cell>
          <cell r="AY32">
            <v>0</v>
          </cell>
          <cell r="AZ32" t="str">
            <v>-</v>
          </cell>
          <cell r="BA32" t="str">
            <v>-</v>
          </cell>
        </row>
        <row r="33">
          <cell r="J33" t="str">
            <v>https://www.lg.com/eg_ar/vacuum-cleaners/lg-VC3320NHTO</v>
          </cell>
          <cell r="K33">
            <v>0</v>
          </cell>
          <cell r="L33" t="str">
            <v>GR-D34FBGHL.ALBPEEC</v>
          </cell>
          <cell r="M33" t="str">
            <v>home-appliances</v>
          </cell>
          <cell r="N33" t="str">
            <v>vacuum-cleaners</v>
          </cell>
          <cell r="O33" t="str">
            <v>bagless-vacuum-cleaners</v>
          </cell>
          <cell r="P33">
            <v>0</v>
          </cell>
          <cell r="Q33">
            <v>0</v>
          </cell>
          <cell r="R33" t="str">
            <v>GR-D34FBGHL.ALBPEEC</v>
          </cell>
          <cell r="S33" t="str">
            <v>T-Next1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t="str">
            <v>-</v>
          </cell>
          <cell r="AN33" t="str">
            <v>-</v>
          </cell>
          <cell r="AO33" t="str">
            <v>-</v>
          </cell>
          <cell r="AP33">
            <v>0</v>
          </cell>
          <cell r="AQ33">
            <v>0</v>
          </cell>
          <cell r="AR33">
            <v>0</v>
          </cell>
          <cell r="AS33" t="str">
            <v>قوة شفط جبارة تصل إلى 2000 وات</v>
          </cell>
          <cell r="AT33">
            <v>0</v>
          </cell>
          <cell r="AU33">
            <v>0</v>
          </cell>
          <cell r="AV33">
            <v>0</v>
          </cell>
          <cell r="AW33">
            <v>0</v>
          </cell>
          <cell r="AX33" t="str">
            <v>-</v>
          </cell>
          <cell r="AY33">
            <v>0</v>
          </cell>
          <cell r="AZ33" t="str">
            <v>-</v>
          </cell>
          <cell r="BA33" t="str">
            <v>-</v>
          </cell>
        </row>
        <row r="34">
          <cell r="J34" t="str">
            <v>https://www.lg.com/eg_ar/refrigerators/lg-GN-B462RLCR</v>
          </cell>
          <cell r="K34">
            <v>0</v>
          </cell>
          <cell r="L34" t="str">
            <v>GN-B462RLCR.APZPEEC</v>
          </cell>
          <cell r="M34" t="str">
            <v>home-appliances</v>
          </cell>
          <cell r="N34" t="str">
            <v>all-refrigerators</v>
          </cell>
          <cell r="O34" t="str">
            <v>top-mount-refrigerators</v>
          </cell>
          <cell r="P34" t="str">
            <v>Medium REF</v>
          </cell>
          <cell r="Q34">
            <v>0</v>
          </cell>
          <cell r="R34" t="str">
            <v>GN-B372RLCR.APZPEEC</v>
          </cell>
          <cell r="S34" t="str">
            <v>Omega2N</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t="str">
            <v>-</v>
          </cell>
          <cell r="AN34" t="str">
            <v>-</v>
          </cell>
          <cell r="AO34" t="str">
            <v>-</v>
          </cell>
          <cell r="AP34">
            <v>0</v>
          </cell>
          <cell r="AQ34">
            <v>0</v>
          </cell>
          <cell r="AR34">
            <v>0</v>
          </cell>
          <cell r="AS34" t="str">
            <v>ثلاجة مزودة بالكومبريسور الخاطى الموفر للطاقة</v>
          </cell>
          <cell r="AT34">
            <v>0</v>
          </cell>
          <cell r="AU34">
            <v>0</v>
          </cell>
          <cell r="AV34">
            <v>0</v>
          </cell>
          <cell r="AW34">
            <v>0</v>
          </cell>
          <cell r="AX34" t="str">
            <v>-</v>
          </cell>
          <cell r="AY34">
            <v>0</v>
          </cell>
          <cell r="AZ34" t="str">
            <v>-</v>
          </cell>
          <cell r="BA34" t="str">
            <v>-</v>
          </cell>
        </row>
        <row r="35">
          <cell r="J35" t="str">
            <v>https://www.lg.com/eg_ar/refrigerators/lg-GR-J297WSBN</v>
          </cell>
          <cell r="K35">
            <v>0</v>
          </cell>
          <cell r="L35" t="str">
            <v>GR-J297WSBN.ANSPEEC</v>
          </cell>
          <cell r="M35" t="str">
            <v>home-appliances</v>
          </cell>
          <cell r="N35" t="str">
            <v>all-refrigerators</v>
          </cell>
          <cell r="O35" t="str">
            <v>side-by-side-refrigerators</v>
          </cell>
          <cell r="P35" t="str">
            <v>29CU</v>
          </cell>
          <cell r="Q35">
            <v>0</v>
          </cell>
          <cell r="R35" t="str">
            <v>GR-J297WSBN.ANSPEEC</v>
          </cell>
          <cell r="S35" t="str">
            <v>P-Veyron3</v>
          </cell>
          <cell r="T35" t="str">
            <v>P-Veyron3</v>
          </cell>
          <cell r="U35" t="str">
            <v>J</v>
          </cell>
          <cell r="V35" t="str">
            <v>NS</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t="str">
            <v>-</v>
          </cell>
          <cell r="AN35" t="str">
            <v>-</v>
          </cell>
          <cell r="AO35" t="str">
            <v>-</v>
          </cell>
          <cell r="AP35">
            <v>0</v>
          </cell>
          <cell r="AQ35">
            <v>0</v>
          </cell>
          <cell r="AR35">
            <v>0</v>
          </cell>
          <cell r="AS35" t="str">
            <v>ثلاجه بنتلى باب داخل باب</v>
          </cell>
          <cell r="AT35">
            <v>0</v>
          </cell>
          <cell r="AU35">
            <v>0</v>
          </cell>
          <cell r="AV35">
            <v>0</v>
          </cell>
          <cell r="AW35">
            <v>0</v>
          </cell>
          <cell r="AX35" t="str">
            <v>-</v>
          </cell>
          <cell r="AY35">
            <v>0</v>
          </cell>
          <cell r="AZ35" t="str">
            <v>-</v>
          </cell>
          <cell r="BA35" t="str">
            <v>-</v>
          </cell>
        </row>
        <row r="36">
          <cell r="J36" t="str">
            <v>https://www.lg.com/eg_en/refrigerators/lg-GN-B562SQCL</v>
          </cell>
          <cell r="K36">
            <v>0</v>
          </cell>
          <cell r="L36" t="str">
            <v>GN-B562SQCL.ADSPEEC</v>
          </cell>
          <cell r="M36" t="str">
            <v>home-appliances</v>
          </cell>
          <cell r="N36" t="str">
            <v>all-refrigerators</v>
          </cell>
          <cell r="O36" t="str">
            <v>bottom-mount-refrigerators</v>
          </cell>
          <cell r="P36">
            <v>0</v>
          </cell>
          <cell r="Q36">
            <v>0</v>
          </cell>
          <cell r="R36" t="str">
            <v>GN-B422SQCL.ADSPEEC</v>
          </cell>
          <cell r="S36" t="str">
            <v>P-Alpha8 CK</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t="str">
            <v>-</v>
          </cell>
          <cell r="AN36" t="str">
            <v>-</v>
          </cell>
          <cell r="AO36" t="str">
            <v>-</v>
          </cell>
          <cell r="AP36">
            <v>0</v>
          </cell>
          <cell r="AQ36">
            <v>0</v>
          </cell>
          <cell r="AR36">
            <v>0</v>
          </cell>
          <cell r="AS36" t="str">
            <v>Refrigerator with linear compressor for energy saving</v>
          </cell>
          <cell r="AT36">
            <v>0</v>
          </cell>
          <cell r="AU36">
            <v>0</v>
          </cell>
          <cell r="AV36">
            <v>0</v>
          </cell>
          <cell r="AW36">
            <v>0</v>
          </cell>
          <cell r="AX36" t="str">
            <v>-</v>
          </cell>
          <cell r="AY36">
            <v>0</v>
          </cell>
          <cell r="AZ36">
            <v>5</v>
          </cell>
          <cell r="BA36" t="str">
            <v>Fail</v>
          </cell>
        </row>
        <row r="37">
          <cell r="J37" t="str">
            <v>https://www.lg.com/eg_en/refrigerators/lg-GC-B22FTLPL</v>
          </cell>
          <cell r="K37">
            <v>0</v>
          </cell>
          <cell r="L37" t="str">
            <v>GC-B22FTLPL.APZPEEC</v>
          </cell>
          <cell r="M37" t="str">
            <v>home-appliances</v>
          </cell>
          <cell r="N37" t="str">
            <v>all-refrigerators</v>
          </cell>
          <cell r="O37" t="str">
            <v>french-door-refrigerators</v>
          </cell>
          <cell r="P37" t="str">
            <v>Multi Door 4Door</v>
          </cell>
          <cell r="Q37">
            <v>0</v>
          </cell>
          <cell r="R37" t="str">
            <v>GC-B22FTLPL.APZPEEC</v>
          </cell>
          <cell r="S37" t="str">
            <v>P-Next8</v>
          </cell>
          <cell r="T37">
            <v>0</v>
          </cell>
          <cell r="U37" t="str">
            <v>Next8-P</v>
          </cell>
          <cell r="V37" t="str">
            <v>Platinum Silver</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t="str">
            <v>-</v>
          </cell>
          <cell r="AN37" t="str">
            <v>-</v>
          </cell>
          <cell r="AO37" t="str">
            <v>-</v>
          </cell>
          <cell r="AP37">
            <v>0</v>
          </cell>
          <cell r="AQ37">
            <v>0</v>
          </cell>
          <cell r="AR37">
            <v>0</v>
          </cell>
          <cell r="AS37" t="str">
            <v>Slim French Door Refrigerator in Dark Silver Stainless Steel</v>
          </cell>
          <cell r="AT37">
            <v>0</v>
          </cell>
          <cell r="AU37">
            <v>0</v>
          </cell>
          <cell r="AV37">
            <v>0</v>
          </cell>
          <cell r="AW37">
            <v>0</v>
          </cell>
          <cell r="AX37" t="str">
            <v>-</v>
          </cell>
          <cell r="AY37">
            <v>0</v>
          </cell>
          <cell r="AZ37">
            <v>15</v>
          </cell>
          <cell r="BA37" t="str">
            <v>Fail</v>
          </cell>
        </row>
        <row r="38">
          <cell r="J38" t="str">
            <v>https://www.lg.com/eg_en/refrigerators/lg-GC-F401ELDZ</v>
          </cell>
          <cell r="K38">
            <v>0</v>
          </cell>
          <cell r="L38" t="str">
            <v>GC-F401ELDZ.APZPEEC</v>
          </cell>
          <cell r="M38" t="str">
            <v>home-appliances</v>
          </cell>
          <cell r="N38" t="str">
            <v>all-refrigerators</v>
          </cell>
          <cell r="O38" t="str">
            <v>side-by-side-refrigerators</v>
          </cell>
          <cell r="P38" t="str">
            <v xml:space="preserve">2D Bottom Freezer </v>
          </cell>
          <cell r="Q38">
            <v>0</v>
          </cell>
          <cell r="R38" t="str">
            <v>GC-F401ELDZ.APZPEEC</v>
          </cell>
          <cell r="S38" t="str">
            <v>Lansen Larder</v>
          </cell>
          <cell r="T38">
            <v>0</v>
          </cell>
          <cell r="U38" t="str">
            <v>F401</v>
          </cell>
          <cell r="V38" t="str">
            <v>PZ</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t="str">
            <v>595(23")</v>
          </cell>
          <cell r="AN38">
            <v>1850</v>
          </cell>
          <cell r="AO38">
            <v>673</v>
          </cell>
          <cell r="AP38">
            <v>0</v>
          </cell>
          <cell r="AQ38">
            <v>0</v>
          </cell>
          <cell r="AR38">
            <v>0</v>
          </cell>
          <cell r="AS38" t="str">
            <v>LG New Larder</v>
          </cell>
          <cell r="AT38">
            <v>0</v>
          </cell>
          <cell r="AU38">
            <v>0</v>
          </cell>
          <cell r="AV38">
            <v>0</v>
          </cell>
          <cell r="AW38">
            <v>0</v>
          </cell>
          <cell r="AX38" t="str">
            <v>-</v>
          </cell>
          <cell r="AY38">
            <v>0</v>
          </cell>
          <cell r="AZ38">
            <v>5</v>
          </cell>
          <cell r="BA38" t="str">
            <v>Fail</v>
          </cell>
        </row>
        <row r="39">
          <cell r="J39" t="str">
            <v>https://www.lg.com/eg_en/refrigerators/lg-GC-B404ELRZ</v>
          </cell>
          <cell r="K39">
            <v>0</v>
          </cell>
          <cell r="L39" t="str">
            <v>GC-B404ELRZ.APZPEEC</v>
          </cell>
          <cell r="M39" t="str">
            <v>home-appliances</v>
          </cell>
          <cell r="N39" t="str">
            <v>all-refrigerators</v>
          </cell>
          <cell r="O39" t="str">
            <v>side-by-side-refrigerators</v>
          </cell>
          <cell r="P39" t="str">
            <v xml:space="preserve">2D Bottom Freezer </v>
          </cell>
          <cell r="Q39">
            <v>0</v>
          </cell>
          <cell r="R39" t="str">
            <v>GC-B404ELRZ.APZPEEC</v>
          </cell>
          <cell r="S39" t="str">
            <v>Lansen Freezer</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t="str">
            <v>595(23")</v>
          </cell>
          <cell r="AN39">
            <v>1850</v>
          </cell>
          <cell r="AO39">
            <v>673</v>
          </cell>
          <cell r="AP39">
            <v>0</v>
          </cell>
          <cell r="AQ39">
            <v>0</v>
          </cell>
          <cell r="AR39">
            <v>0</v>
          </cell>
          <cell r="AS39" t="str">
            <v>LG Freezer</v>
          </cell>
          <cell r="AT39">
            <v>0</v>
          </cell>
          <cell r="AU39">
            <v>0</v>
          </cell>
          <cell r="AV39">
            <v>0</v>
          </cell>
          <cell r="AW39">
            <v>0</v>
          </cell>
          <cell r="AX39" t="str">
            <v>-</v>
          </cell>
          <cell r="AY39">
            <v>0</v>
          </cell>
          <cell r="AZ39">
            <v>5</v>
          </cell>
          <cell r="BA39" t="str">
            <v>Fail</v>
          </cell>
        </row>
        <row r="40">
          <cell r="J40" t="str">
            <v>https://www.lg.com/eg_en/refrigerators/lg-GN-F722HXHU</v>
          </cell>
          <cell r="K40">
            <v>0</v>
          </cell>
          <cell r="L40" t="str">
            <v>GN-F722HXHU.ABLPEEC</v>
          </cell>
          <cell r="M40" t="str">
            <v>home-appliances</v>
          </cell>
          <cell r="N40" t="str">
            <v>all-refrigerators</v>
          </cell>
          <cell r="O40">
            <v>0</v>
          </cell>
          <cell r="P40" t="str">
            <v>Ultra X Large REF</v>
          </cell>
          <cell r="Q40">
            <v>0</v>
          </cell>
          <cell r="R40" t="str">
            <v>GN-F702HXHU.ABLPEEC</v>
          </cell>
          <cell r="S40" t="str">
            <v>Alpha4 (GTF 2.0)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t="str">
            <v>-</v>
          </cell>
          <cell r="AN40" t="str">
            <v>-</v>
          </cell>
          <cell r="AO40" t="str">
            <v>-</v>
          </cell>
          <cell r="AP40">
            <v>0</v>
          </cell>
          <cell r="AQ40">
            <v>0</v>
          </cell>
          <cell r="AR40">
            <v>0</v>
          </cell>
          <cell r="AS40" t="str">
            <v>Black Refrigerator with water dispenser with linear compressor for energy saving</v>
          </cell>
          <cell r="AT40">
            <v>0</v>
          </cell>
          <cell r="AU40">
            <v>0</v>
          </cell>
          <cell r="AV40">
            <v>0</v>
          </cell>
          <cell r="AW40">
            <v>0</v>
          </cell>
          <cell r="AX40" t="str">
            <v>-</v>
          </cell>
          <cell r="AY40">
            <v>0</v>
          </cell>
          <cell r="AZ40">
            <v>4</v>
          </cell>
          <cell r="BA40" t="str">
            <v>Fail</v>
          </cell>
        </row>
        <row r="41">
          <cell r="J41" t="str">
            <v>https://www.lg.com/eg_en/refrigerators/lg-GN-C562SLCU</v>
          </cell>
          <cell r="K41">
            <v>0</v>
          </cell>
          <cell r="L41" t="str">
            <v>GN-C562SLCU.APZPEEC</v>
          </cell>
          <cell r="M41" t="str">
            <v>home-appliances</v>
          </cell>
          <cell r="N41" t="str">
            <v>all-refrigerators</v>
          </cell>
          <cell r="O41" t="str">
            <v>bottom-mount-refrigerators</v>
          </cell>
          <cell r="P41" t="str">
            <v>Large REF</v>
          </cell>
          <cell r="Q41">
            <v>0</v>
          </cell>
          <cell r="R41" t="str">
            <v>GN-C422SLCU.APZPEEC</v>
          </cell>
          <cell r="S41" t="str">
            <v>P-Alpha8 (GTF 2.0)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t="str">
            <v>-</v>
          </cell>
          <cell r="AN41" t="str">
            <v>-</v>
          </cell>
          <cell r="AO41" t="str">
            <v>-</v>
          </cell>
          <cell r="AP41">
            <v>0</v>
          </cell>
          <cell r="AQ41">
            <v>0</v>
          </cell>
          <cell r="AR41">
            <v>0</v>
          </cell>
          <cell r="AS41" t="str">
            <v>Refrigerator with linear compressor for energy saving</v>
          </cell>
          <cell r="AT41">
            <v>0</v>
          </cell>
          <cell r="AU41">
            <v>0</v>
          </cell>
          <cell r="AV41">
            <v>0</v>
          </cell>
          <cell r="AW41">
            <v>0</v>
          </cell>
          <cell r="AX41" t="str">
            <v>-</v>
          </cell>
          <cell r="AY41">
            <v>0</v>
          </cell>
          <cell r="AZ41">
            <v>5</v>
          </cell>
          <cell r="BA41" t="str">
            <v>Fail</v>
          </cell>
        </row>
        <row r="42">
          <cell r="J42" t="str">
            <v>https://www.lg.com/eg_en/refrigerators/lg-GN-C562SGCU</v>
          </cell>
          <cell r="K42">
            <v>0</v>
          </cell>
          <cell r="L42" t="str">
            <v>GN-C562SGCU.ABMPEEC</v>
          </cell>
          <cell r="M42" t="str">
            <v>home-appliances</v>
          </cell>
          <cell r="N42" t="str">
            <v>all-refrigerators</v>
          </cell>
          <cell r="O42" t="str">
            <v>bottom-mount-refrigerators</v>
          </cell>
          <cell r="P42" t="str">
            <v>Large REF</v>
          </cell>
          <cell r="Q42">
            <v>0</v>
          </cell>
          <cell r="R42" t="str">
            <v>GN-C422SGCU.ABMPEEC</v>
          </cell>
          <cell r="S42" t="str">
            <v>T-Alpha8 (GTF 2.0)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t="str">
            <v>-</v>
          </cell>
          <cell r="AN42" t="str">
            <v>-</v>
          </cell>
          <cell r="AO42" t="str">
            <v>-</v>
          </cell>
          <cell r="AP42">
            <v>0</v>
          </cell>
          <cell r="AQ42">
            <v>0</v>
          </cell>
          <cell r="AR42">
            <v>0</v>
          </cell>
          <cell r="AS42" t="str">
            <v>Black Refrigerator with linear compressor for energy saving</v>
          </cell>
          <cell r="AT42">
            <v>0</v>
          </cell>
          <cell r="AU42">
            <v>0</v>
          </cell>
          <cell r="AV42">
            <v>0</v>
          </cell>
          <cell r="AW42">
            <v>0</v>
          </cell>
          <cell r="AX42" t="str">
            <v>-</v>
          </cell>
          <cell r="AY42">
            <v>0</v>
          </cell>
          <cell r="AZ42">
            <v>4</v>
          </cell>
          <cell r="BA42" t="str">
            <v>Fail</v>
          </cell>
        </row>
        <row r="43">
          <cell r="J43" t="str">
            <v>https://www.lg.com/eg_en/refrigerators/lg-GC-X247CSBV</v>
          </cell>
          <cell r="K43">
            <v>0</v>
          </cell>
          <cell r="L43" t="str">
            <v>GC-X247CSBV.ANSPEEC</v>
          </cell>
          <cell r="M43" t="str">
            <v>home-appliances</v>
          </cell>
          <cell r="N43" t="str">
            <v>all-refrigerators</v>
          </cell>
          <cell r="O43">
            <v>0</v>
          </cell>
          <cell r="P43" t="str">
            <v>24CU</v>
          </cell>
          <cell r="Q43">
            <v>0</v>
          </cell>
          <cell r="R43" t="str">
            <v>GC-X247CSBV.ANSPEEC</v>
          </cell>
          <cell r="S43" t="str">
            <v>P-Veyron6 InstaView</v>
          </cell>
          <cell r="T43" t="str">
            <v>P-Veyron6 InstaView DID Dispenser</v>
          </cell>
          <cell r="U43" t="str">
            <v>X</v>
          </cell>
          <cell r="V43" t="str">
            <v>NS</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t="str">
            <v>-</v>
          </cell>
          <cell r="AN43" t="str">
            <v>-</v>
          </cell>
          <cell r="AO43" t="str">
            <v>-</v>
          </cell>
          <cell r="AP43">
            <v>0</v>
          </cell>
          <cell r="AQ43">
            <v>0</v>
          </cell>
          <cell r="AR43">
            <v>0</v>
          </cell>
          <cell r="AS43" t="str">
            <v>Instaview Door in Door Refrigerator with linear compressor for energy saving</v>
          </cell>
          <cell r="AT43">
            <v>0</v>
          </cell>
          <cell r="AU43">
            <v>0</v>
          </cell>
          <cell r="AV43">
            <v>0</v>
          </cell>
          <cell r="AW43">
            <v>0</v>
          </cell>
          <cell r="AX43" t="str">
            <v>-</v>
          </cell>
          <cell r="AY43">
            <v>0</v>
          </cell>
          <cell r="AZ43">
            <v>10</v>
          </cell>
          <cell r="BA43" t="str">
            <v>Fail</v>
          </cell>
        </row>
        <row r="44">
          <cell r="J44" t="str">
            <v>https://www.lg.com/eg_en/refrigerators/lg-GC-C602HLCU</v>
          </cell>
          <cell r="K44">
            <v>0</v>
          </cell>
          <cell r="L44" t="str">
            <v>GC-C602HLCU.APZPEEC</v>
          </cell>
          <cell r="M44" t="str">
            <v>home-appliances</v>
          </cell>
          <cell r="N44" t="str">
            <v>all-refrigerators</v>
          </cell>
          <cell r="O44" t="str">
            <v>bottom-mount-refrigerators</v>
          </cell>
          <cell r="P44">
            <v>0</v>
          </cell>
          <cell r="Q44">
            <v>0</v>
          </cell>
          <cell r="R44" t="str">
            <v>GC-C502HLCU.APZPEEC</v>
          </cell>
          <cell r="S44" t="str">
            <v>Alpha7 (GTF 2.0)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t="str">
            <v>-</v>
          </cell>
          <cell r="AN44" t="str">
            <v>-</v>
          </cell>
          <cell r="AO44" t="str">
            <v>-</v>
          </cell>
          <cell r="AP44">
            <v>0</v>
          </cell>
          <cell r="AQ44">
            <v>0</v>
          </cell>
          <cell r="AR44">
            <v>0</v>
          </cell>
          <cell r="AS44" t="str">
            <v>Refrigerator with linear compressor for energy saving</v>
          </cell>
          <cell r="AT44">
            <v>0</v>
          </cell>
          <cell r="AU44">
            <v>0</v>
          </cell>
          <cell r="AV44">
            <v>0</v>
          </cell>
          <cell r="AW44">
            <v>0</v>
          </cell>
          <cell r="AX44" t="str">
            <v>-</v>
          </cell>
          <cell r="AY44">
            <v>0</v>
          </cell>
          <cell r="AZ44">
            <v>4</v>
          </cell>
          <cell r="BA44" t="str">
            <v>Fail</v>
          </cell>
        </row>
        <row r="45">
          <cell r="J45" t="str">
            <v>https://www.lg.com/eg_en/refrigerators/lg-GC-A602HLHU</v>
          </cell>
          <cell r="K45">
            <v>0</v>
          </cell>
          <cell r="L45" t="str">
            <v>GC-A602HLHU.APZPEEC</v>
          </cell>
          <cell r="M45" t="str">
            <v>home-appliances</v>
          </cell>
          <cell r="N45" t="str">
            <v>all-refrigerators</v>
          </cell>
          <cell r="O45" t="str">
            <v>bottom-mount-refrigerators</v>
          </cell>
          <cell r="P45" t="str">
            <v>X Large REF</v>
          </cell>
          <cell r="Q45">
            <v>0</v>
          </cell>
          <cell r="R45" t="str">
            <v>GC-A502HLHU.APZPEEC</v>
          </cell>
          <cell r="S45" t="str">
            <v>Alpha7 DID (GTF 2.0)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t="str">
            <v>-</v>
          </cell>
          <cell r="AN45" t="str">
            <v>-</v>
          </cell>
          <cell r="AO45" t="str">
            <v>-</v>
          </cell>
          <cell r="AP45">
            <v>0</v>
          </cell>
          <cell r="AQ45">
            <v>0</v>
          </cell>
          <cell r="AR45">
            <v>0</v>
          </cell>
          <cell r="AS45" t="str">
            <v>Door in Door Refrigerator with linear compressor for energy saving</v>
          </cell>
          <cell r="AT45">
            <v>0</v>
          </cell>
          <cell r="AU45">
            <v>0</v>
          </cell>
          <cell r="AV45">
            <v>0</v>
          </cell>
          <cell r="AW45">
            <v>0</v>
          </cell>
          <cell r="AX45" t="str">
            <v>-</v>
          </cell>
          <cell r="AY45">
            <v>0</v>
          </cell>
          <cell r="AZ45">
            <v>4</v>
          </cell>
          <cell r="BA45" t="str">
            <v>Fail</v>
          </cell>
        </row>
        <row r="46">
          <cell r="J46" t="str">
            <v>https://www.lg.com/eg_en/refrigerators/lg-GR-H822HLHU</v>
          </cell>
          <cell r="K46">
            <v>0</v>
          </cell>
          <cell r="L46" t="str">
            <v>GR-H822HLHU.APZPEEC</v>
          </cell>
          <cell r="M46" t="str">
            <v>home-appliances</v>
          </cell>
          <cell r="N46" t="str">
            <v>all-refrigerators</v>
          </cell>
          <cell r="O46" t="str">
            <v>top-mount-refrigerators</v>
          </cell>
          <cell r="P46" t="str">
            <v>Ultra X Large REF</v>
          </cell>
          <cell r="Q46">
            <v>0</v>
          </cell>
          <cell r="R46" t="str">
            <v>GR-H802HLHU.APZPEEC</v>
          </cell>
          <cell r="S46" t="str">
            <v>Alpha1 (GTF 2.0)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t="str">
            <v>-</v>
          </cell>
          <cell r="AN46" t="str">
            <v>-</v>
          </cell>
          <cell r="AO46" t="str">
            <v>-</v>
          </cell>
          <cell r="AP46">
            <v>0</v>
          </cell>
          <cell r="AQ46">
            <v>0</v>
          </cell>
          <cell r="AR46">
            <v>0</v>
          </cell>
          <cell r="AS46" t="str">
            <v>Digital Refrigerator with linear compressor for energy saving</v>
          </cell>
          <cell r="AT46">
            <v>0</v>
          </cell>
          <cell r="AU46">
            <v>0</v>
          </cell>
          <cell r="AV46">
            <v>0</v>
          </cell>
          <cell r="AW46">
            <v>0</v>
          </cell>
          <cell r="AX46" t="str">
            <v>-</v>
          </cell>
          <cell r="AY46">
            <v>0</v>
          </cell>
          <cell r="AZ46">
            <v>4</v>
          </cell>
          <cell r="BA46" t="str">
            <v>Fail</v>
          </cell>
        </row>
        <row r="47">
          <cell r="J47" t="str">
            <v>https://www.lg.com/eg_en/refrigerators/lg-GN-H562HLHU</v>
          </cell>
          <cell r="K47">
            <v>0</v>
          </cell>
          <cell r="L47" t="str">
            <v>GN-H562HLHU.APZPEEC</v>
          </cell>
          <cell r="M47" t="str">
            <v>home-appliances</v>
          </cell>
          <cell r="N47" t="str">
            <v>all-refrigerators</v>
          </cell>
          <cell r="O47" t="str">
            <v>top-mount-refrigerators</v>
          </cell>
          <cell r="P47" t="str">
            <v>Large REF</v>
          </cell>
          <cell r="Q47">
            <v>0</v>
          </cell>
          <cell r="R47" t="str">
            <v>GN-H432HLHU.APZPEEC</v>
          </cell>
          <cell r="S47" t="str">
            <v>Alpha8 (GTF 2.0)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t="str">
            <v>-</v>
          </cell>
          <cell r="AN47" t="str">
            <v>-</v>
          </cell>
          <cell r="AO47" t="str">
            <v>-</v>
          </cell>
          <cell r="AP47">
            <v>0</v>
          </cell>
          <cell r="AQ47">
            <v>0</v>
          </cell>
          <cell r="AR47">
            <v>0</v>
          </cell>
          <cell r="AS47" t="str">
            <v>Digital Refrigerator with linear compressor for energy saving</v>
          </cell>
          <cell r="AT47">
            <v>0</v>
          </cell>
          <cell r="AU47">
            <v>0</v>
          </cell>
          <cell r="AV47">
            <v>0</v>
          </cell>
          <cell r="AW47">
            <v>0</v>
          </cell>
          <cell r="AX47" t="str">
            <v>-</v>
          </cell>
          <cell r="AY47">
            <v>0</v>
          </cell>
          <cell r="AZ47">
            <v>5</v>
          </cell>
          <cell r="BA47" t="str">
            <v>Fail</v>
          </cell>
        </row>
        <row r="48">
          <cell r="J48" t="str">
            <v>https://www.lg.com/eg_en/refrigerators/lg-GR-F822HLHU</v>
          </cell>
          <cell r="K48">
            <v>0</v>
          </cell>
          <cell r="L48" t="str">
            <v>GR-F822HLHU.APZPEEC</v>
          </cell>
          <cell r="M48" t="str">
            <v>home-appliances</v>
          </cell>
          <cell r="N48" t="str">
            <v>all-refrigerators</v>
          </cell>
          <cell r="O48" t="str">
            <v>top-mount-refrigerators</v>
          </cell>
          <cell r="P48" t="str">
            <v>Ultra X Large REF</v>
          </cell>
          <cell r="Q48">
            <v>0</v>
          </cell>
          <cell r="R48" t="str">
            <v>GR-F802HLHU.APZPEEC</v>
          </cell>
          <cell r="S48" t="str">
            <v>Alpha1 (GTF 2.0)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t="str">
            <v>-</v>
          </cell>
          <cell r="AN48" t="str">
            <v>-</v>
          </cell>
          <cell r="AO48" t="str">
            <v>-</v>
          </cell>
          <cell r="AP48">
            <v>0</v>
          </cell>
          <cell r="AQ48">
            <v>0</v>
          </cell>
          <cell r="AR48">
            <v>0</v>
          </cell>
          <cell r="AS48" t="str">
            <v>Digital Refrigerator with linear compressor for energy saving</v>
          </cell>
          <cell r="AT48">
            <v>0</v>
          </cell>
          <cell r="AU48">
            <v>0</v>
          </cell>
          <cell r="AV48">
            <v>0</v>
          </cell>
          <cell r="AW48">
            <v>0</v>
          </cell>
          <cell r="AX48" t="str">
            <v>-</v>
          </cell>
          <cell r="AY48">
            <v>0</v>
          </cell>
          <cell r="AZ48">
            <v>4</v>
          </cell>
          <cell r="BA48" t="str">
            <v>Fail</v>
          </cell>
        </row>
        <row r="49">
          <cell r="J49" t="str">
            <v>https://www.lg.com/eg_en/refrigerators/lg-GN-C562HLCU</v>
          </cell>
          <cell r="K49">
            <v>0</v>
          </cell>
          <cell r="L49" t="str">
            <v>GN-C562HLCU.APZPEEC</v>
          </cell>
          <cell r="M49" t="str">
            <v>home-appliances</v>
          </cell>
          <cell r="N49" t="str">
            <v>all-refrigerators</v>
          </cell>
          <cell r="O49" t="str">
            <v>top-mount-refrigerators</v>
          </cell>
          <cell r="P49" t="str">
            <v>Large REF</v>
          </cell>
          <cell r="Q49">
            <v>0</v>
          </cell>
          <cell r="R49" t="str">
            <v>GN-C432HLCU.APZPEEC</v>
          </cell>
          <cell r="S49" t="str">
            <v>Alpha8 (GTF 2.0)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t="str">
            <v>-</v>
          </cell>
          <cell r="AN49" t="str">
            <v>-</v>
          </cell>
          <cell r="AO49" t="str">
            <v>-</v>
          </cell>
          <cell r="AP49">
            <v>0</v>
          </cell>
          <cell r="AQ49">
            <v>0</v>
          </cell>
          <cell r="AR49">
            <v>0</v>
          </cell>
          <cell r="AS49" t="str">
            <v>Refrigerator with linear compressor for energy saving</v>
          </cell>
          <cell r="AT49">
            <v>0</v>
          </cell>
          <cell r="AU49">
            <v>0</v>
          </cell>
          <cell r="AV49">
            <v>0</v>
          </cell>
          <cell r="AW49">
            <v>0</v>
          </cell>
          <cell r="AX49" t="str">
            <v>-</v>
          </cell>
          <cell r="AY49">
            <v>0</v>
          </cell>
          <cell r="AZ49">
            <v>5</v>
          </cell>
          <cell r="BA49" t="str">
            <v>Fail</v>
          </cell>
        </row>
        <row r="50">
          <cell r="J50" t="str">
            <v>https://www.lg.com/eg_en/refrigerators/lg-GN-C462SLCN</v>
          </cell>
          <cell r="K50">
            <v>0</v>
          </cell>
          <cell r="L50" t="str">
            <v>GN-C462SLCN.APZPEEC</v>
          </cell>
          <cell r="M50" t="str">
            <v>home-appliances</v>
          </cell>
          <cell r="N50" t="str">
            <v>all-refrigerators</v>
          </cell>
          <cell r="O50" t="str">
            <v>bottom-mount-refrigerators</v>
          </cell>
          <cell r="P50" t="str">
            <v>Medium REF</v>
          </cell>
          <cell r="Q50">
            <v>0</v>
          </cell>
          <cell r="R50" t="str">
            <v>GN-C372SLCN.APZPEEC</v>
          </cell>
          <cell r="S50" t="str">
            <v>Omega2N (GTF 2.0)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t="str">
            <v>-</v>
          </cell>
          <cell r="AN50" t="str">
            <v>-</v>
          </cell>
          <cell r="AO50" t="str">
            <v>-</v>
          </cell>
          <cell r="AP50">
            <v>0</v>
          </cell>
          <cell r="AQ50">
            <v>0</v>
          </cell>
          <cell r="AR50">
            <v>0</v>
          </cell>
          <cell r="AS50" t="str">
            <v>Refrigerator with linear compressor for energy saving</v>
          </cell>
          <cell r="AT50">
            <v>0</v>
          </cell>
          <cell r="AU50">
            <v>0</v>
          </cell>
          <cell r="AV50">
            <v>0</v>
          </cell>
          <cell r="AW50">
            <v>0</v>
          </cell>
          <cell r="AX50" t="str">
            <v>-</v>
          </cell>
          <cell r="AY50">
            <v>0</v>
          </cell>
          <cell r="AZ50">
            <v>5</v>
          </cell>
          <cell r="BA50" t="str">
            <v>Fail</v>
          </cell>
        </row>
        <row r="51">
          <cell r="J51" t="str">
            <v>https://www.lg.com/eg_en/refrigerators/lg-GN-C722HGGU</v>
          </cell>
          <cell r="K51">
            <v>0</v>
          </cell>
          <cell r="L51" t="str">
            <v>GN-C722HGGU.ABMPEEC</v>
          </cell>
          <cell r="M51" t="str">
            <v>home-appliances</v>
          </cell>
          <cell r="N51" t="str">
            <v>all-refrigerators</v>
          </cell>
          <cell r="O51">
            <v>0</v>
          </cell>
          <cell r="P51" t="str">
            <v>Ultra X Large REF</v>
          </cell>
          <cell r="Q51">
            <v>0</v>
          </cell>
          <cell r="R51" t="str">
            <v>GN-C702SGGU.ABMPEEC</v>
          </cell>
          <cell r="S51" t="str">
            <v>T-Alpha4 (GTF 2.0)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t="str">
            <v>-</v>
          </cell>
          <cell r="AN51" t="str">
            <v>-</v>
          </cell>
          <cell r="AO51" t="str">
            <v>-</v>
          </cell>
          <cell r="AP51">
            <v>0</v>
          </cell>
          <cell r="AQ51">
            <v>0</v>
          </cell>
          <cell r="AR51">
            <v>0</v>
          </cell>
          <cell r="AS51" t="str">
            <v>Black Refrigerator with linear compressor for energy saving</v>
          </cell>
          <cell r="AT51">
            <v>0</v>
          </cell>
          <cell r="AU51">
            <v>0</v>
          </cell>
          <cell r="AV51">
            <v>0</v>
          </cell>
          <cell r="AW51">
            <v>0</v>
          </cell>
          <cell r="AX51" t="str">
            <v>-</v>
          </cell>
          <cell r="AY51">
            <v>0</v>
          </cell>
          <cell r="AZ51">
            <v>5</v>
          </cell>
          <cell r="BA51" t="str">
            <v>Fail</v>
          </cell>
        </row>
        <row r="52">
          <cell r="J52" t="str">
            <v>https://www.lg.com/eg_en/refrigerators/lg-GN-F722HLHU</v>
          </cell>
          <cell r="K52">
            <v>0</v>
          </cell>
          <cell r="L52" t="str">
            <v>GN-F722HLHU.APZPEEC</v>
          </cell>
          <cell r="M52" t="str">
            <v>home-appliances</v>
          </cell>
          <cell r="N52" t="str">
            <v>all-refrigerators</v>
          </cell>
          <cell r="O52">
            <v>0</v>
          </cell>
          <cell r="P52">
            <v>0</v>
          </cell>
          <cell r="Q52">
            <v>0</v>
          </cell>
          <cell r="R52" t="str">
            <v>GN-F702HLHU.APZPEEC</v>
          </cell>
          <cell r="S52" t="str">
            <v>Alpha4 (GTF 2.0)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t="str">
            <v>-</v>
          </cell>
          <cell r="AN52" t="str">
            <v>-</v>
          </cell>
          <cell r="AO52" t="str">
            <v>-</v>
          </cell>
          <cell r="AP52">
            <v>0</v>
          </cell>
          <cell r="AQ52">
            <v>0</v>
          </cell>
          <cell r="AR52">
            <v>0</v>
          </cell>
          <cell r="AS52" t="str">
            <v>Refrigerator with water dispenser with linear compressor for energy saving</v>
          </cell>
          <cell r="AT52">
            <v>0</v>
          </cell>
          <cell r="AU52">
            <v>0</v>
          </cell>
          <cell r="AV52">
            <v>0</v>
          </cell>
          <cell r="AW52">
            <v>0</v>
          </cell>
          <cell r="AX52" t="str">
            <v>-</v>
          </cell>
          <cell r="AY52">
            <v>0</v>
          </cell>
          <cell r="AZ52" t="str">
            <v>-</v>
          </cell>
          <cell r="BA52" t="str">
            <v>-</v>
          </cell>
        </row>
        <row r="53">
          <cell r="J53" t="str">
            <v>https://www.lg.com/eg_en/refrigerators/lg-GN-H622HLHU</v>
          </cell>
          <cell r="K53">
            <v>0</v>
          </cell>
          <cell r="L53" t="str">
            <v>GN-H622HLHU.APZPEEC</v>
          </cell>
          <cell r="M53" t="str">
            <v>home-appliances</v>
          </cell>
          <cell r="N53" t="str">
            <v>all-refrigerators</v>
          </cell>
          <cell r="O53">
            <v>0</v>
          </cell>
          <cell r="P53" t="str">
            <v>X Large REF</v>
          </cell>
          <cell r="Q53">
            <v>0</v>
          </cell>
          <cell r="R53" t="str">
            <v>GN-H602HLHU.APZPEEC</v>
          </cell>
          <cell r="S53" t="str">
            <v>Alpha5 (GTF 2.0)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t="str">
            <v>-</v>
          </cell>
          <cell r="AN53" t="str">
            <v>-</v>
          </cell>
          <cell r="AO53" t="str">
            <v>-</v>
          </cell>
          <cell r="AP53">
            <v>0</v>
          </cell>
          <cell r="AQ53">
            <v>0</v>
          </cell>
          <cell r="AR53">
            <v>0</v>
          </cell>
          <cell r="AS53" t="str">
            <v>Digital Refrigerator with linear compressor for energy saving</v>
          </cell>
          <cell r="AT53">
            <v>0</v>
          </cell>
          <cell r="AU53">
            <v>0</v>
          </cell>
          <cell r="AV53">
            <v>0</v>
          </cell>
          <cell r="AW53">
            <v>0</v>
          </cell>
          <cell r="AX53" t="str">
            <v>-</v>
          </cell>
          <cell r="AY53">
            <v>0</v>
          </cell>
          <cell r="AZ53" t="str">
            <v>-</v>
          </cell>
          <cell r="BA53" t="str">
            <v>-</v>
          </cell>
        </row>
        <row r="54">
          <cell r="J54" t="str">
            <v>https://www.lg.com/eg_en/refrigerators/lg-GN-C622HLCU</v>
          </cell>
          <cell r="K54">
            <v>0</v>
          </cell>
          <cell r="L54" t="str">
            <v>GN-C622HLCU.APZPEEC</v>
          </cell>
          <cell r="M54" t="str">
            <v>home-appliances</v>
          </cell>
          <cell r="N54" t="str">
            <v>all-refrigerators</v>
          </cell>
          <cell r="O54" t="str">
            <v>top-mount-refrigerators</v>
          </cell>
          <cell r="P54" t="str">
            <v>X Large REF</v>
          </cell>
          <cell r="Q54">
            <v>0</v>
          </cell>
          <cell r="R54" t="str">
            <v>GN-C602HLCU.APZPEEC</v>
          </cell>
          <cell r="S54" t="str">
            <v>Alpha5 (GTF 2.0)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t="str">
            <v>-</v>
          </cell>
          <cell r="AN54" t="str">
            <v>-</v>
          </cell>
          <cell r="AO54" t="str">
            <v>-</v>
          </cell>
          <cell r="AP54">
            <v>0</v>
          </cell>
          <cell r="AQ54">
            <v>0</v>
          </cell>
          <cell r="AR54">
            <v>0</v>
          </cell>
          <cell r="AS54" t="str">
            <v>Refrigerator with linear compressor for energy saving</v>
          </cell>
          <cell r="AT54">
            <v>0</v>
          </cell>
          <cell r="AU54">
            <v>0</v>
          </cell>
          <cell r="AV54">
            <v>0</v>
          </cell>
          <cell r="AW54">
            <v>0</v>
          </cell>
          <cell r="AX54" t="str">
            <v>-</v>
          </cell>
          <cell r="AY54">
            <v>0</v>
          </cell>
          <cell r="AZ54" t="str">
            <v>-</v>
          </cell>
          <cell r="BA54" t="str">
            <v>-</v>
          </cell>
        </row>
        <row r="55">
          <cell r="J55" t="str">
            <v>https://www.lg.com/eg_en/refrigerators/lg-GN-C722HLCU</v>
          </cell>
          <cell r="K55">
            <v>0</v>
          </cell>
          <cell r="L55" t="str">
            <v>GN-C722HLCU.APZPEEC</v>
          </cell>
          <cell r="M55" t="str">
            <v>home-appliances</v>
          </cell>
          <cell r="N55" t="str">
            <v>all-refrigerators</v>
          </cell>
          <cell r="O55" t="str">
            <v>top-mount-refrigerators</v>
          </cell>
          <cell r="P55">
            <v>0</v>
          </cell>
          <cell r="Q55">
            <v>0</v>
          </cell>
          <cell r="R55" t="str">
            <v>GN-C702HLCU.APZPEEC</v>
          </cell>
          <cell r="S55" t="str">
            <v>Alpha4 (GTF 2.0)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t="str">
            <v>-</v>
          </cell>
          <cell r="AN55" t="str">
            <v>-</v>
          </cell>
          <cell r="AO55" t="str">
            <v>-</v>
          </cell>
          <cell r="AP55">
            <v>0</v>
          </cell>
          <cell r="AQ55">
            <v>0</v>
          </cell>
          <cell r="AR55">
            <v>0</v>
          </cell>
          <cell r="AS55" t="str">
            <v>Refrigerator with linear compressor for energy saving</v>
          </cell>
          <cell r="AT55">
            <v>0</v>
          </cell>
          <cell r="AU55">
            <v>0</v>
          </cell>
          <cell r="AV55">
            <v>0</v>
          </cell>
          <cell r="AW55">
            <v>0</v>
          </cell>
          <cell r="AX55" t="str">
            <v>-</v>
          </cell>
          <cell r="AY55">
            <v>0</v>
          </cell>
          <cell r="AZ55" t="str">
            <v>-</v>
          </cell>
          <cell r="BA55" t="str">
            <v>-</v>
          </cell>
        </row>
        <row r="56">
          <cell r="J56" t="str">
            <v>https://www.lg.com/eg_en/refrigerators/lg-GN-H722HLHU</v>
          </cell>
          <cell r="K56">
            <v>0</v>
          </cell>
          <cell r="L56" t="str">
            <v>GN-H722HLHU.APZPEEC</v>
          </cell>
          <cell r="M56" t="str">
            <v>home-appliances</v>
          </cell>
          <cell r="N56" t="str">
            <v>all-refrigerators</v>
          </cell>
          <cell r="O56" t="str">
            <v>top-mount-refrigerators</v>
          </cell>
          <cell r="P56" t="str">
            <v>Ultra X Large REF</v>
          </cell>
          <cell r="Q56">
            <v>0</v>
          </cell>
          <cell r="R56" t="str">
            <v>GN-H702HLHU.APZPEEC</v>
          </cell>
          <cell r="S56" t="str">
            <v>Alpha4 (GTF 2.0)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t="str">
            <v>-</v>
          </cell>
          <cell r="AN56" t="str">
            <v>-</v>
          </cell>
          <cell r="AO56" t="str">
            <v>-</v>
          </cell>
          <cell r="AP56">
            <v>0</v>
          </cell>
          <cell r="AQ56">
            <v>0</v>
          </cell>
          <cell r="AR56">
            <v>0</v>
          </cell>
          <cell r="AS56" t="str">
            <v>Digital Refrigerator with linear compressor for energy saving</v>
          </cell>
          <cell r="AT56">
            <v>0</v>
          </cell>
          <cell r="AU56">
            <v>0</v>
          </cell>
          <cell r="AV56">
            <v>0</v>
          </cell>
          <cell r="AW56">
            <v>0</v>
          </cell>
          <cell r="AX56" t="str">
            <v>-</v>
          </cell>
          <cell r="AY56">
            <v>0</v>
          </cell>
          <cell r="AZ56" t="str">
            <v>-</v>
          </cell>
          <cell r="BA56" t="str">
            <v>-</v>
          </cell>
        </row>
        <row r="57">
          <cell r="J57" t="str">
            <v>https://www.lg.com/eg_en/refrigerators/lg-GN-A722HLHU</v>
          </cell>
          <cell r="K57">
            <v>0</v>
          </cell>
          <cell r="L57" t="str">
            <v>GN-A722HLHU.APZPEEC</v>
          </cell>
          <cell r="M57" t="str">
            <v>home-appliances</v>
          </cell>
          <cell r="N57" t="str">
            <v>all-refrigerators</v>
          </cell>
          <cell r="O57" t="str">
            <v>dual-door-in-door-refrigerators</v>
          </cell>
          <cell r="P57">
            <v>0</v>
          </cell>
          <cell r="Q57">
            <v>0</v>
          </cell>
          <cell r="R57" t="str">
            <v>GN-A702HLHU.APZPEEC</v>
          </cell>
          <cell r="S57" t="str">
            <v>Alpha4 DID (GTF 2.0)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t="str">
            <v>-</v>
          </cell>
          <cell r="AN57" t="str">
            <v>-</v>
          </cell>
          <cell r="AO57" t="str">
            <v>-</v>
          </cell>
          <cell r="AP57">
            <v>0</v>
          </cell>
          <cell r="AQ57">
            <v>0</v>
          </cell>
          <cell r="AR57">
            <v>0</v>
          </cell>
          <cell r="AS57" t="str">
            <v>Door in Door Refrigerator with linear compressor for energy saving</v>
          </cell>
          <cell r="AT57">
            <v>0</v>
          </cell>
          <cell r="AU57">
            <v>0</v>
          </cell>
          <cell r="AV57">
            <v>0</v>
          </cell>
          <cell r="AW57">
            <v>0</v>
          </cell>
          <cell r="AX57" t="str">
            <v>-</v>
          </cell>
          <cell r="AY57">
            <v>0</v>
          </cell>
          <cell r="AZ57" t="str">
            <v>-</v>
          </cell>
          <cell r="BA57" t="str">
            <v>-</v>
          </cell>
        </row>
        <row r="58">
          <cell r="J58" t="str">
            <v>https://www.lg.com/eg_en/refrigerators/lg-GN-B462RLCR</v>
          </cell>
          <cell r="K58">
            <v>0</v>
          </cell>
          <cell r="L58" t="str">
            <v>GN-B462RLCR.APZPEEC</v>
          </cell>
          <cell r="M58" t="str">
            <v>home-appliances</v>
          </cell>
          <cell r="N58" t="str">
            <v>all-refrigerators</v>
          </cell>
          <cell r="O58" t="str">
            <v>top-mount-refrigerators</v>
          </cell>
          <cell r="P58" t="str">
            <v>Medium REF</v>
          </cell>
          <cell r="Q58">
            <v>0</v>
          </cell>
          <cell r="R58" t="str">
            <v>GN-B372RLCR.APZPEEC</v>
          </cell>
          <cell r="S58" t="str">
            <v>Omega2N</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t="str">
            <v>-</v>
          </cell>
          <cell r="AN58" t="str">
            <v>-</v>
          </cell>
          <cell r="AO58" t="str">
            <v>-</v>
          </cell>
          <cell r="AP58">
            <v>0</v>
          </cell>
          <cell r="AQ58">
            <v>0</v>
          </cell>
          <cell r="AR58">
            <v>0</v>
          </cell>
          <cell r="AS58" t="str">
            <v>Refrigerator with linear compressor for energy saving</v>
          </cell>
          <cell r="AT58">
            <v>0</v>
          </cell>
          <cell r="AU58">
            <v>0</v>
          </cell>
          <cell r="AV58">
            <v>0</v>
          </cell>
          <cell r="AW58">
            <v>0</v>
          </cell>
          <cell r="AX58" t="str">
            <v>-</v>
          </cell>
          <cell r="AY58">
            <v>0</v>
          </cell>
          <cell r="AZ58" t="str">
            <v>-</v>
          </cell>
          <cell r="BA58" t="str">
            <v>-</v>
          </cell>
        </row>
        <row r="59">
          <cell r="J59" t="str">
            <v>https://www.lg.com/eg_en/refrigerators/lg-GR-J31FWCHL</v>
          </cell>
          <cell r="K59">
            <v>0</v>
          </cell>
          <cell r="L59" t="str">
            <v>GR-J31FWCHL.AVMPEEC</v>
          </cell>
          <cell r="M59" t="str">
            <v>home-appliances</v>
          </cell>
          <cell r="N59" t="str">
            <v>all-refrigerators</v>
          </cell>
          <cell r="O59" t="str">
            <v>french-door-refrigerators</v>
          </cell>
          <cell r="P59" t="str">
            <v>Multi Door 4Door</v>
          </cell>
          <cell r="Q59">
            <v>0</v>
          </cell>
          <cell r="R59" t="str">
            <v>GR-J31FWCHL.AVMPEEC</v>
          </cell>
          <cell r="S59" t="str">
            <v>P-Next3</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t="str">
            <v>-</v>
          </cell>
          <cell r="AN59" t="str">
            <v>-</v>
          </cell>
          <cell r="AO59" t="str">
            <v>-</v>
          </cell>
          <cell r="AP59">
            <v>0</v>
          </cell>
          <cell r="AQ59">
            <v>0</v>
          </cell>
          <cell r="AR59">
            <v>0</v>
          </cell>
          <cell r="AS59" t="str">
            <v>Door in Door Refrigerator with linear compressor for energy saving</v>
          </cell>
          <cell r="AT59">
            <v>0</v>
          </cell>
          <cell r="AU59">
            <v>0</v>
          </cell>
          <cell r="AV59">
            <v>0</v>
          </cell>
          <cell r="AW59">
            <v>0</v>
          </cell>
          <cell r="AX59" t="str">
            <v>-</v>
          </cell>
          <cell r="AY59">
            <v>0</v>
          </cell>
          <cell r="AZ59" t="str">
            <v>-</v>
          </cell>
          <cell r="BA59" t="str">
            <v>-</v>
          </cell>
        </row>
        <row r="60">
          <cell r="J60" t="str">
            <v>https://www.lg.com/eg_ar/refrigerators/lg-GC-J247CSBV</v>
          </cell>
          <cell r="K60">
            <v>0</v>
          </cell>
          <cell r="L60" t="str">
            <v>GC-J247CSBV.ANSPEEC</v>
          </cell>
          <cell r="M60" t="str">
            <v>home-appliances</v>
          </cell>
          <cell r="N60" t="str">
            <v>all-refrigerators</v>
          </cell>
          <cell r="O60" t="str">
            <v>side-by-side-refrigerators</v>
          </cell>
          <cell r="P60" t="str">
            <v>Water purifier SxS 21CU</v>
          </cell>
          <cell r="Q60">
            <v>0</v>
          </cell>
          <cell r="R60" t="str">
            <v>GC-J247CSBV.ANSPEEC</v>
          </cell>
          <cell r="S60" t="str">
            <v>P-Veyron6</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t="str">
            <v>-</v>
          </cell>
          <cell r="AN60" t="str">
            <v>-</v>
          </cell>
          <cell r="AO60" t="str">
            <v>-</v>
          </cell>
          <cell r="AP60">
            <v>0</v>
          </cell>
          <cell r="AQ60">
            <v>0</v>
          </cell>
          <cell r="AR60">
            <v>0</v>
          </cell>
          <cell r="AS60" t="str">
            <v>ثلاجة باب داخل باب مزودة بالكومبريسور الخاطى الموفر للطاقة</v>
          </cell>
          <cell r="AT60">
            <v>0</v>
          </cell>
          <cell r="AU60">
            <v>0</v>
          </cell>
          <cell r="AV60">
            <v>0</v>
          </cell>
          <cell r="AW60">
            <v>0</v>
          </cell>
          <cell r="AX60" t="str">
            <v>-</v>
          </cell>
          <cell r="AY60">
            <v>0</v>
          </cell>
          <cell r="AZ60" t="str">
            <v>-</v>
          </cell>
          <cell r="BA60" t="str">
            <v>-</v>
          </cell>
        </row>
        <row r="61">
          <cell r="J61" t="str">
            <v>https://www.lg.com/eg_en/refrigerators/lg-GC-J247CSBV</v>
          </cell>
          <cell r="K61">
            <v>0</v>
          </cell>
          <cell r="L61" t="str">
            <v>GC-J247CSBV.ANSPEEC</v>
          </cell>
          <cell r="M61" t="str">
            <v>home-appliances</v>
          </cell>
          <cell r="N61" t="str">
            <v>all-refrigerators</v>
          </cell>
          <cell r="O61" t="str">
            <v>side-by-side-refrigerators</v>
          </cell>
          <cell r="P61" t="str">
            <v>Water purifier SxS 21CU</v>
          </cell>
          <cell r="Q61">
            <v>0</v>
          </cell>
          <cell r="R61" t="str">
            <v>GC-J247CSBV.ANSPEEC</v>
          </cell>
          <cell r="S61" t="str">
            <v>P-Veyron6</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t="str">
            <v>-</v>
          </cell>
          <cell r="AN61" t="str">
            <v>-</v>
          </cell>
          <cell r="AO61" t="str">
            <v>-</v>
          </cell>
          <cell r="AP61">
            <v>0</v>
          </cell>
          <cell r="AQ61">
            <v>0</v>
          </cell>
          <cell r="AR61">
            <v>0</v>
          </cell>
          <cell r="AS61" t="str">
            <v>Door in Door Refrigerator with linear compressor for energy saving</v>
          </cell>
          <cell r="AT61">
            <v>0</v>
          </cell>
          <cell r="AU61">
            <v>0</v>
          </cell>
          <cell r="AV61">
            <v>0</v>
          </cell>
          <cell r="AW61">
            <v>0</v>
          </cell>
          <cell r="AX61" t="str">
            <v>-</v>
          </cell>
          <cell r="AY61">
            <v>0</v>
          </cell>
          <cell r="AZ61" t="str">
            <v>-</v>
          </cell>
          <cell r="BA61" t="str">
            <v>-</v>
          </cell>
        </row>
        <row r="62">
          <cell r="J62" t="str">
            <v>https://www.lg.com/ir/fridge-freezers/lg-SXI555W</v>
          </cell>
          <cell r="K62">
            <v>0</v>
          </cell>
          <cell r="L62" t="str">
            <v>GR-X297CVHL.GSWPDK1</v>
          </cell>
          <cell r="M62" t="str">
            <v>appliances</v>
          </cell>
          <cell r="N62" t="str">
            <v>fridge-freezers</v>
          </cell>
          <cell r="O62" t="str">
            <v>fridges-side-by-side</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t="str">
            <v>-</v>
          </cell>
          <cell r="AN62" t="str">
            <v>-</v>
          </cell>
          <cell r="AO62" t="str">
            <v>-</v>
          </cell>
          <cell r="AP62">
            <v>0</v>
          </cell>
          <cell r="AQ62">
            <v>0</v>
          </cell>
          <cell r="AR62">
            <v>0</v>
          </cell>
          <cell r="AS62" t="str">
            <v>یخچال فریزر ساید بای ساید InstaView</v>
          </cell>
          <cell r="AT62">
            <v>0</v>
          </cell>
          <cell r="AU62">
            <v>0</v>
          </cell>
          <cell r="AV62">
            <v>0</v>
          </cell>
          <cell r="AW62">
            <v>0</v>
          </cell>
          <cell r="AX62" t="str">
            <v>-</v>
          </cell>
          <cell r="AY62">
            <v>0</v>
          </cell>
          <cell r="AZ62">
            <v>10</v>
          </cell>
          <cell r="BA62" t="str">
            <v>Fail</v>
          </cell>
        </row>
        <row r="63">
          <cell r="J63" t="str">
            <v>https://www.lg.com/ir/fridge-freezers/lg-SXI555NS</v>
          </cell>
          <cell r="K63">
            <v>0</v>
          </cell>
          <cell r="L63" t="str">
            <v>GR-X297CSHL.GNSPDK1</v>
          </cell>
          <cell r="M63" t="str">
            <v>appliances</v>
          </cell>
          <cell r="N63" t="str">
            <v>fridge-freezers</v>
          </cell>
          <cell r="O63" t="str">
            <v>fridges-side-by-side</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t="str">
            <v>-</v>
          </cell>
          <cell r="AN63" t="str">
            <v>-</v>
          </cell>
          <cell r="AO63" t="str">
            <v>-</v>
          </cell>
          <cell r="AP63">
            <v>0</v>
          </cell>
          <cell r="AQ63">
            <v>0</v>
          </cell>
          <cell r="AR63">
            <v>0</v>
          </cell>
          <cell r="AS63" t="str">
            <v>یخچال فریزر ساید بای ساید InstaView</v>
          </cell>
          <cell r="AT63">
            <v>0</v>
          </cell>
          <cell r="AU63">
            <v>0</v>
          </cell>
          <cell r="AV63">
            <v>0</v>
          </cell>
          <cell r="AW63">
            <v>0</v>
          </cell>
          <cell r="AX63" t="str">
            <v>-</v>
          </cell>
          <cell r="AY63">
            <v>0</v>
          </cell>
          <cell r="AZ63">
            <v>10</v>
          </cell>
          <cell r="BA63" t="str">
            <v>Fail</v>
          </cell>
        </row>
        <row r="64">
          <cell r="J64" t="str">
            <v>https://www.lg.com/ir/fridge-freezers/lg-SXI535W</v>
          </cell>
          <cell r="K64">
            <v>0</v>
          </cell>
          <cell r="L64" t="str">
            <v>GC-X247CSGL.CNSPDE1</v>
          </cell>
          <cell r="M64" t="str">
            <v>appliances</v>
          </cell>
          <cell r="N64" t="str">
            <v>fridge-freezers</v>
          </cell>
          <cell r="O64" t="str">
            <v>fridges-side-by-side</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t="str">
            <v>-</v>
          </cell>
          <cell r="AN64" t="str">
            <v>-</v>
          </cell>
          <cell r="AO64" t="str">
            <v>-</v>
          </cell>
          <cell r="AP64">
            <v>0</v>
          </cell>
          <cell r="AQ64">
            <v>0</v>
          </cell>
          <cell r="AR64">
            <v>0</v>
          </cell>
          <cell r="AS64" t="str">
            <v>یخچال فریزر ساید بای ساید InstaView</v>
          </cell>
          <cell r="AT64">
            <v>0</v>
          </cell>
          <cell r="AU64">
            <v>0</v>
          </cell>
          <cell r="AV64">
            <v>0</v>
          </cell>
          <cell r="AW64">
            <v>0</v>
          </cell>
          <cell r="AX64" t="str">
            <v>-</v>
          </cell>
          <cell r="AY64">
            <v>0</v>
          </cell>
          <cell r="AZ64">
            <v>10</v>
          </cell>
          <cell r="BA64" t="str">
            <v>Fail</v>
          </cell>
        </row>
        <row r="65">
          <cell r="J65" t="str">
            <v>https://www.lg.com/ir/fridge-freezers/lg-SXI535NS</v>
          </cell>
          <cell r="K65">
            <v>0</v>
          </cell>
          <cell r="L65" t="str">
            <v>GC-X247CSGL.GNSPDK1</v>
          </cell>
          <cell r="M65" t="str">
            <v>appliances</v>
          </cell>
          <cell r="N65" t="str">
            <v>fridge-freezers</v>
          </cell>
          <cell r="O65" t="str">
            <v>fridges-side-by-side</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t="str">
            <v>-</v>
          </cell>
          <cell r="AN65" t="str">
            <v>-</v>
          </cell>
          <cell r="AO65" t="str">
            <v>-</v>
          </cell>
          <cell r="AP65">
            <v>0</v>
          </cell>
          <cell r="AQ65">
            <v>0</v>
          </cell>
          <cell r="AR65">
            <v>0</v>
          </cell>
          <cell r="AS65" t="str">
            <v>یخچال فریزر ساید بای ساید InstaView</v>
          </cell>
          <cell r="AT65">
            <v>0</v>
          </cell>
          <cell r="AU65">
            <v>0</v>
          </cell>
          <cell r="AV65">
            <v>0</v>
          </cell>
          <cell r="AW65">
            <v>0</v>
          </cell>
          <cell r="AX65" t="str">
            <v>-</v>
          </cell>
          <cell r="AY65">
            <v>0</v>
          </cell>
          <cell r="AZ65">
            <v>10</v>
          </cell>
          <cell r="BA65" t="str">
            <v>Fail</v>
          </cell>
        </row>
        <row r="66">
          <cell r="J66" t="str">
            <v>https://www.lg.com/ir/fridge-freezers/lg-BF210TW</v>
          </cell>
          <cell r="K66">
            <v>0</v>
          </cell>
          <cell r="L66" t="str">
            <v>BF210W.ASWPDLM</v>
          </cell>
          <cell r="M66" t="str">
            <v>appliances</v>
          </cell>
          <cell r="N66" t="str">
            <v>fridge-freezers</v>
          </cell>
          <cell r="O66" t="str">
            <v>freezer-bottom-mount</v>
          </cell>
          <cell r="P66">
            <v>0</v>
          </cell>
          <cell r="Q66" t="str">
            <v>white</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t="str">
            <v>-</v>
          </cell>
          <cell r="AN66" t="str">
            <v>-</v>
          </cell>
          <cell r="AO66" t="str">
            <v>-</v>
          </cell>
          <cell r="AP66">
            <v>0</v>
          </cell>
          <cell r="AQ66">
            <v>0</v>
          </cell>
          <cell r="AR66">
            <v>0</v>
          </cell>
          <cell r="AS66" t="str">
            <v>یخچال پایین فریزر دارای کمپرسور خطی</v>
          </cell>
          <cell r="AT66">
            <v>0</v>
          </cell>
          <cell r="AU66">
            <v>0</v>
          </cell>
          <cell r="AV66">
            <v>0</v>
          </cell>
          <cell r="AW66">
            <v>0</v>
          </cell>
          <cell r="AX66" t="str">
            <v>-</v>
          </cell>
          <cell r="AY66">
            <v>0</v>
          </cell>
          <cell r="AZ66">
            <v>4</v>
          </cell>
          <cell r="BA66" t="str">
            <v>Fail</v>
          </cell>
        </row>
        <row r="67">
          <cell r="J67" t="str">
            <v>https://www.lg.com/ir/fridge-freezers/lg-BF210W</v>
          </cell>
          <cell r="K67">
            <v>0</v>
          </cell>
          <cell r="L67" t="str">
            <v>BF210W.ASWPDLM</v>
          </cell>
          <cell r="M67" t="str">
            <v>appliances</v>
          </cell>
          <cell r="N67" t="str">
            <v>fridge-freezers</v>
          </cell>
          <cell r="O67" t="str">
            <v>freezer-bottom-mount</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t="str">
            <v>-</v>
          </cell>
          <cell r="AN67" t="str">
            <v>-</v>
          </cell>
          <cell r="AO67" t="str">
            <v>-</v>
          </cell>
          <cell r="AP67">
            <v>0</v>
          </cell>
          <cell r="AQ67">
            <v>0</v>
          </cell>
          <cell r="AR67">
            <v>0</v>
          </cell>
          <cell r="AS67" t="str">
            <v>یخچال پایین فریزر دارای کمپرسور خطی</v>
          </cell>
          <cell r="AT67">
            <v>0</v>
          </cell>
          <cell r="AU67">
            <v>0</v>
          </cell>
          <cell r="AV67">
            <v>0</v>
          </cell>
          <cell r="AW67">
            <v>0</v>
          </cell>
          <cell r="AX67" t="str">
            <v>-</v>
          </cell>
          <cell r="AY67">
            <v>0</v>
          </cell>
          <cell r="AZ67">
            <v>4</v>
          </cell>
          <cell r="BA67" t="str">
            <v>Fail</v>
          </cell>
        </row>
        <row r="68">
          <cell r="J68" t="str">
            <v>https://www.lg.com/ir/fridge-freezers/lg-TF640W</v>
          </cell>
          <cell r="K68">
            <v>0</v>
          </cell>
          <cell r="L68" t="str">
            <v>TF640W.ASWPDLM</v>
          </cell>
          <cell r="M68" t="str">
            <v>appliances</v>
          </cell>
          <cell r="N68" t="str">
            <v>fridge-freezers</v>
          </cell>
          <cell r="O68" t="str">
            <v>Top-Freezer</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t="str">
            <v>-</v>
          </cell>
          <cell r="AN68" t="str">
            <v>-</v>
          </cell>
          <cell r="AO68" t="str">
            <v>-</v>
          </cell>
          <cell r="AP68">
            <v>0</v>
          </cell>
          <cell r="AQ68">
            <v>0</v>
          </cell>
          <cell r="AR68">
            <v>0</v>
          </cell>
          <cell r="AS68" t="str">
            <v>یخچال بالا فریزر</v>
          </cell>
          <cell r="AT68">
            <v>0</v>
          </cell>
          <cell r="AU68">
            <v>0</v>
          </cell>
          <cell r="AV68">
            <v>0</v>
          </cell>
          <cell r="AW68">
            <v>0</v>
          </cell>
          <cell r="AX68" t="str">
            <v>-</v>
          </cell>
          <cell r="AY68">
            <v>0</v>
          </cell>
          <cell r="AZ68">
            <v>12</v>
          </cell>
          <cell r="BA68" t="str">
            <v>Fail</v>
          </cell>
        </row>
        <row r="69">
          <cell r="J69" t="str">
            <v>https://www.lg.com/ir/fridge-freezers/lg-BF210TS</v>
          </cell>
          <cell r="K69">
            <v>0</v>
          </cell>
          <cell r="L69" t="str">
            <v>BF210TS.APZPDLM</v>
          </cell>
          <cell r="M69" t="str">
            <v>appliances</v>
          </cell>
          <cell r="N69" t="str">
            <v>fridge-freezers</v>
          </cell>
          <cell r="O69" t="str">
            <v>freezer-bottom-mount</v>
          </cell>
          <cell r="P69">
            <v>0</v>
          </cell>
          <cell r="Q69" t="str">
            <v>Silver</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t="str">
            <v>-</v>
          </cell>
          <cell r="AN69" t="str">
            <v>-</v>
          </cell>
          <cell r="AO69" t="str">
            <v>-</v>
          </cell>
          <cell r="AP69">
            <v>0</v>
          </cell>
          <cell r="AQ69">
            <v>0</v>
          </cell>
          <cell r="AR69">
            <v>0</v>
          </cell>
          <cell r="AS69" t="str">
            <v>یخچال پایین فریزر دارای کمپرسور خطی</v>
          </cell>
          <cell r="AT69">
            <v>0</v>
          </cell>
          <cell r="AU69">
            <v>0</v>
          </cell>
          <cell r="AV69">
            <v>0</v>
          </cell>
          <cell r="AW69">
            <v>0</v>
          </cell>
          <cell r="AX69" t="str">
            <v>-</v>
          </cell>
          <cell r="AY69">
            <v>0</v>
          </cell>
          <cell r="AZ69">
            <v>4</v>
          </cell>
          <cell r="BA69" t="str">
            <v>Fail</v>
          </cell>
        </row>
        <row r="70">
          <cell r="J70" t="str">
            <v>https://www.lg.com/ir/fridge-freezers/lg-MDI765DB</v>
          </cell>
          <cell r="K70">
            <v>0</v>
          </cell>
          <cell r="L70" t="str">
            <v>MDI765DB.ASBPDLM</v>
          </cell>
          <cell r="M70" t="str">
            <v>appliances</v>
          </cell>
          <cell r="N70" t="str">
            <v>fridge-freezers</v>
          </cell>
          <cell r="O70" t="str">
            <v>multi-door-refrigerator</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t="str">
            <v>-</v>
          </cell>
          <cell r="AN70" t="str">
            <v>-</v>
          </cell>
          <cell r="AO70" t="str">
            <v>-</v>
          </cell>
          <cell r="AP70">
            <v>0</v>
          </cell>
          <cell r="AQ70">
            <v>0</v>
          </cell>
          <cell r="AR70">
            <v>0</v>
          </cell>
          <cell r="AS70" t="str">
            <v>یخچال فریزر چند درب InstaView</v>
          </cell>
          <cell r="AT70">
            <v>0</v>
          </cell>
          <cell r="AU70">
            <v>0</v>
          </cell>
          <cell r="AV70">
            <v>0</v>
          </cell>
          <cell r="AW70">
            <v>0</v>
          </cell>
          <cell r="AX70" t="str">
            <v>-</v>
          </cell>
          <cell r="AY70">
            <v>0</v>
          </cell>
          <cell r="AZ70">
            <v>10</v>
          </cell>
          <cell r="BA70" t="str">
            <v>Fail</v>
          </cell>
        </row>
        <row r="71">
          <cell r="J71" t="str">
            <v>https://www.lg.com/ir/fridge-freezers/lg-TF540W</v>
          </cell>
          <cell r="K71">
            <v>0</v>
          </cell>
          <cell r="L71" t="str">
            <v>TF540W.ASWPDLM</v>
          </cell>
          <cell r="M71" t="str">
            <v>appliances</v>
          </cell>
          <cell r="N71" t="str">
            <v>fridge-freezers</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t="str">
            <v>-</v>
          </cell>
          <cell r="AN71" t="str">
            <v>-</v>
          </cell>
          <cell r="AO71" t="str">
            <v>-</v>
          </cell>
          <cell r="AP71">
            <v>0</v>
          </cell>
          <cell r="AQ71">
            <v>0</v>
          </cell>
          <cell r="AR71">
            <v>0</v>
          </cell>
          <cell r="AS71" t="str">
            <v>یخچال بالا فریزر</v>
          </cell>
          <cell r="AT71">
            <v>0</v>
          </cell>
          <cell r="AU71">
            <v>0</v>
          </cell>
          <cell r="AV71">
            <v>0</v>
          </cell>
          <cell r="AW71">
            <v>0</v>
          </cell>
          <cell r="AX71" t="str">
            <v>-</v>
          </cell>
          <cell r="AY71">
            <v>0</v>
          </cell>
          <cell r="AZ71">
            <v>7</v>
          </cell>
          <cell r="BA71" t="str">
            <v>Fail</v>
          </cell>
        </row>
        <row r="72">
          <cell r="J72" t="str">
            <v>https://www.lg.com/ir/fridge-freezers/lg-TF640TS</v>
          </cell>
          <cell r="K72">
            <v>0</v>
          </cell>
          <cell r="L72" t="str">
            <v>TF640TS.APZPDLM</v>
          </cell>
          <cell r="M72" t="str">
            <v>appliances</v>
          </cell>
          <cell r="N72" t="str">
            <v>fridge-freezers</v>
          </cell>
          <cell r="O72" t="str">
            <v>Top-Freezer</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t="str">
            <v>-</v>
          </cell>
          <cell r="AN72" t="str">
            <v>-</v>
          </cell>
          <cell r="AO72" t="str">
            <v>-</v>
          </cell>
          <cell r="AP72">
            <v>0</v>
          </cell>
          <cell r="AQ72">
            <v>0</v>
          </cell>
          <cell r="AR72">
            <v>0</v>
          </cell>
          <cell r="AS72" t="str">
            <v>یخچال بالا فریزر</v>
          </cell>
          <cell r="AT72">
            <v>0</v>
          </cell>
          <cell r="AU72">
            <v>0</v>
          </cell>
          <cell r="AV72">
            <v>0</v>
          </cell>
          <cell r="AW72">
            <v>0</v>
          </cell>
          <cell r="AX72" t="str">
            <v>-</v>
          </cell>
          <cell r="AY72">
            <v>0</v>
          </cell>
          <cell r="AZ72">
            <v>9</v>
          </cell>
          <cell r="BA72" t="str">
            <v>Fail</v>
          </cell>
        </row>
        <row r="73">
          <cell r="J73" t="str">
            <v>https://www.lg.com/ir/fridge-freezers/lg-TF540TS</v>
          </cell>
          <cell r="K73">
            <v>0</v>
          </cell>
          <cell r="L73" t="str">
            <v>TF540TS.APZPDLM</v>
          </cell>
          <cell r="M73" t="str">
            <v>appliances</v>
          </cell>
          <cell r="N73" t="str">
            <v>fridge-freezers</v>
          </cell>
          <cell r="O73" t="str">
            <v>Top-Freezer</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t="str">
            <v>-</v>
          </cell>
          <cell r="AN73" t="str">
            <v>-</v>
          </cell>
          <cell r="AO73" t="str">
            <v>-</v>
          </cell>
          <cell r="AP73">
            <v>0</v>
          </cell>
          <cell r="AQ73">
            <v>0</v>
          </cell>
          <cell r="AR73">
            <v>0</v>
          </cell>
          <cell r="AS73" t="str">
            <v>یخچال بالا فریزر</v>
          </cell>
          <cell r="AT73">
            <v>0</v>
          </cell>
          <cell r="AU73">
            <v>0</v>
          </cell>
          <cell r="AV73">
            <v>0</v>
          </cell>
          <cell r="AW73">
            <v>0</v>
          </cell>
          <cell r="AX73" t="str">
            <v>-</v>
          </cell>
          <cell r="AY73">
            <v>0</v>
          </cell>
          <cell r="AZ73">
            <v>9</v>
          </cell>
          <cell r="BA73" t="str">
            <v>Fail</v>
          </cell>
        </row>
        <row r="74">
          <cell r="J74" t="str">
            <v>https://www.lg.com/ir/fridge-freezers/lg-TF330WB</v>
          </cell>
          <cell r="K74">
            <v>0</v>
          </cell>
          <cell r="L74" t="str">
            <v>TF330WB.ASWPDLM</v>
          </cell>
          <cell r="M74" t="str">
            <v>appliances</v>
          </cell>
          <cell r="N74" t="str">
            <v>fridge-freezers</v>
          </cell>
          <cell r="O74" t="str">
            <v>Top-Freezer</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t="str">
            <v>-</v>
          </cell>
          <cell r="AN74" t="str">
            <v>-</v>
          </cell>
          <cell r="AO74" t="str">
            <v>-</v>
          </cell>
          <cell r="AP74">
            <v>0</v>
          </cell>
          <cell r="AQ74">
            <v>0</v>
          </cell>
          <cell r="AR74">
            <v>0</v>
          </cell>
          <cell r="AS74" t="str">
            <v>یخچال بالا فریزر</v>
          </cell>
          <cell r="AT74">
            <v>0</v>
          </cell>
          <cell r="AU74">
            <v>0</v>
          </cell>
          <cell r="AV74">
            <v>0</v>
          </cell>
          <cell r="AW74">
            <v>0</v>
          </cell>
          <cell r="AX74" t="str">
            <v>-</v>
          </cell>
          <cell r="AY74">
            <v>0</v>
          </cell>
          <cell r="AZ74">
            <v>4</v>
          </cell>
          <cell r="BA74" t="str">
            <v>Pass</v>
          </cell>
        </row>
        <row r="75">
          <cell r="J75" t="str">
            <v>https://www.lg.com/ir/fridge-freezers/lg-MDP860DB</v>
          </cell>
          <cell r="K75">
            <v>0</v>
          </cell>
          <cell r="L75" t="str">
            <v>MDP860DB.ASBPDLM</v>
          </cell>
          <cell r="M75" t="str">
            <v>appliances</v>
          </cell>
          <cell r="N75" t="str">
            <v>fridge-freezers</v>
          </cell>
          <cell r="O75" t="str">
            <v>fridges-side-by-side</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t="str">
            <v>-</v>
          </cell>
          <cell r="AN75" t="str">
            <v>-</v>
          </cell>
          <cell r="AO75" t="str">
            <v>-</v>
          </cell>
          <cell r="AP75">
            <v>0</v>
          </cell>
          <cell r="AQ75">
            <v>0</v>
          </cell>
          <cell r="AR75">
            <v>0</v>
          </cell>
          <cell r="AS75" t="str">
            <v>NEXT-P</v>
          </cell>
          <cell r="AT75">
            <v>0</v>
          </cell>
          <cell r="AU75">
            <v>0</v>
          </cell>
          <cell r="AV75">
            <v>0</v>
          </cell>
          <cell r="AW75">
            <v>0</v>
          </cell>
          <cell r="AX75" t="str">
            <v>-</v>
          </cell>
          <cell r="AY75">
            <v>0</v>
          </cell>
          <cell r="AZ75">
            <v>10</v>
          </cell>
          <cell r="BA75" t="str">
            <v>Fail</v>
          </cell>
        </row>
        <row r="76">
          <cell r="J76" t="str">
            <v>https://www.lg.com/ir/fridge-freezers/lg-TF330TS</v>
          </cell>
          <cell r="K76">
            <v>0</v>
          </cell>
          <cell r="L76" t="str">
            <v>TF330TS.APZPDLM</v>
          </cell>
          <cell r="M76" t="str">
            <v>appliances</v>
          </cell>
          <cell r="N76" t="str">
            <v>fridge-freezers</v>
          </cell>
          <cell r="O76" t="str">
            <v>Top-Freezer</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t="str">
            <v>-</v>
          </cell>
          <cell r="AN76" t="str">
            <v>-</v>
          </cell>
          <cell r="AO76" t="str">
            <v>-</v>
          </cell>
          <cell r="AP76">
            <v>0</v>
          </cell>
          <cell r="AQ76">
            <v>0</v>
          </cell>
          <cell r="AR76">
            <v>0</v>
          </cell>
          <cell r="AS76" t="str">
            <v>یخچال بالا فریزر</v>
          </cell>
          <cell r="AT76">
            <v>0</v>
          </cell>
          <cell r="AU76">
            <v>0</v>
          </cell>
          <cell r="AV76">
            <v>0</v>
          </cell>
          <cell r="AW76">
            <v>0</v>
          </cell>
          <cell r="AX76" t="str">
            <v>-</v>
          </cell>
          <cell r="AY76">
            <v>0</v>
          </cell>
          <cell r="AZ76">
            <v>4</v>
          </cell>
          <cell r="BA76" t="str">
            <v>Pass</v>
          </cell>
        </row>
        <row r="77">
          <cell r="J77" t="str">
            <v>https://www.lg.com/ir/fridge-freezers/lg-SXB530WB</v>
          </cell>
          <cell r="K77">
            <v>0</v>
          </cell>
          <cell r="L77" t="str">
            <v>SXB530WB.CSWPDE1</v>
          </cell>
          <cell r="M77" t="str">
            <v>appliances</v>
          </cell>
          <cell r="N77" t="str">
            <v>fridge-freezers</v>
          </cell>
          <cell r="O77" t="str">
            <v>fridges-side-by-side</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t="str">
            <v>-</v>
          </cell>
          <cell r="AN77" t="str">
            <v>-</v>
          </cell>
          <cell r="AO77" t="str">
            <v>-</v>
          </cell>
          <cell r="AP77">
            <v>0</v>
          </cell>
          <cell r="AQ77">
            <v>0</v>
          </cell>
          <cell r="AR77">
            <v>0</v>
          </cell>
          <cell r="AS77" t="str">
            <v>یخچال فریزر ساید بای ساید ال جی</v>
          </cell>
          <cell r="AT77">
            <v>0</v>
          </cell>
          <cell r="AU77">
            <v>0</v>
          </cell>
          <cell r="AV77">
            <v>0</v>
          </cell>
          <cell r="AW77">
            <v>0</v>
          </cell>
          <cell r="AX77" t="str">
            <v>-</v>
          </cell>
          <cell r="AY77">
            <v>0</v>
          </cell>
          <cell r="AZ77">
            <v>4</v>
          </cell>
          <cell r="BA77" t="str">
            <v>Fail</v>
          </cell>
        </row>
        <row r="78">
          <cell r="J78" t="str">
            <v>https://www.lg.com/ir/fridge-freezers/lg-SXB530TS</v>
          </cell>
          <cell r="K78">
            <v>0</v>
          </cell>
          <cell r="L78" t="str">
            <v>SXB530TS.CPZPDE1</v>
          </cell>
          <cell r="M78" t="str">
            <v>appliances</v>
          </cell>
          <cell r="N78" t="str">
            <v>fridge-freezers</v>
          </cell>
          <cell r="O78" t="str">
            <v>fridges-side-by-side</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t="str">
            <v>-</v>
          </cell>
          <cell r="AN78" t="str">
            <v>-</v>
          </cell>
          <cell r="AO78" t="str">
            <v>-</v>
          </cell>
          <cell r="AP78">
            <v>0</v>
          </cell>
          <cell r="AQ78">
            <v>0</v>
          </cell>
          <cell r="AR78">
            <v>0</v>
          </cell>
          <cell r="AS78" t="str">
            <v>یخچال فریزر ساید بای ساید ال جی</v>
          </cell>
          <cell r="AT78">
            <v>0</v>
          </cell>
          <cell r="AU78">
            <v>0</v>
          </cell>
          <cell r="AV78">
            <v>0</v>
          </cell>
          <cell r="AW78">
            <v>0</v>
          </cell>
          <cell r="AX78" t="str">
            <v>-</v>
          </cell>
          <cell r="AY78">
            <v>0</v>
          </cell>
          <cell r="AZ78">
            <v>9</v>
          </cell>
          <cell r="BA78" t="str">
            <v>Fail</v>
          </cell>
        </row>
        <row r="79">
          <cell r="J79" t="str">
            <v>https://www.lg.com/ir/fridge-freezers/lg-SXP430TS</v>
          </cell>
          <cell r="K79">
            <v>0</v>
          </cell>
          <cell r="L79" t="str">
            <v>SXP430TS.CPZPDE1</v>
          </cell>
          <cell r="M79" t="str">
            <v>appliances</v>
          </cell>
          <cell r="N79" t="str">
            <v>fridge-freezers</v>
          </cell>
          <cell r="O79" t="str">
            <v>fridges-side-by-side</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t="str">
            <v>-</v>
          </cell>
          <cell r="AN79" t="str">
            <v>-</v>
          </cell>
          <cell r="AO79" t="str">
            <v>-</v>
          </cell>
          <cell r="AP79">
            <v>0</v>
          </cell>
          <cell r="AQ79">
            <v>0</v>
          </cell>
          <cell r="AR79">
            <v>0</v>
          </cell>
          <cell r="AS79" t="str">
            <v>یخچال فریزر ساید بای ساید ال جی</v>
          </cell>
          <cell r="AT79">
            <v>0</v>
          </cell>
          <cell r="AU79">
            <v>0</v>
          </cell>
          <cell r="AV79">
            <v>0</v>
          </cell>
          <cell r="AW79">
            <v>0</v>
          </cell>
          <cell r="AX79" t="str">
            <v>-</v>
          </cell>
          <cell r="AY79">
            <v>0</v>
          </cell>
          <cell r="AZ79">
            <v>5</v>
          </cell>
          <cell r="BA79" t="str">
            <v>Fail</v>
          </cell>
        </row>
        <row r="80">
          <cell r="J80" t="str">
            <v>https://www.lg.com/ir/fridge-freezers/lg-SXP430WB</v>
          </cell>
          <cell r="K80">
            <v>0</v>
          </cell>
          <cell r="L80" t="str">
            <v>SXP430WB.CSWPDE1</v>
          </cell>
          <cell r="M80" t="str">
            <v>appliances</v>
          </cell>
          <cell r="N80" t="str">
            <v>fridge-freezers</v>
          </cell>
          <cell r="O80" t="str">
            <v>fridges-side-by-side</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t="str">
            <v>-</v>
          </cell>
          <cell r="AN80" t="str">
            <v>-</v>
          </cell>
          <cell r="AO80" t="str">
            <v>-</v>
          </cell>
          <cell r="AP80">
            <v>0</v>
          </cell>
          <cell r="AQ80">
            <v>0</v>
          </cell>
          <cell r="AR80">
            <v>0</v>
          </cell>
          <cell r="AS80" t="str">
            <v>یخچال فریزر ساید بای ساید ال‌جی</v>
          </cell>
          <cell r="AT80">
            <v>0</v>
          </cell>
          <cell r="AU80">
            <v>0</v>
          </cell>
          <cell r="AV80">
            <v>0</v>
          </cell>
          <cell r="AW80">
            <v>0</v>
          </cell>
          <cell r="AX80" t="str">
            <v>-</v>
          </cell>
          <cell r="AY80">
            <v>0</v>
          </cell>
          <cell r="AZ80">
            <v>5</v>
          </cell>
          <cell r="BA80" t="str">
            <v>Fail</v>
          </cell>
        </row>
        <row r="81">
          <cell r="J81" t="str">
            <v>https://www.lg.com/ir/fridge-freezers/lg-TF660TS</v>
          </cell>
          <cell r="K81">
            <v>0</v>
          </cell>
          <cell r="L81" t="str">
            <v>TF660TS.APZPDLM</v>
          </cell>
          <cell r="M81" t="str">
            <v>appliances</v>
          </cell>
          <cell r="N81" t="str">
            <v>fridge-freezers</v>
          </cell>
          <cell r="O81" t="str">
            <v>Top-Freezer</v>
          </cell>
          <cell r="P81" t="str">
            <v>Ultra X Large REF</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t="str">
            <v>-</v>
          </cell>
          <cell r="AN81" t="str">
            <v>-</v>
          </cell>
          <cell r="AO81" t="str">
            <v>-</v>
          </cell>
          <cell r="AP81">
            <v>0</v>
          </cell>
          <cell r="AQ81">
            <v>0</v>
          </cell>
          <cell r="AR81">
            <v>0</v>
          </cell>
          <cell r="AS81" t="str">
            <v>یخچال بالا فریزر</v>
          </cell>
          <cell r="AT81">
            <v>0</v>
          </cell>
          <cell r="AU81">
            <v>0</v>
          </cell>
          <cell r="AV81">
            <v>0</v>
          </cell>
          <cell r="AW81">
            <v>0</v>
          </cell>
          <cell r="AX81" t="str">
            <v>-</v>
          </cell>
          <cell r="AY81">
            <v>0</v>
          </cell>
          <cell r="AZ81">
            <v>9</v>
          </cell>
          <cell r="BA81" t="str">
            <v>Pass</v>
          </cell>
        </row>
        <row r="82">
          <cell r="J82" t="str">
            <v>https://www.lg.com/ir/fridge-freezers/lg-TF560WB</v>
          </cell>
          <cell r="K82">
            <v>0</v>
          </cell>
          <cell r="L82" t="str">
            <v>TF560WB.ASWPDLM</v>
          </cell>
          <cell r="M82" t="str">
            <v>appliances</v>
          </cell>
          <cell r="N82" t="str">
            <v>fridge-freezers</v>
          </cell>
          <cell r="O82" t="str">
            <v>Top-Freezer</v>
          </cell>
          <cell r="P82" t="str">
            <v>Ultra X Large REF</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t="str">
            <v>-</v>
          </cell>
          <cell r="AN82" t="str">
            <v>-</v>
          </cell>
          <cell r="AO82" t="str">
            <v>-</v>
          </cell>
          <cell r="AP82">
            <v>0</v>
          </cell>
          <cell r="AQ82">
            <v>0</v>
          </cell>
          <cell r="AR82">
            <v>0</v>
          </cell>
          <cell r="AS82" t="str">
            <v>یخچال بالا فریزر</v>
          </cell>
          <cell r="AT82">
            <v>0</v>
          </cell>
          <cell r="AU82">
            <v>0</v>
          </cell>
          <cell r="AV82">
            <v>0</v>
          </cell>
          <cell r="AW82">
            <v>0</v>
          </cell>
          <cell r="AX82" t="str">
            <v>-</v>
          </cell>
          <cell r="AY82">
            <v>0</v>
          </cell>
          <cell r="AZ82">
            <v>9</v>
          </cell>
          <cell r="BA82" t="str">
            <v>Pass</v>
          </cell>
        </row>
        <row r="83">
          <cell r="J83" t="str">
            <v>https://www.lg.com/ir/fridge-freezers/lg-TF560TS</v>
          </cell>
          <cell r="K83">
            <v>0</v>
          </cell>
          <cell r="L83" t="str">
            <v>TF560TS.APZPDLM</v>
          </cell>
          <cell r="M83" t="str">
            <v>appliances</v>
          </cell>
          <cell r="N83" t="str">
            <v>fridge-freezers</v>
          </cell>
          <cell r="O83" t="str">
            <v>Top-Freezer</v>
          </cell>
          <cell r="P83" t="str">
            <v>Ultra X Large REF</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t="str">
            <v>-</v>
          </cell>
          <cell r="AN83" t="str">
            <v>-</v>
          </cell>
          <cell r="AO83" t="str">
            <v>-</v>
          </cell>
          <cell r="AP83">
            <v>0</v>
          </cell>
          <cell r="AQ83">
            <v>0</v>
          </cell>
          <cell r="AR83">
            <v>0</v>
          </cell>
          <cell r="AS83" t="str">
            <v>یخچال بالا فریزر</v>
          </cell>
          <cell r="AT83">
            <v>0</v>
          </cell>
          <cell r="AU83">
            <v>0</v>
          </cell>
          <cell r="AV83">
            <v>0</v>
          </cell>
          <cell r="AW83">
            <v>0</v>
          </cell>
          <cell r="AX83" t="str">
            <v>-</v>
          </cell>
          <cell r="AY83">
            <v>0</v>
          </cell>
          <cell r="AZ83">
            <v>9</v>
          </cell>
          <cell r="BA83" t="str">
            <v>Pass</v>
          </cell>
        </row>
        <row r="84">
          <cell r="J84" t="str">
            <v>https://www.lg.com/ir/fridge-freezers/lg-TF580TS</v>
          </cell>
          <cell r="K84">
            <v>0</v>
          </cell>
          <cell r="L84" t="str">
            <v>TF530TS.DPZPDLM</v>
          </cell>
          <cell r="M84" t="str">
            <v>appliances</v>
          </cell>
          <cell r="N84" t="str">
            <v>fridge-freezers</v>
          </cell>
          <cell r="O84" t="str">
            <v>Top-Freezer</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t="str">
            <v>-</v>
          </cell>
          <cell r="AN84" t="str">
            <v>-</v>
          </cell>
          <cell r="AO84" t="str">
            <v>-</v>
          </cell>
          <cell r="AP84">
            <v>0</v>
          </cell>
          <cell r="AQ84">
            <v>0</v>
          </cell>
          <cell r="AR84">
            <v>0</v>
          </cell>
          <cell r="AS84" t="str">
            <v>یخچال بالا فریزر</v>
          </cell>
          <cell r="AT84">
            <v>0</v>
          </cell>
          <cell r="AU84">
            <v>0</v>
          </cell>
          <cell r="AV84">
            <v>0</v>
          </cell>
          <cell r="AW84">
            <v>0</v>
          </cell>
          <cell r="AX84" t="str">
            <v>-</v>
          </cell>
          <cell r="AY84">
            <v>0</v>
          </cell>
          <cell r="AZ84">
            <v>9</v>
          </cell>
          <cell r="BA84" t="str">
            <v>Pass</v>
          </cell>
        </row>
        <row r="85">
          <cell r="J85" t="str">
            <v>https://www.lg.com/ir/fridge-freezers/lg-TF580WB</v>
          </cell>
          <cell r="K85">
            <v>0</v>
          </cell>
          <cell r="L85" t="str">
            <v>TF580WB.ASWPDLM</v>
          </cell>
          <cell r="M85" t="str">
            <v>appliances</v>
          </cell>
          <cell r="N85" t="str">
            <v>fridge-freezers</v>
          </cell>
          <cell r="O85" t="str">
            <v>Top-Freezer</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t="str">
            <v>-</v>
          </cell>
          <cell r="AN85" t="str">
            <v>-</v>
          </cell>
          <cell r="AO85" t="str">
            <v>-</v>
          </cell>
          <cell r="AP85">
            <v>0</v>
          </cell>
          <cell r="AQ85">
            <v>0</v>
          </cell>
          <cell r="AR85">
            <v>0</v>
          </cell>
          <cell r="AS85" t="str">
            <v>یخچال بالا فریزر</v>
          </cell>
          <cell r="AT85">
            <v>0</v>
          </cell>
          <cell r="AU85">
            <v>0</v>
          </cell>
          <cell r="AV85">
            <v>0</v>
          </cell>
          <cell r="AW85">
            <v>0</v>
          </cell>
          <cell r="AX85" t="str">
            <v>-</v>
          </cell>
          <cell r="AY85">
            <v>0</v>
          </cell>
          <cell r="AZ85">
            <v>9</v>
          </cell>
          <cell r="BA85" t="str">
            <v>Pass</v>
          </cell>
        </row>
        <row r="86">
          <cell r="J86" t="str">
            <v>https://www.lg.com/ir/fridge-freezers/lg-LF250RLTS_LF250FLTS</v>
          </cell>
          <cell r="K86">
            <v>0</v>
          </cell>
          <cell r="L86" t="str">
            <v>LF250RLTS.APZPDL1</v>
          </cell>
          <cell r="M86" t="str">
            <v>appliances</v>
          </cell>
          <cell r="N86" t="str">
            <v>fridge-freezers</v>
          </cell>
          <cell r="O86" t="str">
            <v>fridges-side-by-side</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t="str">
            <v>-</v>
          </cell>
          <cell r="AN86" t="str">
            <v>-</v>
          </cell>
          <cell r="AO86" t="str">
            <v>-</v>
          </cell>
          <cell r="AP86">
            <v>0</v>
          </cell>
          <cell r="AQ86">
            <v>0</v>
          </cell>
          <cell r="AR86">
            <v>0</v>
          </cell>
          <cell r="AS86" t="str">
            <v>یخچال فریزر دوقلو ال جی</v>
          </cell>
          <cell r="AT86">
            <v>0</v>
          </cell>
          <cell r="AU86">
            <v>0</v>
          </cell>
          <cell r="AV86">
            <v>0</v>
          </cell>
          <cell r="AW86">
            <v>0</v>
          </cell>
          <cell r="AX86" t="str">
            <v>-</v>
          </cell>
          <cell r="AY86">
            <v>0</v>
          </cell>
          <cell r="AZ86">
            <v>5</v>
          </cell>
          <cell r="BA86" t="str">
            <v>Fail</v>
          </cell>
        </row>
        <row r="87">
          <cell r="J87" t="str">
            <v>https://www.lg.com/ir/fridge-freezers/lg-LF250FLW-LF250RLW</v>
          </cell>
          <cell r="K87">
            <v>0</v>
          </cell>
          <cell r="L87" t="str">
            <v>LF250FLW.ASWPDL1</v>
          </cell>
          <cell r="M87" t="str">
            <v>appliances</v>
          </cell>
          <cell r="N87" t="str">
            <v>fridge-freezers</v>
          </cell>
          <cell r="O87" t="str">
            <v>fridges-side-by-side</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t="str">
            <v>-</v>
          </cell>
          <cell r="AN87" t="str">
            <v>-</v>
          </cell>
          <cell r="AO87" t="str">
            <v>-</v>
          </cell>
          <cell r="AP87">
            <v>0</v>
          </cell>
          <cell r="AQ87">
            <v>0</v>
          </cell>
          <cell r="AR87">
            <v>0</v>
          </cell>
          <cell r="AS87" t="str">
            <v>یخچال فریزر دوقلو ال جی</v>
          </cell>
          <cell r="AT87">
            <v>0</v>
          </cell>
          <cell r="AU87">
            <v>0</v>
          </cell>
          <cell r="AV87">
            <v>0</v>
          </cell>
          <cell r="AW87">
            <v>0</v>
          </cell>
          <cell r="AX87" t="str">
            <v>-</v>
          </cell>
          <cell r="AY87">
            <v>0</v>
          </cell>
          <cell r="AZ87">
            <v>5</v>
          </cell>
          <cell r="BA87" t="str">
            <v>Fail</v>
          </cell>
        </row>
        <row r="88">
          <cell r="J88" t="str">
            <v>https://www.lg.com/ir/fridge-freezers/lg-BF760TS</v>
          </cell>
          <cell r="K88">
            <v>0</v>
          </cell>
          <cell r="L88" t="str">
            <v>BF760TS.APZPDL1</v>
          </cell>
          <cell r="M88" t="str">
            <v>appliances</v>
          </cell>
          <cell r="N88" t="str">
            <v>fridge-freezers</v>
          </cell>
          <cell r="O88" t="str">
            <v>freezer-bottom-mount</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t="str">
            <v>-</v>
          </cell>
          <cell r="AN88" t="str">
            <v>-</v>
          </cell>
          <cell r="AO88" t="str">
            <v>-</v>
          </cell>
          <cell r="AP88">
            <v>0</v>
          </cell>
          <cell r="AQ88">
            <v>0</v>
          </cell>
          <cell r="AR88">
            <v>0</v>
          </cell>
          <cell r="AS88" t="str">
            <v>یخچال پایین فریزر</v>
          </cell>
          <cell r="AT88">
            <v>0</v>
          </cell>
          <cell r="AU88">
            <v>0</v>
          </cell>
          <cell r="AV88">
            <v>0</v>
          </cell>
          <cell r="AW88">
            <v>0</v>
          </cell>
          <cell r="AX88" t="str">
            <v>-</v>
          </cell>
          <cell r="AY88">
            <v>0</v>
          </cell>
          <cell r="AZ88">
            <v>2</v>
          </cell>
          <cell r="BA88" t="str">
            <v>Fail</v>
          </cell>
        </row>
        <row r="89">
          <cell r="J89" t="str">
            <v>https://www.lg.com/ir/fridge-freezers/lg-BF760W</v>
          </cell>
          <cell r="K89">
            <v>0</v>
          </cell>
          <cell r="L89" t="str">
            <v>BF760W.ASWPDLM</v>
          </cell>
          <cell r="M89" t="str">
            <v>appliances</v>
          </cell>
          <cell r="N89" t="str">
            <v>fridge-freezers</v>
          </cell>
          <cell r="O89" t="str">
            <v>freezer-bottom-mount</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t="str">
            <v>-</v>
          </cell>
          <cell r="AN89" t="str">
            <v>-</v>
          </cell>
          <cell r="AO89" t="str">
            <v>-</v>
          </cell>
          <cell r="AP89">
            <v>0</v>
          </cell>
          <cell r="AQ89">
            <v>0</v>
          </cell>
          <cell r="AR89">
            <v>0</v>
          </cell>
          <cell r="AS89" t="str">
            <v>یخچال پایین فریزر</v>
          </cell>
          <cell r="AT89">
            <v>0</v>
          </cell>
          <cell r="AU89">
            <v>0</v>
          </cell>
          <cell r="AV89">
            <v>0</v>
          </cell>
          <cell r="AW89">
            <v>0</v>
          </cell>
          <cell r="AX89" t="str">
            <v>-</v>
          </cell>
          <cell r="AY89">
            <v>0</v>
          </cell>
          <cell r="AZ89">
            <v>2</v>
          </cell>
          <cell r="BA89" t="str">
            <v>Fail</v>
          </cell>
        </row>
        <row r="90">
          <cell r="J90" t="str">
            <v>https://www.lg.com/ir/fridge-freezers/lg-SXP450TS</v>
          </cell>
          <cell r="K90">
            <v>0</v>
          </cell>
          <cell r="L90" t="str">
            <v>SXP450TS.CPZPDE3</v>
          </cell>
          <cell r="M90" t="str">
            <v>appliances</v>
          </cell>
          <cell r="N90" t="str">
            <v>fridge-freezers</v>
          </cell>
          <cell r="O90" t="str">
            <v>fridges-side-by-side</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t="str">
            <v>-</v>
          </cell>
          <cell r="AN90" t="str">
            <v>-</v>
          </cell>
          <cell r="AO90" t="str">
            <v>-</v>
          </cell>
          <cell r="AP90">
            <v>0</v>
          </cell>
          <cell r="AQ90">
            <v>0</v>
          </cell>
          <cell r="AR90">
            <v>0</v>
          </cell>
          <cell r="AS90" t="str">
            <v>P-Bentlee</v>
          </cell>
          <cell r="AT90">
            <v>0</v>
          </cell>
          <cell r="AU90">
            <v>0</v>
          </cell>
          <cell r="AV90">
            <v>0</v>
          </cell>
          <cell r="AW90">
            <v>0</v>
          </cell>
          <cell r="AX90" t="str">
            <v>-</v>
          </cell>
          <cell r="AY90">
            <v>0</v>
          </cell>
          <cell r="AZ90" t="str">
            <v>-</v>
          </cell>
          <cell r="BA90" t="str">
            <v>-</v>
          </cell>
        </row>
        <row r="91">
          <cell r="J91" t="str">
            <v>https://www.lg.com/ir/fridge-freezers/lg-SXP450WB</v>
          </cell>
          <cell r="K91">
            <v>0</v>
          </cell>
          <cell r="L91" t="str">
            <v>SXP450WB.CSWPDE3</v>
          </cell>
          <cell r="M91" t="str">
            <v>appliances</v>
          </cell>
          <cell r="N91" t="str">
            <v>fridge-freezers</v>
          </cell>
          <cell r="O91" t="str">
            <v>fridges-side-by-side</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t="str">
            <v>-</v>
          </cell>
          <cell r="AN91" t="str">
            <v>-</v>
          </cell>
          <cell r="AO91" t="str">
            <v>-</v>
          </cell>
          <cell r="AP91">
            <v>0</v>
          </cell>
          <cell r="AQ91">
            <v>0</v>
          </cell>
          <cell r="AR91">
            <v>0</v>
          </cell>
          <cell r="AS91" t="str">
            <v>P-Bentlee</v>
          </cell>
          <cell r="AT91">
            <v>0</v>
          </cell>
          <cell r="AU91">
            <v>0</v>
          </cell>
          <cell r="AV91">
            <v>0</v>
          </cell>
          <cell r="AW91">
            <v>0</v>
          </cell>
          <cell r="AX91" t="str">
            <v>-</v>
          </cell>
          <cell r="AY91">
            <v>0</v>
          </cell>
          <cell r="AZ91" t="str">
            <v>-</v>
          </cell>
          <cell r="BA91" t="str">
            <v>-</v>
          </cell>
        </row>
        <row r="92">
          <cell r="J92" t="str">
            <v>https://www.lg.com/ir/fridge-freezers/lg-SXP450NS</v>
          </cell>
          <cell r="K92">
            <v>0</v>
          </cell>
          <cell r="L92" t="str">
            <v>SXP450NS.CNSPDE3</v>
          </cell>
          <cell r="M92" t="str">
            <v>appliances</v>
          </cell>
          <cell r="N92" t="str">
            <v>fridge-freezers</v>
          </cell>
          <cell r="O92" t="str">
            <v>fridges-side-by-side</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t="str">
            <v>-</v>
          </cell>
          <cell r="AN92" t="str">
            <v>-</v>
          </cell>
          <cell r="AO92" t="str">
            <v>-</v>
          </cell>
          <cell r="AP92">
            <v>0</v>
          </cell>
          <cell r="AQ92">
            <v>0</v>
          </cell>
          <cell r="AR92">
            <v>0</v>
          </cell>
          <cell r="AS92" t="str">
            <v>P-Bentlee</v>
          </cell>
          <cell r="AT92">
            <v>0</v>
          </cell>
          <cell r="AU92">
            <v>0</v>
          </cell>
          <cell r="AV92">
            <v>0</v>
          </cell>
          <cell r="AW92">
            <v>0</v>
          </cell>
          <cell r="AX92" t="str">
            <v>-</v>
          </cell>
          <cell r="AY92">
            <v>0</v>
          </cell>
          <cell r="AZ92" t="str">
            <v>-</v>
          </cell>
          <cell r="BA92" t="str">
            <v>-</v>
          </cell>
        </row>
        <row r="93">
          <cell r="J93" t="str">
            <v>https://www.lg.com/ir/fridge-freezers/lg-SXB550TS</v>
          </cell>
          <cell r="K93">
            <v>0</v>
          </cell>
          <cell r="L93" t="str">
            <v>SXB550TS.CPZPDE3</v>
          </cell>
          <cell r="M93" t="str">
            <v>appliances</v>
          </cell>
          <cell r="N93" t="str">
            <v>fridge-freezers</v>
          </cell>
          <cell r="O93" t="str">
            <v>fridges-side-by-side</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t="str">
            <v>-</v>
          </cell>
          <cell r="AN93" t="str">
            <v>-</v>
          </cell>
          <cell r="AO93" t="str">
            <v>-</v>
          </cell>
          <cell r="AP93">
            <v>0</v>
          </cell>
          <cell r="AQ93">
            <v>0</v>
          </cell>
          <cell r="AR93">
            <v>0</v>
          </cell>
          <cell r="AS93" t="str">
            <v>Bentlee</v>
          </cell>
          <cell r="AT93">
            <v>0</v>
          </cell>
          <cell r="AU93">
            <v>0</v>
          </cell>
          <cell r="AV93">
            <v>0</v>
          </cell>
          <cell r="AW93">
            <v>0</v>
          </cell>
          <cell r="AX93" t="str">
            <v>-</v>
          </cell>
          <cell r="AY93">
            <v>0</v>
          </cell>
          <cell r="AZ93" t="str">
            <v>-</v>
          </cell>
          <cell r="BA93" t="str">
            <v>-</v>
          </cell>
        </row>
        <row r="94">
          <cell r="J94" t="str">
            <v>https://www.lg.com/ir/fridge-freezers/lg-SXB550WB</v>
          </cell>
          <cell r="K94">
            <v>0</v>
          </cell>
          <cell r="L94" t="str">
            <v>SXB550WB.CSWPDE3</v>
          </cell>
          <cell r="M94" t="str">
            <v>appliances</v>
          </cell>
          <cell r="N94" t="str">
            <v>fridge-freezers</v>
          </cell>
          <cell r="O94" t="str">
            <v>fridges-side-by-side</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t="str">
            <v>-</v>
          </cell>
          <cell r="AN94" t="str">
            <v>-</v>
          </cell>
          <cell r="AO94" t="str">
            <v>-</v>
          </cell>
          <cell r="AP94">
            <v>0</v>
          </cell>
          <cell r="AQ94">
            <v>0</v>
          </cell>
          <cell r="AR94">
            <v>0</v>
          </cell>
          <cell r="AS94" t="str">
            <v>Bentlee</v>
          </cell>
          <cell r="AT94">
            <v>0</v>
          </cell>
          <cell r="AU94">
            <v>0</v>
          </cell>
          <cell r="AV94">
            <v>0</v>
          </cell>
          <cell r="AW94">
            <v>0</v>
          </cell>
          <cell r="AX94" t="str">
            <v>-</v>
          </cell>
          <cell r="AY94">
            <v>0</v>
          </cell>
          <cell r="AZ94" t="str">
            <v>-</v>
          </cell>
          <cell r="BA94" t="str">
            <v>-</v>
          </cell>
        </row>
        <row r="95">
          <cell r="J95" t="str">
            <v>https://www.lg.com/ir/fridge-freezers/lg-SXB550NS</v>
          </cell>
          <cell r="K95">
            <v>0</v>
          </cell>
          <cell r="L95" t="str">
            <v>SXB550NS.CNSPDE3</v>
          </cell>
          <cell r="M95" t="str">
            <v>appliances</v>
          </cell>
          <cell r="N95" t="str">
            <v>fridge-freezers</v>
          </cell>
          <cell r="O95" t="str">
            <v>fridges-side-by-side</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t="str">
            <v>-</v>
          </cell>
          <cell r="AN95" t="str">
            <v>-</v>
          </cell>
          <cell r="AO95" t="str">
            <v>-</v>
          </cell>
          <cell r="AP95">
            <v>0</v>
          </cell>
          <cell r="AQ95">
            <v>0</v>
          </cell>
          <cell r="AR95">
            <v>0</v>
          </cell>
          <cell r="AS95" t="str">
            <v>Bentlee</v>
          </cell>
          <cell r="AT95">
            <v>0</v>
          </cell>
          <cell r="AU95">
            <v>0</v>
          </cell>
          <cell r="AV95">
            <v>0</v>
          </cell>
          <cell r="AW95">
            <v>0</v>
          </cell>
          <cell r="AX95" t="str">
            <v>-</v>
          </cell>
          <cell r="AY95">
            <v>0</v>
          </cell>
          <cell r="AZ95" t="str">
            <v>-</v>
          </cell>
          <cell r="BA95" t="str">
            <v>-</v>
          </cell>
        </row>
        <row r="96">
          <cell r="J96" t="str">
            <v>https://www.lg.com/ir/fridge-freezers/lg-SG1</v>
          </cell>
          <cell r="K96">
            <v>0</v>
          </cell>
          <cell r="L96" t="str">
            <v>SG1.AGRPDLM</v>
          </cell>
          <cell r="M96" t="str">
            <v>appliances</v>
          </cell>
          <cell r="N96" t="str">
            <v>fridge-freezers</v>
          </cell>
          <cell r="O96" t="str">
            <v>fridges-side-by-side</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t="str">
            <v>-</v>
          </cell>
          <cell r="AN96" t="str">
            <v>-</v>
          </cell>
          <cell r="AO96" t="str">
            <v>-</v>
          </cell>
          <cell r="AP96">
            <v>0</v>
          </cell>
          <cell r="AQ96">
            <v>0</v>
          </cell>
          <cell r="AR96">
            <v>0</v>
          </cell>
          <cell r="AS96" t="str">
            <v>™LG SIGNATURE InstaView Door-in-Door</v>
          </cell>
          <cell r="AT96">
            <v>0</v>
          </cell>
          <cell r="AU96">
            <v>0</v>
          </cell>
          <cell r="AV96">
            <v>0</v>
          </cell>
          <cell r="AW96">
            <v>0</v>
          </cell>
          <cell r="AX96" t="str">
            <v>-</v>
          </cell>
          <cell r="AY96">
            <v>0</v>
          </cell>
          <cell r="AZ96" t="str">
            <v>-</v>
          </cell>
          <cell r="BA96" t="str">
            <v>-</v>
          </cell>
        </row>
        <row r="97">
          <cell r="J97" t="str">
            <v>https://www.lg.com/ir/washing-machines/lg-WM-SG120CW</v>
          </cell>
          <cell r="K97">
            <v>0</v>
          </cell>
          <cell r="L97" t="str">
            <v>WM-SG120CW.ABWPDEL</v>
          </cell>
          <cell r="M97" t="str">
            <v>appliances</v>
          </cell>
          <cell r="N97" t="str">
            <v>washing-machines</v>
          </cell>
          <cell r="O97" t="str">
            <v>twin-wash</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t="str">
            <v>-</v>
          </cell>
          <cell r="AN97" t="str">
            <v>-</v>
          </cell>
          <cell r="AO97" t="str">
            <v>-</v>
          </cell>
          <cell r="AP97">
            <v>0</v>
          </cell>
          <cell r="AQ97">
            <v>0</v>
          </cell>
          <cell r="AR97">
            <v>0</v>
          </cell>
          <cell r="AS97" t="str">
            <v>ماشین لباسشویی LG SIGNATURE با فناوری ™Centum System</v>
          </cell>
          <cell r="AT97">
            <v>0</v>
          </cell>
          <cell r="AU97">
            <v>0</v>
          </cell>
          <cell r="AV97">
            <v>0</v>
          </cell>
          <cell r="AW97">
            <v>0</v>
          </cell>
          <cell r="AX97" t="str">
            <v>-</v>
          </cell>
          <cell r="AY97">
            <v>0</v>
          </cell>
          <cell r="AZ97" t="str">
            <v>-</v>
          </cell>
          <cell r="BA97" t="str">
            <v>-</v>
          </cell>
        </row>
        <row r="98">
          <cell r="J98" t="str">
            <v>https://www.lg.com/ir/fridge-freezers/lg-BF320TS</v>
          </cell>
          <cell r="K98">
            <v>0</v>
          </cell>
          <cell r="L98" t="str">
            <v>BF320TS.APZPDL1</v>
          </cell>
          <cell r="M98" t="str">
            <v>appliances</v>
          </cell>
          <cell r="N98" t="str">
            <v>fridge-freezers</v>
          </cell>
          <cell r="O98" t="str">
            <v>freezer-bottom-mount</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t="str">
            <v>-</v>
          </cell>
          <cell r="AN98" t="str">
            <v>-</v>
          </cell>
          <cell r="AO98" t="str">
            <v>-</v>
          </cell>
          <cell r="AP98">
            <v>0</v>
          </cell>
          <cell r="AQ98">
            <v>0</v>
          </cell>
          <cell r="AR98">
            <v>0</v>
          </cell>
          <cell r="AS98" t="str">
            <v>یخچال پایین فریزر</v>
          </cell>
          <cell r="AT98">
            <v>0</v>
          </cell>
          <cell r="AU98">
            <v>0</v>
          </cell>
          <cell r="AV98">
            <v>0</v>
          </cell>
          <cell r="AW98">
            <v>0</v>
          </cell>
          <cell r="AX98" t="str">
            <v>-</v>
          </cell>
          <cell r="AY98">
            <v>0</v>
          </cell>
          <cell r="AZ98" t="str">
            <v>-</v>
          </cell>
          <cell r="BA98" t="str">
            <v>-</v>
          </cell>
        </row>
        <row r="99">
          <cell r="J99" t="str">
            <v>https://www.lg.com/ir/fridge-freezers/lg-BF320W</v>
          </cell>
          <cell r="K99">
            <v>0</v>
          </cell>
          <cell r="L99" t="str">
            <v>BF320W.ASWPDL1</v>
          </cell>
          <cell r="M99" t="str">
            <v>appliances</v>
          </cell>
          <cell r="N99" t="str">
            <v>fridge-freezers</v>
          </cell>
          <cell r="O99" t="str">
            <v>freezer-bottom-mount</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t="str">
            <v>-</v>
          </cell>
          <cell r="AN99" t="str">
            <v>-</v>
          </cell>
          <cell r="AO99" t="str">
            <v>-</v>
          </cell>
          <cell r="AP99">
            <v>0</v>
          </cell>
          <cell r="AQ99">
            <v>0</v>
          </cell>
          <cell r="AR99">
            <v>0</v>
          </cell>
          <cell r="AS99" t="str">
            <v>یخچال پایین فریزر</v>
          </cell>
          <cell r="AT99">
            <v>0</v>
          </cell>
          <cell r="AU99">
            <v>0</v>
          </cell>
          <cell r="AV99">
            <v>0</v>
          </cell>
          <cell r="AW99">
            <v>0</v>
          </cell>
          <cell r="AX99" t="str">
            <v>-</v>
          </cell>
          <cell r="AY99">
            <v>0</v>
          </cell>
          <cell r="AZ99" t="str">
            <v>-</v>
          </cell>
          <cell r="BA99" t="str">
            <v>-</v>
          </cell>
        </row>
        <row r="100">
          <cell r="J100" t="str">
            <v>https://www.lg.com/ir/fridge-freezers/lg-BF420TS</v>
          </cell>
          <cell r="K100">
            <v>0</v>
          </cell>
          <cell r="L100" t="str">
            <v>BF420TS.APZPDL1</v>
          </cell>
          <cell r="M100" t="str">
            <v>appliances</v>
          </cell>
          <cell r="N100" t="str">
            <v>fridge-freezers</v>
          </cell>
          <cell r="O100" t="str">
            <v>freezer-bottom-mount</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t="str">
            <v>-</v>
          </cell>
          <cell r="AN100" t="str">
            <v>-</v>
          </cell>
          <cell r="AO100" t="str">
            <v>-</v>
          </cell>
          <cell r="AP100">
            <v>0</v>
          </cell>
          <cell r="AQ100">
            <v>0</v>
          </cell>
          <cell r="AR100">
            <v>0</v>
          </cell>
          <cell r="AS100" t="str">
            <v>یخچال پایین فریزر</v>
          </cell>
          <cell r="AT100">
            <v>0</v>
          </cell>
          <cell r="AU100">
            <v>0</v>
          </cell>
          <cell r="AV100">
            <v>0</v>
          </cell>
          <cell r="AW100">
            <v>0</v>
          </cell>
          <cell r="AX100" t="str">
            <v>-</v>
          </cell>
          <cell r="AY100">
            <v>0</v>
          </cell>
          <cell r="AZ100" t="str">
            <v>-</v>
          </cell>
          <cell r="BA100" t="str">
            <v>-</v>
          </cell>
        </row>
        <row r="101">
          <cell r="J101" t="str">
            <v>https://www.lg.com/ir/fridge-freezers/lg-BF420W</v>
          </cell>
          <cell r="K101">
            <v>0</v>
          </cell>
          <cell r="L101" t="str">
            <v>BF420W.ASWPDL1</v>
          </cell>
          <cell r="M101" t="str">
            <v>appliances</v>
          </cell>
          <cell r="N101" t="str">
            <v>fridge-freezers</v>
          </cell>
          <cell r="O101" t="str">
            <v>freezer-bottom-mount</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t="str">
            <v>-</v>
          </cell>
          <cell r="AN101" t="str">
            <v>-</v>
          </cell>
          <cell r="AO101" t="str">
            <v>-</v>
          </cell>
          <cell r="AP101">
            <v>0</v>
          </cell>
          <cell r="AQ101">
            <v>0</v>
          </cell>
          <cell r="AR101">
            <v>0</v>
          </cell>
          <cell r="AS101" t="str">
            <v>یخچال پایین فریزر</v>
          </cell>
          <cell r="AT101">
            <v>0</v>
          </cell>
          <cell r="AU101">
            <v>0</v>
          </cell>
          <cell r="AV101">
            <v>0</v>
          </cell>
          <cell r="AW101">
            <v>0</v>
          </cell>
          <cell r="AX101" t="str">
            <v>-</v>
          </cell>
          <cell r="AY101">
            <v>0</v>
          </cell>
          <cell r="AZ101" t="str">
            <v>-</v>
          </cell>
          <cell r="BA101" t="str">
            <v>-</v>
          </cell>
        </row>
        <row r="102">
          <cell r="J102" t="str">
            <v>https://www.lg.com/ir/fridge-freezers/lg-MDN770LB</v>
          </cell>
          <cell r="K102">
            <v>0</v>
          </cell>
          <cell r="L102" t="str">
            <v>MDN770LB.ALBPDLM</v>
          </cell>
          <cell r="M102" t="str">
            <v>appliances</v>
          </cell>
          <cell r="N102" t="str">
            <v>fridge-freezers</v>
          </cell>
          <cell r="O102" t="str">
            <v>multi-door-refrigerator</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t="str">
            <v>-</v>
          </cell>
          <cell r="AN102" t="str">
            <v>-</v>
          </cell>
          <cell r="AO102" t="str">
            <v>-</v>
          </cell>
          <cell r="AP102">
            <v>0</v>
          </cell>
          <cell r="AQ102">
            <v>0</v>
          </cell>
          <cell r="AR102">
            <v>0</v>
          </cell>
          <cell r="AS102" t="str">
            <v>™Dual Door-in-Door، آسایش دوگانه</v>
          </cell>
          <cell r="AT102">
            <v>0</v>
          </cell>
          <cell r="AU102">
            <v>0</v>
          </cell>
          <cell r="AV102">
            <v>0</v>
          </cell>
          <cell r="AW102">
            <v>0</v>
          </cell>
          <cell r="AX102" t="str">
            <v>-</v>
          </cell>
          <cell r="AY102">
            <v>0</v>
          </cell>
          <cell r="AZ102" t="str">
            <v>-</v>
          </cell>
          <cell r="BA102" t="str">
            <v>-</v>
          </cell>
        </row>
        <row r="103">
          <cell r="J103" t="str">
            <v>https://www.lg.com/ir/fridge-freezers/lg-SXS230W</v>
          </cell>
          <cell r="K103">
            <v>0</v>
          </cell>
          <cell r="L103" t="str">
            <v>SXS230W.ASWPDLM</v>
          </cell>
          <cell r="M103" t="str">
            <v>appliances</v>
          </cell>
          <cell r="N103" t="str">
            <v>fridge-freezers</v>
          </cell>
          <cell r="O103" t="str">
            <v>fridges-side-by-side</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t="str">
            <v>-</v>
          </cell>
          <cell r="AN103" t="str">
            <v>-</v>
          </cell>
          <cell r="AO103" t="str">
            <v>-</v>
          </cell>
          <cell r="AP103">
            <v>0</v>
          </cell>
          <cell r="AQ103">
            <v>0</v>
          </cell>
          <cell r="AR103">
            <v>0</v>
          </cell>
          <cell r="AS103" t="str">
            <v>یخچال فریزر ساید بای ساید</v>
          </cell>
          <cell r="AT103">
            <v>0</v>
          </cell>
          <cell r="AU103">
            <v>0</v>
          </cell>
          <cell r="AV103">
            <v>0</v>
          </cell>
          <cell r="AW103">
            <v>0</v>
          </cell>
          <cell r="AX103" t="str">
            <v>-</v>
          </cell>
          <cell r="AY103">
            <v>0</v>
          </cell>
          <cell r="AZ103" t="str">
            <v>-</v>
          </cell>
          <cell r="BA103" t="str">
            <v>-</v>
          </cell>
        </row>
        <row r="104">
          <cell r="J104" t="str">
            <v>https://www.lg.com/ir/fridge-freezers/lg-SXS230DS</v>
          </cell>
          <cell r="K104">
            <v>0</v>
          </cell>
          <cell r="L104" t="str">
            <v>SXS230DS.ADSPDLM</v>
          </cell>
          <cell r="M104" t="str">
            <v>appliances</v>
          </cell>
          <cell r="N104" t="str">
            <v>fridge-freezers</v>
          </cell>
          <cell r="O104" t="str">
            <v>fridges-side-by-side</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t="str">
            <v>-</v>
          </cell>
          <cell r="AN104" t="str">
            <v>-</v>
          </cell>
          <cell r="AO104" t="str">
            <v>-</v>
          </cell>
          <cell r="AP104">
            <v>0</v>
          </cell>
          <cell r="AQ104">
            <v>0</v>
          </cell>
          <cell r="AR104">
            <v>0</v>
          </cell>
          <cell r="AS104" t="str">
            <v>یخچال فریزر ساید بای ساید</v>
          </cell>
          <cell r="AT104">
            <v>0</v>
          </cell>
          <cell r="AU104">
            <v>0</v>
          </cell>
          <cell r="AV104">
            <v>0</v>
          </cell>
          <cell r="AW104">
            <v>0</v>
          </cell>
          <cell r="AX104" t="str">
            <v>-</v>
          </cell>
          <cell r="AY104">
            <v>0</v>
          </cell>
          <cell r="AZ104" t="str">
            <v>-</v>
          </cell>
          <cell r="BA104" t="str">
            <v>-</v>
          </cell>
        </row>
        <row r="105">
          <cell r="J105" t="str">
            <v>https://www.lg.com/ir/fridge-freezers/lg-TF33TS-top-freezer</v>
          </cell>
          <cell r="K105">
            <v>0</v>
          </cell>
          <cell r="L105" t="str">
            <v>TF33TS.DPZPDLM</v>
          </cell>
          <cell r="M105" t="str">
            <v>appliances</v>
          </cell>
          <cell r="N105" t="str">
            <v>fridge-freezers</v>
          </cell>
          <cell r="O105" t="str">
            <v>Top-Freezer</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t="str">
            <v>-</v>
          </cell>
          <cell r="AN105" t="str">
            <v>-</v>
          </cell>
          <cell r="AO105" t="str">
            <v>-</v>
          </cell>
          <cell r="AP105">
            <v>0</v>
          </cell>
          <cell r="AQ105">
            <v>0</v>
          </cell>
          <cell r="AR105">
            <v>0</v>
          </cell>
          <cell r="AS105" t="str">
            <v>یخچال بالا فریزر</v>
          </cell>
          <cell r="AT105">
            <v>0</v>
          </cell>
          <cell r="AU105">
            <v>0</v>
          </cell>
          <cell r="AV105">
            <v>0</v>
          </cell>
          <cell r="AW105">
            <v>0</v>
          </cell>
          <cell r="AX105" t="str">
            <v>-</v>
          </cell>
          <cell r="AY105">
            <v>0</v>
          </cell>
          <cell r="AZ105" t="str">
            <v>-</v>
          </cell>
          <cell r="BA105" t="str">
            <v>-</v>
          </cell>
        </row>
        <row r="106">
          <cell r="J106" t="str">
            <v>https://www.lg.com/ir/fridge-freezers/lg-TF34TS-top-freezer</v>
          </cell>
          <cell r="K106">
            <v>0</v>
          </cell>
          <cell r="L106" t="str">
            <v>TF34TS.DPZPDLM</v>
          </cell>
          <cell r="M106" t="str">
            <v>appliances</v>
          </cell>
          <cell r="N106" t="str">
            <v>fridge-freezers</v>
          </cell>
          <cell r="O106" t="str">
            <v>Top-Freezer</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t="str">
            <v>-</v>
          </cell>
          <cell r="AN106" t="str">
            <v>-</v>
          </cell>
          <cell r="AO106" t="str">
            <v>-</v>
          </cell>
          <cell r="AP106">
            <v>0</v>
          </cell>
          <cell r="AQ106">
            <v>0</v>
          </cell>
          <cell r="AR106">
            <v>0</v>
          </cell>
          <cell r="AS106" t="str">
            <v>یخچال فریزر بالا</v>
          </cell>
          <cell r="AT106">
            <v>0</v>
          </cell>
          <cell r="AU106">
            <v>0</v>
          </cell>
          <cell r="AV106">
            <v>0</v>
          </cell>
          <cell r="AW106">
            <v>0</v>
          </cell>
          <cell r="AX106" t="str">
            <v>-</v>
          </cell>
          <cell r="AY106">
            <v>0</v>
          </cell>
          <cell r="AZ106" t="str">
            <v>-</v>
          </cell>
          <cell r="BA106" t="str">
            <v>-</v>
          </cell>
        </row>
        <row r="107">
          <cell r="J107" t="str">
            <v>https://www.lg.com/ir/fridge-freezers/lg-TF58TS-top-freezer</v>
          </cell>
          <cell r="K107">
            <v>0</v>
          </cell>
          <cell r="L107" t="str">
            <v>TF58TS.APZPDL1</v>
          </cell>
          <cell r="M107" t="str">
            <v>appliances</v>
          </cell>
          <cell r="N107" t="str">
            <v>fridge-freezers</v>
          </cell>
          <cell r="O107" t="str">
            <v>Top-Freezer</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t="str">
            <v>-</v>
          </cell>
          <cell r="AN107" t="str">
            <v>-</v>
          </cell>
          <cell r="AO107" t="str">
            <v>-</v>
          </cell>
          <cell r="AP107">
            <v>0</v>
          </cell>
          <cell r="AQ107">
            <v>0</v>
          </cell>
          <cell r="AR107">
            <v>0</v>
          </cell>
          <cell r="AS107" t="str">
            <v>یخچال فریزر بالا</v>
          </cell>
          <cell r="AT107">
            <v>0</v>
          </cell>
          <cell r="AU107">
            <v>0</v>
          </cell>
          <cell r="AV107">
            <v>0</v>
          </cell>
          <cell r="AW107">
            <v>0</v>
          </cell>
          <cell r="AX107" t="str">
            <v>-</v>
          </cell>
          <cell r="AY107">
            <v>0</v>
          </cell>
          <cell r="AZ107" t="str">
            <v>-</v>
          </cell>
          <cell r="BA107" t="str">
            <v>-</v>
          </cell>
        </row>
        <row r="108">
          <cell r="J108" t="str">
            <v>https://www.lg.com/ir/fridge-freezers/lg-TF58WB-wb</v>
          </cell>
          <cell r="K108">
            <v>0</v>
          </cell>
          <cell r="L108" t="str">
            <v>TF58WB.ASWPDL1</v>
          </cell>
          <cell r="M108" t="str">
            <v>appliances</v>
          </cell>
          <cell r="N108" t="str">
            <v>fridge-freezers</v>
          </cell>
          <cell r="O108" t="str">
            <v>Top-Freezer</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t="str">
            <v>-</v>
          </cell>
          <cell r="AN108" t="str">
            <v>-</v>
          </cell>
          <cell r="AO108" t="str">
            <v>-</v>
          </cell>
          <cell r="AP108">
            <v>0</v>
          </cell>
          <cell r="AQ108">
            <v>0</v>
          </cell>
          <cell r="AR108">
            <v>0</v>
          </cell>
          <cell r="AS108" t="str">
            <v>یخچال بالا فریزر</v>
          </cell>
          <cell r="AT108">
            <v>0</v>
          </cell>
          <cell r="AU108">
            <v>0</v>
          </cell>
          <cell r="AV108">
            <v>0</v>
          </cell>
          <cell r="AW108">
            <v>0</v>
          </cell>
          <cell r="AX108" t="str">
            <v>-</v>
          </cell>
          <cell r="AY108">
            <v>0</v>
          </cell>
          <cell r="AZ108" t="str">
            <v>-</v>
          </cell>
          <cell r="BA108" t="str">
            <v>-</v>
          </cell>
        </row>
        <row r="109">
          <cell r="J109" t="str">
            <v>https://www.lg.com/ir/fridge-freezers/lg-MDN76SS-next</v>
          </cell>
          <cell r="K109">
            <v>0</v>
          </cell>
          <cell r="L109" t="str">
            <v>MDN76SS.AVMPDLM</v>
          </cell>
          <cell r="M109" t="str">
            <v>appliances</v>
          </cell>
          <cell r="N109" t="str">
            <v>fridge-freezers</v>
          </cell>
          <cell r="O109" t="str">
            <v>multi-door-refrigerator</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t="str">
            <v>-</v>
          </cell>
          <cell r="AN109" t="str">
            <v>-</v>
          </cell>
          <cell r="AO109" t="str">
            <v>-</v>
          </cell>
          <cell r="AP109">
            <v>0</v>
          </cell>
          <cell r="AQ109">
            <v>0</v>
          </cell>
          <cell r="AR109">
            <v>0</v>
          </cell>
          <cell r="AS109" t="str">
            <v>NEXT</v>
          </cell>
          <cell r="AT109">
            <v>0</v>
          </cell>
          <cell r="AU109">
            <v>0</v>
          </cell>
          <cell r="AV109">
            <v>0</v>
          </cell>
          <cell r="AW109">
            <v>0</v>
          </cell>
          <cell r="AX109" t="str">
            <v>-</v>
          </cell>
          <cell r="AY109">
            <v>0</v>
          </cell>
          <cell r="AZ109" t="str">
            <v>-</v>
          </cell>
          <cell r="BA109" t="str">
            <v>-</v>
          </cell>
        </row>
        <row r="110">
          <cell r="J110" t="str">
            <v>https://www.lg.com/ir/fridge-freezers/lg-BF76TS-universe</v>
          </cell>
          <cell r="K110">
            <v>0</v>
          </cell>
          <cell r="L110" t="str">
            <v>BF76TS.APZPDLM</v>
          </cell>
          <cell r="M110" t="str">
            <v>appliances</v>
          </cell>
          <cell r="N110" t="str">
            <v>fridge-freezers</v>
          </cell>
          <cell r="O110" t="str">
            <v>freezer-bottom-mount</v>
          </cell>
          <cell r="P110" t="str">
            <v xml:space="preserve">2D Bottom Freezer </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t="str">
            <v>-</v>
          </cell>
          <cell r="AN110" t="str">
            <v>-</v>
          </cell>
          <cell r="AO110" t="str">
            <v>-</v>
          </cell>
          <cell r="AP110">
            <v>0</v>
          </cell>
          <cell r="AQ110">
            <v>0</v>
          </cell>
          <cell r="AR110">
            <v>0</v>
          </cell>
          <cell r="AS110" t="str">
            <v>یخچال پایین فریزر</v>
          </cell>
          <cell r="AT110">
            <v>0</v>
          </cell>
          <cell r="AU110">
            <v>0</v>
          </cell>
          <cell r="AV110">
            <v>0</v>
          </cell>
          <cell r="AW110">
            <v>0</v>
          </cell>
          <cell r="AX110" t="str">
            <v>-</v>
          </cell>
          <cell r="AY110">
            <v>0</v>
          </cell>
          <cell r="AZ110" t="str">
            <v>-</v>
          </cell>
          <cell r="BA110" t="str">
            <v>-</v>
          </cell>
        </row>
        <row r="111">
          <cell r="J111" t="str">
            <v>https://www.lg.com/ir/fridge-freezers/lg-MDN73GS</v>
          </cell>
          <cell r="K111">
            <v>0</v>
          </cell>
          <cell r="L111" t="str">
            <v>MDN73GS.AGVPDLM</v>
          </cell>
          <cell r="M111" t="str">
            <v>appliances</v>
          </cell>
          <cell r="N111" t="str">
            <v>fridge-freezers</v>
          </cell>
          <cell r="O111" t="str">
            <v>multi-door-refrigerator</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t="str">
            <v>-</v>
          </cell>
          <cell r="AN111" t="str">
            <v>-</v>
          </cell>
          <cell r="AO111" t="str">
            <v>-</v>
          </cell>
          <cell r="AP111">
            <v>0</v>
          </cell>
          <cell r="AQ111">
            <v>0</v>
          </cell>
          <cell r="AR111">
            <v>0</v>
          </cell>
          <cell r="AS111" t="str">
            <v>NEXT</v>
          </cell>
          <cell r="AT111">
            <v>0</v>
          </cell>
          <cell r="AU111">
            <v>0</v>
          </cell>
          <cell r="AV111">
            <v>0</v>
          </cell>
          <cell r="AW111">
            <v>0</v>
          </cell>
          <cell r="AX111" t="str">
            <v>-</v>
          </cell>
          <cell r="AY111">
            <v>0</v>
          </cell>
          <cell r="AZ111" t="str">
            <v>-</v>
          </cell>
          <cell r="BA111" t="str">
            <v>-</v>
          </cell>
        </row>
        <row r="112">
          <cell r="J112" t="str">
            <v>https://www.lg.com/ir/fridge-freezers/lg-MDN73W</v>
          </cell>
          <cell r="K112">
            <v>0</v>
          </cell>
          <cell r="L112" t="str">
            <v>MDN73W.APWPDEL</v>
          </cell>
          <cell r="M112" t="str">
            <v>appliances</v>
          </cell>
          <cell r="N112" t="str">
            <v>fridge-freezers</v>
          </cell>
          <cell r="O112" t="str">
            <v>multi-door-refrigerator</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t="str">
            <v>-</v>
          </cell>
          <cell r="AN112" t="str">
            <v>-</v>
          </cell>
          <cell r="AO112" t="str">
            <v>-</v>
          </cell>
          <cell r="AP112">
            <v>0</v>
          </cell>
          <cell r="AQ112">
            <v>0</v>
          </cell>
          <cell r="AR112">
            <v>0</v>
          </cell>
          <cell r="AS112" t="str">
            <v>NEXT</v>
          </cell>
          <cell r="AT112">
            <v>0</v>
          </cell>
          <cell r="AU112">
            <v>0</v>
          </cell>
          <cell r="AV112">
            <v>0</v>
          </cell>
          <cell r="AW112">
            <v>0</v>
          </cell>
          <cell r="AX112" t="str">
            <v>-</v>
          </cell>
          <cell r="AY112">
            <v>0</v>
          </cell>
          <cell r="AZ112" t="str">
            <v>-</v>
          </cell>
          <cell r="BA112" t="str">
            <v>-</v>
          </cell>
        </row>
        <row r="113">
          <cell r="J113" t="str">
            <v>https://www.lg.com/ir/fridge-freezers/lg-MDN73NS</v>
          </cell>
          <cell r="K113">
            <v>0</v>
          </cell>
          <cell r="L113" t="str">
            <v>MDN73NS.ANSPDLM</v>
          </cell>
          <cell r="M113" t="str">
            <v>appliances</v>
          </cell>
          <cell r="N113" t="str">
            <v>fridge-freezers</v>
          </cell>
          <cell r="O113" t="str">
            <v>multi-door-refrigerator</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t="str">
            <v>-</v>
          </cell>
          <cell r="AN113" t="str">
            <v>-</v>
          </cell>
          <cell r="AO113" t="str">
            <v>-</v>
          </cell>
          <cell r="AP113">
            <v>0</v>
          </cell>
          <cell r="AQ113">
            <v>0</v>
          </cell>
          <cell r="AR113">
            <v>0</v>
          </cell>
          <cell r="AS113" t="str">
            <v>NEXT</v>
          </cell>
          <cell r="AT113">
            <v>0</v>
          </cell>
          <cell r="AU113">
            <v>0</v>
          </cell>
          <cell r="AV113">
            <v>0</v>
          </cell>
          <cell r="AW113">
            <v>0</v>
          </cell>
          <cell r="AX113" t="str">
            <v>-</v>
          </cell>
          <cell r="AY113">
            <v>0</v>
          </cell>
          <cell r="AZ113" t="str">
            <v>-</v>
          </cell>
          <cell r="BA113" t="str">
            <v>-</v>
          </cell>
        </row>
        <row r="114">
          <cell r="J114" t="str">
            <v>https://www.lg.com/ir/fridge-freezers/lg-MDN76W</v>
          </cell>
          <cell r="K114">
            <v>0</v>
          </cell>
          <cell r="L114" t="str">
            <v>MDN76W.APWPDLM</v>
          </cell>
          <cell r="M114" t="str">
            <v>appliances</v>
          </cell>
          <cell r="N114" t="str">
            <v>fridge-freezers</v>
          </cell>
          <cell r="O114" t="str">
            <v>multi-door-refrigerator</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t="str">
            <v>-</v>
          </cell>
          <cell r="AN114" t="str">
            <v>-</v>
          </cell>
          <cell r="AO114" t="str">
            <v>-</v>
          </cell>
          <cell r="AP114">
            <v>0</v>
          </cell>
          <cell r="AQ114">
            <v>0</v>
          </cell>
          <cell r="AR114">
            <v>0</v>
          </cell>
          <cell r="AS114" t="str">
            <v>NEXT</v>
          </cell>
          <cell r="AT114">
            <v>0</v>
          </cell>
          <cell r="AU114">
            <v>0</v>
          </cell>
          <cell r="AV114">
            <v>0</v>
          </cell>
          <cell r="AW114">
            <v>0</v>
          </cell>
          <cell r="AX114" t="str">
            <v>-</v>
          </cell>
          <cell r="AY114">
            <v>0</v>
          </cell>
          <cell r="AZ114" t="str">
            <v>-</v>
          </cell>
          <cell r="BA114" t="str">
            <v>-</v>
          </cell>
        </row>
        <row r="115">
          <cell r="J115" t="str">
            <v>https://www.lg.com/ir/fridge-freezers/lg-LF25FLW-LF25RLW</v>
          </cell>
          <cell r="K115">
            <v>0</v>
          </cell>
          <cell r="L115" t="str">
            <v>LF25FLW.ASWPDLM</v>
          </cell>
          <cell r="M115" t="str">
            <v>appliances</v>
          </cell>
          <cell r="N115" t="str">
            <v>fridge-freezers</v>
          </cell>
          <cell r="O115" t="str">
            <v>fridges-side-by-side</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t="str">
            <v>-</v>
          </cell>
          <cell r="AN115" t="str">
            <v>-</v>
          </cell>
          <cell r="AO115" t="str">
            <v>-</v>
          </cell>
          <cell r="AP115">
            <v>0</v>
          </cell>
          <cell r="AQ115">
            <v>0</v>
          </cell>
          <cell r="AR115">
            <v>0</v>
          </cell>
          <cell r="AS115" t="str">
            <v>یخچال فریزر دوقلوL&amp;F</v>
          </cell>
          <cell r="AT115">
            <v>0</v>
          </cell>
          <cell r="AU115">
            <v>0</v>
          </cell>
          <cell r="AV115">
            <v>0</v>
          </cell>
          <cell r="AW115">
            <v>0</v>
          </cell>
          <cell r="AX115" t="str">
            <v>-</v>
          </cell>
          <cell r="AY115">
            <v>0</v>
          </cell>
          <cell r="AZ115" t="str">
            <v>-</v>
          </cell>
          <cell r="BA115" t="str">
            <v>-</v>
          </cell>
        </row>
        <row r="116">
          <cell r="J116" t="str">
            <v>https://www.lg.com/ir/fridge-freezers/lg-SXB535NS</v>
          </cell>
          <cell r="K116">
            <v>0</v>
          </cell>
          <cell r="L116" t="str">
            <v>SXB535NS.ANSPDEL</v>
          </cell>
          <cell r="M116" t="str">
            <v>appliances</v>
          </cell>
          <cell r="N116" t="str">
            <v>fridge-freezers</v>
          </cell>
          <cell r="O116" t="str">
            <v>fridges-side-by-side</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t="str">
            <v>-</v>
          </cell>
          <cell r="AN116" t="str">
            <v>-</v>
          </cell>
          <cell r="AO116" t="str">
            <v>-</v>
          </cell>
          <cell r="AP116">
            <v>0</v>
          </cell>
          <cell r="AQ116">
            <v>0</v>
          </cell>
          <cell r="AR116">
            <v>0</v>
          </cell>
          <cell r="AS116" t="str">
            <v>یخچال فریزر ساید بای ساید InstaView</v>
          </cell>
          <cell r="AT116">
            <v>0</v>
          </cell>
          <cell r="AU116">
            <v>0</v>
          </cell>
          <cell r="AV116">
            <v>0</v>
          </cell>
          <cell r="AW116">
            <v>0</v>
          </cell>
          <cell r="AX116" t="str">
            <v>-</v>
          </cell>
          <cell r="AY116">
            <v>0</v>
          </cell>
          <cell r="AZ116" t="str">
            <v>-</v>
          </cell>
          <cell r="BA116" t="str">
            <v>-</v>
          </cell>
        </row>
        <row r="117">
          <cell r="J117" t="str">
            <v>https://www.lg.com/ir/fridge-freezers/lg-BF75TS</v>
          </cell>
          <cell r="K117">
            <v>0</v>
          </cell>
          <cell r="L117" t="str">
            <v>BF75TS.APZPDLM</v>
          </cell>
          <cell r="M117" t="str">
            <v>appliances</v>
          </cell>
          <cell r="N117" t="str">
            <v>fridge-freezers</v>
          </cell>
          <cell r="O117" t="str">
            <v>freezer-bottom-mount</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t="str">
            <v>-</v>
          </cell>
          <cell r="AN117" t="str">
            <v>-</v>
          </cell>
          <cell r="AO117" t="str">
            <v>-</v>
          </cell>
          <cell r="AP117">
            <v>0</v>
          </cell>
          <cell r="AQ117">
            <v>0</v>
          </cell>
          <cell r="AR117">
            <v>0</v>
          </cell>
          <cell r="AS117" t="str">
            <v>یخچال پایین فریزر</v>
          </cell>
          <cell r="AT117">
            <v>0</v>
          </cell>
          <cell r="AU117">
            <v>0</v>
          </cell>
          <cell r="AV117">
            <v>0</v>
          </cell>
          <cell r="AW117">
            <v>0</v>
          </cell>
          <cell r="AX117" t="str">
            <v>-</v>
          </cell>
          <cell r="AY117">
            <v>0</v>
          </cell>
          <cell r="AZ117" t="str">
            <v>-</v>
          </cell>
          <cell r="BA117" t="str">
            <v>-</v>
          </cell>
        </row>
        <row r="118">
          <cell r="J118" t="str">
            <v>https://www.lg.com/ir/fridge-freezers/lg-BF76W</v>
          </cell>
          <cell r="K118">
            <v>0</v>
          </cell>
          <cell r="L118" t="str">
            <v>BF76W.ASWPDLM</v>
          </cell>
          <cell r="M118" t="str">
            <v>appliances</v>
          </cell>
          <cell r="N118" t="str">
            <v>fridge-freezers</v>
          </cell>
          <cell r="O118" t="str">
            <v>freezer-bottom-mount</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t="str">
            <v>-</v>
          </cell>
          <cell r="AN118" t="str">
            <v>-</v>
          </cell>
          <cell r="AO118" t="str">
            <v>-</v>
          </cell>
          <cell r="AP118">
            <v>0</v>
          </cell>
          <cell r="AQ118">
            <v>0</v>
          </cell>
          <cell r="AR118">
            <v>0</v>
          </cell>
          <cell r="AS118" t="str">
            <v>یخچال پایین فریزر</v>
          </cell>
          <cell r="AT118">
            <v>0</v>
          </cell>
          <cell r="AU118">
            <v>0</v>
          </cell>
          <cell r="AV118">
            <v>0</v>
          </cell>
          <cell r="AW118">
            <v>0</v>
          </cell>
          <cell r="AX118" t="str">
            <v>-</v>
          </cell>
          <cell r="AY118">
            <v>0</v>
          </cell>
          <cell r="AZ118" t="str">
            <v>-</v>
          </cell>
          <cell r="BA118" t="str">
            <v>-</v>
          </cell>
        </row>
        <row r="119">
          <cell r="J119" t="str">
            <v>https://www.lg.com/ir/fridge-freezers/lg-RF13W</v>
          </cell>
          <cell r="K119">
            <v>0</v>
          </cell>
          <cell r="L119" t="str">
            <v>RF13W.ESWPDLM</v>
          </cell>
          <cell r="M119" t="str">
            <v>appliances</v>
          </cell>
          <cell r="N119" t="str">
            <v>fridge-freezers</v>
          </cell>
          <cell r="O119" t="str">
            <v>single-door-fridge</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t="str">
            <v>-</v>
          </cell>
          <cell r="AN119" t="str">
            <v>-</v>
          </cell>
          <cell r="AO119" t="str">
            <v>-</v>
          </cell>
          <cell r="AP119">
            <v>0</v>
          </cell>
          <cell r="AQ119">
            <v>0</v>
          </cell>
          <cell r="AR119">
            <v>0</v>
          </cell>
          <cell r="AS119" t="str">
            <v>یخچال فریزر تک درب</v>
          </cell>
          <cell r="AT119">
            <v>0</v>
          </cell>
          <cell r="AU119">
            <v>0</v>
          </cell>
          <cell r="AV119">
            <v>0</v>
          </cell>
          <cell r="AW119">
            <v>0</v>
          </cell>
          <cell r="AX119" t="str">
            <v>-</v>
          </cell>
          <cell r="AY119">
            <v>0</v>
          </cell>
          <cell r="AZ119" t="str">
            <v>-</v>
          </cell>
          <cell r="BA119" t="str">
            <v>-</v>
          </cell>
        </row>
        <row r="120">
          <cell r="J120" t="str">
            <v>https://www.lg.com/ir/fridge-freezers/lg-RF15W</v>
          </cell>
          <cell r="K120">
            <v>0</v>
          </cell>
          <cell r="L120" t="str">
            <v>RF15W.ESWPDLM</v>
          </cell>
          <cell r="M120" t="str">
            <v>appliances</v>
          </cell>
          <cell r="N120" t="str">
            <v>fridge-freezers</v>
          </cell>
          <cell r="O120" t="str">
            <v>single-door-fridge</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t="str">
            <v>-</v>
          </cell>
          <cell r="AN120" t="str">
            <v>-</v>
          </cell>
          <cell r="AO120" t="str">
            <v>-</v>
          </cell>
          <cell r="AP120">
            <v>0</v>
          </cell>
          <cell r="AQ120">
            <v>0</v>
          </cell>
          <cell r="AR120">
            <v>0</v>
          </cell>
          <cell r="AS120" t="str">
            <v>یخچال فریزر تک درب</v>
          </cell>
          <cell r="AT120">
            <v>0</v>
          </cell>
          <cell r="AU120">
            <v>0</v>
          </cell>
          <cell r="AV120">
            <v>0</v>
          </cell>
          <cell r="AW120">
            <v>0</v>
          </cell>
          <cell r="AX120" t="str">
            <v>-</v>
          </cell>
          <cell r="AY120">
            <v>0</v>
          </cell>
          <cell r="AZ120" t="str">
            <v>-</v>
          </cell>
          <cell r="BA120" t="str">
            <v>-</v>
          </cell>
        </row>
        <row r="121">
          <cell r="J121" t="str">
            <v>https://www.lg.com/ir/fridge-freezers/lg-BF75W</v>
          </cell>
          <cell r="K121">
            <v>0</v>
          </cell>
          <cell r="L121" t="str">
            <v>BF75W.ASWPDLM</v>
          </cell>
          <cell r="M121" t="str">
            <v>appliances</v>
          </cell>
          <cell r="N121" t="str">
            <v>fridge-freezers</v>
          </cell>
          <cell r="O121" t="str">
            <v>freezer-bottom-mount</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t="str">
            <v>-</v>
          </cell>
          <cell r="AN121" t="str">
            <v>-</v>
          </cell>
          <cell r="AO121" t="str">
            <v>-</v>
          </cell>
          <cell r="AP121">
            <v>0</v>
          </cell>
          <cell r="AQ121">
            <v>0</v>
          </cell>
          <cell r="AR121">
            <v>0</v>
          </cell>
          <cell r="AS121" t="str">
            <v>یخچال پایین فریزر</v>
          </cell>
          <cell r="AT121">
            <v>0</v>
          </cell>
          <cell r="AU121">
            <v>0</v>
          </cell>
          <cell r="AV121">
            <v>0</v>
          </cell>
          <cell r="AW121">
            <v>0</v>
          </cell>
          <cell r="AX121" t="str">
            <v>-</v>
          </cell>
          <cell r="AY121">
            <v>0</v>
          </cell>
          <cell r="AZ121" t="str">
            <v>-</v>
          </cell>
          <cell r="BA121" t="str">
            <v>-</v>
          </cell>
        </row>
        <row r="122">
          <cell r="J122" t="str">
            <v>https://www.lg.com/ir/fridge-freezers/lg-BF42W</v>
          </cell>
          <cell r="K122">
            <v>0</v>
          </cell>
          <cell r="L122" t="str">
            <v>BF42W.ASWPDLM</v>
          </cell>
          <cell r="M122" t="str">
            <v>appliances</v>
          </cell>
          <cell r="N122" t="str">
            <v>fridge-freezers</v>
          </cell>
          <cell r="O122" t="str">
            <v>freezer-bottom-mount</v>
          </cell>
          <cell r="P122" t="str">
            <v xml:space="preserve">2D Bottom Freezer </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t="str">
            <v>-</v>
          </cell>
          <cell r="AN122" t="str">
            <v>-</v>
          </cell>
          <cell r="AO122" t="str">
            <v>-</v>
          </cell>
          <cell r="AP122">
            <v>0</v>
          </cell>
          <cell r="AQ122">
            <v>0</v>
          </cell>
          <cell r="AR122">
            <v>0</v>
          </cell>
          <cell r="AS122" t="str">
            <v>یخچال پایین فریزر</v>
          </cell>
          <cell r="AT122">
            <v>0</v>
          </cell>
          <cell r="AU122">
            <v>0</v>
          </cell>
          <cell r="AV122">
            <v>0</v>
          </cell>
          <cell r="AW122">
            <v>0</v>
          </cell>
          <cell r="AX122" t="str">
            <v>-</v>
          </cell>
          <cell r="AY122">
            <v>0</v>
          </cell>
          <cell r="AZ122" t="str">
            <v>-</v>
          </cell>
          <cell r="BA122" t="str">
            <v>-</v>
          </cell>
        </row>
        <row r="123">
          <cell r="J123" t="str">
            <v>https://www.lg.com/ir/fridge-freezers/lg-TF57WB</v>
          </cell>
          <cell r="K123">
            <v>0</v>
          </cell>
          <cell r="L123" t="str">
            <v>TF57WB.ASWPDL1</v>
          </cell>
          <cell r="M123" t="str">
            <v>appliances</v>
          </cell>
          <cell r="N123" t="str">
            <v>fridge-freezers</v>
          </cell>
          <cell r="O123" t="str">
            <v>Top-Freezer</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v>
          </cell>
          <cell r="AN123" t="str">
            <v>-</v>
          </cell>
          <cell r="AO123" t="str">
            <v>-</v>
          </cell>
          <cell r="AP123">
            <v>0</v>
          </cell>
          <cell r="AQ123">
            <v>0</v>
          </cell>
          <cell r="AR123">
            <v>0</v>
          </cell>
          <cell r="AS123" t="str">
            <v>یخچال بالا فریزر</v>
          </cell>
          <cell r="AT123">
            <v>0</v>
          </cell>
          <cell r="AU123">
            <v>0</v>
          </cell>
          <cell r="AV123">
            <v>0</v>
          </cell>
          <cell r="AW123">
            <v>0</v>
          </cell>
          <cell r="AX123" t="str">
            <v>-</v>
          </cell>
          <cell r="AY123">
            <v>0</v>
          </cell>
          <cell r="AZ123" t="str">
            <v>-</v>
          </cell>
          <cell r="BA123" t="str">
            <v>-</v>
          </cell>
        </row>
        <row r="124">
          <cell r="J124" t="str">
            <v>https://www.lg.com/ir/fridge-freezers/lg-TF56WB</v>
          </cell>
          <cell r="K124">
            <v>0</v>
          </cell>
          <cell r="L124" t="str">
            <v>TF56WB.ASWPDLM</v>
          </cell>
          <cell r="M124" t="str">
            <v>appliances</v>
          </cell>
          <cell r="N124" t="str">
            <v>fridge-freezers</v>
          </cell>
          <cell r="O124" t="str">
            <v>Top-Freezer</v>
          </cell>
          <cell r="P124" t="str">
            <v>Ultra X Large REF</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t="str">
            <v>-</v>
          </cell>
          <cell r="AN124" t="str">
            <v>-</v>
          </cell>
          <cell r="AO124" t="str">
            <v>-</v>
          </cell>
          <cell r="AP124">
            <v>0</v>
          </cell>
          <cell r="AQ124">
            <v>0</v>
          </cell>
          <cell r="AR124">
            <v>0</v>
          </cell>
          <cell r="AS124" t="str">
            <v>یخچال بالا فریزر</v>
          </cell>
          <cell r="AT124">
            <v>0</v>
          </cell>
          <cell r="AU124">
            <v>0</v>
          </cell>
          <cell r="AV124">
            <v>0</v>
          </cell>
          <cell r="AW124">
            <v>0</v>
          </cell>
          <cell r="AX124" t="str">
            <v>-</v>
          </cell>
          <cell r="AY124">
            <v>0</v>
          </cell>
          <cell r="AZ124" t="str">
            <v>-</v>
          </cell>
          <cell r="BA124" t="str">
            <v>-</v>
          </cell>
        </row>
        <row r="125">
          <cell r="J125" t="str">
            <v>https://www.lg.com/ir/fridge-freezers/lg-TF33WB</v>
          </cell>
          <cell r="K125">
            <v>0</v>
          </cell>
          <cell r="L125" t="str">
            <v>TF33WB.DSWPDLM</v>
          </cell>
          <cell r="M125" t="str">
            <v>appliances</v>
          </cell>
          <cell r="N125" t="str">
            <v>fridge-freezers</v>
          </cell>
          <cell r="O125" t="str">
            <v>Top-Freezer</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t="str">
            <v>-</v>
          </cell>
          <cell r="AN125" t="str">
            <v>-</v>
          </cell>
          <cell r="AO125" t="str">
            <v>-</v>
          </cell>
          <cell r="AP125">
            <v>0</v>
          </cell>
          <cell r="AQ125">
            <v>0</v>
          </cell>
          <cell r="AR125">
            <v>0</v>
          </cell>
          <cell r="AS125" t="str">
            <v>یخچال بالا فریزر</v>
          </cell>
          <cell r="AT125">
            <v>0</v>
          </cell>
          <cell r="AU125">
            <v>0</v>
          </cell>
          <cell r="AV125">
            <v>0</v>
          </cell>
          <cell r="AW125">
            <v>0</v>
          </cell>
          <cell r="AX125" t="str">
            <v>-</v>
          </cell>
          <cell r="AY125">
            <v>0</v>
          </cell>
          <cell r="AZ125" t="str">
            <v>-</v>
          </cell>
          <cell r="BA125" t="str">
            <v>-</v>
          </cell>
        </row>
        <row r="126">
          <cell r="J126" t="str">
            <v>https://www.lg.com/ir/fridge-freezers/lg-TF34WB</v>
          </cell>
          <cell r="K126">
            <v>0</v>
          </cell>
          <cell r="L126" t="str">
            <v>TF34WB.DSWPDLM</v>
          </cell>
          <cell r="M126" t="str">
            <v>appliances</v>
          </cell>
          <cell r="N126" t="str">
            <v>fridge-freezers</v>
          </cell>
          <cell r="O126" t="str">
            <v>Top-Freezer</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v>
          </cell>
          <cell r="AN126" t="str">
            <v>-</v>
          </cell>
          <cell r="AO126" t="str">
            <v>-</v>
          </cell>
          <cell r="AP126">
            <v>0</v>
          </cell>
          <cell r="AQ126">
            <v>0</v>
          </cell>
          <cell r="AR126">
            <v>0</v>
          </cell>
          <cell r="AS126" t="str">
            <v>یخچال فریزر بالا</v>
          </cell>
          <cell r="AT126">
            <v>0</v>
          </cell>
          <cell r="AU126">
            <v>0</v>
          </cell>
          <cell r="AV126">
            <v>0</v>
          </cell>
          <cell r="AW126">
            <v>0</v>
          </cell>
          <cell r="AX126" t="str">
            <v>-</v>
          </cell>
          <cell r="AY126">
            <v>0</v>
          </cell>
          <cell r="AZ126" t="str">
            <v>-</v>
          </cell>
          <cell r="BA126" t="str">
            <v>-</v>
          </cell>
        </row>
        <row r="127">
          <cell r="J127" t="str">
            <v>https://www.lg.com/ir/fridge-freezers/lg-MDF62NS-majesty</v>
          </cell>
          <cell r="K127">
            <v>0</v>
          </cell>
          <cell r="L127" t="str">
            <v>MDF62NS.ANSPDLM</v>
          </cell>
          <cell r="M127" t="str">
            <v>appliances</v>
          </cell>
          <cell r="N127" t="str">
            <v>fridge-freezers</v>
          </cell>
          <cell r="O127" t="str">
            <v>multi-door-refrigerator</v>
          </cell>
          <cell r="P127" t="str">
            <v>3D French</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v>
          </cell>
          <cell r="AN127" t="str">
            <v>-</v>
          </cell>
          <cell r="AO127" t="str">
            <v>-</v>
          </cell>
          <cell r="AP127">
            <v>0</v>
          </cell>
          <cell r="AQ127">
            <v>0</v>
          </cell>
          <cell r="AR127">
            <v>0</v>
          </cell>
          <cell r="AS127" t="str">
            <v>Majesty</v>
          </cell>
          <cell r="AT127">
            <v>0</v>
          </cell>
          <cell r="AU127">
            <v>0</v>
          </cell>
          <cell r="AV127">
            <v>0</v>
          </cell>
          <cell r="AW127">
            <v>0</v>
          </cell>
          <cell r="AX127" t="str">
            <v>-</v>
          </cell>
          <cell r="AY127">
            <v>0</v>
          </cell>
          <cell r="AZ127" t="str">
            <v>-</v>
          </cell>
          <cell r="BA127" t="str">
            <v>-</v>
          </cell>
        </row>
        <row r="128">
          <cell r="J128" t="str">
            <v>https://www.lg.com/ir/fridge-freezers/lg-MDF62W-majesty</v>
          </cell>
          <cell r="K128">
            <v>0</v>
          </cell>
          <cell r="L128" t="str">
            <v>MDF62W.ASWPDLM</v>
          </cell>
          <cell r="M128" t="str">
            <v>appliances</v>
          </cell>
          <cell r="N128" t="str">
            <v>fridge-freezers</v>
          </cell>
          <cell r="O128" t="str">
            <v>multi-door-refrigerator</v>
          </cell>
          <cell r="P128" t="str">
            <v>3D French</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v>
          </cell>
          <cell r="AN128" t="str">
            <v>-</v>
          </cell>
          <cell r="AO128" t="str">
            <v>-</v>
          </cell>
          <cell r="AP128">
            <v>0</v>
          </cell>
          <cell r="AQ128">
            <v>0</v>
          </cell>
          <cell r="AR128">
            <v>0</v>
          </cell>
          <cell r="AS128" t="str">
            <v>Majesty</v>
          </cell>
          <cell r="AT128">
            <v>0</v>
          </cell>
          <cell r="AU128">
            <v>0</v>
          </cell>
          <cell r="AV128">
            <v>0</v>
          </cell>
          <cell r="AW128">
            <v>0</v>
          </cell>
          <cell r="AX128" t="str">
            <v>-</v>
          </cell>
          <cell r="AY128">
            <v>0</v>
          </cell>
          <cell r="AZ128" t="str">
            <v>-</v>
          </cell>
          <cell r="BA128" t="str">
            <v>-</v>
          </cell>
        </row>
        <row r="129">
          <cell r="J129" t="str">
            <v>https://www.lg.com/ir/fridge-freezers/lg-TF56TS</v>
          </cell>
          <cell r="K129">
            <v>0</v>
          </cell>
          <cell r="L129" t="str">
            <v>TF56TS.APZPDLM</v>
          </cell>
          <cell r="M129" t="str">
            <v>appliances</v>
          </cell>
          <cell r="N129" t="str">
            <v>fridge-freezers</v>
          </cell>
          <cell r="O129" t="str">
            <v>Top-Freezer</v>
          </cell>
          <cell r="P129" t="str">
            <v>Ultra X Large REF</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v>
          </cell>
          <cell r="AN129" t="str">
            <v>-</v>
          </cell>
          <cell r="AO129" t="str">
            <v>-</v>
          </cell>
          <cell r="AP129">
            <v>0</v>
          </cell>
          <cell r="AQ129">
            <v>0</v>
          </cell>
          <cell r="AR129">
            <v>0</v>
          </cell>
          <cell r="AS129" t="str">
            <v>یخچال بالا فریزر</v>
          </cell>
          <cell r="AT129">
            <v>0</v>
          </cell>
          <cell r="AU129">
            <v>0</v>
          </cell>
          <cell r="AV129">
            <v>0</v>
          </cell>
          <cell r="AW129">
            <v>0</v>
          </cell>
          <cell r="AX129" t="str">
            <v>-</v>
          </cell>
          <cell r="AY129">
            <v>0</v>
          </cell>
          <cell r="AZ129" t="str">
            <v>-</v>
          </cell>
          <cell r="BA129" t="str">
            <v>-</v>
          </cell>
        </row>
        <row r="130">
          <cell r="J130" t="str">
            <v>https://www.lg.com/ir/fridge-freezers/lg-TF66TS</v>
          </cell>
          <cell r="K130">
            <v>0</v>
          </cell>
          <cell r="L130" t="str">
            <v>TF66TS.APZPDLM</v>
          </cell>
          <cell r="M130" t="str">
            <v>appliances</v>
          </cell>
          <cell r="N130" t="str">
            <v>fridge-freezers</v>
          </cell>
          <cell r="O130" t="str">
            <v>Top-Freezer</v>
          </cell>
          <cell r="P130" t="str">
            <v>Ultra X Large REF</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v>
          </cell>
          <cell r="AN130" t="str">
            <v>-</v>
          </cell>
          <cell r="AO130" t="str">
            <v>-</v>
          </cell>
          <cell r="AP130">
            <v>0</v>
          </cell>
          <cell r="AQ130">
            <v>0</v>
          </cell>
          <cell r="AR130">
            <v>0</v>
          </cell>
          <cell r="AS130" t="str">
            <v>یخچال بالا فریزر ال‌جی</v>
          </cell>
          <cell r="AT130">
            <v>0</v>
          </cell>
          <cell r="AU130">
            <v>0</v>
          </cell>
          <cell r="AV130">
            <v>0</v>
          </cell>
          <cell r="AW130">
            <v>0</v>
          </cell>
          <cell r="AX130" t="str">
            <v>-</v>
          </cell>
          <cell r="AY130">
            <v>0</v>
          </cell>
          <cell r="AZ130" t="str">
            <v>-</v>
          </cell>
          <cell r="BA130" t="str">
            <v>-</v>
          </cell>
        </row>
        <row r="131">
          <cell r="J131" t="str">
            <v>https://www.lg.com/ir/fridge-freezers/lg-BF42TS</v>
          </cell>
          <cell r="K131">
            <v>0</v>
          </cell>
          <cell r="L131" t="str">
            <v>BF42TS.APZPDLM</v>
          </cell>
          <cell r="M131" t="str">
            <v>appliances</v>
          </cell>
          <cell r="N131" t="str">
            <v>fridge-freezers</v>
          </cell>
          <cell r="O131" t="str">
            <v>freezer-bottom-mount</v>
          </cell>
          <cell r="P131" t="str">
            <v xml:space="preserve">2D Bottom Freezer </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v>
          </cell>
          <cell r="AN131" t="str">
            <v>-</v>
          </cell>
          <cell r="AO131" t="str">
            <v>-</v>
          </cell>
          <cell r="AP131">
            <v>0</v>
          </cell>
          <cell r="AQ131">
            <v>0</v>
          </cell>
          <cell r="AR131">
            <v>0</v>
          </cell>
          <cell r="AS131" t="str">
            <v>یخچال پایین فریزر</v>
          </cell>
          <cell r="AT131">
            <v>0</v>
          </cell>
          <cell r="AU131">
            <v>0</v>
          </cell>
          <cell r="AV131">
            <v>0</v>
          </cell>
          <cell r="AW131">
            <v>0</v>
          </cell>
          <cell r="AX131" t="str">
            <v>-</v>
          </cell>
          <cell r="AY131">
            <v>0</v>
          </cell>
          <cell r="AZ131" t="str">
            <v>-</v>
          </cell>
          <cell r="BA131" t="str">
            <v>-</v>
          </cell>
        </row>
        <row r="132">
          <cell r="J132" t="str">
            <v>https://www.lg.com/ir/fridge-freezers/lg-BF32TS</v>
          </cell>
          <cell r="K132">
            <v>0</v>
          </cell>
          <cell r="L132" t="str">
            <v>BF32TS.APZPDLM</v>
          </cell>
          <cell r="M132" t="str">
            <v>appliances</v>
          </cell>
          <cell r="N132" t="str">
            <v>fridge-freezers</v>
          </cell>
          <cell r="O132" t="str">
            <v>freezer-bottom-mount</v>
          </cell>
          <cell r="P132" t="str">
            <v xml:space="preserve">2D Bottom Freezer </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v>
          </cell>
          <cell r="AN132" t="str">
            <v>-</v>
          </cell>
          <cell r="AO132" t="str">
            <v>-</v>
          </cell>
          <cell r="AP132">
            <v>0</v>
          </cell>
          <cell r="AQ132">
            <v>0</v>
          </cell>
          <cell r="AR132">
            <v>0</v>
          </cell>
          <cell r="AS132" t="str">
            <v>یخچال پایین فریزر</v>
          </cell>
          <cell r="AT132">
            <v>0</v>
          </cell>
          <cell r="AU132">
            <v>0</v>
          </cell>
          <cell r="AV132">
            <v>0</v>
          </cell>
          <cell r="AW132">
            <v>0</v>
          </cell>
          <cell r="AX132" t="str">
            <v>-</v>
          </cell>
          <cell r="AY132">
            <v>0</v>
          </cell>
          <cell r="AZ132" t="str">
            <v>-</v>
          </cell>
          <cell r="BA132" t="str">
            <v>-</v>
          </cell>
        </row>
        <row r="133">
          <cell r="J133" t="str">
            <v>https://www.lg.com/ir/fridge-freezers/lg-BF32W</v>
          </cell>
          <cell r="K133">
            <v>0</v>
          </cell>
          <cell r="L133" t="str">
            <v>BF32W.ASWPDLM</v>
          </cell>
          <cell r="M133" t="str">
            <v>appliances</v>
          </cell>
          <cell r="N133" t="str">
            <v>fridge-freezers</v>
          </cell>
          <cell r="O133" t="str">
            <v>freezer-bottom-mount</v>
          </cell>
          <cell r="P133" t="str">
            <v xml:space="preserve">2D Bottom Freezer </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v>
          </cell>
          <cell r="AN133" t="str">
            <v>-</v>
          </cell>
          <cell r="AO133" t="str">
            <v>-</v>
          </cell>
          <cell r="AP133">
            <v>0</v>
          </cell>
          <cell r="AQ133">
            <v>0</v>
          </cell>
          <cell r="AR133">
            <v>0</v>
          </cell>
          <cell r="AS133" t="str">
            <v>یخچال پایین فریزر ال‌جی</v>
          </cell>
          <cell r="AT133">
            <v>0</v>
          </cell>
          <cell r="AU133">
            <v>0</v>
          </cell>
          <cell r="AV133">
            <v>0</v>
          </cell>
          <cell r="AW133">
            <v>0</v>
          </cell>
          <cell r="AX133" t="str">
            <v>-</v>
          </cell>
          <cell r="AY133">
            <v>0</v>
          </cell>
          <cell r="AZ133" t="str">
            <v>-</v>
          </cell>
          <cell r="BA133" t="str">
            <v>-</v>
          </cell>
        </row>
        <row r="134">
          <cell r="J134" t="str">
            <v>https://www.lg.com/ir/fridge-freezers/lg-TF57-top-freezer</v>
          </cell>
          <cell r="K134">
            <v>0</v>
          </cell>
          <cell r="L134" t="str">
            <v>TF57TS.APZPDL1</v>
          </cell>
          <cell r="M134" t="str">
            <v>appliances</v>
          </cell>
          <cell r="N134" t="str">
            <v>fridge-freezers</v>
          </cell>
          <cell r="O134" t="str">
            <v>Top-Freezer</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v>
          </cell>
          <cell r="AN134" t="str">
            <v>-</v>
          </cell>
          <cell r="AO134" t="str">
            <v>-</v>
          </cell>
          <cell r="AP134">
            <v>0</v>
          </cell>
          <cell r="AQ134">
            <v>0</v>
          </cell>
          <cell r="AR134">
            <v>0</v>
          </cell>
          <cell r="AS134" t="str">
            <v>یخچال بالا فریزر</v>
          </cell>
          <cell r="AT134">
            <v>0</v>
          </cell>
          <cell r="AU134">
            <v>0</v>
          </cell>
          <cell r="AV134">
            <v>0</v>
          </cell>
          <cell r="AW134">
            <v>0</v>
          </cell>
          <cell r="AX134" t="str">
            <v>-</v>
          </cell>
          <cell r="AY134">
            <v>0</v>
          </cell>
          <cell r="AZ134" t="str">
            <v>-</v>
          </cell>
          <cell r="BA134" t="str">
            <v>-</v>
          </cell>
        </row>
        <row r="135">
          <cell r="J135" t="str">
            <v>https://www.lg.com/ir/fridge-freezers/lg-LF25RLTS-LF25FLTS</v>
          </cell>
          <cell r="K135">
            <v>0</v>
          </cell>
          <cell r="L135" t="str">
            <v>LF25RLTS.ASWPDLM</v>
          </cell>
          <cell r="M135" t="str">
            <v>appliances</v>
          </cell>
          <cell r="N135" t="str">
            <v>fridge-freezers</v>
          </cell>
          <cell r="O135" t="str">
            <v>fridges-side-by-side</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v>
          </cell>
          <cell r="AN135" t="str">
            <v>-</v>
          </cell>
          <cell r="AO135" t="str">
            <v>-</v>
          </cell>
          <cell r="AP135">
            <v>0</v>
          </cell>
          <cell r="AQ135">
            <v>0</v>
          </cell>
          <cell r="AR135">
            <v>0</v>
          </cell>
          <cell r="AS135" t="str">
            <v>یخچال فریزر دوقلوL&amp;F</v>
          </cell>
          <cell r="AT135">
            <v>0</v>
          </cell>
          <cell r="AU135">
            <v>0</v>
          </cell>
          <cell r="AV135">
            <v>0</v>
          </cell>
          <cell r="AW135">
            <v>0</v>
          </cell>
          <cell r="AX135" t="str">
            <v>-</v>
          </cell>
          <cell r="AY135">
            <v>0</v>
          </cell>
          <cell r="AZ135" t="str">
            <v>-</v>
          </cell>
          <cell r="BA135" t="str">
            <v>-</v>
          </cell>
        </row>
        <row r="136">
          <cell r="J136" t="str">
            <v>https://www.lg.com/ir/fridge-freezers/lg-LF25RTS-LF25FTS</v>
          </cell>
          <cell r="K136">
            <v>0</v>
          </cell>
          <cell r="L136" t="str">
            <v>LF25RLW.APZPDLM</v>
          </cell>
          <cell r="M136" t="str">
            <v>appliances</v>
          </cell>
          <cell r="N136" t="str">
            <v>fridge-freezers</v>
          </cell>
          <cell r="O136" t="str">
            <v>fridges-side-by-side</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v>
          </cell>
          <cell r="AN136" t="str">
            <v>-</v>
          </cell>
          <cell r="AO136" t="str">
            <v>-</v>
          </cell>
          <cell r="AP136">
            <v>0</v>
          </cell>
          <cell r="AQ136">
            <v>0</v>
          </cell>
          <cell r="AR136">
            <v>0</v>
          </cell>
          <cell r="AS136" t="str">
            <v>یخچال-فریزرساید ‌بای‌ ساید L&amp;F با قابلیت جدا شدن</v>
          </cell>
          <cell r="AT136">
            <v>0</v>
          </cell>
          <cell r="AU136">
            <v>0</v>
          </cell>
          <cell r="AV136">
            <v>0</v>
          </cell>
          <cell r="AW136">
            <v>0</v>
          </cell>
          <cell r="AX136" t="str">
            <v>-</v>
          </cell>
          <cell r="AY136">
            <v>0</v>
          </cell>
          <cell r="AZ136" t="str">
            <v>-</v>
          </cell>
          <cell r="BA136" t="str">
            <v>-</v>
          </cell>
        </row>
        <row r="137">
          <cell r="J137" t="str">
            <v>https://www.lg.com/il/refrigerators/lg-GR-B608S</v>
          </cell>
          <cell r="K137">
            <v>0</v>
          </cell>
          <cell r="L137" t="str">
            <v>GR-B608S.APZQAGE</v>
          </cell>
          <cell r="M137" t="str">
            <v>home-appliances</v>
          </cell>
          <cell r="N137" t="str">
            <v>refrigerators</v>
          </cell>
          <cell r="O137">
            <v>0</v>
          </cell>
          <cell r="P137" t="str">
            <v>Multi Door 4Door</v>
          </cell>
          <cell r="Q137">
            <v>0</v>
          </cell>
          <cell r="R137" t="str">
            <v>GC-B22FTLPL.APZQAGE</v>
          </cell>
          <cell r="S137" t="str">
            <v>P-Next8</v>
          </cell>
          <cell r="T137" t="str">
            <v>P-Next8</v>
          </cell>
          <cell r="U137" t="str">
            <v>P-Next8</v>
          </cell>
          <cell r="V137" t="str">
            <v>PZ</v>
          </cell>
          <cell r="W137" t="str">
            <v>464L</v>
          </cell>
          <cell r="X137">
            <v>0</v>
          </cell>
          <cell r="Y137" t="str">
            <v>Perfect Fit 
Slim Fit &amp; Counter Depth</v>
          </cell>
          <cell r="Z137" t="str">
            <v>LINEAR Cooling™</v>
          </cell>
          <cell r="AA137" t="str">
            <v>Door Cooling+™</v>
          </cell>
          <cell r="AB137">
            <v>0</v>
          </cell>
          <cell r="AC137">
            <v>0</v>
          </cell>
          <cell r="AD137" t="str">
            <v>Swing Door</v>
          </cell>
          <cell r="AE137" t="str">
            <v>Hygiene Fresh+ (ASIA/LATAM/MEA)
Pure N FRESH (EU/AP)</v>
          </cell>
          <cell r="AF137" t="str">
            <v>Big Fresh Zone</v>
          </cell>
          <cell r="AG137" t="str">
            <v>Elegant Interior Design</v>
          </cell>
          <cell r="AH137" t="str">
            <v>Soft LED Panel Lighting</v>
          </cell>
          <cell r="AI137" t="str">
            <v>Square Pocket Handle</v>
          </cell>
          <cell r="AJ137" t="str">
            <v>Inverter Linear Compressor</v>
          </cell>
          <cell r="AK137" t="str">
            <v>Samrt ThinQ®</v>
          </cell>
          <cell r="AL137">
            <v>0</v>
          </cell>
          <cell r="AM137" t="str">
            <v>-</v>
          </cell>
          <cell r="AN137" t="str">
            <v>-</v>
          </cell>
          <cell r="AO137" t="str">
            <v>-</v>
          </cell>
          <cell r="AP137">
            <v>0</v>
          </cell>
          <cell r="AQ137">
            <v>0</v>
          </cell>
          <cell r="AR137">
            <v>0</v>
          </cell>
          <cell r="AS137" t="str">
            <v>מקרר 4 דלתות בנפח 544 ליטר</v>
          </cell>
          <cell r="AT137">
            <v>0</v>
          </cell>
          <cell r="AU137">
            <v>0</v>
          </cell>
          <cell r="AV137">
            <v>0</v>
          </cell>
          <cell r="AW137">
            <v>0</v>
          </cell>
          <cell r="AX137" t="str">
            <v>-</v>
          </cell>
          <cell r="AY137">
            <v>0</v>
          </cell>
          <cell r="AZ137">
            <v>15</v>
          </cell>
          <cell r="BA137" t="str">
            <v>Fail</v>
          </cell>
        </row>
        <row r="138">
          <cell r="J138" t="str">
            <v>https://www.lg.com/il/refrigerators/lg-GR-X910INS</v>
          </cell>
          <cell r="K138">
            <v>0</v>
          </cell>
          <cell r="L138" t="str">
            <v>GR-X910INS.AMCQAGE</v>
          </cell>
          <cell r="M138" t="str">
            <v>home-appliances</v>
          </cell>
          <cell r="N138" t="str">
            <v>refrigerators</v>
          </cell>
          <cell r="O138" t="str">
            <v>door-in-door-refrigerators</v>
          </cell>
          <cell r="P138" t="str">
            <v>Multi Door 4Door</v>
          </cell>
          <cell r="Q138">
            <v>0</v>
          </cell>
          <cell r="R138" t="str">
            <v>GR-X31FTQHL.AMCQAGE</v>
          </cell>
          <cell r="S138" t="str">
            <v>P-Next3 InstaView</v>
          </cell>
          <cell r="T138" t="str">
            <v>P-Next3 InstaView</v>
          </cell>
          <cell r="U138" t="str">
            <v>P-Next3 InstaView</v>
          </cell>
          <cell r="V138" t="str">
            <v>MC</v>
          </cell>
          <cell r="W138" t="str">
            <v>716L</v>
          </cell>
          <cell r="X138" t="str">
            <v>Door-in-Door™</v>
          </cell>
          <cell r="Y138" t="str">
            <v>Water Purification System</v>
          </cell>
          <cell r="Z138" t="str">
            <v>Hygiene FRESH+™</v>
          </cell>
          <cell r="AA138" t="str">
            <v>Energy Saving</v>
          </cell>
          <cell r="AB138" t="str">
            <v>Slim SpacePlus® Ice System</v>
          </cell>
          <cell r="AC138">
            <v>0</v>
          </cell>
          <cell r="AD138" t="str">
            <v>Inverter Compressor</v>
          </cell>
          <cell r="AE138" t="str">
            <v>Smart Diagnosis™</v>
          </cell>
          <cell r="AF138">
            <v>0</v>
          </cell>
          <cell r="AG138">
            <v>0</v>
          </cell>
          <cell r="AH138">
            <v>0</v>
          </cell>
          <cell r="AI138">
            <v>0</v>
          </cell>
          <cell r="AJ138">
            <v>0</v>
          </cell>
          <cell r="AK138">
            <v>0</v>
          </cell>
          <cell r="AL138">
            <v>0</v>
          </cell>
          <cell r="AM138" t="str">
            <v>-</v>
          </cell>
          <cell r="AN138" t="str">
            <v>-</v>
          </cell>
          <cell r="AO138" t="str">
            <v>-</v>
          </cell>
          <cell r="AP138">
            <v>0</v>
          </cell>
          <cell r="AQ138">
            <v>0</v>
          </cell>
          <cell r="AR138">
            <v>0</v>
          </cell>
          <cell r="AS138" t="str">
            <v>מקרר InstaView 4 דלתות בנפח 837 ליטר</v>
          </cell>
          <cell r="AT138">
            <v>0</v>
          </cell>
          <cell r="AU138">
            <v>0</v>
          </cell>
          <cell r="AV138">
            <v>0</v>
          </cell>
          <cell r="AW138">
            <v>0</v>
          </cell>
          <cell r="AX138" t="str">
            <v>-</v>
          </cell>
          <cell r="AY138">
            <v>0</v>
          </cell>
          <cell r="AZ138">
            <v>15</v>
          </cell>
          <cell r="BA138" t="str">
            <v>Fail</v>
          </cell>
        </row>
        <row r="139">
          <cell r="J139" t="str">
            <v>https://www.lg.com/il/refrigerators/lg-GR-B708XL</v>
          </cell>
          <cell r="K139">
            <v>0</v>
          </cell>
          <cell r="L139" t="str">
            <v>GR-B708XL.APZQAGE</v>
          </cell>
          <cell r="M139" t="str">
            <v>home-appliances</v>
          </cell>
          <cell r="N139" t="str">
            <v>refrigerators</v>
          </cell>
          <cell r="O139" t="str">
            <v>3-4 doors</v>
          </cell>
          <cell r="P139" t="str">
            <v>Multi Door 4Door</v>
          </cell>
          <cell r="Q139">
            <v>0</v>
          </cell>
          <cell r="R139" t="str">
            <v>GR-B24FTLDV.APZQAGE</v>
          </cell>
          <cell r="S139" t="str">
            <v>P-Next6</v>
          </cell>
          <cell r="T139" t="str">
            <v>P-Next6</v>
          </cell>
          <cell r="U139" t="str">
            <v>P-Next6</v>
          </cell>
          <cell r="V139" t="str">
            <v>PZ</v>
          </cell>
          <cell r="W139" t="str">
            <v>601L</v>
          </cell>
          <cell r="X139">
            <v>0</v>
          </cell>
          <cell r="Y139">
            <v>0</v>
          </cell>
          <cell r="Z139" t="str">
            <v>Hygiene FRESH+™</v>
          </cell>
          <cell r="AA139" t="str">
            <v>Energy Saving</v>
          </cell>
          <cell r="AB139">
            <v>0</v>
          </cell>
          <cell r="AC139">
            <v>0</v>
          </cell>
          <cell r="AD139" t="str">
            <v>Inverter Compressor</v>
          </cell>
          <cell r="AE139" t="str">
            <v>Smart Diagnosis™</v>
          </cell>
          <cell r="AF139">
            <v>0</v>
          </cell>
          <cell r="AG139">
            <v>0</v>
          </cell>
          <cell r="AH139">
            <v>0</v>
          </cell>
          <cell r="AI139">
            <v>0</v>
          </cell>
          <cell r="AJ139">
            <v>0</v>
          </cell>
          <cell r="AK139">
            <v>0</v>
          </cell>
          <cell r="AL139">
            <v>0</v>
          </cell>
          <cell r="AM139" t="str">
            <v>-</v>
          </cell>
          <cell r="AN139" t="str">
            <v>-</v>
          </cell>
          <cell r="AO139" t="str">
            <v>-</v>
          </cell>
          <cell r="AP139">
            <v>0</v>
          </cell>
          <cell r="AQ139">
            <v>0</v>
          </cell>
          <cell r="AR139">
            <v>0</v>
          </cell>
          <cell r="AS139" t="str">
            <v>מקרר 4 דלתות בנפח 676 ליטר</v>
          </cell>
          <cell r="AT139">
            <v>0</v>
          </cell>
          <cell r="AU139">
            <v>0</v>
          </cell>
          <cell r="AV139">
            <v>0</v>
          </cell>
          <cell r="AW139">
            <v>0</v>
          </cell>
          <cell r="AX139" t="str">
            <v>-</v>
          </cell>
          <cell r="AY139">
            <v>0</v>
          </cell>
          <cell r="AZ139">
            <v>6</v>
          </cell>
          <cell r="BA139" t="str">
            <v>Fail</v>
          </cell>
        </row>
        <row r="140">
          <cell r="J140" t="str">
            <v>https://www.lg.com/il/refrigerators/lg-GR-B909S</v>
          </cell>
          <cell r="K140">
            <v>0</v>
          </cell>
          <cell r="L140" t="str">
            <v>GR-B909S.APZQAGE</v>
          </cell>
          <cell r="M140" t="str">
            <v>home-appliances</v>
          </cell>
          <cell r="N140" t="str">
            <v>refrigerators</v>
          </cell>
          <cell r="O140" t="str">
            <v>3-4 doors</v>
          </cell>
          <cell r="P140" t="str">
            <v>Multi Door 4Door</v>
          </cell>
          <cell r="Q140">
            <v>0</v>
          </cell>
          <cell r="R140" t="str">
            <v>GR-B31FTLHL.APZQAGE</v>
          </cell>
          <cell r="S140" t="str">
            <v>P-Next3</v>
          </cell>
          <cell r="T140" t="str">
            <v>P-Next3</v>
          </cell>
          <cell r="U140" t="str">
            <v>P-Next3</v>
          </cell>
          <cell r="V140" t="str">
            <v>PZ</v>
          </cell>
          <cell r="W140" t="str">
            <v>755L</v>
          </cell>
          <cell r="X140">
            <v>0</v>
          </cell>
          <cell r="Y140">
            <v>0</v>
          </cell>
          <cell r="Z140" t="str">
            <v>Hygiene FRESH+™</v>
          </cell>
          <cell r="AA140" t="str">
            <v>Energy Saving</v>
          </cell>
          <cell r="AB140">
            <v>0</v>
          </cell>
          <cell r="AC140">
            <v>0</v>
          </cell>
          <cell r="AD140" t="str">
            <v>Inverter Compressor</v>
          </cell>
          <cell r="AE140" t="str">
            <v>Smart Diagnosis™</v>
          </cell>
          <cell r="AF140">
            <v>0</v>
          </cell>
          <cell r="AG140">
            <v>0</v>
          </cell>
          <cell r="AH140">
            <v>0</v>
          </cell>
          <cell r="AI140">
            <v>0</v>
          </cell>
          <cell r="AJ140">
            <v>0</v>
          </cell>
          <cell r="AK140">
            <v>0</v>
          </cell>
          <cell r="AL140">
            <v>0</v>
          </cell>
          <cell r="AM140" t="str">
            <v>-</v>
          </cell>
          <cell r="AN140" t="str">
            <v>-</v>
          </cell>
          <cell r="AO140" t="str">
            <v>-</v>
          </cell>
          <cell r="AP140">
            <v>0</v>
          </cell>
          <cell r="AQ140">
            <v>0</v>
          </cell>
          <cell r="AR140">
            <v>0</v>
          </cell>
          <cell r="AS140" t="str">
            <v>מקרר 4 דלתות בנפח 860 ליטר</v>
          </cell>
          <cell r="AT140">
            <v>0</v>
          </cell>
          <cell r="AU140">
            <v>0</v>
          </cell>
          <cell r="AV140">
            <v>0</v>
          </cell>
          <cell r="AW140">
            <v>0</v>
          </cell>
          <cell r="AX140" t="str">
            <v>-</v>
          </cell>
          <cell r="AY140">
            <v>0</v>
          </cell>
          <cell r="AZ140">
            <v>6</v>
          </cell>
          <cell r="BA140" t="str">
            <v>Fail</v>
          </cell>
        </row>
        <row r="141">
          <cell r="J141" t="str">
            <v>https://www.lg.com/il/refrigerators/lg-GR-J710XDID</v>
          </cell>
          <cell r="K141">
            <v>0</v>
          </cell>
          <cell r="L141" t="str">
            <v>GR-J710XDID.ANSQAGE</v>
          </cell>
          <cell r="M141" t="str">
            <v>home-appliances</v>
          </cell>
          <cell r="N141" t="str">
            <v>refrigerators</v>
          </cell>
          <cell r="O141" t="str">
            <v>door-in-door-refrigerators</v>
          </cell>
          <cell r="P141" t="str">
            <v>Multi Door 4Door</v>
          </cell>
          <cell r="Q141">
            <v>0</v>
          </cell>
          <cell r="R141" t="str">
            <v>GR-J24FTSHL.ANSQAGE</v>
          </cell>
          <cell r="S141" t="str">
            <v>P-Next6</v>
          </cell>
          <cell r="T141" t="str">
            <v>P-Next6</v>
          </cell>
          <cell r="U141" t="str">
            <v>P-Next6</v>
          </cell>
          <cell r="V141" t="str">
            <v>NS</v>
          </cell>
          <cell r="W141" t="str">
            <v>571L</v>
          </cell>
          <cell r="X141" t="str">
            <v>Door-in-Door™</v>
          </cell>
          <cell r="Y141" t="str">
            <v>Water Purification System</v>
          </cell>
          <cell r="Z141" t="str">
            <v>Hygiene FRESH+™</v>
          </cell>
          <cell r="AA141" t="str">
            <v>Energy Saving</v>
          </cell>
          <cell r="AB141" t="str">
            <v>Slim SpacePlus® Ice System</v>
          </cell>
          <cell r="AC141">
            <v>0</v>
          </cell>
          <cell r="AD141" t="str">
            <v>Inverter Compressor</v>
          </cell>
          <cell r="AE141" t="str">
            <v>Smart Diagnosis™</v>
          </cell>
          <cell r="AF141">
            <v>0</v>
          </cell>
          <cell r="AG141">
            <v>0</v>
          </cell>
          <cell r="AH141">
            <v>0</v>
          </cell>
          <cell r="AI141">
            <v>0</v>
          </cell>
          <cell r="AJ141">
            <v>0</v>
          </cell>
          <cell r="AK141">
            <v>0</v>
          </cell>
          <cell r="AL141">
            <v>0</v>
          </cell>
          <cell r="AM141" t="str">
            <v>-</v>
          </cell>
          <cell r="AN141" t="str">
            <v>-</v>
          </cell>
          <cell r="AO141" t="str">
            <v>-</v>
          </cell>
          <cell r="AP141">
            <v>0</v>
          </cell>
          <cell r="AQ141">
            <v>0</v>
          </cell>
          <cell r="AR141">
            <v>0</v>
          </cell>
          <cell r="AS141" t="str">
            <v>מקרר 4 דלתות בעל דלת בתוך דלת בנפח 653 ליטר</v>
          </cell>
          <cell r="AT141">
            <v>0</v>
          </cell>
          <cell r="AU141">
            <v>0</v>
          </cell>
          <cell r="AV141">
            <v>0</v>
          </cell>
          <cell r="AW141">
            <v>0</v>
          </cell>
          <cell r="AX141" t="str">
            <v>-</v>
          </cell>
          <cell r="AY141">
            <v>0</v>
          </cell>
          <cell r="AZ141">
            <v>8</v>
          </cell>
          <cell r="BA141" t="str">
            <v>Fail</v>
          </cell>
        </row>
        <row r="142">
          <cell r="J142" t="str">
            <v>https://www.lg.com/il/refrigerators/lg-GR-J910SDID</v>
          </cell>
          <cell r="K142">
            <v>0</v>
          </cell>
          <cell r="L142" t="str">
            <v>GR-J910SDID.ANSQAGE</v>
          </cell>
          <cell r="M142" t="str">
            <v>home-appliances</v>
          </cell>
          <cell r="N142" t="str">
            <v>refrigerators</v>
          </cell>
          <cell r="O142" t="str">
            <v>door-in-door-refrigerators</v>
          </cell>
          <cell r="P142" t="str">
            <v>Multi Door 4Door</v>
          </cell>
          <cell r="Q142">
            <v>0</v>
          </cell>
          <cell r="R142" t="str">
            <v>GR-J31FTSHL.ANSQAGE</v>
          </cell>
          <cell r="S142" t="str">
            <v>P-Next3</v>
          </cell>
          <cell r="T142" t="str">
            <v>P-Next3</v>
          </cell>
          <cell r="U142" t="str">
            <v>P-Next3</v>
          </cell>
          <cell r="V142" t="str">
            <v>NS</v>
          </cell>
          <cell r="W142" t="str">
            <v>716L</v>
          </cell>
          <cell r="X142" t="str">
            <v>Door-in-Door™</v>
          </cell>
          <cell r="Y142" t="str">
            <v>Water Purification System</v>
          </cell>
          <cell r="Z142" t="str">
            <v>Hygiene FRESH+™</v>
          </cell>
          <cell r="AA142" t="str">
            <v>Energy Saving</v>
          </cell>
          <cell r="AB142" t="str">
            <v>Slim SpacePlus® Ice System</v>
          </cell>
          <cell r="AC142">
            <v>0</v>
          </cell>
          <cell r="AD142" t="str">
            <v>Inverter Compressor</v>
          </cell>
          <cell r="AE142" t="str">
            <v>Smart Diagnosis™</v>
          </cell>
          <cell r="AF142">
            <v>0</v>
          </cell>
          <cell r="AG142">
            <v>0</v>
          </cell>
          <cell r="AH142">
            <v>0</v>
          </cell>
          <cell r="AI142">
            <v>0</v>
          </cell>
          <cell r="AJ142">
            <v>0</v>
          </cell>
          <cell r="AK142">
            <v>0</v>
          </cell>
          <cell r="AL142">
            <v>0</v>
          </cell>
          <cell r="AM142" t="str">
            <v>-</v>
          </cell>
          <cell r="AN142" t="str">
            <v>-</v>
          </cell>
          <cell r="AO142" t="str">
            <v>-</v>
          </cell>
          <cell r="AP142">
            <v>0</v>
          </cell>
          <cell r="AQ142">
            <v>0</v>
          </cell>
          <cell r="AR142">
            <v>0</v>
          </cell>
          <cell r="AS142" t="str">
            <v>מקרר 4 דלתות בעל דלת בתוך דלת בנפח 837 ליטר</v>
          </cell>
          <cell r="AT142">
            <v>0</v>
          </cell>
          <cell r="AU142">
            <v>0</v>
          </cell>
          <cell r="AV142">
            <v>0</v>
          </cell>
          <cell r="AW142">
            <v>0</v>
          </cell>
          <cell r="AX142" t="str">
            <v>-</v>
          </cell>
          <cell r="AY142">
            <v>0</v>
          </cell>
          <cell r="AZ142">
            <v>8</v>
          </cell>
          <cell r="BA142" t="str">
            <v>Fail</v>
          </cell>
        </row>
        <row r="143">
          <cell r="J143" t="str">
            <v>https://www.lg.com/il/refrigerators/lg-GR-X710INS</v>
          </cell>
          <cell r="K143">
            <v>0</v>
          </cell>
          <cell r="L143" t="str">
            <v>GR-X710INS.ASBQAGE</v>
          </cell>
          <cell r="M143" t="str">
            <v>home-appliances</v>
          </cell>
          <cell r="N143" t="str">
            <v>refrigerators</v>
          </cell>
          <cell r="O143" t="str">
            <v>Upper-freezer</v>
          </cell>
          <cell r="P143" t="str">
            <v>Multi Door 4Door</v>
          </cell>
          <cell r="Q143">
            <v>0</v>
          </cell>
          <cell r="R143" t="str">
            <v>GR-X24FTKHL.ASBQAGE</v>
          </cell>
          <cell r="S143" t="str">
            <v>P-Next6 InstaView</v>
          </cell>
          <cell r="T143" t="str">
            <v>P-Next6 InstaView</v>
          </cell>
          <cell r="U143" t="str">
            <v>P-Next6 InstaView</v>
          </cell>
          <cell r="V143" t="str">
            <v>SB</v>
          </cell>
          <cell r="W143" t="str">
            <v>571L</v>
          </cell>
          <cell r="X143" t="str">
            <v>Door-in-Door™</v>
          </cell>
          <cell r="Y143" t="str">
            <v>Water Purification System</v>
          </cell>
          <cell r="Z143" t="str">
            <v>Hygiene FRESH+™</v>
          </cell>
          <cell r="AA143" t="str">
            <v>Energy Saving</v>
          </cell>
          <cell r="AB143" t="str">
            <v>Slim SpacePlus® Ice System</v>
          </cell>
          <cell r="AC143">
            <v>0</v>
          </cell>
          <cell r="AD143" t="str">
            <v>Inverter Compressor</v>
          </cell>
          <cell r="AE143" t="str">
            <v>Smart Diagnosis™</v>
          </cell>
          <cell r="AF143">
            <v>0</v>
          </cell>
          <cell r="AG143">
            <v>0</v>
          </cell>
          <cell r="AH143">
            <v>0</v>
          </cell>
          <cell r="AI143">
            <v>0</v>
          </cell>
          <cell r="AJ143">
            <v>0</v>
          </cell>
          <cell r="AK143">
            <v>0</v>
          </cell>
          <cell r="AL143">
            <v>0</v>
          </cell>
          <cell r="AM143" t="str">
            <v>-</v>
          </cell>
          <cell r="AN143" t="str">
            <v>-</v>
          </cell>
          <cell r="AO143" t="str">
            <v>-</v>
          </cell>
          <cell r="AP143">
            <v>0</v>
          </cell>
          <cell r="AQ143">
            <v>0</v>
          </cell>
          <cell r="AR143">
            <v>0</v>
          </cell>
          <cell r="AS143" t="str">
            <v>מקרר  InstaView 4 דלתות בנפח 653 ליטר</v>
          </cell>
          <cell r="AT143">
            <v>0</v>
          </cell>
          <cell r="AU143">
            <v>0</v>
          </cell>
          <cell r="AV143">
            <v>0</v>
          </cell>
          <cell r="AW143">
            <v>0</v>
          </cell>
          <cell r="AX143" t="str">
            <v>-</v>
          </cell>
          <cell r="AY143">
            <v>0</v>
          </cell>
          <cell r="AZ143">
            <v>11</v>
          </cell>
          <cell r="BA143" t="str">
            <v>Fail</v>
          </cell>
        </row>
        <row r="144">
          <cell r="J144" t="str">
            <v>https://www.lg.com/il/refrigerators/lg-GR-M6781W</v>
          </cell>
          <cell r="K144">
            <v>0</v>
          </cell>
          <cell r="L144" t="str">
            <v>GR-M6781W.ASWQAGE</v>
          </cell>
          <cell r="M144" t="str">
            <v>home-appliances</v>
          </cell>
          <cell r="N144" t="str">
            <v>refrigerators</v>
          </cell>
          <cell r="O144" t="str">
            <v>Upper-freezer</v>
          </cell>
          <cell r="P144" t="str">
            <v>Ultra X Large REF</v>
          </cell>
          <cell r="Q144" t="str">
            <v>white</v>
          </cell>
          <cell r="R144" t="str">
            <v>GN-H702HQHU.ASWQAGE</v>
          </cell>
          <cell r="S144" t="str">
            <v>Alpha4 (GTF 2.0)</v>
          </cell>
          <cell r="T144" t="str">
            <v>Alpha4 (GTF 2.0)</v>
          </cell>
          <cell r="U144" t="str">
            <v>Alpha4 (GTF 2.0)</v>
          </cell>
          <cell r="V144" t="str">
            <v>SW</v>
          </cell>
          <cell r="W144" t="str">
            <v>512L</v>
          </cell>
          <cell r="X144" t="str">
            <v>LINEAR Cooling™</v>
          </cell>
          <cell r="Y144" t="str">
            <v>Door Cooling+™</v>
          </cell>
          <cell r="Z144" t="str">
            <v>Hygiene FRESH+™</v>
          </cell>
          <cell r="AA144" t="str">
            <v>Fresh 0 Zone</v>
          </cell>
          <cell r="AB144" t="str">
            <v>32% Energy Saving</v>
          </cell>
          <cell r="AC144" t="str">
            <v>Moving Ice Maker</v>
          </cell>
          <cell r="AD144">
            <v>0</v>
          </cell>
          <cell r="AE144">
            <v>0</v>
          </cell>
          <cell r="AF144" t="str">
            <v>Touch LED Display</v>
          </cell>
          <cell r="AG144" t="str">
            <v>Trimless Tempered Glass Shelf</v>
          </cell>
          <cell r="AH144">
            <v>0</v>
          </cell>
          <cell r="AI144" t="str">
            <v>Soft LED Lighting</v>
          </cell>
          <cell r="AJ144" t="str">
            <v>Inverter Linear Compressor</v>
          </cell>
          <cell r="AK144" t="str">
            <v>Inverter Linear Compressor</v>
          </cell>
          <cell r="AL144" t="str">
            <v>Samrt ThinQ®</v>
          </cell>
          <cell r="AM144" t="str">
            <v>-</v>
          </cell>
          <cell r="AN144" t="str">
            <v>-</v>
          </cell>
          <cell r="AO144" t="str">
            <v>-</v>
          </cell>
          <cell r="AP144">
            <v>0</v>
          </cell>
          <cell r="AQ144">
            <v>0</v>
          </cell>
          <cell r="AR144">
            <v>0</v>
          </cell>
          <cell r="AS144" t="str">
            <v>מקרר מקפיא עליון בנפח 515 ליטר</v>
          </cell>
          <cell r="AT144">
            <v>0</v>
          </cell>
          <cell r="AU144">
            <v>0</v>
          </cell>
          <cell r="AV144">
            <v>0</v>
          </cell>
          <cell r="AW144">
            <v>0</v>
          </cell>
          <cell r="AX144" t="str">
            <v>-</v>
          </cell>
          <cell r="AY144">
            <v>0</v>
          </cell>
          <cell r="AZ144" t="str">
            <v>-</v>
          </cell>
          <cell r="BA144" t="str">
            <v>-</v>
          </cell>
        </row>
        <row r="145">
          <cell r="J145" t="str">
            <v>https://www.lg.com/il/refrigerators/lg-GR-M6981W</v>
          </cell>
          <cell r="K145">
            <v>0</v>
          </cell>
          <cell r="L145" t="str">
            <v>GR-M6981W.ASWQAGE</v>
          </cell>
          <cell r="M145" t="str">
            <v>home-appliances</v>
          </cell>
          <cell r="N145" t="str">
            <v>refrigerators</v>
          </cell>
          <cell r="O145" t="str">
            <v>Upper-freezer</v>
          </cell>
          <cell r="P145" t="str">
            <v>Ultra X Large REF</v>
          </cell>
          <cell r="Q145" t="str">
            <v>white</v>
          </cell>
          <cell r="R145" t="str">
            <v>GR-H802HQHU.ASWQAGE</v>
          </cell>
          <cell r="S145" t="str">
            <v>Alpha1 (GTF 2.0)</v>
          </cell>
          <cell r="T145" t="str">
            <v>Alpha1 (GTF 2.0)</v>
          </cell>
          <cell r="U145" t="str">
            <v>Alpha1 (GTF 2.0)</v>
          </cell>
          <cell r="V145" t="str">
            <v>SW</v>
          </cell>
          <cell r="W145" t="str">
            <v>592L</v>
          </cell>
          <cell r="X145" t="str">
            <v>LINEAR Cooling™</v>
          </cell>
          <cell r="Y145" t="str">
            <v>Door Cooling+™</v>
          </cell>
          <cell r="Z145" t="str">
            <v>Hygiene FRESH+™</v>
          </cell>
          <cell r="AA145" t="str">
            <v>Fresh 0 Zone</v>
          </cell>
          <cell r="AB145" t="str">
            <v>32% Energy Saving</v>
          </cell>
          <cell r="AC145" t="str">
            <v>Moving Ice Maker</v>
          </cell>
          <cell r="AD145">
            <v>0</v>
          </cell>
          <cell r="AE145">
            <v>0</v>
          </cell>
          <cell r="AF145" t="str">
            <v>Touch LED Display</v>
          </cell>
          <cell r="AG145" t="str">
            <v>Trimless Tempered Glass Shelf</v>
          </cell>
          <cell r="AH145">
            <v>0</v>
          </cell>
          <cell r="AI145" t="str">
            <v>Soft LED Lighting</v>
          </cell>
          <cell r="AJ145" t="str">
            <v>Inverter Linear Compressor</v>
          </cell>
          <cell r="AK145" t="str">
            <v>Inverter Linear Compressor</v>
          </cell>
          <cell r="AL145" t="str">
            <v>Samrt ThinQ®</v>
          </cell>
          <cell r="AM145" t="str">
            <v>-</v>
          </cell>
          <cell r="AN145" t="str">
            <v>-</v>
          </cell>
          <cell r="AO145" t="str">
            <v>-</v>
          </cell>
          <cell r="AP145">
            <v>0</v>
          </cell>
          <cell r="AQ145">
            <v>0</v>
          </cell>
          <cell r="AR145">
            <v>0</v>
          </cell>
          <cell r="AS145" t="str">
            <v>מקרר מקפיא עליון בנפח 593 ליטר</v>
          </cell>
          <cell r="AT145">
            <v>0</v>
          </cell>
          <cell r="AU145">
            <v>0</v>
          </cell>
          <cell r="AV145">
            <v>0</v>
          </cell>
          <cell r="AW145">
            <v>0</v>
          </cell>
          <cell r="AX145" t="str">
            <v>-</v>
          </cell>
          <cell r="AY145">
            <v>0</v>
          </cell>
          <cell r="AZ145" t="str">
            <v>-</v>
          </cell>
          <cell r="BA145" t="str">
            <v>-</v>
          </cell>
        </row>
        <row r="146">
          <cell r="J146" t="str">
            <v>https://www.lg.com/il/refrigerators/lg-GR-M6981S</v>
          </cell>
          <cell r="K146">
            <v>0</v>
          </cell>
          <cell r="L146" t="str">
            <v>GR-M6981S.APZQAGE</v>
          </cell>
          <cell r="M146" t="str">
            <v>home-appliances</v>
          </cell>
          <cell r="N146" t="str">
            <v>refrigerators</v>
          </cell>
          <cell r="O146" t="str">
            <v>Upper-freezer</v>
          </cell>
          <cell r="P146" t="str">
            <v>Ultra X Large REF</v>
          </cell>
          <cell r="Q146" t="str">
            <v>Sliver</v>
          </cell>
          <cell r="R146" t="str">
            <v>GR-H802HLHU.APZQAGE</v>
          </cell>
          <cell r="S146" t="str">
            <v>Alpha1 (GTF 2.0)</v>
          </cell>
          <cell r="T146" t="str">
            <v>Alpha1 (GTF 2.0)</v>
          </cell>
          <cell r="U146" t="str">
            <v>Alpha1 (GTF 2.0)</v>
          </cell>
          <cell r="V146" t="str">
            <v>PZ</v>
          </cell>
          <cell r="W146" t="str">
            <v>592L</v>
          </cell>
          <cell r="X146" t="str">
            <v>LINEAR Cooling™</v>
          </cell>
          <cell r="Y146" t="str">
            <v>Door Cooling+™</v>
          </cell>
          <cell r="Z146" t="str">
            <v>Hygiene FRESH+™</v>
          </cell>
          <cell r="AA146" t="str">
            <v>Fresh 0 Zone</v>
          </cell>
          <cell r="AB146" t="str">
            <v>32% Energy Saving</v>
          </cell>
          <cell r="AC146" t="str">
            <v>Moving Ice Maker</v>
          </cell>
          <cell r="AD146">
            <v>0</v>
          </cell>
          <cell r="AE146">
            <v>0</v>
          </cell>
          <cell r="AF146" t="str">
            <v>Touch LED Display</v>
          </cell>
          <cell r="AG146" t="str">
            <v>Trimless Tempered Glass Shelf</v>
          </cell>
          <cell r="AH146" t="str">
            <v xml:space="preserve">Premium Metal Body
</v>
          </cell>
          <cell r="AI146" t="str">
            <v>Soft LED Lighting</v>
          </cell>
          <cell r="AJ146" t="str">
            <v>Inverter Linear Compressor</v>
          </cell>
          <cell r="AK146" t="str">
            <v>Inverter Linear Compressor</v>
          </cell>
          <cell r="AL146" t="str">
            <v>Samrt ThinQ®</v>
          </cell>
          <cell r="AM146" t="str">
            <v>-</v>
          </cell>
          <cell r="AN146" t="str">
            <v>-</v>
          </cell>
          <cell r="AO146" t="str">
            <v>-</v>
          </cell>
          <cell r="AP146">
            <v>0</v>
          </cell>
          <cell r="AQ146">
            <v>0</v>
          </cell>
          <cell r="AR146">
            <v>0</v>
          </cell>
          <cell r="AS146" t="str">
            <v>מקרר מקפיא עליון בנפח 593 ליטר</v>
          </cell>
          <cell r="AT146">
            <v>0</v>
          </cell>
          <cell r="AU146">
            <v>0</v>
          </cell>
          <cell r="AV146">
            <v>0</v>
          </cell>
          <cell r="AW146">
            <v>0</v>
          </cell>
          <cell r="AX146" t="str">
            <v>-</v>
          </cell>
          <cell r="AY146">
            <v>0</v>
          </cell>
          <cell r="AZ146" t="str">
            <v>-</v>
          </cell>
          <cell r="BA146" t="str">
            <v>-</v>
          </cell>
        </row>
        <row r="147">
          <cell r="J147" t="str">
            <v>https://www.lg.com/il/refrigerators/lg-GR-M6781S</v>
          </cell>
          <cell r="K147">
            <v>0</v>
          </cell>
          <cell r="L147" t="str">
            <v>GR-M6781S.APZQAGE</v>
          </cell>
          <cell r="M147" t="str">
            <v>home-appliances</v>
          </cell>
          <cell r="N147" t="str">
            <v>refrigerators</v>
          </cell>
          <cell r="O147" t="str">
            <v>Upper-freezer</v>
          </cell>
          <cell r="P147" t="str">
            <v>Ultra X Large REF</v>
          </cell>
          <cell r="Q147" t="str">
            <v>Sliver</v>
          </cell>
          <cell r="R147" t="str">
            <v>GN-H702HLHU.APZQAGE</v>
          </cell>
          <cell r="S147" t="str">
            <v>Alpha4 (GTF 2.0)</v>
          </cell>
          <cell r="T147" t="str">
            <v>Alpha4 (GTF 2.0)</v>
          </cell>
          <cell r="U147" t="str">
            <v>Alpha4 (GTF 2.0)</v>
          </cell>
          <cell r="V147" t="str">
            <v>PZ</v>
          </cell>
          <cell r="W147" t="str">
            <v>512L</v>
          </cell>
          <cell r="X147" t="str">
            <v>LINEAR Cooling™</v>
          </cell>
          <cell r="Y147" t="str">
            <v>Door Cooling+™</v>
          </cell>
          <cell r="Z147" t="str">
            <v>Hygiene FRESH+™</v>
          </cell>
          <cell r="AA147" t="str">
            <v>Fresh 0 Zone</v>
          </cell>
          <cell r="AB147" t="str">
            <v>32% Energy Saving</v>
          </cell>
          <cell r="AC147" t="str">
            <v>Moving Ice Maker</v>
          </cell>
          <cell r="AD147">
            <v>0</v>
          </cell>
          <cell r="AE147">
            <v>0</v>
          </cell>
          <cell r="AF147" t="str">
            <v>Touch LED Display</v>
          </cell>
          <cell r="AG147" t="str">
            <v>Trimless Tempered Glass Shelf</v>
          </cell>
          <cell r="AH147" t="str">
            <v xml:space="preserve">Premium Metal Body
</v>
          </cell>
          <cell r="AI147" t="str">
            <v>Soft LED Lighting</v>
          </cell>
          <cell r="AJ147" t="str">
            <v>Inverter Linear Compressor</v>
          </cell>
          <cell r="AK147" t="str">
            <v>Inverter Linear Compressor</v>
          </cell>
          <cell r="AL147" t="str">
            <v>Samrt ThinQ®</v>
          </cell>
          <cell r="AM147" t="str">
            <v>-</v>
          </cell>
          <cell r="AN147" t="str">
            <v>-</v>
          </cell>
          <cell r="AO147" t="str">
            <v>-</v>
          </cell>
          <cell r="AP147">
            <v>0</v>
          </cell>
          <cell r="AQ147">
            <v>0</v>
          </cell>
          <cell r="AR147">
            <v>0</v>
          </cell>
          <cell r="AS147" t="str">
            <v>מקרר מקפיא עליון בנפח 515 ליטר</v>
          </cell>
          <cell r="AT147">
            <v>0</v>
          </cell>
          <cell r="AU147">
            <v>0</v>
          </cell>
          <cell r="AV147">
            <v>0</v>
          </cell>
          <cell r="AW147">
            <v>0</v>
          </cell>
          <cell r="AX147" t="str">
            <v>-</v>
          </cell>
          <cell r="AY147">
            <v>0</v>
          </cell>
          <cell r="AZ147" t="str">
            <v>-</v>
          </cell>
          <cell r="BA147" t="str">
            <v>-</v>
          </cell>
        </row>
        <row r="148">
          <cell r="J148" t="str">
            <v>https://www.lg.com/il/refrigerators/lg-GR-X265INS</v>
          </cell>
          <cell r="K148">
            <v>0</v>
          </cell>
          <cell r="L148" t="str">
            <v>GR-X265INS.ASBQAGE</v>
          </cell>
          <cell r="M148" t="str">
            <v>home-appliances</v>
          </cell>
          <cell r="N148" t="str">
            <v>refrigerators</v>
          </cell>
          <cell r="O148" t="str">
            <v>door-in-door-refrigerators</v>
          </cell>
          <cell r="P148" t="str">
            <v>3D French</v>
          </cell>
          <cell r="Q148">
            <v>0</v>
          </cell>
          <cell r="R148" t="str">
            <v>GC-X268NKSM.ASBQAGE</v>
          </cell>
          <cell r="S148" t="str">
            <v>Majesty2 InstaView</v>
          </cell>
          <cell r="T148" t="str">
            <v>Majesty2 InstaView</v>
          </cell>
          <cell r="U148" t="str">
            <v>Majesty2 InstaView</v>
          </cell>
          <cell r="V148" t="str">
            <v>SB</v>
          </cell>
          <cell r="W148" t="str">
            <v>624L</v>
          </cell>
          <cell r="X148" t="str">
            <v>Door-in-Door™</v>
          </cell>
          <cell r="Y148" t="str">
            <v>Door Cooling+™</v>
          </cell>
          <cell r="Z148" t="str">
            <v>Multi Air Flow</v>
          </cell>
          <cell r="AA148" t="str">
            <v>temperature-controlled drawer
→ 확인중</v>
          </cell>
          <cell r="AB148" t="str">
            <v>ice and water dispenser</v>
          </cell>
          <cell r="AC148" t="str">
            <v>ColdSaver™ panel 
→ 확인중</v>
          </cell>
          <cell r="AD148" t="str">
            <v>PrintProof Finish</v>
          </cell>
          <cell r="AE148" t="str">
            <v>Inverter Linear Compressor</v>
          </cell>
          <cell r="AF148" t="str">
            <v>Samrt ThinQ®</v>
          </cell>
          <cell r="AG148">
            <v>0</v>
          </cell>
          <cell r="AH148">
            <v>0</v>
          </cell>
          <cell r="AI148">
            <v>0</v>
          </cell>
          <cell r="AJ148">
            <v>0</v>
          </cell>
          <cell r="AK148">
            <v>0</v>
          </cell>
          <cell r="AL148">
            <v>0</v>
          </cell>
          <cell r="AM148" t="str">
            <v>-</v>
          </cell>
          <cell r="AN148" t="str">
            <v>-</v>
          </cell>
          <cell r="AO148" t="str">
            <v>-</v>
          </cell>
          <cell r="AP148">
            <v>0</v>
          </cell>
          <cell r="AQ148">
            <v>0</v>
          </cell>
          <cell r="AR148">
            <v>0</v>
          </cell>
          <cell r="AS148" t="str">
            <v>מקרר InstaView 3 דלתות בנפח 772 ליטר</v>
          </cell>
          <cell r="AT148">
            <v>0</v>
          </cell>
          <cell r="AU148">
            <v>0</v>
          </cell>
          <cell r="AV148">
            <v>0</v>
          </cell>
          <cell r="AW148">
            <v>0</v>
          </cell>
          <cell r="AX148" t="str">
            <v>-</v>
          </cell>
          <cell r="AY148">
            <v>0</v>
          </cell>
          <cell r="AZ148">
            <v>15</v>
          </cell>
          <cell r="BA148" t="str">
            <v>Fail</v>
          </cell>
        </row>
        <row r="149">
          <cell r="J149" t="str">
            <v>https://www.lg.com/il/refrigerators/lg-GR-B265MAJ</v>
          </cell>
          <cell r="K149">
            <v>0</v>
          </cell>
          <cell r="L149" t="str">
            <v>GR-B265MAJ.ANSQAGE</v>
          </cell>
          <cell r="M149" t="str">
            <v>home-appliances</v>
          </cell>
          <cell r="N149" t="str">
            <v>refrigerators</v>
          </cell>
          <cell r="O149">
            <v>0</v>
          </cell>
          <cell r="P149" t="str">
            <v>3D French</v>
          </cell>
          <cell r="Q149">
            <v>0</v>
          </cell>
          <cell r="R149" t="str">
            <v>GC-B268NVNM.ANSQAGE.ANSQAGE</v>
          </cell>
          <cell r="S149" t="str">
            <v>Majesty2</v>
          </cell>
          <cell r="T149" t="str">
            <v>Majesty2</v>
          </cell>
          <cell r="U149" t="str">
            <v>Majesty2</v>
          </cell>
          <cell r="V149" t="str">
            <v>NS</v>
          </cell>
          <cell r="W149" t="str">
            <v>640L</v>
          </cell>
          <cell r="X149">
            <v>0</v>
          </cell>
          <cell r="Y149" t="str">
            <v>Door Cooling+™</v>
          </cell>
          <cell r="Z149" t="str">
            <v>Multi Air Flow</v>
          </cell>
          <cell r="AA149" t="str">
            <v>temperature-controlled drawer
→ 확인중</v>
          </cell>
          <cell r="AB149">
            <v>0</v>
          </cell>
          <cell r="AC149" t="str">
            <v>ColdSaver™ panel 
→ 확인중</v>
          </cell>
          <cell r="AD149">
            <v>0</v>
          </cell>
          <cell r="AE149" t="str">
            <v>Inverter Linear Compressor</v>
          </cell>
          <cell r="AF149">
            <v>0</v>
          </cell>
          <cell r="AG149">
            <v>0</v>
          </cell>
          <cell r="AH149">
            <v>0</v>
          </cell>
          <cell r="AI149">
            <v>0</v>
          </cell>
          <cell r="AJ149">
            <v>0</v>
          </cell>
          <cell r="AK149">
            <v>0</v>
          </cell>
          <cell r="AL149">
            <v>0</v>
          </cell>
          <cell r="AM149" t="str">
            <v>908(36")</v>
          </cell>
          <cell r="AN149">
            <v>1775</v>
          </cell>
          <cell r="AO149">
            <v>870</v>
          </cell>
          <cell r="AP149">
            <v>0</v>
          </cell>
          <cell r="AQ149">
            <v>0</v>
          </cell>
          <cell r="AR149">
            <v>0</v>
          </cell>
          <cell r="AS149" t="str">
            <v>מקרר 3 דלתות בנפח 790 ליטר</v>
          </cell>
          <cell r="AT149">
            <v>0</v>
          </cell>
          <cell r="AU149">
            <v>0</v>
          </cell>
          <cell r="AV149">
            <v>0</v>
          </cell>
          <cell r="AW149">
            <v>0</v>
          </cell>
          <cell r="AX149" t="str">
            <v>-</v>
          </cell>
          <cell r="AY149">
            <v>0</v>
          </cell>
          <cell r="AZ149">
            <v>15</v>
          </cell>
          <cell r="BA149" t="str">
            <v>Fail</v>
          </cell>
        </row>
        <row r="150">
          <cell r="J150" t="str">
            <v>https://www.lg.com/il/refrigerators/lg-GR-B486INVS</v>
          </cell>
          <cell r="K150">
            <v>0</v>
          </cell>
          <cell r="L150" t="str">
            <v>GR-B486INVS.DPZQAGE</v>
          </cell>
          <cell r="M150" t="str">
            <v>home-appliances</v>
          </cell>
          <cell r="N150" t="str">
            <v>refrigerators</v>
          </cell>
          <cell r="O150" t="str">
            <v>Upper-freezer</v>
          </cell>
          <cell r="P150" t="str">
            <v>X Large REF</v>
          </cell>
          <cell r="Q150" t="str">
            <v>Sliver</v>
          </cell>
          <cell r="R150" t="str">
            <v>GL-C502HLCN.DPZQAGE</v>
          </cell>
          <cell r="S150" t="str">
            <v>Alpha7 (GTF 2.0)</v>
          </cell>
          <cell r="T150" t="str">
            <v>Alpha7 (GTF 2.0)</v>
          </cell>
          <cell r="U150" t="str">
            <v>Alpha7 (GTF 2.0)</v>
          </cell>
          <cell r="V150" t="str">
            <v>PZ</v>
          </cell>
          <cell r="W150" t="str">
            <v>438L</v>
          </cell>
          <cell r="X150" t="str">
            <v>LINEAR Cooling™</v>
          </cell>
          <cell r="Y150" t="str">
            <v>Door Cooling+™</v>
          </cell>
          <cell r="Z150">
            <v>0</v>
          </cell>
          <cell r="AA150">
            <v>0</v>
          </cell>
          <cell r="AB150" t="str">
            <v>32% Energy Saving</v>
          </cell>
          <cell r="AC150" t="str">
            <v>Moving Ice Maker</v>
          </cell>
          <cell r="AD150">
            <v>0</v>
          </cell>
          <cell r="AE150" t="str">
            <v>Pull-out Tray</v>
          </cell>
          <cell r="AF150">
            <v>0</v>
          </cell>
          <cell r="AG150" t="str">
            <v>Trimless Tempered Glass Shelf</v>
          </cell>
          <cell r="AH150" t="str">
            <v xml:space="preserve">Premium Metal Body
</v>
          </cell>
          <cell r="AI150" t="str">
            <v>Soft LED Lighting</v>
          </cell>
          <cell r="AJ150" t="str">
            <v>Inverter Linear Compressor</v>
          </cell>
          <cell r="AK150" t="str">
            <v>Inverter Linear Compressor</v>
          </cell>
          <cell r="AL150">
            <v>0</v>
          </cell>
          <cell r="AM150" t="str">
            <v>-</v>
          </cell>
          <cell r="AN150" t="str">
            <v>-</v>
          </cell>
          <cell r="AO150" t="str">
            <v>-</v>
          </cell>
          <cell r="AP150">
            <v>0</v>
          </cell>
          <cell r="AQ150">
            <v>0</v>
          </cell>
          <cell r="AR150">
            <v>0</v>
          </cell>
          <cell r="AS150" t="str">
            <v>מקרר מקפיא עליון בנפח 471 ליטר</v>
          </cell>
          <cell r="AT150">
            <v>0</v>
          </cell>
          <cell r="AU150">
            <v>0</v>
          </cell>
          <cell r="AV150">
            <v>0</v>
          </cell>
          <cell r="AW150">
            <v>0</v>
          </cell>
          <cell r="AX150" t="str">
            <v>-</v>
          </cell>
          <cell r="AY150">
            <v>0</v>
          </cell>
          <cell r="AZ150">
            <v>9</v>
          </cell>
          <cell r="BA150" t="str">
            <v>Fail</v>
          </cell>
        </row>
        <row r="151">
          <cell r="J151" t="str">
            <v>https://www.lg.com/il/refrigerators/lg-GR-251INS</v>
          </cell>
          <cell r="K151">
            <v>0</v>
          </cell>
          <cell r="L151" t="str">
            <v>GR-251INS.ANSQAGE</v>
          </cell>
          <cell r="M151" t="str">
            <v>home-appliances</v>
          </cell>
          <cell r="N151" t="str">
            <v>refrigerators</v>
          </cell>
          <cell r="O151" t="str">
            <v>Upper-freezer</v>
          </cell>
          <cell r="P151" t="str">
            <v>24CU</v>
          </cell>
          <cell r="Q151">
            <v>0</v>
          </cell>
          <cell r="R151" t="str">
            <v>GC-X247CSBV.ANSQAGE</v>
          </cell>
          <cell r="S151" t="str">
            <v>P-Veyron6 InstaView</v>
          </cell>
          <cell r="T151" t="str">
            <v>P-Veyron6 InstaView</v>
          </cell>
          <cell r="U151" t="str">
            <v>P-Veyron6 InstaView</v>
          </cell>
          <cell r="V151" t="str">
            <v>NS</v>
          </cell>
          <cell r="W151" t="str">
            <v>601L</v>
          </cell>
          <cell r="X151" t="str">
            <v>InstaView / Door-in-Door™</v>
          </cell>
          <cell r="Y151" t="str">
            <v>Spaceplus™ Ice System</v>
          </cell>
          <cell r="Z151" t="str">
            <v>FRESHBalancer™</v>
          </cell>
          <cell r="AA151">
            <v>0</v>
          </cell>
          <cell r="AB151" t="str">
            <v>Hygiene FRESH+™</v>
          </cell>
          <cell r="AC151" t="str">
            <v xml:space="preserve">New Premium Dispenser
</v>
          </cell>
          <cell r="AD151" t="str">
            <v>Square Pocket Handle</v>
          </cell>
          <cell r="AE151" t="str">
            <v>Inverter Compressor</v>
          </cell>
          <cell r="AF151" t="str">
            <v>Samrt ThinQ®</v>
          </cell>
          <cell r="AG151">
            <v>0</v>
          </cell>
          <cell r="AH151">
            <v>0</v>
          </cell>
          <cell r="AI151">
            <v>0</v>
          </cell>
          <cell r="AJ151">
            <v>0</v>
          </cell>
          <cell r="AK151">
            <v>0</v>
          </cell>
          <cell r="AL151">
            <v>0</v>
          </cell>
          <cell r="AM151" t="str">
            <v>-</v>
          </cell>
          <cell r="AN151" t="str">
            <v>-</v>
          </cell>
          <cell r="AO151" t="str">
            <v>-</v>
          </cell>
          <cell r="AP151">
            <v>0</v>
          </cell>
          <cell r="AQ151">
            <v>0</v>
          </cell>
          <cell r="AR151">
            <v>0</v>
          </cell>
          <cell r="AS151" t="str">
            <v>מקרר  InstaView דלת לצד דלת בנפח 630 ליטר</v>
          </cell>
          <cell r="AT151">
            <v>0</v>
          </cell>
          <cell r="AU151">
            <v>0</v>
          </cell>
          <cell r="AV151">
            <v>0</v>
          </cell>
          <cell r="AW151">
            <v>0</v>
          </cell>
          <cell r="AX151" t="str">
            <v>-</v>
          </cell>
          <cell r="AY151">
            <v>0</v>
          </cell>
          <cell r="AZ151" t="str">
            <v>-</v>
          </cell>
          <cell r="BA151" t="str">
            <v>-</v>
          </cell>
        </row>
        <row r="152">
          <cell r="J152" t="str">
            <v>https://www.lg.com/il/refrigerators/lg-GM-U700RSC</v>
          </cell>
          <cell r="K152">
            <v>0</v>
          </cell>
          <cell r="L152" t="str">
            <v>GM-U700RSC.ANSQAGE</v>
          </cell>
          <cell r="M152" t="str">
            <v>home-appliances</v>
          </cell>
          <cell r="N152" t="str">
            <v>refrigerators</v>
          </cell>
          <cell r="O152" t="str">
            <v>Upper-freezer</v>
          </cell>
          <cell r="P152" t="str">
            <v>Ultra X Large REF</v>
          </cell>
          <cell r="Q152" t="str">
            <v>Sliver</v>
          </cell>
          <cell r="R152" t="str">
            <v>GM-U652SSDM.ANSQAGE</v>
          </cell>
          <cell r="S152" t="str">
            <v>QuantumT</v>
          </cell>
          <cell r="T152" t="str">
            <v>QuantumT</v>
          </cell>
          <cell r="U152" t="str">
            <v>QuantumT</v>
          </cell>
          <cell r="V152" t="str">
            <v>NS</v>
          </cell>
          <cell r="W152" t="str">
            <v>657L</v>
          </cell>
          <cell r="X152" t="str">
            <v>Multi Air Flow</v>
          </cell>
          <cell r="Y152" t="str">
            <v>Smart Diagnosis™</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t="str">
            <v>-</v>
          </cell>
          <cell r="AN152" t="str">
            <v>-</v>
          </cell>
          <cell r="AO152" t="str">
            <v>-</v>
          </cell>
          <cell r="AP152">
            <v>0</v>
          </cell>
          <cell r="AQ152">
            <v>0</v>
          </cell>
          <cell r="AR152">
            <v>0</v>
          </cell>
          <cell r="AS152" t="str">
            <v>מקרר מקפיא עליון בנפח 667 ליטר</v>
          </cell>
          <cell r="AT152">
            <v>0</v>
          </cell>
          <cell r="AU152">
            <v>0</v>
          </cell>
          <cell r="AV152">
            <v>0</v>
          </cell>
          <cell r="AW152">
            <v>0</v>
          </cell>
          <cell r="AX152" t="str">
            <v>-</v>
          </cell>
          <cell r="AY152">
            <v>0</v>
          </cell>
          <cell r="AZ152" t="str">
            <v>-</v>
          </cell>
          <cell r="BA152" t="str">
            <v>-</v>
          </cell>
        </row>
        <row r="153">
          <cell r="J153" t="str">
            <v>https://www.lg.com/il/refrigerators/lg-GM-651RSC</v>
          </cell>
          <cell r="K153">
            <v>0</v>
          </cell>
          <cell r="L153" t="str">
            <v>GM-651RSC.ANSQAGE</v>
          </cell>
          <cell r="M153" t="str">
            <v>home-appliances</v>
          </cell>
          <cell r="N153" t="str">
            <v>refrigerators</v>
          </cell>
          <cell r="O153" t="str">
            <v>Bottom-freezer</v>
          </cell>
          <cell r="P153" t="str">
            <v xml:space="preserve">2D Bottom Freezer </v>
          </cell>
          <cell r="Q153" t="str">
            <v>Brushed_Stainless_steel</v>
          </cell>
          <cell r="R153" t="str">
            <v>GM-B228RSFN.ANSQAGE</v>
          </cell>
          <cell r="S153" t="str">
            <v>QuantumB</v>
          </cell>
          <cell r="T153" t="str">
            <v>QuantumB</v>
          </cell>
          <cell r="U153" t="str">
            <v>QuantumB</v>
          </cell>
          <cell r="V153" t="str">
            <v>NS</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t="str">
            <v>-</v>
          </cell>
          <cell r="AN153" t="str">
            <v>-</v>
          </cell>
          <cell r="AO153" t="str">
            <v>-</v>
          </cell>
          <cell r="AP153">
            <v>0</v>
          </cell>
          <cell r="AQ153">
            <v>0</v>
          </cell>
          <cell r="AR153">
            <v>0</v>
          </cell>
          <cell r="AS153" t="str">
            <v>מקרר מקפיא תחתון בנפח 631 ליטר</v>
          </cell>
          <cell r="AT153">
            <v>0</v>
          </cell>
          <cell r="AU153">
            <v>0</v>
          </cell>
          <cell r="AV153">
            <v>0</v>
          </cell>
          <cell r="AW153">
            <v>0</v>
          </cell>
          <cell r="AX153" t="str">
            <v>-</v>
          </cell>
          <cell r="AY153">
            <v>0</v>
          </cell>
          <cell r="AZ153" t="str">
            <v>-</v>
          </cell>
          <cell r="BA153" t="str">
            <v>-</v>
          </cell>
        </row>
        <row r="154">
          <cell r="J154" t="str">
            <v>https://www.lg.com/il/refrigerators/lg-GM-651RWC</v>
          </cell>
          <cell r="K154">
            <v>0</v>
          </cell>
          <cell r="L154" t="str">
            <v>GM-651RWC.ASWQAGE</v>
          </cell>
          <cell r="M154" t="str">
            <v>home-appliances</v>
          </cell>
          <cell r="N154" t="str">
            <v>refrigerators</v>
          </cell>
          <cell r="O154" t="str">
            <v>Bottom-freezer</v>
          </cell>
          <cell r="P154" t="str">
            <v xml:space="preserve">2D Bottom Freezer </v>
          </cell>
          <cell r="Q154" t="str">
            <v>White</v>
          </cell>
          <cell r="R154" t="str">
            <v>GM-B228RQFN.ASWQAGE</v>
          </cell>
          <cell r="S154" t="str">
            <v>QuantumB</v>
          </cell>
          <cell r="T154" t="str">
            <v>QuantumB</v>
          </cell>
          <cell r="U154" t="str">
            <v>QuantumB</v>
          </cell>
          <cell r="V154" t="str">
            <v>SW</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t="str">
            <v>-</v>
          </cell>
          <cell r="AN154" t="str">
            <v>-</v>
          </cell>
          <cell r="AO154" t="str">
            <v>-</v>
          </cell>
          <cell r="AP154">
            <v>0</v>
          </cell>
          <cell r="AQ154">
            <v>0</v>
          </cell>
          <cell r="AR154">
            <v>0</v>
          </cell>
          <cell r="AS154" t="str">
            <v>מקרר מקפיא תחתון בנפח 631 ליטר</v>
          </cell>
          <cell r="AT154">
            <v>0</v>
          </cell>
          <cell r="AU154">
            <v>0</v>
          </cell>
          <cell r="AV154">
            <v>0</v>
          </cell>
          <cell r="AW154">
            <v>0</v>
          </cell>
          <cell r="AX154" t="str">
            <v>-</v>
          </cell>
          <cell r="AY154">
            <v>0</v>
          </cell>
          <cell r="AZ154" t="str">
            <v>-</v>
          </cell>
          <cell r="BA154" t="str">
            <v>-</v>
          </cell>
        </row>
        <row r="155">
          <cell r="J155" t="str">
            <v>https://www.lg.com/il/refrigerators/lg-GR-B240RSA</v>
          </cell>
          <cell r="K155">
            <v>0</v>
          </cell>
          <cell r="L155" t="str">
            <v>GR-B240RSA.ANSQAGE</v>
          </cell>
          <cell r="M155" t="str">
            <v>home-appliances</v>
          </cell>
          <cell r="N155" t="str">
            <v>refrigerators</v>
          </cell>
          <cell r="O155" t="str">
            <v>3-4 doors</v>
          </cell>
          <cell r="P155" t="str">
            <v>3D French</v>
          </cell>
          <cell r="Q155" t="str">
            <v>Brushed_Stainless_steel</v>
          </cell>
          <cell r="R155" t="str">
            <v>GM-B243RSNN.ANSQAGE</v>
          </cell>
          <cell r="S155" t="str">
            <v>Raptor3</v>
          </cell>
          <cell r="T155" t="str">
            <v>Raptor3</v>
          </cell>
          <cell r="U155" t="str">
            <v>Raptor3</v>
          </cell>
          <cell r="V155" t="str">
            <v>NS</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t="str">
            <v>838(33")</v>
          </cell>
          <cell r="AN155">
            <v>1775</v>
          </cell>
          <cell r="AO155">
            <v>921</v>
          </cell>
          <cell r="AP155">
            <v>0</v>
          </cell>
          <cell r="AQ155">
            <v>0</v>
          </cell>
          <cell r="AR155">
            <v>0</v>
          </cell>
          <cell r="AS155" t="str">
            <v>מקרר 3 דלתות בנפח 678 ליטר</v>
          </cell>
          <cell r="AT155" t="str">
            <v>O</v>
          </cell>
          <cell r="AU155">
            <v>0</v>
          </cell>
          <cell r="AV155">
            <v>0</v>
          </cell>
          <cell r="AW155">
            <v>0</v>
          </cell>
          <cell r="AX155" t="str">
            <v>-</v>
          </cell>
          <cell r="AY155">
            <v>0</v>
          </cell>
          <cell r="AZ155" t="str">
            <v>-</v>
          </cell>
          <cell r="BA155" t="str">
            <v>-</v>
          </cell>
        </row>
        <row r="156">
          <cell r="J156" t="str">
            <v>https://www.lg.com/il/refrigerators/lg-GM-849RSC</v>
          </cell>
          <cell r="K156">
            <v>0</v>
          </cell>
          <cell r="L156" t="str">
            <v>GM-849RSC.ANSQAGE</v>
          </cell>
          <cell r="M156" t="str">
            <v>home-appliances</v>
          </cell>
          <cell r="N156" t="str">
            <v>refrigerators</v>
          </cell>
          <cell r="O156" t="str">
            <v>Upper-freezer</v>
          </cell>
          <cell r="P156" t="str">
            <v xml:space="preserve">2D Bottom Freezer </v>
          </cell>
          <cell r="Q156" t="str">
            <v>Brushed_Stainless_steel</v>
          </cell>
          <cell r="R156" t="str">
            <v>GM-B248RSFM.ANSQAGE</v>
          </cell>
          <cell r="S156" t="str">
            <v>QuantumB</v>
          </cell>
          <cell r="T156" t="str">
            <v>QuantumB</v>
          </cell>
          <cell r="U156" t="str">
            <v>QuantumB</v>
          </cell>
          <cell r="V156" t="str">
            <v>NS</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t="str">
            <v>-</v>
          </cell>
          <cell r="AN156" t="str">
            <v>-</v>
          </cell>
          <cell r="AO156" t="str">
            <v>-</v>
          </cell>
          <cell r="AP156">
            <v>0</v>
          </cell>
          <cell r="AQ156">
            <v>0</v>
          </cell>
          <cell r="AR156">
            <v>0</v>
          </cell>
          <cell r="AS156" t="str">
            <v>מקרר מקפיא תחתון בנפח 681 ליטר</v>
          </cell>
          <cell r="AT156">
            <v>0</v>
          </cell>
          <cell r="AU156">
            <v>0</v>
          </cell>
          <cell r="AV156">
            <v>0</v>
          </cell>
          <cell r="AW156">
            <v>0</v>
          </cell>
          <cell r="AX156" t="str">
            <v>-</v>
          </cell>
          <cell r="AY156">
            <v>0</v>
          </cell>
          <cell r="AZ156" t="str">
            <v>-</v>
          </cell>
          <cell r="BA156" t="str">
            <v>-</v>
          </cell>
        </row>
        <row r="157">
          <cell r="J157" t="str">
            <v>https://www.lg.com/il/refrigerators/lg-GM-849RWC</v>
          </cell>
          <cell r="K157">
            <v>0</v>
          </cell>
          <cell r="L157" t="str">
            <v>GM-849RWC.ASWQAGE</v>
          </cell>
          <cell r="M157" t="str">
            <v>home-appliances</v>
          </cell>
          <cell r="N157" t="str">
            <v>refrigerators</v>
          </cell>
          <cell r="O157" t="str">
            <v>Bottom-freezer</v>
          </cell>
          <cell r="P157" t="str">
            <v xml:space="preserve">2D Bottom Freezer </v>
          </cell>
          <cell r="Q157" t="str">
            <v>white</v>
          </cell>
          <cell r="R157" t="str">
            <v>GM-B248RQFM.ASWQAGE</v>
          </cell>
          <cell r="S157" t="str">
            <v>QuantumB</v>
          </cell>
          <cell r="T157" t="str">
            <v>QuantumB</v>
          </cell>
          <cell r="U157" t="str">
            <v>QuantumB</v>
          </cell>
          <cell r="V157" t="str">
            <v>SW</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t="str">
            <v>-</v>
          </cell>
          <cell r="AN157" t="str">
            <v>-</v>
          </cell>
          <cell r="AO157" t="str">
            <v>-</v>
          </cell>
          <cell r="AP157">
            <v>0</v>
          </cell>
          <cell r="AQ157">
            <v>0</v>
          </cell>
          <cell r="AR157">
            <v>0</v>
          </cell>
          <cell r="AS157" t="str">
            <v>מקרר מקפיא תחתון בנפח 681 ליטר</v>
          </cell>
          <cell r="AT157">
            <v>0</v>
          </cell>
          <cell r="AU157">
            <v>0</v>
          </cell>
          <cell r="AV157">
            <v>0</v>
          </cell>
          <cell r="AW157">
            <v>0</v>
          </cell>
          <cell r="AX157" t="str">
            <v>-</v>
          </cell>
          <cell r="AY157">
            <v>0</v>
          </cell>
          <cell r="AZ157" t="str">
            <v>-</v>
          </cell>
          <cell r="BA157" t="str">
            <v>-</v>
          </cell>
        </row>
        <row r="158">
          <cell r="J158" t="str">
            <v>https://www.lg.com/levant_ar/refrigerators/lg-GRB-274PN</v>
          </cell>
          <cell r="K158">
            <v>0</v>
          </cell>
          <cell r="L158" t="str">
            <v>GRB-274PN.ANSPELF</v>
          </cell>
          <cell r="M158" t="str">
            <v>home-appliances</v>
          </cell>
          <cell r="N158" t="str">
            <v>all-fridges</v>
          </cell>
          <cell r="O158" t="str">
            <v>door-in-doors-refrigerators</v>
          </cell>
          <cell r="P158" t="str">
            <v>Multi Door 4Door</v>
          </cell>
          <cell r="Q158">
            <v>0</v>
          </cell>
          <cell r="R158" t="str">
            <v>GR-B24FTSDL.ANSPELF</v>
          </cell>
          <cell r="S158" t="str">
            <v>P-Next6</v>
          </cell>
          <cell r="T158" t="str">
            <v>P-Next6</v>
          </cell>
          <cell r="U158" t="str">
            <v>P-Next6</v>
          </cell>
          <cell r="V158" t="str">
            <v>NS</v>
          </cell>
          <cell r="W158" t="str">
            <v>601L</v>
          </cell>
          <cell r="X158">
            <v>0</v>
          </cell>
          <cell r="Y158">
            <v>0</v>
          </cell>
          <cell r="Z158" t="str">
            <v>Hygiene FRESH+™</v>
          </cell>
          <cell r="AA158" t="str">
            <v>Energy Saving</v>
          </cell>
          <cell r="AB158">
            <v>0</v>
          </cell>
          <cell r="AC158">
            <v>0</v>
          </cell>
          <cell r="AD158" t="str">
            <v>Inverter Compressor</v>
          </cell>
          <cell r="AE158" t="str">
            <v>Smart Diagnosis™</v>
          </cell>
          <cell r="AF158">
            <v>0</v>
          </cell>
          <cell r="AG158">
            <v>0</v>
          </cell>
          <cell r="AH158">
            <v>0</v>
          </cell>
          <cell r="AI158">
            <v>0</v>
          </cell>
          <cell r="AJ158">
            <v>0</v>
          </cell>
          <cell r="AK158">
            <v>0</v>
          </cell>
          <cell r="AL158">
            <v>0</v>
          </cell>
          <cell r="AM158" t="str">
            <v>-</v>
          </cell>
          <cell r="AN158" t="str">
            <v>-</v>
          </cell>
          <cell r="AO158" t="str">
            <v>-</v>
          </cell>
          <cell r="AP158">
            <v>0</v>
          </cell>
          <cell r="AQ158">
            <v>0</v>
          </cell>
          <cell r="AR158">
            <v>0</v>
          </cell>
          <cell r="AS158" t="str">
            <v>ثلاجة 4 أبواب، ضاغط خطي عاكس، نظام تخزين ذكي، ™+Hygiene Fresh</v>
          </cell>
          <cell r="AT158">
            <v>0</v>
          </cell>
          <cell r="AU158">
            <v>0</v>
          </cell>
          <cell r="AV158">
            <v>0</v>
          </cell>
          <cell r="AW158">
            <v>0</v>
          </cell>
          <cell r="AX158" t="str">
            <v>-</v>
          </cell>
          <cell r="AY158">
            <v>0</v>
          </cell>
          <cell r="AZ158">
            <v>15</v>
          </cell>
          <cell r="BA158" t="str">
            <v>Fail</v>
          </cell>
        </row>
        <row r="159">
          <cell r="J159" t="str">
            <v>https://www.lg.com/levant_ar/refrigerators/lg-GRD-274PN</v>
          </cell>
          <cell r="K159">
            <v>0</v>
          </cell>
          <cell r="L159" t="str">
            <v>GRD-274PN.ANSPELF</v>
          </cell>
          <cell r="M159" t="str">
            <v>home-appliances</v>
          </cell>
          <cell r="N159" t="str">
            <v>all-fridges</v>
          </cell>
          <cell r="O159" t="str">
            <v>door-in-doors-refrigerators</v>
          </cell>
          <cell r="P159" t="str">
            <v>Multi Door 4Door</v>
          </cell>
          <cell r="Q159">
            <v>0</v>
          </cell>
          <cell r="R159" t="str">
            <v>GR-M24FTSHL.ANSPELF</v>
          </cell>
          <cell r="S159" t="str">
            <v>P-Next6</v>
          </cell>
          <cell r="T159" t="str">
            <v>P-Next6</v>
          </cell>
          <cell r="U159" t="str">
            <v>P-Next6</v>
          </cell>
          <cell r="V159" t="str">
            <v>NS</v>
          </cell>
          <cell r="W159" t="str">
            <v>601L</v>
          </cell>
          <cell r="X159" t="str">
            <v>Door-in-Door™</v>
          </cell>
          <cell r="Y159">
            <v>0</v>
          </cell>
          <cell r="Z159" t="str">
            <v>Hygiene FRESH+™</v>
          </cell>
          <cell r="AA159" t="str">
            <v>Energy Saving</v>
          </cell>
          <cell r="AB159">
            <v>0</v>
          </cell>
          <cell r="AC159">
            <v>0</v>
          </cell>
          <cell r="AD159" t="str">
            <v>Inverter Compressor</v>
          </cell>
          <cell r="AE159" t="str">
            <v>Smart Diagnosis™</v>
          </cell>
          <cell r="AF159">
            <v>0</v>
          </cell>
          <cell r="AG159">
            <v>0</v>
          </cell>
          <cell r="AH159">
            <v>0</v>
          </cell>
          <cell r="AI159">
            <v>0</v>
          </cell>
          <cell r="AJ159">
            <v>0</v>
          </cell>
          <cell r="AK159">
            <v>0</v>
          </cell>
          <cell r="AL159">
            <v>0</v>
          </cell>
          <cell r="AM159" t="str">
            <v>-</v>
          </cell>
          <cell r="AN159" t="str">
            <v>-</v>
          </cell>
          <cell r="AO159" t="str">
            <v>-</v>
          </cell>
          <cell r="AP159">
            <v>0</v>
          </cell>
          <cell r="AQ159">
            <v>0</v>
          </cell>
          <cell r="AR159">
            <v>0</v>
          </cell>
          <cell r="AS159" t="str">
            <v>توفير الطاقة بفضل الضاغط الطولي العاكس</v>
          </cell>
          <cell r="AT159">
            <v>0</v>
          </cell>
          <cell r="AU159">
            <v>0</v>
          </cell>
          <cell r="AV159">
            <v>0</v>
          </cell>
          <cell r="AW159">
            <v>0</v>
          </cell>
          <cell r="AX159" t="str">
            <v>-</v>
          </cell>
          <cell r="AY159">
            <v>0</v>
          </cell>
          <cell r="AZ159">
            <v>1</v>
          </cell>
          <cell r="BA159" t="str">
            <v>Fail</v>
          </cell>
        </row>
        <row r="160">
          <cell r="J160" t="str">
            <v>https://www.lg.com/levant_ar/refrigerators/lg-GRX-274DPB</v>
          </cell>
          <cell r="K160">
            <v>0</v>
          </cell>
          <cell r="L160" t="str">
            <v>GRX-274DPB.ASBQIRQ</v>
          </cell>
          <cell r="M160" t="str">
            <v>home-appliances</v>
          </cell>
          <cell r="N160" t="str">
            <v>all-fridges</v>
          </cell>
          <cell r="O160">
            <v>0</v>
          </cell>
          <cell r="P160" t="str">
            <v>Multi Door 4Door</v>
          </cell>
          <cell r="Q160">
            <v>0</v>
          </cell>
          <cell r="R160" t="str">
            <v>GR-X24FTKHL.ASBQIRQ</v>
          </cell>
          <cell r="S160" t="str">
            <v>P-Next6 InstaView</v>
          </cell>
          <cell r="T160" t="str">
            <v>P-Next6 InstaView</v>
          </cell>
          <cell r="U160" t="str">
            <v>P-Next6 InstaView</v>
          </cell>
          <cell r="V160" t="str">
            <v>SB</v>
          </cell>
          <cell r="W160" t="str">
            <v>571L</v>
          </cell>
          <cell r="X160" t="str">
            <v>Door-in-Door™</v>
          </cell>
          <cell r="Y160" t="str">
            <v>Water Purification System</v>
          </cell>
          <cell r="Z160" t="str">
            <v>Hygiene FRESH+™</v>
          </cell>
          <cell r="AA160" t="str">
            <v>Energy Saving</v>
          </cell>
          <cell r="AB160" t="str">
            <v>Slim SpacePlus® Ice System</v>
          </cell>
          <cell r="AC160">
            <v>0</v>
          </cell>
          <cell r="AD160" t="str">
            <v>Inverter Compressor</v>
          </cell>
          <cell r="AE160" t="str">
            <v>Smart Diagnosis™</v>
          </cell>
          <cell r="AF160">
            <v>0</v>
          </cell>
          <cell r="AG160">
            <v>0</v>
          </cell>
          <cell r="AH160">
            <v>0</v>
          </cell>
          <cell r="AI160">
            <v>0</v>
          </cell>
          <cell r="AJ160">
            <v>0</v>
          </cell>
          <cell r="AK160">
            <v>0</v>
          </cell>
          <cell r="AL160">
            <v>0</v>
          </cell>
          <cell r="AM160" t="str">
            <v>-</v>
          </cell>
          <cell r="AN160" t="str">
            <v>-</v>
          </cell>
          <cell r="AO160" t="str">
            <v>-</v>
          </cell>
          <cell r="AP160">
            <v>0</v>
          </cell>
          <cell r="AQ160">
            <v>0</v>
          </cell>
          <cell r="AR160">
            <v>0</v>
          </cell>
          <cell r="AS160" t="str">
            <v>افضل انواع الثلاجات - توفير الطاقة بنسبة %32 مع متانة تدوم 20 سنة</v>
          </cell>
          <cell r="AT160">
            <v>0</v>
          </cell>
          <cell r="AU160">
            <v>0</v>
          </cell>
          <cell r="AV160">
            <v>0</v>
          </cell>
          <cell r="AW160">
            <v>0</v>
          </cell>
          <cell r="AX160" t="str">
            <v>-</v>
          </cell>
          <cell r="AY160">
            <v>0</v>
          </cell>
          <cell r="AZ160">
            <v>15</v>
          </cell>
          <cell r="BA160" t="str">
            <v>Fail</v>
          </cell>
        </row>
        <row r="161">
          <cell r="J161" t="str">
            <v>https://www.lg.com/levant_ar/refrigerators/lg-GRJ-334DPF</v>
          </cell>
          <cell r="K161">
            <v>0</v>
          </cell>
          <cell r="L161" t="str">
            <v>GRJ-334DPF.ASNQIRQ</v>
          </cell>
          <cell r="M161" t="str">
            <v>home-appliances</v>
          </cell>
          <cell r="N161" t="str">
            <v>all-fridges</v>
          </cell>
          <cell r="O161" t="str">
            <v>door-in-doors-refrigerators</v>
          </cell>
          <cell r="P161" t="str">
            <v>Multi Door 4Door</v>
          </cell>
          <cell r="Q161">
            <v>0</v>
          </cell>
          <cell r="R161" t="str">
            <v>GR-J31FTUHL.ASNQIRQ</v>
          </cell>
          <cell r="S161" t="str">
            <v>P-Next3</v>
          </cell>
          <cell r="T161" t="str">
            <v>P-Next3</v>
          </cell>
          <cell r="U161" t="str">
            <v>P-Next3</v>
          </cell>
          <cell r="V161" t="str">
            <v>SN</v>
          </cell>
          <cell r="W161" t="str">
            <v>716L</v>
          </cell>
          <cell r="X161" t="str">
            <v>Door-in-Door™</v>
          </cell>
          <cell r="Y161" t="str">
            <v>Water Purification System</v>
          </cell>
          <cell r="Z161" t="str">
            <v>Hygiene FRESH+™</v>
          </cell>
          <cell r="AA161" t="str">
            <v>Energy Saving</v>
          </cell>
          <cell r="AB161" t="str">
            <v>Slim SpacePlus® Ice System</v>
          </cell>
          <cell r="AC161">
            <v>0</v>
          </cell>
          <cell r="AD161" t="str">
            <v>Inverter Compressor</v>
          </cell>
          <cell r="AE161" t="str">
            <v>Smart Diagnosis™</v>
          </cell>
          <cell r="AF161">
            <v>0</v>
          </cell>
          <cell r="AG161">
            <v>0</v>
          </cell>
          <cell r="AH161">
            <v>0</v>
          </cell>
          <cell r="AI161">
            <v>0</v>
          </cell>
          <cell r="AJ161">
            <v>0</v>
          </cell>
          <cell r="AK161">
            <v>0</v>
          </cell>
          <cell r="AL161">
            <v>0</v>
          </cell>
          <cell r="AM161" t="str">
            <v>-</v>
          </cell>
          <cell r="AN161" t="str">
            <v>-</v>
          </cell>
          <cell r="AO161" t="str">
            <v>-</v>
          </cell>
          <cell r="AP161">
            <v>0</v>
          </cell>
          <cell r="AQ161">
            <v>0</v>
          </cell>
          <cell r="AR161">
            <v>0</v>
          </cell>
          <cell r="AS161" t="str">
            <v>انواع الغسالات من ال جي- الغسالة المصغرة ل TwinWash</v>
          </cell>
          <cell r="AT161">
            <v>0</v>
          </cell>
          <cell r="AU161">
            <v>0</v>
          </cell>
          <cell r="AV161">
            <v>0</v>
          </cell>
          <cell r="AW161">
            <v>0</v>
          </cell>
          <cell r="AX161" t="str">
            <v>-</v>
          </cell>
          <cell r="AY161">
            <v>0</v>
          </cell>
          <cell r="AZ161" t="str">
            <v>-</v>
          </cell>
          <cell r="BA161" t="str">
            <v>-</v>
          </cell>
        </row>
        <row r="162">
          <cell r="J162" t="str">
            <v>https://www.lg.com/levant_ar/refrigerators/lg-GRJ-334DPB</v>
          </cell>
          <cell r="K162">
            <v>0</v>
          </cell>
          <cell r="L162" t="str">
            <v>GRJ-334DPB.ASBQIRQ</v>
          </cell>
          <cell r="M162" t="str">
            <v>home-appliances</v>
          </cell>
          <cell r="N162" t="str">
            <v>all-fridges</v>
          </cell>
          <cell r="O162">
            <v>0</v>
          </cell>
          <cell r="P162" t="str">
            <v>Multi Door 4Door</v>
          </cell>
          <cell r="Q162">
            <v>0</v>
          </cell>
          <cell r="R162" t="str">
            <v>GR-J31FTKHL.ASBQIRQ</v>
          </cell>
          <cell r="S162" t="str">
            <v>P-Next3</v>
          </cell>
          <cell r="T162" t="str">
            <v>P-Next3</v>
          </cell>
          <cell r="U162" t="str">
            <v>P-Next3</v>
          </cell>
          <cell r="V162" t="str">
            <v>SB</v>
          </cell>
          <cell r="W162" t="str">
            <v>716L</v>
          </cell>
          <cell r="X162" t="str">
            <v>Door-in-Door™</v>
          </cell>
          <cell r="Y162" t="str">
            <v>Water Purification System</v>
          </cell>
          <cell r="Z162" t="str">
            <v>Hygiene FRESH+™</v>
          </cell>
          <cell r="AA162" t="str">
            <v>Energy Saving</v>
          </cell>
          <cell r="AB162" t="str">
            <v>Slim SpacePlus® Ice System</v>
          </cell>
          <cell r="AC162">
            <v>0</v>
          </cell>
          <cell r="AD162" t="str">
            <v>Inverter Compressor</v>
          </cell>
          <cell r="AE162" t="str">
            <v>Smart Diagnosis™</v>
          </cell>
          <cell r="AF162">
            <v>0</v>
          </cell>
          <cell r="AG162">
            <v>0</v>
          </cell>
          <cell r="AH162">
            <v>0</v>
          </cell>
          <cell r="AI162">
            <v>0</v>
          </cell>
          <cell r="AJ162">
            <v>0</v>
          </cell>
          <cell r="AK162">
            <v>0</v>
          </cell>
          <cell r="AL162">
            <v>0</v>
          </cell>
          <cell r="AM162" t="str">
            <v>-</v>
          </cell>
          <cell r="AN162" t="str">
            <v>-</v>
          </cell>
          <cell r="AO162" t="str">
            <v>-</v>
          </cell>
          <cell r="AP162">
            <v>0</v>
          </cell>
          <cell r="AQ162">
            <v>0</v>
          </cell>
          <cell r="AR162">
            <v>0</v>
          </cell>
          <cell r="AS162" t="str">
            <v>نظام لتنقية المياه - مياه عذبة ونقية</v>
          </cell>
          <cell r="AT162">
            <v>0</v>
          </cell>
          <cell r="AU162">
            <v>0</v>
          </cell>
          <cell r="AV162">
            <v>0</v>
          </cell>
          <cell r="AW162">
            <v>0</v>
          </cell>
          <cell r="AX162" t="str">
            <v>-</v>
          </cell>
          <cell r="AY162">
            <v>0</v>
          </cell>
          <cell r="AZ162">
            <v>9</v>
          </cell>
          <cell r="BA162" t="str">
            <v>Fail</v>
          </cell>
        </row>
        <row r="163">
          <cell r="J163" t="str">
            <v>https://www.lg.com/levant_ar/refrigerators/lg-GRX-334DPB</v>
          </cell>
          <cell r="K163">
            <v>0</v>
          </cell>
          <cell r="L163" t="str">
            <v>GRX-334DPB.ASBPELF</v>
          </cell>
          <cell r="M163" t="str">
            <v>home-appliances</v>
          </cell>
          <cell r="N163" t="str">
            <v>all-fridges</v>
          </cell>
          <cell r="O163" t="str">
            <v>door-in-doors-refrigerators</v>
          </cell>
          <cell r="P163" t="str">
            <v>Multi Door 4Door</v>
          </cell>
          <cell r="Q163">
            <v>0</v>
          </cell>
          <cell r="R163" t="str">
            <v>GR-X31FTKHL.ASBPELF</v>
          </cell>
          <cell r="S163" t="str">
            <v>P-Next3 InstaView</v>
          </cell>
          <cell r="T163" t="str">
            <v>P-Next3 InstaView</v>
          </cell>
          <cell r="U163" t="str">
            <v>P-Next3 InstaView</v>
          </cell>
          <cell r="V163" t="str">
            <v>SB</v>
          </cell>
          <cell r="W163" t="str">
            <v>716L</v>
          </cell>
          <cell r="X163" t="str">
            <v>Door-in-Door™</v>
          </cell>
          <cell r="Y163" t="str">
            <v>Water Purification System</v>
          </cell>
          <cell r="Z163" t="str">
            <v>Hygiene FRESH+™</v>
          </cell>
          <cell r="AA163" t="str">
            <v>Energy Saving</v>
          </cell>
          <cell r="AB163" t="str">
            <v>Slim SpacePlus® Ice System</v>
          </cell>
          <cell r="AC163">
            <v>0</v>
          </cell>
          <cell r="AD163" t="str">
            <v>Inverter Compressor</v>
          </cell>
          <cell r="AE163" t="str">
            <v>Smart Diagnosis™</v>
          </cell>
          <cell r="AF163">
            <v>0</v>
          </cell>
          <cell r="AG163">
            <v>0</v>
          </cell>
          <cell r="AH163">
            <v>0</v>
          </cell>
          <cell r="AI163">
            <v>0</v>
          </cell>
          <cell r="AJ163">
            <v>0</v>
          </cell>
          <cell r="AK163">
            <v>0</v>
          </cell>
          <cell r="AL163">
            <v>0</v>
          </cell>
          <cell r="AM163" t="str">
            <v>-</v>
          </cell>
          <cell r="AN163" t="str">
            <v>-</v>
          </cell>
          <cell r="AO163" t="str">
            <v>-</v>
          </cell>
          <cell r="AP163">
            <v>0</v>
          </cell>
          <cell r="AQ163">
            <v>0</v>
          </cell>
          <cell r="AR163">
            <v>0</v>
          </cell>
          <cell r="AS163" t="str">
            <v>توفير الطاقة بنسبة %32 مع متانة تدوم 20 سنة</v>
          </cell>
          <cell r="AT163">
            <v>0</v>
          </cell>
          <cell r="AU163">
            <v>0</v>
          </cell>
          <cell r="AV163">
            <v>0</v>
          </cell>
          <cell r="AW163">
            <v>0</v>
          </cell>
          <cell r="AX163" t="str">
            <v>-</v>
          </cell>
          <cell r="AY163">
            <v>0</v>
          </cell>
          <cell r="AZ163">
            <v>15</v>
          </cell>
          <cell r="BA163" t="str">
            <v>Fail</v>
          </cell>
        </row>
        <row r="164">
          <cell r="J164" t="str">
            <v>https://www.lg.com/levant_ar/refrigerators/lg-GRD-264PG</v>
          </cell>
          <cell r="K164">
            <v>0</v>
          </cell>
          <cell r="L164" t="str">
            <v>GRD-264PG.ALBPELF</v>
          </cell>
          <cell r="M164" t="str">
            <v>home-appliances</v>
          </cell>
          <cell r="N164" t="str">
            <v>all-fridges</v>
          </cell>
          <cell r="O164" t="str">
            <v>door-in-doors-refrigerators</v>
          </cell>
          <cell r="P164" t="str">
            <v>Multi Door 4Door</v>
          </cell>
          <cell r="Q164">
            <v>0</v>
          </cell>
          <cell r="R164" t="str">
            <v>GR-M24FBGZL.ALBPELF</v>
          </cell>
          <cell r="S164" t="str">
            <v>P-Next6</v>
          </cell>
          <cell r="T164" t="str">
            <v>P-Next6</v>
          </cell>
          <cell r="U164" t="str">
            <v>P-Next6</v>
          </cell>
          <cell r="V164" t="str">
            <v>LB</v>
          </cell>
          <cell r="W164">
            <v>0</v>
          </cell>
          <cell r="X164" t="str">
            <v>Door-in-Door™</v>
          </cell>
          <cell r="Y164" t="str">
            <v>Water Purification System</v>
          </cell>
          <cell r="Z164" t="str">
            <v>Hygiene FRESH+™</v>
          </cell>
          <cell r="AA164" t="str">
            <v>Energy Saving</v>
          </cell>
          <cell r="AB164" t="str">
            <v>Slim SpacePlus® Ice System</v>
          </cell>
          <cell r="AC164" t="str">
            <v>Fingerprint Resistance</v>
          </cell>
          <cell r="AD164" t="str">
            <v>Inverter Compressor</v>
          </cell>
          <cell r="AE164" t="str">
            <v>Smart Diagnosis™</v>
          </cell>
          <cell r="AF164">
            <v>0</v>
          </cell>
          <cell r="AG164">
            <v>0</v>
          </cell>
          <cell r="AH164">
            <v>0</v>
          </cell>
          <cell r="AI164">
            <v>0</v>
          </cell>
          <cell r="AJ164">
            <v>0</v>
          </cell>
          <cell r="AK164">
            <v>0</v>
          </cell>
          <cell r="AL164">
            <v>0</v>
          </cell>
          <cell r="AM164" t="str">
            <v>-</v>
          </cell>
          <cell r="AN164" t="str">
            <v>-</v>
          </cell>
          <cell r="AO164" t="str">
            <v>-</v>
          </cell>
          <cell r="AP164">
            <v>0</v>
          </cell>
          <cell r="AQ164">
            <v>0</v>
          </cell>
          <cell r="AR164">
            <v>0</v>
          </cell>
          <cell r="AS164" t="str">
            <v>GRD-264PG</v>
          </cell>
          <cell r="AT164" t="str">
            <v>O</v>
          </cell>
          <cell r="AU164">
            <v>0</v>
          </cell>
          <cell r="AV164">
            <v>0</v>
          </cell>
          <cell r="AW164">
            <v>0</v>
          </cell>
          <cell r="AX164" t="str">
            <v>-</v>
          </cell>
          <cell r="AY164">
            <v>0</v>
          </cell>
          <cell r="AZ164" t="str">
            <v>-</v>
          </cell>
          <cell r="BA164" t="str">
            <v>-</v>
          </cell>
        </row>
        <row r="165">
          <cell r="J165" t="str">
            <v>https://www.lg.com/levant_en/refrigerators/lg-GRB-274PN</v>
          </cell>
          <cell r="K165">
            <v>0</v>
          </cell>
          <cell r="L165" t="str">
            <v>GRB-274PN.ANSPELF</v>
          </cell>
          <cell r="M165" t="str">
            <v>home-appliances</v>
          </cell>
          <cell r="N165" t="str">
            <v>all-refrigerators</v>
          </cell>
          <cell r="O165" t="str">
            <v>door-in-door-refrigerators</v>
          </cell>
          <cell r="P165" t="str">
            <v>Multi Door 4Door</v>
          </cell>
          <cell r="Q165">
            <v>0</v>
          </cell>
          <cell r="R165" t="str">
            <v>GR-B24FTSDL.ANSPELF</v>
          </cell>
          <cell r="S165" t="str">
            <v>P-Next6</v>
          </cell>
          <cell r="T165" t="str">
            <v>P-Next6</v>
          </cell>
          <cell r="U165" t="str">
            <v>P-Next6</v>
          </cell>
          <cell r="V165" t="str">
            <v>NS</v>
          </cell>
          <cell r="W165" t="str">
            <v>601L</v>
          </cell>
          <cell r="X165">
            <v>0</v>
          </cell>
          <cell r="Y165">
            <v>0</v>
          </cell>
          <cell r="Z165" t="str">
            <v>Hygiene FRESH+™</v>
          </cell>
          <cell r="AA165" t="str">
            <v>Energy Saving</v>
          </cell>
          <cell r="AB165">
            <v>0</v>
          </cell>
          <cell r="AC165">
            <v>0</v>
          </cell>
          <cell r="AD165" t="str">
            <v>Inverter Compressor</v>
          </cell>
          <cell r="AE165" t="str">
            <v>Smart Diagnosis™</v>
          </cell>
          <cell r="AF165">
            <v>0</v>
          </cell>
          <cell r="AG165">
            <v>0</v>
          </cell>
          <cell r="AH165">
            <v>0</v>
          </cell>
          <cell r="AI165">
            <v>0</v>
          </cell>
          <cell r="AJ165">
            <v>0</v>
          </cell>
          <cell r="AK165">
            <v>0</v>
          </cell>
          <cell r="AL165">
            <v>0</v>
          </cell>
          <cell r="AM165" t="str">
            <v>-</v>
          </cell>
          <cell r="AN165" t="str">
            <v>-</v>
          </cell>
          <cell r="AO165" t="str">
            <v>-</v>
          </cell>
          <cell r="AP165">
            <v>0</v>
          </cell>
          <cell r="AQ165">
            <v>0</v>
          </cell>
          <cell r="AR165">
            <v>0</v>
          </cell>
          <cell r="AS165" t="str">
            <v>4 Door Refrigerator, Inverter Linear Compressor, Smart Storage System, Hygiene Fresh+™</v>
          </cell>
          <cell r="AT165">
            <v>0</v>
          </cell>
          <cell r="AU165">
            <v>0</v>
          </cell>
          <cell r="AV165">
            <v>0</v>
          </cell>
          <cell r="AW165">
            <v>0</v>
          </cell>
          <cell r="AX165" t="str">
            <v>-</v>
          </cell>
          <cell r="AY165">
            <v>0</v>
          </cell>
          <cell r="AZ165">
            <v>15</v>
          </cell>
          <cell r="BA165" t="str">
            <v>Fail</v>
          </cell>
        </row>
        <row r="166">
          <cell r="J166" t="str">
            <v>https://www.lg.com/levant_en/refrigerators/lg-GRD-274PN</v>
          </cell>
          <cell r="K166">
            <v>0</v>
          </cell>
          <cell r="L166" t="str">
            <v>GRD-274PN.ANSPELF</v>
          </cell>
          <cell r="M166" t="str">
            <v>home-appliances</v>
          </cell>
          <cell r="N166" t="str">
            <v>all-refrigerators</v>
          </cell>
          <cell r="O166" t="str">
            <v>door-in-door-refrigerators</v>
          </cell>
          <cell r="P166" t="str">
            <v>Multi Door 4Door</v>
          </cell>
          <cell r="Q166">
            <v>0</v>
          </cell>
          <cell r="R166" t="str">
            <v>GR-M24FTSHL.ANSPELF</v>
          </cell>
          <cell r="S166" t="str">
            <v>P-Next6</v>
          </cell>
          <cell r="T166" t="str">
            <v>P-Next6</v>
          </cell>
          <cell r="U166" t="str">
            <v>P-Next6</v>
          </cell>
          <cell r="V166" t="str">
            <v>NS</v>
          </cell>
          <cell r="W166" t="str">
            <v>601L</v>
          </cell>
          <cell r="X166" t="str">
            <v>Door-in-Door™</v>
          </cell>
          <cell r="Y166">
            <v>0</v>
          </cell>
          <cell r="Z166" t="str">
            <v>Hygiene FRESH+™</v>
          </cell>
          <cell r="AA166" t="str">
            <v>Energy Saving</v>
          </cell>
          <cell r="AB166">
            <v>0</v>
          </cell>
          <cell r="AC166">
            <v>0</v>
          </cell>
          <cell r="AD166" t="str">
            <v>Inverter Compressor</v>
          </cell>
          <cell r="AE166" t="str">
            <v>Smart Diagnosis™</v>
          </cell>
          <cell r="AF166">
            <v>0</v>
          </cell>
          <cell r="AG166">
            <v>0</v>
          </cell>
          <cell r="AH166">
            <v>0</v>
          </cell>
          <cell r="AI166">
            <v>0</v>
          </cell>
          <cell r="AJ166">
            <v>0</v>
          </cell>
          <cell r="AK166">
            <v>0</v>
          </cell>
          <cell r="AL166">
            <v>0</v>
          </cell>
          <cell r="AM166" t="str">
            <v>-</v>
          </cell>
          <cell r="AN166" t="str">
            <v>-</v>
          </cell>
          <cell r="AO166" t="str">
            <v>-</v>
          </cell>
          <cell r="AP166">
            <v>0</v>
          </cell>
          <cell r="AQ166">
            <v>0</v>
          </cell>
          <cell r="AR166">
            <v>0</v>
          </cell>
          <cell r="AS166" t="str">
            <v>LG GRD-274PN</v>
          </cell>
          <cell r="AT166">
            <v>0</v>
          </cell>
          <cell r="AU166">
            <v>0</v>
          </cell>
          <cell r="AV166">
            <v>0</v>
          </cell>
          <cell r="AW166">
            <v>0</v>
          </cell>
          <cell r="AX166" t="str">
            <v>-</v>
          </cell>
          <cell r="AY166">
            <v>0</v>
          </cell>
          <cell r="AZ166">
            <v>1</v>
          </cell>
          <cell r="BA166" t="str">
            <v>Fail</v>
          </cell>
        </row>
        <row r="167">
          <cell r="J167" t="str">
            <v>https://www.lg.com/levant_en/refrigerators/lg-GRJ-334DPF</v>
          </cell>
          <cell r="K167">
            <v>0</v>
          </cell>
          <cell r="L167" t="str">
            <v>GRJ-334DPF.ASNQIRQ</v>
          </cell>
          <cell r="M167" t="str">
            <v>home-appliances</v>
          </cell>
          <cell r="N167" t="str">
            <v>all-refrigerators</v>
          </cell>
          <cell r="O167" t="str">
            <v>door-in-door-refrigerators</v>
          </cell>
          <cell r="P167" t="str">
            <v>Multi Door 4Door</v>
          </cell>
          <cell r="Q167">
            <v>0</v>
          </cell>
          <cell r="R167" t="str">
            <v>GR-J31FTUHL.ASNQIRQ</v>
          </cell>
          <cell r="S167" t="str">
            <v>P-Next3</v>
          </cell>
          <cell r="T167" t="str">
            <v>P-Next3</v>
          </cell>
          <cell r="U167" t="str">
            <v>P-Next3</v>
          </cell>
          <cell r="V167" t="str">
            <v>SN</v>
          </cell>
          <cell r="W167" t="str">
            <v>716L</v>
          </cell>
          <cell r="X167" t="str">
            <v>Door-in-Door™</v>
          </cell>
          <cell r="Y167" t="str">
            <v>Water Purification System</v>
          </cell>
          <cell r="Z167" t="str">
            <v>Hygiene FRESH+™</v>
          </cell>
          <cell r="AA167" t="str">
            <v>Energy Saving</v>
          </cell>
          <cell r="AB167" t="str">
            <v>Slim SpacePlus® Ice System</v>
          </cell>
          <cell r="AC167">
            <v>0</v>
          </cell>
          <cell r="AD167" t="str">
            <v>Inverter Compressor</v>
          </cell>
          <cell r="AE167" t="str">
            <v>Smart Diagnosis™</v>
          </cell>
          <cell r="AF167">
            <v>0</v>
          </cell>
          <cell r="AG167">
            <v>0</v>
          </cell>
          <cell r="AH167">
            <v>0</v>
          </cell>
          <cell r="AI167">
            <v>0</v>
          </cell>
          <cell r="AJ167">
            <v>0</v>
          </cell>
          <cell r="AK167">
            <v>0</v>
          </cell>
          <cell r="AL167">
            <v>0</v>
          </cell>
          <cell r="AM167" t="str">
            <v>-</v>
          </cell>
          <cell r="AN167" t="str">
            <v>-</v>
          </cell>
          <cell r="AO167" t="str">
            <v>-</v>
          </cell>
          <cell r="AP167">
            <v>0</v>
          </cell>
          <cell r="AQ167">
            <v>0</v>
          </cell>
          <cell r="AR167">
            <v>0</v>
          </cell>
          <cell r="AS167" t="str">
            <v>LG Smart ThinQ Refrigerators</v>
          </cell>
          <cell r="AT167">
            <v>0</v>
          </cell>
          <cell r="AU167">
            <v>0</v>
          </cell>
          <cell r="AV167">
            <v>0</v>
          </cell>
          <cell r="AW167">
            <v>0</v>
          </cell>
          <cell r="AX167" t="str">
            <v>-</v>
          </cell>
          <cell r="AY167">
            <v>0</v>
          </cell>
          <cell r="AZ167">
            <v>9</v>
          </cell>
          <cell r="BA167" t="str">
            <v>Fail</v>
          </cell>
        </row>
        <row r="168">
          <cell r="J168" t="str">
            <v>https://www.lg.com/levant_en/refrigerators/lg-GRX-274DPB</v>
          </cell>
          <cell r="K168">
            <v>0</v>
          </cell>
          <cell r="L168" t="str">
            <v>GRX-274DPB.ASBQIRQ</v>
          </cell>
          <cell r="M168" t="str">
            <v>home-appliances</v>
          </cell>
          <cell r="N168" t="str">
            <v>all-refrigerators</v>
          </cell>
          <cell r="O168" t="str">
            <v>door-in-door-refrigerators</v>
          </cell>
          <cell r="P168" t="str">
            <v>Multi Door 4Door</v>
          </cell>
          <cell r="Q168">
            <v>0</v>
          </cell>
          <cell r="R168" t="str">
            <v>GR-X24FTKHL.ASBQIRQ</v>
          </cell>
          <cell r="S168" t="str">
            <v>P-Next6 InstaView</v>
          </cell>
          <cell r="T168" t="str">
            <v>P-Next6 InstaView</v>
          </cell>
          <cell r="U168" t="str">
            <v>P-Next6 InstaView</v>
          </cell>
          <cell r="V168" t="str">
            <v>SB</v>
          </cell>
          <cell r="W168" t="str">
            <v>571L</v>
          </cell>
          <cell r="X168" t="str">
            <v>Door-in-Door™</v>
          </cell>
          <cell r="Y168" t="str">
            <v>Water Purification System</v>
          </cell>
          <cell r="Z168" t="str">
            <v>Hygiene FRESH+™</v>
          </cell>
          <cell r="AA168" t="str">
            <v>Energy Saving</v>
          </cell>
          <cell r="AB168" t="str">
            <v>Slim SpacePlus® Ice System</v>
          </cell>
          <cell r="AC168">
            <v>0</v>
          </cell>
          <cell r="AD168" t="str">
            <v>Inverter Compressor</v>
          </cell>
          <cell r="AE168" t="str">
            <v>Smart Diagnosis™</v>
          </cell>
          <cell r="AF168">
            <v>0</v>
          </cell>
          <cell r="AG168">
            <v>0</v>
          </cell>
          <cell r="AH168">
            <v>0</v>
          </cell>
          <cell r="AI168">
            <v>0</v>
          </cell>
          <cell r="AJ168">
            <v>0</v>
          </cell>
          <cell r="AK168">
            <v>0</v>
          </cell>
          <cell r="AL168">
            <v>0</v>
          </cell>
          <cell r="AM168" t="str">
            <v>-</v>
          </cell>
          <cell r="AN168" t="str">
            <v>-</v>
          </cell>
          <cell r="AO168" t="str">
            <v>-</v>
          </cell>
          <cell r="AP168">
            <v>0</v>
          </cell>
          <cell r="AQ168">
            <v>0</v>
          </cell>
          <cell r="AR168">
            <v>0</v>
          </cell>
          <cell r="AS168" t="str">
            <v>LG InstaView Door-in-Door</v>
          </cell>
          <cell r="AT168">
            <v>0</v>
          </cell>
          <cell r="AU168">
            <v>0</v>
          </cell>
          <cell r="AV168">
            <v>0</v>
          </cell>
          <cell r="AW168">
            <v>0</v>
          </cell>
          <cell r="AX168" t="str">
            <v>-</v>
          </cell>
          <cell r="AY168">
            <v>0</v>
          </cell>
          <cell r="AZ168">
            <v>15</v>
          </cell>
          <cell r="BA168" t="str">
            <v>Fail</v>
          </cell>
        </row>
        <row r="169">
          <cell r="J169" t="str">
            <v>https://www.lg.com/levant_en/refrigerators/lg-GRJ-334DPB</v>
          </cell>
          <cell r="K169">
            <v>0</v>
          </cell>
          <cell r="L169" t="str">
            <v>GRJ-334DPB.ASBQIRQ</v>
          </cell>
          <cell r="M169" t="str">
            <v>home-appliances</v>
          </cell>
          <cell r="N169" t="str">
            <v>all-refrigerators</v>
          </cell>
          <cell r="O169" t="str">
            <v>door-in-door-refrigerators</v>
          </cell>
          <cell r="P169" t="str">
            <v>Multi Door 4Door</v>
          </cell>
          <cell r="Q169">
            <v>0</v>
          </cell>
          <cell r="R169" t="str">
            <v>GR-J31FTKHL.ASBQIRQ</v>
          </cell>
          <cell r="S169" t="str">
            <v>P-Next3</v>
          </cell>
          <cell r="T169" t="str">
            <v>P-Next3</v>
          </cell>
          <cell r="U169" t="str">
            <v>P-Next3</v>
          </cell>
          <cell r="V169" t="str">
            <v>SB</v>
          </cell>
          <cell r="W169" t="str">
            <v>716L</v>
          </cell>
          <cell r="X169" t="str">
            <v>Door-in-Door™</v>
          </cell>
          <cell r="Y169" t="str">
            <v>Water Purification System</v>
          </cell>
          <cell r="Z169" t="str">
            <v>Hygiene FRESH+™</v>
          </cell>
          <cell r="AA169" t="str">
            <v>Energy Saving</v>
          </cell>
          <cell r="AB169" t="str">
            <v>Slim SpacePlus® Ice System</v>
          </cell>
          <cell r="AC169">
            <v>0</v>
          </cell>
          <cell r="AD169" t="str">
            <v>Inverter Compressor</v>
          </cell>
          <cell r="AE169" t="str">
            <v>Smart Diagnosis™</v>
          </cell>
          <cell r="AF169">
            <v>0</v>
          </cell>
          <cell r="AG169">
            <v>0</v>
          </cell>
          <cell r="AH169">
            <v>0</v>
          </cell>
          <cell r="AI169">
            <v>0</v>
          </cell>
          <cell r="AJ169">
            <v>0</v>
          </cell>
          <cell r="AK169">
            <v>0</v>
          </cell>
          <cell r="AL169">
            <v>0</v>
          </cell>
          <cell r="AM169" t="str">
            <v>-</v>
          </cell>
          <cell r="AN169" t="str">
            <v>-</v>
          </cell>
          <cell r="AO169" t="str">
            <v>-</v>
          </cell>
          <cell r="AP169">
            <v>0</v>
          </cell>
          <cell r="AQ169">
            <v>0</v>
          </cell>
          <cell r="AR169">
            <v>0</v>
          </cell>
          <cell r="AS169" t="str">
            <v>Water Purifying System – Fresh &amp; Pure</v>
          </cell>
          <cell r="AT169">
            <v>0</v>
          </cell>
          <cell r="AU169">
            <v>0</v>
          </cell>
          <cell r="AV169">
            <v>0</v>
          </cell>
          <cell r="AW169">
            <v>0</v>
          </cell>
          <cell r="AX169" t="str">
            <v>-</v>
          </cell>
          <cell r="AY169">
            <v>0</v>
          </cell>
          <cell r="AZ169">
            <v>9</v>
          </cell>
          <cell r="BA169" t="str">
            <v>Fail</v>
          </cell>
        </row>
        <row r="170">
          <cell r="J170" t="str">
            <v>https://www.lg.com/levant_en/refrigerators/lg-GRX-334DPB</v>
          </cell>
          <cell r="K170">
            <v>0</v>
          </cell>
          <cell r="L170" t="str">
            <v>GRX-334DPB.ASBPELF</v>
          </cell>
          <cell r="M170" t="str">
            <v>home-appliances</v>
          </cell>
          <cell r="N170" t="str">
            <v>all-refrigerators</v>
          </cell>
          <cell r="O170" t="str">
            <v>door-in-door-refrigerators</v>
          </cell>
          <cell r="P170" t="str">
            <v>Multi Door 4Door</v>
          </cell>
          <cell r="Q170">
            <v>0</v>
          </cell>
          <cell r="R170" t="str">
            <v>GR-X31FTKHL.ASBPELF</v>
          </cell>
          <cell r="S170" t="str">
            <v>P-Next3 InstaView</v>
          </cell>
          <cell r="T170" t="str">
            <v>P-Next3 InstaView</v>
          </cell>
          <cell r="U170" t="str">
            <v>P-Next3 InstaView</v>
          </cell>
          <cell r="V170" t="str">
            <v>SB</v>
          </cell>
          <cell r="W170" t="str">
            <v>716L</v>
          </cell>
          <cell r="X170" t="str">
            <v>Door-in-Door™</v>
          </cell>
          <cell r="Y170" t="str">
            <v>Water Purification System</v>
          </cell>
          <cell r="Z170" t="str">
            <v>Hygiene FRESH+™</v>
          </cell>
          <cell r="AA170" t="str">
            <v>Energy Saving</v>
          </cell>
          <cell r="AB170" t="str">
            <v>Slim SpacePlus® Ice System</v>
          </cell>
          <cell r="AC170">
            <v>0</v>
          </cell>
          <cell r="AD170" t="str">
            <v>Inverter Compressor</v>
          </cell>
          <cell r="AE170" t="str">
            <v>Smart Diagnosis™</v>
          </cell>
          <cell r="AF170">
            <v>0</v>
          </cell>
          <cell r="AG170">
            <v>0</v>
          </cell>
          <cell r="AH170">
            <v>0</v>
          </cell>
          <cell r="AI170">
            <v>0</v>
          </cell>
          <cell r="AJ170">
            <v>0</v>
          </cell>
          <cell r="AK170">
            <v>0</v>
          </cell>
          <cell r="AL170">
            <v>0</v>
          </cell>
          <cell r="AM170" t="str">
            <v>-</v>
          </cell>
          <cell r="AN170" t="str">
            <v>-</v>
          </cell>
          <cell r="AO170" t="str">
            <v>-</v>
          </cell>
          <cell r="AP170">
            <v>0</v>
          </cell>
          <cell r="AQ170">
            <v>0</v>
          </cell>
          <cell r="AR170">
            <v>0</v>
          </cell>
          <cell r="AS170" t="str">
            <v>InstaView Door-in-Door</v>
          </cell>
          <cell r="AT170">
            <v>0</v>
          </cell>
          <cell r="AU170">
            <v>0</v>
          </cell>
          <cell r="AV170">
            <v>0</v>
          </cell>
          <cell r="AW170">
            <v>0</v>
          </cell>
          <cell r="AX170" t="str">
            <v>-</v>
          </cell>
          <cell r="AY170">
            <v>0</v>
          </cell>
          <cell r="AZ170">
            <v>15</v>
          </cell>
          <cell r="BA170" t="str">
            <v>Fail</v>
          </cell>
        </row>
        <row r="171">
          <cell r="J171" t="str">
            <v>https://www.lg.com/levant_en/refrigerators/lg-GRD-264PG</v>
          </cell>
          <cell r="K171">
            <v>0</v>
          </cell>
          <cell r="L171" t="str">
            <v>GRD-264PG.ALBPELF</v>
          </cell>
          <cell r="M171" t="str">
            <v>home-appliances</v>
          </cell>
          <cell r="N171" t="str">
            <v>all-refrigerators</v>
          </cell>
          <cell r="O171" t="str">
            <v>door-in-door-refrigerators</v>
          </cell>
          <cell r="P171" t="str">
            <v>Multi Door 4Door</v>
          </cell>
          <cell r="Q171">
            <v>0</v>
          </cell>
          <cell r="R171" t="str">
            <v>GR-M24FBGZL.ALBPELF</v>
          </cell>
          <cell r="S171" t="str">
            <v>P-Next6</v>
          </cell>
          <cell r="T171" t="str">
            <v>P-Next6</v>
          </cell>
          <cell r="U171" t="str">
            <v>P-Next6</v>
          </cell>
          <cell r="V171" t="str">
            <v>LB</v>
          </cell>
          <cell r="W171">
            <v>0</v>
          </cell>
          <cell r="X171" t="str">
            <v>Door-in-Door™</v>
          </cell>
          <cell r="Y171" t="str">
            <v>Water Purification System</v>
          </cell>
          <cell r="Z171" t="str">
            <v>Hygiene FRESH+™</v>
          </cell>
          <cell r="AA171" t="str">
            <v>Energy Saving</v>
          </cell>
          <cell r="AB171" t="str">
            <v>Slim SpacePlus® Ice System</v>
          </cell>
          <cell r="AC171" t="str">
            <v>Fingerprint Resistance</v>
          </cell>
          <cell r="AD171" t="str">
            <v>Inverter Compressor</v>
          </cell>
          <cell r="AE171" t="str">
            <v>Smart Diagnosis™</v>
          </cell>
          <cell r="AF171">
            <v>0</v>
          </cell>
          <cell r="AG171">
            <v>0</v>
          </cell>
          <cell r="AH171">
            <v>0</v>
          </cell>
          <cell r="AI171">
            <v>0</v>
          </cell>
          <cell r="AJ171">
            <v>0</v>
          </cell>
          <cell r="AK171">
            <v>0</v>
          </cell>
          <cell r="AL171">
            <v>0</v>
          </cell>
          <cell r="AM171" t="str">
            <v>-</v>
          </cell>
          <cell r="AN171" t="str">
            <v>-</v>
          </cell>
          <cell r="AO171" t="str">
            <v>-</v>
          </cell>
          <cell r="AP171">
            <v>0</v>
          </cell>
          <cell r="AQ171">
            <v>0</v>
          </cell>
          <cell r="AR171">
            <v>0</v>
          </cell>
          <cell r="AS171" t="str">
            <v>GRD-264PG</v>
          </cell>
          <cell r="AT171" t="str">
            <v>O</v>
          </cell>
          <cell r="AU171">
            <v>0</v>
          </cell>
          <cell r="AV171">
            <v>0</v>
          </cell>
          <cell r="AW171">
            <v>0</v>
          </cell>
          <cell r="AX171" t="str">
            <v>-</v>
          </cell>
          <cell r="AY171">
            <v>0</v>
          </cell>
          <cell r="AZ171" t="str">
            <v>-</v>
          </cell>
          <cell r="BA171" t="str">
            <v>-</v>
          </cell>
        </row>
        <row r="172">
          <cell r="J172" t="str">
            <v>https://www.lg.com/levant_ar/refrigerators/lg-GNB-762HGL</v>
          </cell>
          <cell r="K172">
            <v>0</v>
          </cell>
          <cell r="L172" t="str">
            <v>GNB-762HGL.ABMPELF</v>
          </cell>
          <cell r="M172" t="str">
            <v>home-appliances</v>
          </cell>
          <cell r="N172" t="str">
            <v>all-fridges</v>
          </cell>
          <cell r="O172" t="str">
            <v>top-mount-fridges</v>
          </cell>
          <cell r="P172" t="str">
            <v>Ultra X Large REF</v>
          </cell>
          <cell r="Q172">
            <v>0</v>
          </cell>
          <cell r="R172" t="str">
            <v>GN-C702SGGU.ABMPELF</v>
          </cell>
          <cell r="S172" t="str">
            <v>T-Alpha4 (GTF 2.0)</v>
          </cell>
          <cell r="T172" t="str">
            <v>T-Alpha4 (GTF 2.0)</v>
          </cell>
          <cell r="U172" t="str">
            <v>T-Alpha4 (GTF 2.0)</v>
          </cell>
          <cell r="V172" t="str">
            <v>BM</v>
          </cell>
          <cell r="W172" t="str">
            <v>506L</v>
          </cell>
          <cell r="X172" t="str">
            <v>LINEAR Cooling™</v>
          </cell>
          <cell r="Y172" t="str">
            <v>Door Cooling+™</v>
          </cell>
          <cell r="Z172" t="str">
            <v>Hygiene FRESH+™</v>
          </cell>
          <cell r="AA172" t="str">
            <v>Fresh 0 Zone</v>
          </cell>
          <cell r="AB172" t="str">
            <v>32% Energy Saving</v>
          </cell>
          <cell r="AC172" t="str">
            <v>Moving Ice Maker</v>
          </cell>
          <cell r="AD172">
            <v>0</v>
          </cell>
          <cell r="AE172">
            <v>0</v>
          </cell>
          <cell r="AF172" t="str">
            <v>Touch LED Display</v>
          </cell>
          <cell r="AG172" t="str">
            <v>Trimless Tempered Glass Shelf</v>
          </cell>
          <cell r="AH172">
            <v>0</v>
          </cell>
          <cell r="AI172" t="str">
            <v>Soft LED Lighting</v>
          </cell>
          <cell r="AJ172" t="str">
            <v>Inverter Linear Compressor</v>
          </cell>
          <cell r="AK172" t="str">
            <v>Inverter Linear Compressor</v>
          </cell>
          <cell r="AL172" t="str">
            <v>Samrt ThinQ®</v>
          </cell>
          <cell r="AM172" t="str">
            <v>-</v>
          </cell>
          <cell r="AN172" t="str">
            <v>-</v>
          </cell>
          <cell r="AO172" t="str">
            <v>-</v>
          </cell>
          <cell r="AP172">
            <v>0</v>
          </cell>
          <cell r="AQ172">
            <v>0</v>
          </cell>
          <cell r="AR172">
            <v>0</v>
          </cell>
          <cell r="AS172" t="str">
            <v>تصميم مثالي وانيق مع مجمدة علوية</v>
          </cell>
          <cell r="AT172">
            <v>0</v>
          </cell>
          <cell r="AU172">
            <v>0</v>
          </cell>
          <cell r="AV172">
            <v>0</v>
          </cell>
          <cell r="AW172">
            <v>0</v>
          </cell>
          <cell r="AX172" t="str">
            <v>-</v>
          </cell>
          <cell r="AY172">
            <v>0</v>
          </cell>
          <cell r="AZ172">
            <v>15</v>
          </cell>
          <cell r="BA172" t="str">
            <v>Fail</v>
          </cell>
        </row>
        <row r="173">
          <cell r="J173" t="str">
            <v>https://www.lg.com/levant_ar/refrigerators/lg-GRM-852DHWL</v>
          </cell>
          <cell r="K173">
            <v>0</v>
          </cell>
          <cell r="L173" t="str">
            <v>GRM-852DHWL.ASWPELF</v>
          </cell>
          <cell r="M173" t="str">
            <v>home-appliances</v>
          </cell>
          <cell r="N173" t="str">
            <v>all-fridges</v>
          </cell>
          <cell r="O173" t="str">
            <v>top-mount-fridges</v>
          </cell>
          <cell r="P173" t="str">
            <v>Ultra X Large REF</v>
          </cell>
          <cell r="Q173">
            <v>0</v>
          </cell>
          <cell r="R173" t="str">
            <v>GR-F802HQHU.ASWPELF</v>
          </cell>
          <cell r="S173" t="str">
            <v>Alpha1 (GTF 2.0)</v>
          </cell>
          <cell r="T173" t="str">
            <v>Alpha1 (GTF 2.0)</v>
          </cell>
          <cell r="U173" t="str">
            <v>Alpha1 (GTF 2.0)</v>
          </cell>
          <cell r="V173" t="str">
            <v>SW</v>
          </cell>
          <cell r="W173" t="str">
            <v>592L</v>
          </cell>
          <cell r="X173" t="str">
            <v>LINEAR Cooling™</v>
          </cell>
          <cell r="Y173" t="str">
            <v>Door Cooling+™</v>
          </cell>
          <cell r="Z173" t="str">
            <v>Hygiene FRESH+™</v>
          </cell>
          <cell r="AA173" t="str">
            <v>Fresh 0 Zone</v>
          </cell>
          <cell r="AB173" t="str">
            <v>32% Energy Saving</v>
          </cell>
          <cell r="AC173" t="str">
            <v>Moving Ice Maker</v>
          </cell>
          <cell r="AD173" t="str">
            <v>Slim Water Dispenser
(LATAM)</v>
          </cell>
          <cell r="AE173">
            <v>0</v>
          </cell>
          <cell r="AF173" t="str">
            <v>Touch LED Display</v>
          </cell>
          <cell r="AG173" t="str">
            <v>Trimless Tempered Glass Shelf</v>
          </cell>
          <cell r="AH173">
            <v>0</v>
          </cell>
          <cell r="AI173" t="str">
            <v>Soft LED Lighting</v>
          </cell>
          <cell r="AJ173" t="str">
            <v>Inverter Linear Compressor</v>
          </cell>
          <cell r="AK173" t="str">
            <v>Inverter Linear Compressor</v>
          </cell>
          <cell r="AL173" t="str">
            <v>Samrt ThinQ®</v>
          </cell>
          <cell r="AM173" t="str">
            <v>-</v>
          </cell>
          <cell r="AN173" t="str">
            <v>-</v>
          </cell>
          <cell r="AO173" t="str">
            <v>-</v>
          </cell>
          <cell r="AP173">
            <v>0</v>
          </cell>
          <cell r="AQ173">
            <v>0</v>
          </cell>
          <cell r="AR173">
            <v>0</v>
          </cell>
          <cell r="AS173" t="str">
            <v>مساحة كبيرة بأسلوب متميز</v>
          </cell>
          <cell r="AT173">
            <v>0</v>
          </cell>
          <cell r="AU173">
            <v>0</v>
          </cell>
          <cell r="AV173">
            <v>0</v>
          </cell>
          <cell r="AW173">
            <v>0</v>
          </cell>
          <cell r="AX173" t="str">
            <v>-</v>
          </cell>
          <cell r="AY173">
            <v>0</v>
          </cell>
          <cell r="AZ173">
            <v>15</v>
          </cell>
          <cell r="BA173" t="str">
            <v>Fail</v>
          </cell>
        </row>
        <row r="174">
          <cell r="J174" t="str">
            <v>https://www.lg.com/levant_ar/refrigerators/lg-GNB-732HGL</v>
          </cell>
          <cell r="K174">
            <v>0</v>
          </cell>
          <cell r="L174" t="str">
            <v>GNB-732HGL.ABMQIRQ</v>
          </cell>
          <cell r="M174" t="str">
            <v>home-appliances</v>
          </cell>
          <cell r="N174" t="str">
            <v>all-fridges</v>
          </cell>
          <cell r="O174" t="str">
            <v>top-mount-fridges</v>
          </cell>
          <cell r="P174" t="str">
            <v>Ultra X Large REF</v>
          </cell>
          <cell r="Q174">
            <v>0</v>
          </cell>
          <cell r="R174" t="str">
            <v>GN-C702SGGU.ABMQIRQ</v>
          </cell>
          <cell r="S174" t="str">
            <v>T-Alpha4 (GTF 2.0)</v>
          </cell>
          <cell r="T174" t="str">
            <v>T-Alpha4 (GTF 2.0)</v>
          </cell>
          <cell r="U174" t="str">
            <v>T-Alpha4 (GTF 2.0)</v>
          </cell>
          <cell r="V174" t="str">
            <v>BM</v>
          </cell>
          <cell r="W174" t="str">
            <v>506L</v>
          </cell>
          <cell r="X174" t="str">
            <v>LINEAR Cooling™</v>
          </cell>
          <cell r="Y174" t="str">
            <v>Door Cooling+™</v>
          </cell>
          <cell r="Z174" t="str">
            <v>Hygiene FRESH+™</v>
          </cell>
          <cell r="AA174" t="str">
            <v>Fresh 0 Zone</v>
          </cell>
          <cell r="AB174" t="str">
            <v>32% Energy Saving</v>
          </cell>
          <cell r="AC174" t="str">
            <v>Moving Ice Maker</v>
          </cell>
          <cell r="AD174">
            <v>0</v>
          </cell>
          <cell r="AE174">
            <v>0</v>
          </cell>
          <cell r="AF174" t="str">
            <v>Touch LED Display</v>
          </cell>
          <cell r="AG174" t="str">
            <v>Trimless Tempered Glass Shelf</v>
          </cell>
          <cell r="AH174">
            <v>0</v>
          </cell>
          <cell r="AI174" t="str">
            <v>Soft LED Lighting</v>
          </cell>
          <cell r="AJ174" t="str">
            <v>Inverter Linear Compressor</v>
          </cell>
          <cell r="AK174" t="str">
            <v>Inverter Linear Compressor</v>
          </cell>
          <cell r="AL174" t="str">
            <v>Samrt ThinQ®</v>
          </cell>
          <cell r="AM174" t="str">
            <v>-</v>
          </cell>
          <cell r="AN174" t="str">
            <v>-</v>
          </cell>
          <cell r="AO174" t="str">
            <v>-</v>
          </cell>
          <cell r="AP174">
            <v>0</v>
          </cell>
          <cell r="AQ174">
            <v>0</v>
          </cell>
          <cell r="AR174">
            <v>0</v>
          </cell>
          <cell r="AS174" t="str">
            <v>تبريد متساوي وسريع في أي مكان</v>
          </cell>
          <cell r="AT174">
            <v>0</v>
          </cell>
          <cell r="AU174">
            <v>0</v>
          </cell>
          <cell r="AV174">
            <v>0</v>
          </cell>
          <cell r="AW174">
            <v>0</v>
          </cell>
          <cell r="AX174" t="str">
            <v>-</v>
          </cell>
          <cell r="AY174">
            <v>0</v>
          </cell>
          <cell r="AZ174">
            <v>15</v>
          </cell>
          <cell r="BA174" t="str">
            <v>Fail</v>
          </cell>
        </row>
        <row r="175">
          <cell r="J175" t="str">
            <v>https://www.lg.com/levant_ar/refrigerators/lg-GNM-705DHLL</v>
          </cell>
          <cell r="K175">
            <v>0</v>
          </cell>
          <cell r="L175" t="str">
            <v>GNM-705DHLL.APZQIRQ</v>
          </cell>
          <cell r="M175" t="str">
            <v>home-appliances</v>
          </cell>
          <cell r="N175" t="str">
            <v>all-fridges</v>
          </cell>
          <cell r="O175" t="str">
            <v>top-mount-fridges</v>
          </cell>
          <cell r="P175" t="str">
            <v>X Large REF</v>
          </cell>
          <cell r="Q175">
            <v>0</v>
          </cell>
          <cell r="R175" t="str">
            <v>GN-F602HLHU.APZQIRQ</v>
          </cell>
          <cell r="S175" t="str">
            <v>Alpha5 (GTF 2.0)</v>
          </cell>
          <cell r="T175" t="str">
            <v>Alpha5 (GTF 2.0)</v>
          </cell>
          <cell r="U175" t="str">
            <v>Alpha5 (GTF 2.0)</v>
          </cell>
          <cell r="V175" t="str">
            <v>PZ</v>
          </cell>
          <cell r="W175" t="str">
            <v>475L</v>
          </cell>
          <cell r="X175" t="str">
            <v>LINEAR Cooling™</v>
          </cell>
          <cell r="Y175" t="str">
            <v>Door Cooling+™</v>
          </cell>
          <cell r="Z175" t="str">
            <v>Hygiene FRESH+™</v>
          </cell>
          <cell r="AA175" t="str">
            <v>Fresh 0 Zone</v>
          </cell>
          <cell r="AB175" t="str">
            <v>32% Energy Saving</v>
          </cell>
          <cell r="AC175" t="str">
            <v>Moving Ice Maker</v>
          </cell>
          <cell r="AD175" t="str">
            <v>Slim Water Dispenser
(LATAM)</v>
          </cell>
          <cell r="AE175">
            <v>0</v>
          </cell>
          <cell r="AF175" t="str">
            <v>Touch LED Display</v>
          </cell>
          <cell r="AG175" t="str">
            <v>Trimless Tempered Glass Shelf</v>
          </cell>
          <cell r="AH175" t="str">
            <v xml:space="preserve">Premium Metal Body
</v>
          </cell>
          <cell r="AI175" t="str">
            <v>Soft LED Lighting</v>
          </cell>
          <cell r="AJ175" t="str">
            <v>Inverter Linear Compressor</v>
          </cell>
          <cell r="AK175" t="str">
            <v>Inverter Linear Compressor</v>
          </cell>
          <cell r="AL175" t="str">
            <v>Samrt ThinQ®</v>
          </cell>
          <cell r="AM175" t="str">
            <v>-</v>
          </cell>
          <cell r="AN175" t="str">
            <v>-</v>
          </cell>
          <cell r="AO175" t="str">
            <v>-</v>
          </cell>
          <cell r="AP175">
            <v>0</v>
          </cell>
          <cell r="AQ175">
            <v>0</v>
          </cell>
          <cell r="AR175">
            <v>0</v>
          </cell>
          <cell r="AS175" t="str">
            <v>ثلاجة ال جي مع فريزر علوي</v>
          </cell>
          <cell r="AT175">
            <v>0</v>
          </cell>
          <cell r="AU175">
            <v>0</v>
          </cell>
          <cell r="AV175">
            <v>0</v>
          </cell>
          <cell r="AW175">
            <v>0</v>
          </cell>
          <cell r="AX175" t="str">
            <v>-</v>
          </cell>
          <cell r="AY175">
            <v>0</v>
          </cell>
          <cell r="AZ175" t="str">
            <v>-</v>
          </cell>
          <cell r="BA175" t="str">
            <v>-</v>
          </cell>
        </row>
        <row r="176">
          <cell r="J176" t="str">
            <v>https://www.lg.com/levant_ar/refrigerators/lg-GRM-852DHLL</v>
          </cell>
          <cell r="K176">
            <v>0</v>
          </cell>
          <cell r="L176" t="str">
            <v>GRM-852DHLL.APZPELF</v>
          </cell>
          <cell r="M176" t="str">
            <v>home-appliances</v>
          </cell>
          <cell r="N176" t="str">
            <v>all-fridges</v>
          </cell>
          <cell r="O176" t="str">
            <v>top-mount-fridges</v>
          </cell>
          <cell r="P176" t="str">
            <v>Ultra X Large REF</v>
          </cell>
          <cell r="Q176">
            <v>0</v>
          </cell>
          <cell r="R176" t="str">
            <v>GR-F802HLHU.APZPELF</v>
          </cell>
          <cell r="S176" t="str">
            <v>Alpha1 (GTF 2.0)</v>
          </cell>
          <cell r="T176" t="str">
            <v>Alpha1 (GTF 2.0)</v>
          </cell>
          <cell r="U176" t="str">
            <v>Alpha1 (GTF 2.0)</v>
          </cell>
          <cell r="V176" t="str">
            <v>PZ</v>
          </cell>
          <cell r="W176" t="str">
            <v>592L</v>
          </cell>
          <cell r="X176" t="str">
            <v>LINEAR Cooling™</v>
          </cell>
          <cell r="Y176" t="str">
            <v>Door Cooling+™</v>
          </cell>
          <cell r="Z176" t="str">
            <v>Hygiene FRESH+™</v>
          </cell>
          <cell r="AA176" t="str">
            <v>Fresh 0 Zone</v>
          </cell>
          <cell r="AB176" t="str">
            <v>32% Energy Saving</v>
          </cell>
          <cell r="AC176" t="str">
            <v>Moving Ice Maker</v>
          </cell>
          <cell r="AD176" t="str">
            <v>Slim Water Dispenser
(LATAM)</v>
          </cell>
          <cell r="AE176">
            <v>0</v>
          </cell>
          <cell r="AF176" t="str">
            <v>Touch LED Display</v>
          </cell>
          <cell r="AG176" t="str">
            <v>Trimless Tempered Glass Shelf</v>
          </cell>
          <cell r="AH176" t="str">
            <v xml:space="preserve">Premium Metal Body
</v>
          </cell>
          <cell r="AI176" t="str">
            <v>Soft LED Lighting</v>
          </cell>
          <cell r="AJ176" t="str">
            <v>Inverter Linear Compressor</v>
          </cell>
          <cell r="AK176" t="str">
            <v>Inverter Linear Compressor</v>
          </cell>
          <cell r="AL176" t="str">
            <v>Samrt ThinQ®</v>
          </cell>
          <cell r="AM176" t="str">
            <v>-</v>
          </cell>
          <cell r="AN176" t="str">
            <v>-</v>
          </cell>
          <cell r="AO176" t="str">
            <v>-</v>
          </cell>
          <cell r="AP176">
            <v>0</v>
          </cell>
          <cell r="AQ176">
            <v>0</v>
          </cell>
          <cell r="AR176">
            <v>0</v>
          </cell>
          <cell r="AS176" t="str">
            <v>مساحة كبيرة بأسلوب متميز</v>
          </cell>
          <cell r="AT176">
            <v>0</v>
          </cell>
          <cell r="AU176">
            <v>0</v>
          </cell>
          <cell r="AV176">
            <v>0</v>
          </cell>
          <cell r="AW176">
            <v>0</v>
          </cell>
          <cell r="AX176" t="str">
            <v>-</v>
          </cell>
          <cell r="AY176">
            <v>0</v>
          </cell>
          <cell r="AZ176" t="str">
            <v>-</v>
          </cell>
          <cell r="BA176" t="str">
            <v>-</v>
          </cell>
        </row>
        <row r="177">
          <cell r="J177" t="str">
            <v>https://www.lg.com/levant_ar/refrigerators/lg-GNM-732HLL</v>
          </cell>
          <cell r="K177">
            <v>0</v>
          </cell>
          <cell r="L177" t="str">
            <v>GNM-732HLL.APZPELF</v>
          </cell>
          <cell r="M177" t="str">
            <v>home-appliances</v>
          </cell>
          <cell r="N177" t="str">
            <v>all-fridges</v>
          </cell>
          <cell r="O177">
            <v>0</v>
          </cell>
          <cell r="P177" t="str">
            <v>Ultra X Large REF</v>
          </cell>
          <cell r="Q177">
            <v>0</v>
          </cell>
          <cell r="R177" t="str">
            <v>GN-H702HLHU.APZPELF</v>
          </cell>
          <cell r="S177" t="str">
            <v>Alpha4 (GTF 2.0)</v>
          </cell>
          <cell r="T177" t="str">
            <v>Alpha4 (GTF 2.0)</v>
          </cell>
          <cell r="U177" t="str">
            <v>Alpha4 (GTF 2.0)</v>
          </cell>
          <cell r="V177" t="str">
            <v>PZ</v>
          </cell>
          <cell r="W177" t="str">
            <v>512L</v>
          </cell>
          <cell r="X177" t="str">
            <v>LINEAR Cooling™</v>
          </cell>
          <cell r="Y177" t="str">
            <v>Door Cooling+™</v>
          </cell>
          <cell r="Z177" t="str">
            <v>Hygiene FRESH+™</v>
          </cell>
          <cell r="AA177" t="str">
            <v>Fresh 0 Zone</v>
          </cell>
          <cell r="AB177" t="str">
            <v>32% Energy Saving</v>
          </cell>
          <cell r="AC177" t="str">
            <v>Moving Ice Maker</v>
          </cell>
          <cell r="AD177">
            <v>0</v>
          </cell>
          <cell r="AE177">
            <v>0</v>
          </cell>
          <cell r="AF177" t="str">
            <v>Touch LED Display</v>
          </cell>
          <cell r="AG177" t="str">
            <v>Trimless Tempered Glass Shelf</v>
          </cell>
          <cell r="AH177" t="str">
            <v xml:space="preserve">Premium Metal Body
</v>
          </cell>
          <cell r="AI177" t="str">
            <v>Soft LED Lighting</v>
          </cell>
          <cell r="AJ177" t="str">
            <v>Inverter Linear Compressor</v>
          </cell>
          <cell r="AK177" t="str">
            <v>Inverter Linear Compressor</v>
          </cell>
          <cell r="AL177" t="str">
            <v>Samrt ThinQ®</v>
          </cell>
          <cell r="AM177" t="str">
            <v>-</v>
          </cell>
          <cell r="AN177" t="str">
            <v>-</v>
          </cell>
          <cell r="AO177" t="str">
            <v>-</v>
          </cell>
          <cell r="AP177">
            <v>0</v>
          </cell>
          <cell r="AQ177">
            <v>0</v>
          </cell>
          <cell r="AR177">
            <v>0</v>
          </cell>
          <cell r="AS177" t="str">
            <v>™+HygieneFresh</v>
          </cell>
          <cell r="AT177">
            <v>0</v>
          </cell>
          <cell r="AU177">
            <v>0</v>
          </cell>
          <cell r="AV177">
            <v>0</v>
          </cell>
          <cell r="AW177">
            <v>0</v>
          </cell>
          <cell r="AX177" t="str">
            <v>-</v>
          </cell>
          <cell r="AY177">
            <v>0</v>
          </cell>
          <cell r="AZ177" t="str">
            <v>-</v>
          </cell>
          <cell r="BA177" t="str">
            <v>-</v>
          </cell>
        </row>
        <row r="178">
          <cell r="J178" t="str">
            <v>https://www.lg.com/levant_ar/refrigerators/lg-GNM-732HWL</v>
          </cell>
          <cell r="K178">
            <v>0</v>
          </cell>
          <cell r="L178" t="str">
            <v>GNM-732HWL.ASWPELF</v>
          </cell>
          <cell r="M178" t="str">
            <v>home-appliances</v>
          </cell>
          <cell r="N178" t="str">
            <v>all-fridges</v>
          </cell>
          <cell r="O178" t="str">
            <v>top-mount-fridges</v>
          </cell>
          <cell r="P178" t="str">
            <v>Ultra X Large REF</v>
          </cell>
          <cell r="Q178">
            <v>0</v>
          </cell>
          <cell r="R178" t="str">
            <v>GN-H702HQHU.ASWPELF</v>
          </cell>
          <cell r="S178" t="str">
            <v>Alpha4 (GTF 2.0)</v>
          </cell>
          <cell r="T178" t="str">
            <v>Alpha4 (GTF 2.0)</v>
          </cell>
          <cell r="U178" t="str">
            <v>Alpha4 (GTF 2.0)</v>
          </cell>
          <cell r="V178" t="str">
            <v>SW</v>
          </cell>
          <cell r="W178" t="str">
            <v>512L</v>
          </cell>
          <cell r="X178" t="str">
            <v>LINEAR Cooling™</v>
          </cell>
          <cell r="Y178" t="str">
            <v>Door Cooling+™</v>
          </cell>
          <cell r="Z178" t="str">
            <v>Hygiene FRESH+™</v>
          </cell>
          <cell r="AA178" t="str">
            <v>Fresh 0 Zone</v>
          </cell>
          <cell r="AB178" t="str">
            <v>32% Energy Saving</v>
          </cell>
          <cell r="AC178" t="str">
            <v>Moving Ice Maker</v>
          </cell>
          <cell r="AD178">
            <v>0</v>
          </cell>
          <cell r="AE178">
            <v>0</v>
          </cell>
          <cell r="AF178" t="str">
            <v>Touch LED Display</v>
          </cell>
          <cell r="AG178" t="str">
            <v>Trimless Tempered Glass Shelf</v>
          </cell>
          <cell r="AH178">
            <v>0</v>
          </cell>
          <cell r="AI178" t="str">
            <v>Soft LED Lighting</v>
          </cell>
          <cell r="AJ178" t="str">
            <v>Inverter Linear Compressor</v>
          </cell>
          <cell r="AK178" t="str">
            <v>Inverter Linear Compressor</v>
          </cell>
          <cell r="AL178" t="str">
            <v>Samrt ThinQ®</v>
          </cell>
          <cell r="AM178" t="str">
            <v>-</v>
          </cell>
          <cell r="AN178" t="str">
            <v>-</v>
          </cell>
          <cell r="AO178" t="str">
            <v>-</v>
          </cell>
          <cell r="AP178">
            <v>0</v>
          </cell>
          <cell r="AQ178">
            <v>0</v>
          </cell>
          <cell r="AR178">
            <v>0</v>
          </cell>
          <cell r="AS178" t="str">
            <v>توفير للطاقة مع خدمة أطول</v>
          </cell>
          <cell r="AT178">
            <v>0</v>
          </cell>
          <cell r="AU178">
            <v>0</v>
          </cell>
          <cell r="AV178">
            <v>0</v>
          </cell>
          <cell r="AW178">
            <v>0</v>
          </cell>
          <cell r="AX178" t="str">
            <v>-</v>
          </cell>
          <cell r="AY178">
            <v>0</v>
          </cell>
          <cell r="AZ178" t="str">
            <v>-</v>
          </cell>
          <cell r="BA178" t="str">
            <v>-</v>
          </cell>
        </row>
        <row r="179">
          <cell r="J179" t="str">
            <v>https://www.lg.com/levant_ar/refrigerators/lg-GND-755HLL</v>
          </cell>
          <cell r="K179">
            <v>0</v>
          </cell>
          <cell r="L179" t="str">
            <v>GND-755HLL.APZPELF</v>
          </cell>
          <cell r="M179" t="str">
            <v>home-appliances</v>
          </cell>
          <cell r="N179" t="str">
            <v>all-fridges</v>
          </cell>
          <cell r="O179" t="str">
            <v>top-mount-fridges</v>
          </cell>
          <cell r="P179" t="str">
            <v>Ultra X Large REF</v>
          </cell>
          <cell r="Q179">
            <v>0</v>
          </cell>
          <cell r="R179" t="str">
            <v>GN-A702HLHU.APZPELF</v>
          </cell>
          <cell r="S179" t="str">
            <v>Alpha4 DID (GTF 2.0)</v>
          </cell>
          <cell r="T179" t="str">
            <v>Alpha4 DID (GTF 2.0)</v>
          </cell>
          <cell r="U179" t="str">
            <v>Alpha4 DID (GTF 2.0)</v>
          </cell>
          <cell r="V179" t="str">
            <v>PZ</v>
          </cell>
          <cell r="W179" t="str">
            <v>512L</v>
          </cell>
          <cell r="X179" t="str">
            <v>LINEAR Cooling™</v>
          </cell>
          <cell r="Y179" t="str">
            <v>Door Cooling+™</v>
          </cell>
          <cell r="Z179" t="str">
            <v>Hygiene FRESH+™</v>
          </cell>
          <cell r="AA179" t="str">
            <v>Fresh 0 Zone</v>
          </cell>
          <cell r="AB179" t="str">
            <v>32% Energy Saving</v>
          </cell>
          <cell r="AC179" t="str">
            <v>Moving Ice Maker</v>
          </cell>
          <cell r="AD179">
            <v>0</v>
          </cell>
          <cell r="AE179">
            <v>0</v>
          </cell>
          <cell r="AF179" t="str">
            <v>Touch LED Display</v>
          </cell>
          <cell r="AG179" t="str">
            <v>Trimless Tempered Glass Shelf</v>
          </cell>
          <cell r="AH179" t="str">
            <v xml:space="preserve">Premium Metal Body
</v>
          </cell>
          <cell r="AI179" t="str">
            <v>Soft LED Lighting</v>
          </cell>
          <cell r="AJ179" t="str">
            <v>Inverter Linear Compressor</v>
          </cell>
          <cell r="AK179" t="str">
            <v>Inverter Linear Compressor</v>
          </cell>
          <cell r="AL179" t="str">
            <v>Samrt ThinQ®</v>
          </cell>
          <cell r="AM179" t="str">
            <v>-</v>
          </cell>
          <cell r="AN179" t="str">
            <v>-</v>
          </cell>
          <cell r="AO179" t="str">
            <v>-</v>
          </cell>
          <cell r="AP179">
            <v>0</v>
          </cell>
          <cell r="AQ179">
            <v>0</v>
          </cell>
          <cell r="AR179">
            <v>0</v>
          </cell>
          <cell r="AS179" t="str">
            <v>راحة أكثر مع الباب داخل الباب</v>
          </cell>
          <cell r="AT179">
            <v>0</v>
          </cell>
          <cell r="AU179">
            <v>0</v>
          </cell>
          <cell r="AV179">
            <v>0</v>
          </cell>
          <cell r="AW179">
            <v>0</v>
          </cell>
          <cell r="AX179" t="str">
            <v>-</v>
          </cell>
          <cell r="AY179">
            <v>0</v>
          </cell>
          <cell r="AZ179" t="str">
            <v>-</v>
          </cell>
          <cell r="BA179" t="str">
            <v>-</v>
          </cell>
        </row>
        <row r="180">
          <cell r="J180" t="str">
            <v>https://www.lg.com/levant_ar/refrigerators/lg-GRM-832DHLL</v>
          </cell>
          <cell r="K180">
            <v>0</v>
          </cell>
          <cell r="L180" t="str">
            <v>GRM-832DHLL.APZQIRQ</v>
          </cell>
          <cell r="M180" t="str">
            <v>home-appliances</v>
          </cell>
          <cell r="N180" t="str">
            <v>all-fridges</v>
          </cell>
          <cell r="O180" t="str">
            <v>top-mount-fridges</v>
          </cell>
          <cell r="P180" t="str">
            <v>Ultra X Large REF</v>
          </cell>
          <cell r="Q180">
            <v>0</v>
          </cell>
          <cell r="R180" t="str">
            <v>GR-F802HLHU.APZQIRQ</v>
          </cell>
          <cell r="S180" t="str">
            <v>Alpha1 (GTF 2.0)</v>
          </cell>
          <cell r="T180" t="str">
            <v>Alpha1 (GTF 2.0)</v>
          </cell>
          <cell r="U180" t="str">
            <v>Alpha1 (GTF 2.0)</v>
          </cell>
          <cell r="V180" t="str">
            <v>PZ</v>
          </cell>
          <cell r="W180" t="str">
            <v>592L</v>
          </cell>
          <cell r="X180" t="str">
            <v>LINEAR Cooling™</v>
          </cell>
          <cell r="Y180" t="str">
            <v>Door Cooling+™</v>
          </cell>
          <cell r="Z180" t="str">
            <v>Hygiene FRESH+™</v>
          </cell>
          <cell r="AA180" t="str">
            <v>Fresh 0 Zone</v>
          </cell>
          <cell r="AB180" t="str">
            <v>32% Energy Saving</v>
          </cell>
          <cell r="AC180" t="str">
            <v>Moving Ice Maker</v>
          </cell>
          <cell r="AD180" t="str">
            <v>Slim Water Dispenser
(LATAM)</v>
          </cell>
          <cell r="AE180">
            <v>0</v>
          </cell>
          <cell r="AF180" t="str">
            <v>Touch LED Display</v>
          </cell>
          <cell r="AG180" t="str">
            <v>Trimless Tempered Glass Shelf</v>
          </cell>
          <cell r="AH180" t="str">
            <v xml:space="preserve">Premium Metal Body
</v>
          </cell>
          <cell r="AI180" t="str">
            <v>Soft LED Lighting</v>
          </cell>
          <cell r="AJ180" t="str">
            <v>Inverter Linear Compressor</v>
          </cell>
          <cell r="AK180" t="str">
            <v>Inverter Linear Compressor</v>
          </cell>
          <cell r="AL180" t="str">
            <v>Samrt ThinQ®</v>
          </cell>
          <cell r="AM180" t="str">
            <v>-</v>
          </cell>
          <cell r="AN180" t="str">
            <v>-</v>
          </cell>
          <cell r="AO180" t="str">
            <v>-</v>
          </cell>
          <cell r="AP180">
            <v>0</v>
          </cell>
          <cell r="AQ180">
            <v>0</v>
          </cell>
          <cell r="AR180">
            <v>0</v>
          </cell>
          <cell r="AS180" t="str">
            <v>تشخيص ذكي لاستكشاف المشكلات وإصلاحها</v>
          </cell>
          <cell r="AT180">
            <v>0</v>
          </cell>
          <cell r="AU180">
            <v>0</v>
          </cell>
          <cell r="AV180">
            <v>0</v>
          </cell>
          <cell r="AW180">
            <v>0</v>
          </cell>
          <cell r="AX180" t="str">
            <v>-</v>
          </cell>
          <cell r="AY180">
            <v>0</v>
          </cell>
          <cell r="AZ180" t="str">
            <v>-</v>
          </cell>
          <cell r="BA180" t="str">
            <v>-</v>
          </cell>
        </row>
        <row r="181">
          <cell r="J181" t="str">
            <v>https://www.lg.com/levant_ar/refrigerators/lg-GRM-832DHWL</v>
          </cell>
          <cell r="K181">
            <v>0</v>
          </cell>
          <cell r="L181" t="str">
            <v>GRM-832DHWL.ASWQIRQ</v>
          </cell>
          <cell r="M181" t="str">
            <v>home-appliances</v>
          </cell>
          <cell r="N181" t="str">
            <v>all-fridges</v>
          </cell>
          <cell r="O181" t="str">
            <v>top-mount-fridges</v>
          </cell>
          <cell r="P181" t="str">
            <v>Ultra X Large REF</v>
          </cell>
          <cell r="Q181">
            <v>0</v>
          </cell>
          <cell r="R181" t="str">
            <v>GR-F802HQHU.ASWQIRQ</v>
          </cell>
          <cell r="S181" t="str">
            <v>Alpha1 (GTF 2.0)</v>
          </cell>
          <cell r="T181" t="str">
            <v>Alpha1 (GTF 2.0)</v>
          </cell>
          <cell r="U181" t="str">
            <v>Alpha1 (GTF 2.0)</v>
          </cell>
          <cell r="V181" t="str">
            <v>SW</v>
          </cell>
          <cell r="W181" t="str">
            <v>592L</v>
          </cell>
          <cell r="X181" t="str">
            <v>LINEAR Cooling™</v>
          </cell>
          <cell r="Y181" t="str">
            <v>Door Cooling+™</v>
          </cell>
          <cell r="Z181" t="str">
            <v>Hygiene FRESH+™</v>
          </cell>
          <cell r="AA181" t="str">
            <v>Fresh 0 Zone</v>
          </cell>
          <cell r="AB181" t="str">
            <v>32% Energy Saving</v>
          </cell>
          <cell r="AC181" t="str">
            <v>Moving Ice Maker</v>
          </cell>
          <cell r="AD181" t="str">
            <v>Slim Water Dispenser
(LATAM)</v>
          </cell>
          <cell r="AE181">
            <v>0</v>
          </cell>
          <cell r="AF181" t="str">
            <v>Touch LED Display</v>
          </cell>
          <cell r="AG181" t="str">
            <v>Trimless Tempered Glass Shelf</v>
          </cell>
          <cell r="AH181">
            <v>0</v>
          </cell>
          <cell r="AI181" t="str">
            <v>Soft LED Lighting</v>
          </cell>
          <cell r="AJ181" t="str">
            <v>Inverter Linear Compressor</v>
          </cell>
          <cell r="AK181" t="str">
            <v>Inverter Linear Compressor</v>
          </cell>
          <cell r="AL181" t="str">
            <v>Samrt ThinQ®</v>
          </cell>
          <cell r="AM181" t="str">
            <v>-</v>
          </cell>
          <cell r="AN181" t="str">
            <v>-</v>
          </cell>
          <cell r="AO181" t="str">
            <v>-</v>
          </cell>
          <cell r="AP181">
            <v>0</v>
          </cell>
          <cell r="AQ181">
            <v>0</v>
          </cell>
          <cell r="AR181">
            <v>0</v>
          </cell>
          <cell r="AS181" t="str">
            <v>مساحة كبيرة مع تصميم جميل</v>
          </cell>
          <cell r="AT181">
            <v>0</v>
          </cell>
          <cell r="AU181">
            <v>0</v>
          </cell>
          <cell r="AV181">
            <v>0</v>
          </cell>
          <cell r="AW181">
            <v>0</v>
          </cell>
          <cell r="AX181" t="str">
            <v>-</v>
          </cell>
          <cell r="AY181">
            <v>0</v>
          </cell>
          <cell r="AZ181" t="str">
            <v>-</v>
          </cell>
          <cell r="BA181" t="str">
            <v>-</v>
          </cell>
        </row>
        <row r="182">
          <cell r="J182" t="str">
            <v>https://www.lg.com/levant_ar/refrigerators/lg-GRM-852HLL</v>
          </cell>
          <cell r="K182">
            <v>0</v>
          </cell>
          <cell r="L182" t="str">
            <v>GRM-852HLL.APZPELF</v>
          </cell>
          <cell r="M182" t="str">
            <v>home-appliances</v>
          </cell>
          <cell r="N182" t="str">
            <v>all-fridges</v>
          </cell>
          <cell r="O182" t="str">
            <v>top-mount-fridges</v>
          </cell>
          <cell r="P182" t="str">
            <v>Ultra X Large REF</v>
          </cell>
          <cell r="Q182">
            <v>0</v>
          </cell>
          <cell r="R182" t="str">
            <v>GR-H802HLHU.APZPELF</v>
          </cell>
          <cell r="S182" t="str">
            <v>Alpha1 (GTF 2.0)</v>
          </cell>
          <cell r="T182" t="str">
            <v>Alpha1 (GTF 2.0)</v>
          </cell>
          <cell r="U182" t="str">
            <v>Alpha1 (GTF 2.0)</v>
          </cell>
          <cell r="V182" t="str">
            <v>PZ</v>
          </cell>
          <cell r="W182" t="str">
            <v>592L</v>
          </cell>
          <cell r="X182" t="str">
            <v>LINEAR Cooling™</v>
          </cell>
          <cell r="Y182" t="str">
            <v>Door Cooling+™</v>
          </cell>
          <cell r="Z182" t="str">
            <v>Hygiene FRESH+™</v>
          </cell>
          <cell r="AA182" t="str">
            <v>Fresh 0 Zone</v>
          </cell>
          <cell r="AB182" t="str">
            <v>32% Energy Saving</v>
          </cell>
          <cell r="AC182" t="str">
            <v>Moving Ice Maker</v>
          </cell>
          <cell r="AD182">
            <v>0</v>
          </cell>
          <cell r="AE182">
            <v>0</v>
          </cell>
          <cell r="AF182" t="str">
            <v>Touch LED Display</v>
          </cell>
          <cell r="AG182" t="str">
            <v>Trimless Tempered Glass Shelf</v>
          </cell>
          <cell r="AH182" t="str">
            <v xml:space="preserve">Premium Metal Body
</v>
          </cell>
          <cell r="AI182" t="str">
            <v>Soft LED Lighting</v>
          </cell>
          <cell r="AJ182" t="str">
            <v>Inverter Linear Compressor</v>
          </cell>
          <cell r="AK182" t="str">
            <v>Inverter Linear Compressor</v>
          </cell>
          <cell r="AL182" t="str">
            <v>Samrt ThinQ®</v>
          </cell>
          <cell r="AM182" t="str">
            <v>-</v>
          </cell>
          <cell r="AN182" t="str">
            <v>-</v>
          </cell>
          <cell r="AO182" t="str">
            <v>-</v>
          </cell>
          <cell r="AP182">
            <v>0</v>
          </cell>
          <cell r="AQ182">
            <v>0</v>
          </cell>
          <cell r="AR182">
            <v>0</v>
          </cell>
          <cell r="AS182" t="str">
            <v>حفظ الأطعمة طازجة لفترة أطول</v>
          </cell>
          <cell r="AT182">
            <v>0</v>
          </cell>
          <cell r="AU182">
            <v>0</v>
          </cell>
          <cell r="AV182">
            <v>0</v>
          </cell>
          <cell r="AW182">
            <v>0</v>
          </cell>
          <cell r="AX182" t="str">
            <v>-</v>
          </cell>
          <cell r="AY182">
            <v>0</v>
          </cell>
          <cell r="AZ182" t="str">
            <v>-</v>
          </cell>
          <cell r="BA182" t="str">
            <v>-</v>
          </cell>
        </row>
        <row r="183">
          <cell r="J183" t="str">
            <v>https://www.lg.com/levant_ar/refrigerators/lg-GRM-852HWL</v>
          </cell>
          <cell r="K183">
            <v>0</v>
          </cell>
          <cell r="L183" t="str">
            <v>GRM-852HWL.ASWPELF</v>
          </cell>
          <cell r="M183" t="str">
            <v>home-appliances</v>
          </cell>
          <cell r="N183" t="str">
            <v>all-fridges</v>
          </cell>
          <cell r="O183" t="str">
            <v>top-mount-fridges</v>
          </cell>
          <cell r="P183" t="str">
            <v>Ultra X Large REF</v>
          </cell>
          <cell r="Q183">
            <v>0</v>
          </cell>
          <cell r="R183" t="str">
            <v>GR-H802HQHU.ASWPELF</v>
          </cell>
          <cell r="S183" t="str">
            <v>Alpha1 (GTF 2.0)</v>
          </cell>
          <cell r="T183" t="str">
            <v>Alpha1 (GTF 2.0)</v>
          </cell>
          <cell r="U183" t="str">
            <v>Alpha1 (GTF 2.0)</v>
          </cell>
          <cell r="V183" t="str">
            <v>SW</v>
          </cell>
          <cell r="W183" t="str">
            <v>592L</v>
          </cell>
          <cell r="X183" t="str">
            <v>LINEAR Cooling™</v>
          </cell>
          <cell r="Y183" t="str">
            <v>Door Cooling+™</v>
          </cell>
          <cell r="Z183" t="str">
            <v>Hygiene FRESH+™</v>
          </cell>
          <cell r="AA183" t="str">
            <v>Fresh 0 Zone</v>
          </cell>
          <cell r="AB183" t="str">
            <v>32% Energy Saving</v>
          </cell>
          <cell r="AC183" t="str">
            <v>Moving Ice Maker</v>
          </cell>
          <cell r="AD183">
            <v>0</v>
          </cell>
          <cell r="AE183">
            <v>0</v>
          </cell>
          <cell r="AF183" t="str">
            <v>Touch LED Display</v>
          </cell>
          <cell r="AG183" t="str">
            <v>Trimless Tempered Glass Shelf</v>
          </cell>
          <cell r="AH183">
            <v>0</v>
          </cell>
          <cell r="AI183" t="str">
            <v>Soft LED Lighting</v>
          </cell>
          <cell r="AJ183" t="str">
            <v>Inverter Linear Compressor</v>
          </cell>
          <cell r="AK183" t="str">
            <v>Inverter Linear Compressor</v>
          </cell>
          <cell r="AL183" t="str">
            <v>Samrt ThinQ®</v>
          </cell>
          <cell r="AM183" t="str">
            <v>-</v>
          </cell>
          <cell r="AN183" t="str">
            <v>-</v>
          </cell>
          <cell r="AO183" t="str">
            <v>-</v>
          </cell>
          <cell r="AP183">
            <v>0</v>
          </cell>
          <cell r="AQ183">
            <v>0</v>
          </cell>
          <cell r="AR183">
            <v>0</v>
          </cell>
          <cell r="AS183" t="str">
            <v>تبريد متساوي وسريع في أي مكان</v>
          </cell>
          <cell r="AT183">
            <v>0</v>
          </cell>
          <cell r="AU183">
            <v>0</v>
          </cell>
          <cell r="AV183">
            <v>0</v>
          </cell>
          <cell r="AW183">
            <v>0</v>
          </cell>
          <cell r="AX183" t="str">
            <v>-</v>
          </cell>
          <cell r="AY183">
            <v>0</v>
          </cell>
          <cell r="AZ183" t="str">
            <v>-</v>
          </cell>
          <cell r="BA183" t="str">
            <v>-</v>
          </cell>
        </row>
        <row r="184">
          <cell r="J184" t="str">
            <v>https://www.lg.com/levant_en/refrigerators/lg-GNB-762HGL</v>
          </cell>
          <cell r="K184">
            <v>0</v>
          </cell>
          <cell r="L184" t="str">
            <v>GNB-762HGL.ABMPELF</v>
          </cell>
          <cell r="M184" t="str">
            <v>home-appliances</v>
          </cell>
          <cell r="N184" t="str">
            <v>all-refrigerators</v>
          </cell>
          <cell r="O184" t="str">
            <v>top-mount-refrigerators</v>
          </cell>
          <cell r="P184" t="str">
            <v>Ultra X Large REF</v>
          </cell>
          <cell r="Q184">
            <v>0</v>
          </cell>
          <cell r="R184" t="str">
            <v>GN-C702SGGU.ABMPELF</v>
          </cell>
          <cell r="S184" t="str">
            <v>T-Alpha4 (GTF 2.0)</v>
          </cell>
          <cell r="T184" t="str">
            <v>T-Alpha4 (GTF 2.0)</v>
          </cell>
          <cell r="U184" t="str">
            <v>T-Alpha4 (GTF 2.0)</v>
          </cell>
          <cell r="V184" t="str">
            <v>BM</v>
          </cell>
          <cell r="W184" t="str">
            <v>506L</v>
          </cell>
          <cell r="X184" t="str">
            <v>LINEAR Cooling™</v>
          </cell>
          <cell r="Y184" t="str">
            <v>Door Cooling+™</v>
          </cell>
          <cell r="Z184" t="str">
            <v>Hygiene FRESH+™</v>
          </cell>
          <cell r="AA184" t="str">
            <v>Fresh 0 Zone</v>
          </cell>
          <cell r="AB184" t="str">
            <v>32% Energy Saving</v>
          </cell>
          <cell r="AC184" t="str">
            <v>Moving Ice Maker</v>
          </cell>
          <cell r="AD184">
            <v>0</v>
          </cell>
          <cell r="AE184">
            <v>0</v>
          </cell>
          <cell r="AF184" t="str">
            <v>Touch LED Display</v>
          </cell>
          <cell r="AG184" t="str">
            <v>Trimless Tempered Glass Shelf</v>
          </cell>
          <cell r="AH184">
            <v>0</v>
          </cell>
          <cell r="AI184" t="str">
            <v>Soft LED Lighting</v>
          </cell>
          <cell r="AJ184" t="str">
            <v>Inverter Linear Compressor</v>
          </cell>
          <cell r="AK184" t="str">
            <v>Inverter Linear Compressor</v>
          </cell>
          <cell r="AL184" t="str">
            <v>Samrt ThinQ®</v>
          </cell>
          <cell r="AM184" t="str">
            <v>-</v>
          </cell>
          <cell r="AN184" t="str">
            <v>-</v>
          </cell>
          <cell r="AO184" t="str">
            <v>-</v>
          </cell>
          <cell r="AP184">
            <v>0</v>
          </cell>
          <cell r="AQ184">
            <v>0</v>
          </cell>
          <cell r="AR184">
            <v>0</v>
          </cell>
          <cell r="AS184" t="str">
            <v>Even &amp; Fast Cooling in Any Where</v>
          </cell>
          <cell r="AT184">
            <v>0</v>
          </cell>
          <cell r="AU184">
            <v>0</v>
          </cell>
          <cell r="AV184">
            <v>0</v>
          </cell>
          <cell r="AW184">
            <v>0</v>
          </cell>
          <cell r="AX184" t="str">
            <v>-</v>
          </cell>
          <cell r="AY184">
            <v>0</v>
          </cell>
          <cell r="AZ184">
            <v>15</v>
          </cell>
          <cell r="BA184" t="str">
            <v>Fail</v>
          </cell>
        </row>
        <row r="185">
          <cell r="J185" t="str">
            <v>https://www.lg.com/levant_en/refrigerators/lg-GRM-852DHWL</v>
          </cell>
          <cell r="K185">
            <v>0</v>
          </cell>
          <cell r="L185" t="str">
            <v>GRM-852DHWL.ASWPELF</v>
          </cell>
          <cell r="M185" t="str">
            <v>home-appliances</v>
          </cell>
          <cell r="N185" t="str">
            <v>all-refrigerators</v>
          </cell>
          <cell r="O185" t="str">
            <v>top-mount-refrigerators</v>
          </cell>
          <cell r="P185" t="str">
            <v>Ultra X Large REF</v>
          </cell>
          <cell r="Q185">
            <v>0</v>
          </cell>
          <cell r="R185" t="str">
            <v>GR-F802HQHU.ASWPELF</v>
          </cell>
          <cell r="S185" t="str">
            <v>Alpha1 (GTF 2.0)</v>
          </cell>
          <cell r="T185" t="str">
            <v>Alpha1 (GTF 2.0)</v>
          </cell>
          <cell r="U185" t="str">
            <v>Alpha1 (GTF 2.0)</v>
          </cell>
          <cell r="V185" t="str">
            <v>SW</v>
          </cell>
          <cell r="W185" t="str">
            <v>592L</v>
          </cell>
          <cell r="X185" t="str">
            <v>LINEAR Cooling™</v>
          </cell>
          <cell r="Y185" t="str">
            <v>Door Cooling+™</v>
          </cell>
          <cell r="Z185" t="str">
            <v>Hygiene FRESH+™</v>
          </cell>
          <cell r="AA185" t="str">
            <v>Fresh 0 Zone</v>
          </cell>
          <cell r="AB185" t="str">
            <v>32% Energy Saving</v>
          </cell>
          <cell r="AC185" t="str">
            <v>Moving Ice Maker</v>
          </cell>
          <cell r="AD185" t="str">
            <v>Slim Water Dispenser
(LATAM)</v>
          </cell>
          <cell r="AE185">
            <v>0</v>
          </cell>
          <cell r="AF185" t="str">
            <v>Touch LED Display</v>
          </cell>
          <cell r="AG185" t="str">
            <v>Trimless Tempered Glass Shelf</v>
          </cell>
          <cell r="AH185">
            <v>0</v>
          </cell>
          <cell r="AI185" t="str">
            <v>Soft LED Lighting</v>
          </cell>
          <cell r="AJ185" t="str">
            <v>Inverter Linear Compressor</v>
          </cell>
          <cell r="AK185" t="str">
            <v>Inverter Linear Compressor</v>
          </cell>
          <cell r="AL185" t="str">
            <v>Samrt ThinQ®</v>
          </cell>
          <cell r="AM185" t="str">
            <v>-</v>
          </cell>
          <cell r="AN185" t="str">
            <v>-</v>
          </cell>
          <cell r="AO185" t="str">
            <v>-</v>
          </cell>
          <cell r="AP185">
            <v>0</v>
          </cell>
          <cell r="AQ185">
            <v>0</v>
          </cell>
          <cell r="AR185">
            <v>0</v>
          </cell>
          <cell r="AS185" t="str">
            <v>Great Space In Style</v>
          </cell>
          <cell r="AT185">
            <v>0</v>
          </cell>
          <cell r="AU185">
            <v>0</v>
          </cell>
          <cell r="AV185">
            <v>0</v>
          </cell>
          <cell r="AW185">
            <v>0</v>
          </cell>
          <cell r="AX185" t="str">
            <v>-</v>
          </cell>
          <cell r="AY185">
            <v>0</v>
          </cell>
          <cell r="AZ185">
            <v>15</v>
          </cell>
          <cell r="BA185" t="str">
            <v>Fail</v>
          </cell>
        </row>
        <row r="186">
          <cell r="J186" t="str">
            <v>https://www.lg.com/levant_en/refrigerators/lg-GNB-732HGL</v>
          </cell>
          <cell r="K186">
            <v>0</v>
          </cell>
          <cell r="L186" t="str">
            <v>GNB-732HGL.ABMQIRQ</v>
          </cell>
          <cell r="M186" t="str">
            <v>home-appliances</v>
          </cell>
          <cell r="N186" t="str">
            <v>all-refrigerators</v>
          </cell>
          <cell r="O186" t="str">
            <v>top-mount-refrigerators</v>
          </cell>
          <cell r="P186" t="str">
            <v>Ultra X Large REF</v>
          </cell>
          <cell r="Q186">
            <v>0</v>
          </cell>
          <cell r="R186" t="str">
            <v>GN-C702SGGU.ABMQIRQ</v>
          </cell>
          <cell r="S186" t="str">
            <v>T-Alpha4 (GTF 2.0)</v>
          </cell>
          <cell r="T186" t="str">
            <v>T-Alpha4 (GTF 2.0)</v>
          </cell>
          <cell r="U186" t="str">
            <v>T-Alpha4 (GTF 2.0)</v>
          </cell>
          <cell r="V186" t="str">
            <v>BM</v>
          </cell>
          <cell r="W186" t="str">
            <v>506L</v>
          </cell>
          <cell r="X186" t="str">
            <v>LINEAR Cooling™</v>
          </cell>
          <cell r="Y186" t="str">
            <v>Door Cooling+™</v>
          </cell>
          <cell r="Z186" t="str">
            <v>Hygiene FRESH+™</v>
          </cell>
          <cell r="AA186" t="str">
            <v>Fresh 0 Zone</v>
          </cell>
          <cell r="AB186" t="str">
            <v>32% Energy Saving</v>
          </cell>
          <cell r="AC186" t="str">
            <v>Moving Ice Maker</v>
          </cell>
          <cell r="AD186">
            <v>0</v>
          </cell>
          <cell r="AE186">
            <v>0</v>
          </cell>
          <cell r="AF186" t="str">
            <v>Touch LED Display</v>
          </cell>
          <cell r="AG186" t="str">
            <v>Trimless Tempered Glass Shelf</v>
          </cell>
          <cell r="AH186">
            <v>0</v>
          </cell>
          <cell r="AI186" t="str">
            <v>Soft LED Lighting</v>
          </cell>
          <cell r="AJ186" t="str">
            <v>Inverter Linear Compressor</v>
          </cell>
          <cell r="AK186" t="str">
            <v>Inverter Linear Compressor</v>
          </cell>
          <cell r="AL186" t="str">
            <v>Samrt ThinQ®</v>
          </cell>
          <cell r="AM186" t="str">
            <v>-</v>
          </cell>
          <cell r="AN186" t="str">
            <v>-</v>
          </cell>
          <cell r="AO186" t="str">
            <v>-</v>
          </cell>
          <cell r="AP186">
            <v>0</v>
          </cell>
          <cell r="AQ186">
            <v>0</v>
          </cell>
          <cell r="AR186">
            <v>0</v>
          </cell>
          <cell r="AS186" t="str">
            <v>Efficient Energy Saving</v>
          </cell>
          <cell r="AT186">
            <v>0</v>
          </cell>
          <cell r="AU186">
            <v>0</v>
          </cell>
          <cell r="AV186">
            <v>0</v>
          </cell>
          <cell r="AW186">
            <v>0</v>
          </cell>
          <cell r="AX186" t="str">
            <v>-</v>
          </cell>
          <cell r="AY186">
            <v>0</v>
          </cell>
          <cell r="AZ186">
            <v>15</v>
          </cell>
          <cell r="BA186" t="str">
            <v>Fail</v>
          </cell>
        </row>
        <row r="187">
          <cell r="J187" t="str">
            <v>https://www.lg.com/levant_en/refrigerators/lg-GNM-705DHLL</v>
          </cell>
          <cell r="K187">
            <v>0</v>
          </cell>
          <cell r="L187" t="str">
            <v>GNM-705DHLL.APZQIRQ</v>
          </cell>
          <cell r="M187" t="str">
            <v>home-appliances</v>
          </cell>
          <cell r="N187" t="str">
            <v>all-refrigerators</v>
          </cell>
          <cell r="O187" t="str">
            <v>top-mount-refrigerators</v>
          </cell>
          <cell r="P187" t="str">
            <v>X Large REF</v>
          </cell>
          <cell r="Q187">
            <v>0</v>
          </cell>
          <cell r="R187" t="str">
            <v>GN-F602HLHU.APZQIRQ</v>
          </cell>
          <cell r="S187" t="str">
            <v>Alpha5 (GTF 2.0)</v>
          </cell>
          <cell r="T187" t="str">
            <v>Alpha5 (GTF 2.0)</v>
          </cell>
          <cell r="U187" t="str">
            <v>Alpha5 (GTF 2.0)</v>
          </cell>
          <cell r="V187" t="str">
            <v>PZ</v>
          </cell>
          <cell r="W187" t="str">
            <v>475L</v>
          </cell>
          <cell r="X187" t="str">
            <v>LINEAR Cooling™</v>
          </cell>
          <cell r="Y187" t="str">
            <v>Door Cooling+™</v>
          </cell>
          <cell r="Z187" t="str">
            <v>Hygiene FRESH+™</v>
          </cell>
          <cell r="AA187" t="str">
            <v>Fresh 0 Zone</v>
          </cell>
          <cell r="AB187" t="str">
            <v>32% Energy Saving</v>
          </cell>
          <cell r="AC187" t="str">
            <v>Moving Ice Maker</v>
          </cell>
          <cell r="AD187" t="str">
            <v>Slim Water Dispenser
(LATAM)</v>
          </cell>
          <cell r="AE187">
            <v>0</v>
          </cell>
          <cell r="AF187" t="str">
            <v>Touch LED Display</v>
          </cell>
          <cell r="AG187" t="str">
            <v>Trimless Tempered Glass Shelf</v>
          </cell>
          <cell r="AH187" t="str">
            <v xml:space="preserve">Premium Metal Body
</v>
          </cell>
          <cell r="AI187" t="str">
            <v>Soft LED Lighting</v>
          </cell>
          <cell r="AJ187" t="str">
            <v>Inverter Linear Compressor</v>
          </cell>
          <cell r="AK187" t="str">
            <v>Inverter Linear Compressor</v>
          </cell>
          <cell r="AL187" t="str">
            <v>Samrt ThinQ®</v>
          </cell>
          <cell r="AM187" t="str">
            <v>-</v>
          </cell>
          <cell r="AN187" t="str">
            <v>-</v>
          </cell>
          <cell r="AO187" t="str">
            <v>-</v>
          </cell>
          <cell r="AP187">
            <v>0</v>
          </cell>
          <cell r="AQ187">
            <v>0</v>
          </cell>
          <cell r="AR187">
            <v>0</v>
          </cell>
          <cell r="AS187" t="str">
            <v>LG Refrigerator Top Freezer Silver</v>
          </cell>
          <cell r="AT187">
            <v>0</v>
          </cell>
          <cell r="AU187">
            <v>0</v>
          </cell>
          <cell r="AV187">
            <v>0</v>
          </cell>
          <cell r="AW187">
            <v>0</v>
          </cell>
          <cell r="AX187" t="str">
            <v>-</v>
          </cell>
          <cell r="AY187">
            <v>0</v>
          </cell>
          <cell r="AZ187" t="str">
            <v>-</v>
          </cell>
          <cell r="BA187" t="str">
            <v>-</v>
          </cell>
        </row>
        <row r="188">
          <cell r="J188" t="str">
            <v>https://www.lg.com/levant_en/refrigerators/lg-GRM-852DHLL</v>
          </cell>
          <cell r="K188">
            <v>0</v>
          </cell>
          <cell r="L188" t="str">
            <v>GRM-852DHLL.APZPELF</v>
          </cell>
          <cell r="M188" t="str">
            <v>home-appliances</v>
          </cell>
          <cell r="N188" t="str">
            <v>all-refrigerators</v>
          </cell>
          <cell r="O188" t="str">
            <v>top-mount-refrigerators</v>
          </cell>
          <cell r="P188" t="str">
            <v>Ultra X Large REF</v>
          </cell>
          <cell r="Q188">
            <v>0</v>
          </cell>
          <cell r="R188" t="str">
            <v>GR-F802HLHU.APZPELF</v>
          </cell>
          <cell r="S188" t="str">
            <v>Alpha1 (GTF 2.0)</v>
          </cell>
          <cell r="T188" t="str">
            <v>Alpha1 (GTF 2.0)</v>
          </cell>
          <cell r="U188" t="str">
            <v>Alpha1 (GTF 2.0)</v>
          </cell>
          <cell r="V188" t="str">
            <v>PZ</v>
          </cell>
          <cell r="W188" t="str">
            <v>592L</v>
          </cell>
          <cell r="X188" t="str">
            <v>LINEAR Cooling™</v>
          </cell>
          <cell r="Y188" t="str">
            <v>Door Cooling+™</v>
          </cell>
          <cell r="Z188" t="str">
            <v>Hygiene FRESH+™</v>
          </cell>
          <cell r="AA188" t="str">
            <v>Fresh 0 Zone</v>
          </cell>
          <cell r="AB188" t="str">
            <v>32% Energy Saving</v>
          </cell>
          <cell r="AC188" t="str">
            <v>Moving Ice Maker</v>
          </cell>
          <cell r="AD188" t="str">
            <v>Slim Water Dispenser
(LATAM)</v>
          </cell>
          <cell r="AE188">
            <v>0</v>
          </cell>
          <cell r="AF188" t="str">
            <v>Touch LED Display</v>
          </cell>
          <cell r="AG188" t="str">
            <v>Trimless Tempered Glass Shelf</v>
          </cell>
          <cell r="AH188" t="str">
            <v xml:space="preserve">Premium Metal Body
</v>
          </cell>
          <cell r="AI188" t="str">
            <v>Soft LED Lighting</v>
          </cell>
          <cell r="AJ188" t="str">
            <v>Inverter Linear Compressor</v>
          </cell>
          <cell r="AK188" t="str">
            <v>Inverter Linear Compressor</v>
          </cell>
          <cell r="AL188" t="str">
            <v>Samrt ThinQ®</v>
          </cell>
          <cell r="AM188" t="str">
            <v>-</v>
          </cell>
          <cell r="AN188" t="str">
            <v>-</v>
          </cell>
          <cell r="AO188" t="str">
            <v>-</v>
          </cell>
          <cell r="AP188">
            <v>0</v>
          </cell>
          <cell r="AQ188">
            <v>0</v>
          </cell>
          <cell r="AR188">
            <v>0</v>
          </cell>
          <cell r="AS188" t="str">
            <v>Cooling Air in Every Corner</v>
          </cell>
          <cell r="AT188">
            <v>0</v>
          </cell>
          <cell r="AU188">
            <v>0</v>
          </cell>
          <cell r="AV188">
            <v>0</v>
          </cell>
          <cell r="AW188">
            <v>0</v>
          </cell>
          <cell r="AX188" t="str">
            <v>-</v>
          </cell>
          <cell r="AY188">
            <v>0</v>
          </cell>
          <cell r="AZ188" t="str">
            <v>-</v>
          </cell>
          <cell r="BA188" t="str">
            <v>-</v>
          </cell>
        </row>
        <row r="189">
          <cell r="J189" t="str">
            <v>https://www.lg.com/levant_en/refrigerators/lg-GNM-732HWL</v>
          </cell>
          <cell r="K189">
            <v>0</v>
          </cell>
          <cell r="L189" t="str">
            <v>GNM-732HWL.ASWPELF</v>
          </cell>
          <cell r="M189" t="str">
            <v>home-appliances</v>
          </cell>
          <cell r="N189" t="str">
            <v>all-refrigerators</v>
          </cell>
          <cell r="O189" t="str">
            <v>top-mount-refrigerators</v>
          </cell>
          <cell r="P189" t="str">
            <v>Ultra X Large REF</v>
          </cell>
          <cell r="Q189">
            <v>0</v>
          </cell>
          <cell r="R189" t="str">
            <v>GN-H702HQHU.ASWPELF</v>
          </cell>
          <cell r="S189" t="str">
            <v>Alpha4 (GTF 2.0)</v>
          </cell>
          <cell r="T189" t="str">
            <v>Alpha4 (GTF 2.0)</v>
          </cell>
          <cell r="U189" t="str">
            <v>Alpha4 (GTF 2.0)</v>
          </cell>
          <cell r="V189" t="str">
            <v>SW</v>
          </cell>
          <cell r="W189" t="str">
            <v>512L</v>
          </cell>
          <cell r="X189" t="str">
            <v>LINEAR Cooling™</v>
          </cell>
          <cell r="Y189" t="str">
            <v>Door Cooling+™</v>
          </cell>
          <cell r="Z189" t="str">
            <v>Hygiene FRESH+™</v>
          </cell>
          <cell r="AA189" t="str">
            <v>Fresh 0 Zone</v>
          </cell>
          <cell r="AB189" t="str">
            <v>32% Energy Saving</v>
          </cell>
          <cell r="AC189" t="str">
            <v>Moving Ice Maker</v>
          </cell>
          <cell r="AD189">
            <v>0</v>
          </cell>
          <cell r="AE189">
            <v>0</v>
          </cell>
          <cell r="AF189" t="str">
            <v>Touch LED Display</v>
          </cell>
          <cell r="AG189" t="str">
            <v>Trimless Tempered Glass Shelf</v>
          </cell>
          <cell r="AH189">
            <v>0</v>
          </cell>
          <cell r="AI189" t="str">
            <v>Soft LED Lighting</v>
          </cell>
          <cell r="AJ189" t="str">
            <v>Inverter Linear Compressor</v>
          </cell>
          <cell r="AK189" t="str">
            <v>Inverter Linear Compressor</v>
          </cell>
          <cell r="AL189" t="str">
            <v>Samrt ThinQ®</v>
          </cell>
          <cell r="AM189" t="str">
            <v>-</v>
          </cell>
          <cell r="AN189" t="str">
            <v>-</v>
          </cell>
          <cell r="AO189" t="str">
            <v>-</v>
          </cell>
          <cell r="AP189">
            <v>0</v>
          </cell>
          <cell r="AQ189">
            <v>0</v>
          </cell>
          <cell r="AR189">
            <v>0</v>
          </cell>
          <cell r="AS189" t="str">
            <v>HygieneFresh+™</v>
          </cell>
          <cell r="AT189">
            <v>0</v>
          </cell>
          <cell r="AU189">
            <v>0</v>
          </cell>
          <cell r="AV189">
            <v>0</v>
          </cell>
          <cell r="AW189">
            <v>0</v>
          </cell>
          <cell r="AX189" t="str">
            <v>-</v>
          </cell>
          <cell r="AY189">
            <v>0</v>
          </cell>
          <cell r="AZ189" t="str">
            <v>-</v>
          </cell>
          <cell r="BA189" t="str">
            <v>-</v>
          </cell>
        </row>
        <row r="190">
          <cell r="J190" t="str">
            <v>https://www.lg.com/levant_en/refrigerators/lg-GRM-832DHWL</v>
          </cell>
          <cell r="K190">
            <v>0</v>
          </cell>
          <cell r="L190" t="str">
            <v>GRM-832DHWL.ASWQIRQ</v>
          </cell>
          <cell r="M190" t="str">
            <v>home-appliances</v>
          </cell>
          <cell r="N190" t="str">
            <v>all-refrigerators</v>
          </cell>
          <cell r="O190" t="str">
            <v>top-mount-refrigerators</v>
          </cell>
          <cell r="P190" t="str">
            <v>Ultra X Large REF</v>
          </cell>
          <cell r="Q190">
            <v>0</v>
          </cell>
          <cell r="R190" t="str">
            <v>GR-F802HQHU.ASWQIRQ</v>
          </cell>
          <cell r="S190" t="str">
            <v>Alpha1 (GTF 2.0)</v>
          </cell>
          <cell r="T190" t="str">
            <v>Alpha1 (GTF 2.0)</v>
          </cell>
          <cell r="U190" t="str">
            <v>Alpha1 (GTF 2.0)</v>
          </cell>
          <cell r="V190" t="str">
            <v>SW</v>
          </cell>
          <cell r="W190" t="str">
            <v>592L</v>
          </cell>
          <cell r="X190" t="str">
            <v>LINEAR Cooling™</v>
          </cell>
          <cell r="Y190" t="str">
            <v>Door Cooling+™</v>
          </cell>
          <cell r="Z190" t="str">
            <v>Hygiene FRESH+™</v>
          </cell>
          <cell r="AA190" t="str">
            <v>Fresh 0 Zone</v>
          </cell>
          <cell r="AB190" t="str">
            <v>32% Energy Saving</v>
          </cell>
          <cell r="AC190" t="str">
            <v>Moving Ice Maker</v>
          </cell>
          <cell r="AD190" t="str">
            <v>Slim Water Dispenser
(LATAM)</v>
          </cell>
          <cell r="AE190">
            <v>0</v>
          </cell>
          <cell r="AF190" t="str">
            <v>Touch LED Display</v>
          </cell>
          <cell r="AG190" t="str">
            <v>Trimless Tempered Glass Shelf</v>
          </cell>
          <cell r="AH190">
            <v>0</v>
          </cell>
          <cell r="AI190" t="str">
            <v>Soft LED Lighting</v>
          </cell>
          <cell r="AJ190" t="str">
            <v>Inverter Linear Compressor</v>
          </cell>
          <cell r="AK190" t="str">
            <v>Inverter Linear Compressor</v>
          </cell>
          <cell r="AL190" t="str">
            <v>Samrt ThinQ®</v>
          </cell>
          <cell r="AM190" t="str">
            <v>-</v>
          </cell>
          <cell r="AN190" t="str">
            <v>-</v>
          </cell>
          <cell r="AO190" t="str">
            <v>-</v>
          </cell>
          <cell r="AP190">
            <v>0</v>
          </cell>
          <cell r="AQ190">
            <v>0</v>
          </cell>
          <cell r="AR190">
            <v>0</v>
          </cell>
          <cell r="AS190" t="str">
            <v>Great Space in Style</v>
          </cell>
          <cell r="AT190">
            <v>0</v>
          </cell>
          <cell r="AU190">
            <v>0</v>
          </cell>
          <cell r="AV190">
            <v>0</v>
          </cell>
          <cell r="AW190">
            <v>0</v>
          </cell>
          <cell r="AX190" t="str">
            <v>-</v>
          </cell>
          <cell r="AY190">
            <v>0</v>
          </cell>
          <cell r="AZ190" t="str">
            <v>-</v>
          </cell>
          <cell r="BA190" t="str">
            <v>-</v>
          </cell>
        </row>
        <row r="191">
          <cell r="J191" t="str">
            <v>https://www.lg.com/levant_en/refrigerators/lg-GND-755HLL</v>
          </cell>
          <cell r="K191">
            <v>0</v>
          </cell>
          <cell r="L191" t="str">
            <v>GND-755HLL.APZPELF</v>
          </cell>
          <cell r="M191" t="str">
            <v>home-appliances</v>
          </cell>
          <cell r="N191" t="str">
            <v>all-refrigerators</v>
          </cell>
          <cell r="O191" t="str">
            <v>top-mount-refrigerators</v>
          </cell>
          <cell r="P191" t="str">
            <v>Ultra X Large REF</v>
          </cell>
          <cell r="Q191">
            <v>0</v>
          </cell>
          <cell r="R191" t="str">
            <v>GN-A702HLHU.APZPELF</v>
          </cell>
          <cell r="S191" t="str">
            <v>Alpha4 DID (GTF 2.0)</v>
          </cell>
          <cell r="T191" t="str">
            <v>Alpha4 DID (GTF 2.0)</v>
          </cell>
          <cell r="U191" t="str">
            <v>Alpha4 DID (GTF 2.0)</v>
          </cell>
          <cell r="V191" t="str">
            <v>PZ</v>
          </cell>
          <cell r="W191" t="str">
            <v>512L</v>
          </cell>
          <cell r="X191" t="str">
            <v>LINEAR Cooling™</v>
          </cell>
          <cell r="Y191" t="str">
            <v>Door Cooling+™</v>
          </cell>
          <cell r="Z191" t="str">
            <v>Hygiene FRESH+™</v>
          </cell>
          <cell r="AA191" t="str">
            <v>Fresh 0 Zone</v>
          </cell>
          <cell r="AB191" t="str">
            <v>32% Energy Saving</v>
          </cell>
          <cell r="AC191" t="str">
            <v>Moving Ice Maker</v>
          </cell>
          <cell r="AD191">
            <v>0</v>
          </cell>
          <cell r="AE191">
            <v>0</v>
          </cell>
          <cell r="AF191" t="str">
            <v>Touch LED Display</v>
          </cell>
          <cell r="AG191" t="str">
            <v>Trimless Tempered Glass Shelf</v>
          </cell>
          <cell r="AH191" t="str">
            <v xml:space="preserve">Premium Metal Body
</v>
          </cell>
          <cell r="AI191" t="str">
            <v>Soft LED Lighting</v>
          </cell>
          <cell r="AJ191" t="str">
            <v>Inverter Linear Compressor</v>
          </cell>
          <cell r="AK191" t="str">
            <v>Inverter Linear Compressor</v>
          </cell>
          <cell r="AL191" t="str">
            <v>Samrt ThinQ®</v>
          </cell>
          <cell r="AM191" t="str">
            <v>-</v>
          </cell>
          <cell r="AN191" t="str">
            <v>-</v>
          </cell>
          <cell r="AO191" t="str">
            <v>-</v>
          </cell>
          <cell r="AP191">
            <v>0</v>
          </cell>
          <cell r="AQ191">
            <v>0</v>
          </cell>
          <cell r="AR191">
            <v>0</v>
          </cell>
          <cell r="AS191" t="str">
            <v>More Convenience with Door isn Door</v>
          </cell>
          <cell r="AT191">
            <v>0</v>
          </cell>
          <cell r="AU191">
            <v>0</v>
          </cell>
          <cell r="AV191">
            <v>0</v>
          </cell>
          <cell r="AW191">
            <v>0</v>
          </cell>
          <cell r="AX191" t="str">
            <v>-</v>
          </cell>
          <cell r="AY191">
            <v>0</v>
          </cell>
          <cell r="AZ191" t="str">
            <v>-</v>
          </cell>
          <cell r="BA191" t="str">
            <v>-</v>
          </cell>
        </row>
        <row r="192">
          <cell r="J192" t="str">
            <v>https://www.lg.com/levant_en/refrigerators/lg-GRM-832DHLL</v>
          </cell>
          <cell r="K192">
            <v>0</v>
          </cell>
          <cell r="L192" t="str">
            <v>GRM-832DHLL.APZQIRQ</v>
          </cell>
          <cell r="M192" t="str">
            <v>home-appliances</v>
          </cell>
          <cell r="N192" t="str">
            <v>all-refrigerators</v>
          </cell>
          <cell r="O192" t="str">
            <v>top-mount-refrigerators</v>
          </cell>
          <cell r="P192" t="str">
            <v>Ultra X Large REF</v>
          </cell>
          <cell r="Q192">
            <v>0</v>
          </cell>
          <cell r="R192" t="str">
            <v>GR-F802HLHU.APZQIRQ</v>
          </cell>
          <cell r="S192" t="str">
            <v>Alpha1 (GTF 2.0)</v>
          </cell>
          <cell r="T192" t="str">
            <v>Alpha1 (GTF 2.0)</v>
          </cell>
          <cell r="U192" t="str">
            <v>Alpha1 (GTF 2.0)</v>
          </cell>
          <cell r="V192" t="str">
            <v>PZ</v>
          </cell>
          <cell r="W192" t="str">
            <v>592L</v>
          </cell>
          <cell r="X192" t="str">
            <v>LINEAR Cooling™</v>
          </cell>
          <cell r="Y192" t="str">
            <v>Door Cooling+™</v>
          </cell>
          <cell r="Z192" t="str">
            <v>Hygiene FRESH+™</v>
          </cell>
          <cell r="AA192" t="str">
            <v>Fresh 0 Zone</v>
          </cell>
          <cell r="AB192" t="str">
            <v>32% Energy Saving</v>
          </cell>
          <cell r="AC192" t="str">
            <v>Moving Ice Maker</v>
          </cell>
          <cell r="AD192" t="str">
            <v>Slim Water Dispenser
(LATAM)</v>
          </cell>
          <cell r="AE192">
            <v>0</v>
          </cell>
          <cell r="AF192" t="str">
            <v>Touch LED Display</v>
          </cell>
          <cell r="AG192" t="str">
            <v>Trimless Tempered Glass Shelf</v>
          </cell>
          <cell r="AH192" t="str">
            <v xml:space="preserve">Premium Metal Body
</v>
          </cell>
          <cell r="AI192" t="str">
            <v>Soft LED Lighting</v>
          </cell>
          <cell r="AJ192" t="str">
            <v>Inverter Linear Compressor</v>
          </cell>
          <cell r="AK192" t="str">
            <v>Inverter Linear Compressor</v>
          </cell>
          <cell r="AL192" t="str">
            <v>Samrt ThinQ®</v>
          </cell>
          <cell r="AM192" t="str">
            <v>-</v>
          </cell>
          <cell r="AN192" t="str">
            <v>-</v>
          </cell>
          <cell r="AO192" t="str">
            <v>-</v>
          </cell>
          <cell r="AP192">
            <v>0</v>
          </cell>
          <cell r="AQ192">
            <v>0</v>
          </cell>
          <cell r="AR192">
            <v>0</v>
          </cell>
          <cell r="AS192" t="str">
            <v>LG's Smart Diagnosis™</v>
          </cell>
          <cell r="AT192">
            <v>0</v>
          </cell>
          <cell r="AU192">
            <v>0</v>
          </cell>
          <cell r="AV192">
            <v>0</v>
          </cell>
          <cell r="AW192">
            <v>0</v>
          </cell>
          <cell r="AX192" t="str">
            <v>-</v>
          </cell>
          <cell r="AY192">
            <v>0</v>
          </cell>
          <cell r="AZ192" t="str">
            <v>-</v>
          </cell>
          <cell r="BA192" t="str">
            <v>-</v>
          </cell>
        </row>
        <row r="193">
          <cell r="J193" t="str">
            <v>https://www.lg.com/levant_en/refrigerators/lg-GRM-852HWL</v>
          </cell>
          <cell r="K193">
            <v>0</v>
          </cell>
          <cell r="L193" t="str">
            <v>GRM-852HWL.ASWPELF</v>
          </cell>
          <cell r="M193" t="str">
            <v>home-appliances</v>
          </cell>
          <cell r="N193" t="str">
            <v>all-refrigerators</v>
          </cell>
          <cell r="O193" t="str">
            <v>top-mount-refrigerators</v>
          </cell>
          <cell r="P193" t="str">
            <v>Ultra X Large REF</v>
          </cell>
          <cell r="Q193">
            <v>0</v>
          </cell>
          <cell r="R193" t="str">
            <v>GR-H802HQHU.ASWPELF</v>
          </cell>
          <cell r="S193" t="str">
            <v>Alpha1 (GTF 2.0)</v>
          </cell>
          <cell r="T193" t="str">
            <v>Alpha1 (GTF 2.0)</v>
          </cell>
          <cell r="U193" t="str">
            <v>Alpha1 (GTF 2.0)</v>
          </cell>
          <cell r="V193" t="str">
            <v>SW</v>
          </cell>
          <cell r="W193" t="str">
            <v>592L</v>
          </cell>
          <cell r="X193" t="str">
            <v>LINEAR Cooling™</v>
          </cell>
          <cell r="Y193" t="str">
            <v>Door Cooling+™</v>
          </cell>
          <cell r="Z193" t="str">
            <v>Hygiene FRESH+™</v>
          </cell>
          <cell r="AA193" t="str">
            <v>Fresh 0 Zone</v>
          </cell>
          <cell r="AB193" t="str">
            <v>32% Energy Saving</v>
          </cell>
          <cell r="AC193" t="str">
            <v>Moving Ice Maker</v>
          </cell>
          <cell r="AD193">
            <v>0</v>
          </cell>
          <cell r="AE193">
            <v>0</v>
          </cell>
          <cell r="AF193" t="str">
            <v>Touch LED Display</v>
          </cell>
          <cell r="AG193" t="str">
            <v>Trimless Tempered Glass Shelf</v>
          </cell>
          <cell r="AH193">
            <v>0</v>
          </cell>
          <cell r="AI193" t="str">
            <v>Soft LED Lighting</v>
          </cell>
          <cell r="AJ193" t="str">
            <v>Inverter Linear Compressor</v>
          </cell>
          <cell r="AK193" t="str">
            <v>Inverter Linear Compressor</v>
          </cell>
          <cell r="AL193" t="str">
            <v>Samrt ThinQ®</v>
          </cell>
          <cell r="AM193" t="str">
            <v>-</v>
          </cell>
          <cell r="AN193" t="str">
            <v>-</v>
          </cell>
          <cell r="AO193" t="str">
            <v>-</v>
          </cell>
          <cell r="AP193">
            <v>0</v>
          </cell>
          <cell r="AQ193">
            <v>0</v>
          </cell>
          <cell r="AR193">
            <v>0</v>
          </cell>
          <cell r="AS193" t="str">
            <v>LG's Smart Diagnosis™</v>
          </cell>
          <cell r="AT193">
            <v>0</v>
          </cell>
          <cell r="AU193">
            <v>0</v>
          </cell>
          <cell r="AV193">
            <v>0</v>
          </cell>
          <cell r="AW193">
            <v>0</v>
          </cell>
          <cell r="AX193" t="str">
            <v>-</v>
          </cell>
          <cell r="AY193">
            <v>0</v>
          </cell>
          <cell r="AZ193" t="str">
            <v>-</v>
          </cell>
          <cell r="BA193" t="str">
            <v>-</v>
          </cell>
        </row>
        <row r="194">
          <cell r="J194" t="str">
            <v>https://www.lg.com/levant_en/refrigerators/lg-GRM-852HLL</v>
          </cell>
          <cell r="K194">
            <v>0</v>
          </cell>
          <cell r="L194" t="str">
            <v>GRM-852HLL.APZPELF</v>
          </cell>
          <cell r="M194" t="str">
            <v>home-appliances</v>
          </cell>
          <cell r="N194" t="str">
            <v>all-refrigerators</v>
          </cell>
          <cell r="O194" t="str">
            <v>top-mount-refrigerators</v>
          </cell>
          <cell r="P194" t="str">
            <v>Ultra X Large REF</v>
          </cell>
          <cell r="Q194">
            <v>0</v>
          </cell>
          <cell r="R194" t="str">
            <v>GR-H802HLHU.APZPELF</v>
          </cell>
          <cell r="S194" t="str">
            <v>Alpha1 (GTF 2.0)</v>
          </cell>
          <cell r="T194" t="str">
            <v>Alpha1 (GTF 2.0)</v>
          </cell>
          <cell r="U194" t="str">
            <v>Alpha1 (GTF 2.0)</v>
          </cell>
          <cell r="V194" t="str">
            <v>PZ</v>
          </cell>
          <cell r="W194" t="str">
            <v>592L</v>
          </cell>
          <cell r="X194" t="str">
            <v>LINEAR Cooling™</v>
          </cell>
          <cell r="Y194" t="str">
            <v>Door Cooling+™</v>
          </cell>
          <cell r="Z194" t="str">
            <v>Hygiene FRESH+™</v>
          </cell>
          <cell r="AA194" t="str">
            <v>Fresh 0 Zone</v>
          </cell>
          <cell r="AB194" t="str">
            <v>32% Energy Saving</v>
          </cell>
          <cell r="AC194" t="str">
            <v>Moving Ice Maker</v>
          </cell>
          <cell r="AD194">
            <v>0</v>
          </cell>
          <cell r="AE194">
            <v>0</v>
          </cell>
          <cell r="AF194" t="str">
            <v>Touch LED Display</v>
          </cell>
          <cell r="AG194" t="str">
            <v>Trimless Tempered Glass Shelf</v>
          </cell>
          <cell r="AH194" t="str">
            <v xml:space="preserve">Premium Metal Body
</v>
          </cell>
          <cell r="AI194" t="str">
            <v>Soft LED Lighting</v>
          </cell>
          <cell r="AJ194" t="str">
            <v>Inverter Linear Compressor</v>
          </cell>
          <cell r="AK194" t="str">
            <v>Inverter Linear Compressor</v>
          </cell>
          <cell r="AL194" t="str">
            <v>Samrt ThinQ®</v>
          </cell>
          <cell r="AM194" t="str">
            <v>-</v>
          </cell>
          <cell r="AN194" t="str">
            <v>-</v>
          </cell>
          <cell r="AO194" t="str">
            <v>-</v>
          </cell>
          <cell r="AP194">
            <v>0</v>
          </cell>
          <cell r="AQ194">
            <v>0</v>
          </cell>
          <cell r="AR194">
            <v>0</v>
          </cell>
          <cell r="AS194" t="str">
            <v>Great Space in Style</v>
          </cell>
          <cell r="AT194">
            <v>0</v>
          </cell>
          <cell r="AU194">
            <v>0</v>
          </cell>
          <cell r="AV194">
            <v>0</v>
          </cell>
          <cell r="AW194">
            <v>0</v>
          </cell>
          <cell r="AX194" t="str">
            <v>-</v>
          </cell>
          <cell r="AY194">
            <v>0</v>
          </cell>
          <cell r="AZ194" t="str">
            <v>-</v>
          </cell>
          <cell r="BA194" t="str">
            <v>-</v>
          </cell>
        </row>
        <row r="195">
          <cell r="J195" t="str">
            <v>https://www.lg.com/levant_en/refrigerators/lg-GNM-732HLL</v>
          </cell>
          <cell r="K195">
            <v>0</v>
          </cell>
          <cell r="L195" t="str">
            <v>GNM-732HLL.APZPELF</v>
          </cell>
          <cell r="M195" t="str">
            <v>home-appliances</v>
          </cell>
          <cell r="N195" t="str">
            <v>all-refrigerators</v>
          </cell>
          <cell r="O195" t="str">
            <v>top-mount-refrigerators</v>
          </cell>
          <cell r="P195" t="str">
            <v>Ultra X Large REF</v>
          </cell>
          <cell r="Q195">
            <v>0</v>
          </cell>
          <cell r="R195" t="str">
            <v>GN-H702HLHU.APZPELF</v>
          </cell>
          <cell r="S195" t="str">
            <v>Alpha4 (GTF 2.0)</v>
          </cell>
          <cell r="T195" t="str">
            <v>Alpha4 (GTF 2.0)</v>
          </cell>
          <cell r="U195" t="str">
            <v>Alpha4 (GTF 2.0)</v>
          </cell>
          <cell r="V195" t="str">
            <v>PZ</v>
          </cell>
          <cell r="W195" t="str">
            <v>512L</v>
          </cell>
          <cell r="X195" t="str">
            <v>LINEAR Cooling™</v>
          </cell>
          <cell r="Y195" t="str">
            <v>Door Cooling+™</v>
          </cell>
          <cell r="Z195" t="str">
            <v>Hygiene FRESH+™</v>
          </cell>
          <cell r="AA195" t="str">
            <v>Fresh 0 Zone</v>
          </cell>
          <cell r="AB195" t="str">
            <v>32% Energy Saving</v>
          </cell>
          <cell r="AC195" t="str">
            <v>Moving Ice Maker</v>
          </cell>
          <cell r="AD195">
            <v>0</v>
          </cell>
          <cell r="AE195">
            <v>0</v>
          </cell>
          <cell r="AF195" t="str">
            <v>Touch LED Display</v>
          </cell>
          <cell r="AG195" t="str">
            <v>Trimless Tempered Glass Shelf</v>
          </cell>
          <cell r="AH195" t="str">
            <v xml:space="preserve">Premium Metal Body
</v>
          </cell>
          <cell r="AI195" t="str">
            <v>Soft LED Lighting</v>
          </cell>
          <cell r="AJ195" t="str">
            <v>Inverter Linear Compressor</v>
          </cell>
          <cell r="AK195" t="str">
            <v>Inverter Linear Compressor</v>
          </cell>
          <cell r="AL195" t="str">
            <v>Samrt ThinQ®</v>
          </cell>
          <cell r="AM195" t="str">
            <v>-</v>
          </cell>
          <cell r="AN195" t="str">
            <v>-</v>
          </cell>
          <cell r="AO195" t="str">
            <v>-</v>
          </cell>
          <cell r="AP195">
            <v>0</v>
          </cell>
          <cell r="AQ195">
            <v>0</v>
          </cell>
          <cell r="AR195">
            <v>0</v>
          </cell>
          <cell r="AS195" t="str">
            <v>Save Your Tme for Defrosting</v>
          </cell>
          <cell r="AT195">
            <v>0</v>
          </cell>
          <cell r="AU195">
            <v>0</v>
          </cell>
          <cell r="AV195">
            <v>0</v>
          </cell>
          <cell r="AW195">
            <v>0</v>
          </cell>
          <cell r="AX195" t="str">
            <v>-</v>
          </cell>
          <cell r="AY195">
            <v>0</v>
          </cell>
          <cell r="AZ195" t="str">
            <v>-</v>
          </cell>
          <cell r="BA195" t="str">
            <v>-</v>
          </cell>
        </row>
        <row r="196">
          <cell r="J196" t="str">
            <v>https://www.lg.com/levant_ar/refrigerators/lg-GCB-267VDL</v>
          </cell>
          <cell r="K196">
            <v>0</v>
          </cell>
          <cell r="L196" t="str">
            <v>GCB-267VDL.ADSQIRQ</v>
          </cell>
          <cell r="M196" t="str">
            <v>home-appliances</v>
          </cell>
          <cell r="N196" t="str">
            <v>all-fridges</v>
          </cell>
          <cell r="O196" t="str">
            <v>side-by-side-fridges</v>
          </cell>
          <cell r="P196" t="str">
            <v>24CU</v>
          </cell>
          <cell r="Q196">
            <v>0</v>
          </cell>
          <cell r="R196" t="str">
            <v>GC-B247KQDV.ADSQIRQ</v>
          </cell>
          <cell r="S196" t="str">
            <v>P-Veyron6 DI</v>
          </cell>
          <cell r="T196" t="str">
            <v>P-Veyron6 DI</v>
          </cell>
          <cell r="U196" t="str">
            <v>P-Veyron6 DI</v>
          </cell>
          <cell r="V196" t="str">
            <v>DS</v>
          </cell>
          <cell r="W196" t="str">
            <v>613L</v>
          </cell>
          <cell r="X196">
            <v>0</v>
          </cell>
          <cell r="Y196">
            <v>0</v>
          </cell>
          <cell r="Z196">
            <v>0</v>
          </cell>
          <cell r="AA196" t="str">
            <v>Moist Balance Crisper™</v>
          </cell>
          <cell r="AB196">
            <v>0</v>
          </cell>
          <cell r="AC196">
            <v>0</v>
          </cell>
          <cell r="AD196">
            <v>0</v>
          </cell>
          <cell r="AE196">
            <v>0</v>
          </cell>
          <cell r="AF196">
            <v>0</v>
          </cell>
          <cell r="AG196">
            <v>0</v>
          </cell>
          <cell r="AH196">
            <v>0</v>
          </cell>
          <cell r="AI196">
            <v>0</v>
          </cell>
          <cell r="AJ196">
            <v>0</v>
          </cell>
          <cell r="AK196">
            <v>0</v>
          </cell>
          <cell r="AL196">
            <v>0</v>
          </cell>
          <cell r="AM196" t="str">
            <v>-</v>
          </cell>
          <cell r="AN196" t="str">
            <v>-</v>
          </cell>
          <cell r="AO196" t="str">
            <v>-</v>
          </cell>
          <cell r="AP196">
            <v>0</v>
          </cell>
          <cell r="AQ196">
            <v>0</v>
          </cell>
          <cell r="AR196">
            <v>0</v>
          </cell>
          <cell r="AS196" t="str">
            <v>GCB-267VDL</v>
          </cell>
          <cell r="AT196">
            <v>0</v>
          </cell>
          <cell r="AU196">
            <v>0</v>
          </cell>
          <cell r="AV196">
            <v>0</v>
          </cell>
          <cell r="AW196">
            <v>0</v>
          </cell>
          <cell r="AX196" t="str">
            <v>-</v>
          </cell>
          <cell r="AY196">
            <v>0</v>
          </cell>
          <cell r="AZ196">
            <v>14</v>
          </cell>
          <cell r="BA196" t="str">
            <v>Fail</v>
          </cell>
        </row>
        <row r="197">
          <cell r="J197" t="str">
            <v>https://www.lg.com/levant_ar/refrigerators/lg-GCL-267PXW</v>
          </cell>
          <cell r="K197">
            <v>0</v>
          </cell>
          <cell r="L197" t="str">
            <v>GCL-267PXW.ASWQIRQ</v>
          </cell>
          <cell r="M197" t="str">
            <v>home-appliances</v>
          </cell>
          <cell r="N197" t="str">
            <v>all-fridges</v>
          </cell>
          <cell r="O197" t="str">
            <v>door-in-doors-refrigerators</v>
          </cell>
          <cell r="P197" t="str">
            <v>24CU</v>
          </cell>
          <cell r="Q197">
            <v>0</v>
          </cell>
          <cell r="R197" t="str">
            <v>GC-L247SVUV.ASWQIRQ</v>
          </cell>
          <cell r="S197" t="str">
            <v>P-Veyron6</v>
          </cell>
          <cell r="T197" t="str">
            <v>P-Veyron6</v>
          </cell>
          <cell r="U197" t="str">
            <v>P-Veyron6</v>
          </cell>
          <cell r="V197" t="str">
            <v>SW</v>
          </cell>
          <cell r="W197" t="str">
            <v>601L</v>
          </cell>
          <cell r="X197">
            <v>0</v>
          </cell>
          <cell r="Y197" t="str">
            <v>Spaceplus™ Ice System</v>
          </cell>
          <cell r="Z197">
            <v>0</v>
          </cell>
          <cell r="AA197" t="str">
            <v>Moist Balance Crisper™</v>
          </cell>
          <cell r="AB197">
            <v>0</v>
          </cell>
          <cell r="AC197" t="str">
            <v xml:space="preserve">New Premium Dispenser
</v>
          </cell>
          <cell r="AD197" t="str">
            <v>Square Pocket Handle</v>
          </cell>
          <cell r="AE197" t="str">
            <v>Inverter Compressor</v>
          </cell>
          <cell r="AF197" t="str">
            <v>Samrt ThinQ®</v>
          </cell>
          <cell r="AG197">
            <v>0</v>
          </cell>
          <cell r="AH197">
            <v>0</v>
          </cell>
          <cell r="AI197">
            <v>0</v>
          </cell>
          <cell r="AJ197">
            <v>0</v>
          </cell>
          <cell r="AK197">
            <v>0</v>
          </cell>
          <cell r="AL197">
            <v>0</v>
          </cell>
          <cell r="AM197" t="str">
            <v>-</v>
          </cell>
          <cell r="AN197" t="str">
            <v>-</v>
          </cell>
          <cell r="AO197" t="str">
            <v>-</v>
          </cell>
          <cell r="AP197">
            <v>0</v>
          </cell>
          <cell r="AQ197">
            <v>0</v>
          </cell>
          <cell r="AR197">
            <v>0</v>
          </cell>
          <cell r="AS197" t="str">
            <v>Veyron 6</v>
          </cell>
          <cell r="AT197">
            <v>0</v>
          </cell>
          <cell r="AU197">
            <v>0</v>
          </cell>
          <cell r="AV197">
            <v>0</v>
          </cell>
          <cell r="AW197">
            <v>0</v>
          </cell>
          <cell r="AX197" t="str">
            <v>-</v>
          </cell>
          <cell r="AY197">
            <v>0</v>
          </cell>
          <cell r="AZ197" t="str">
            <v>-</v>
          </cell>
          <cell r="BA197" t="str">
            <v>-</v>
          </cell>
        </row>
        <row r="198">
          <cell r="J198" t="str">
            <v>https://www.lg.com/levant_ar/refrigerators/lg-GCL-267PXL</v>
          </cell>
          <cell r="K198">
            <v>0</v>
          </cell>
          <cell r="L198" t="str">
            <v>GCL-267PXL.APZQIRQ</v>
          </cell>
          <cell r="M198" t="str">
            <v>home-appliances</v>
          </cell>
          <cell r="N198" t="str">
            <v>all-fridges</v>
          </cell>
          <cell r="O198" t="str">
            <v>door-in-doors-refrigerators</v>
          </cell>
          <cell r="P198" t="str">
            <v>24CU</v>
          </cell>
          <cell r="Q198">
            <v>0</v>
          </cell>
          <cell r="R198" t="str">
            <v>GC-L247SLLV.APZQIRQ</v>
          </cell>
          <cell r="S198" t="str">
            <v>P-Veyron6</v>
          </cell>
          <cell r="T198" t="str">
            <v>P-Veyron6</v>
          </cell>
          <cell r="U198" t="str">
            <v>P-Veyron6</v>
          </cell>
          <cell r="V198" t="str">
            <v>PZ</v>
          </cell>
          <cell r="W198" t="str">
            <v>601L</v>
          </cell>
          <cell r="X198">
            <v>0</v>
          </cell>
          <cell r="Y198" t="str">
            <v>Spaceplus™ Ice System</v>
          </cell>
          <cell r="Z198">
            <v>0</v>
          </cell>
          <cell r="AA198" t="str">
            <v>Moist Balance Crisper™</v>
          </cell>
          <cell r="AB198">
            <v>0</v>
          </cell>
          <cell r="AC198" t="str">
            <v xml:space="preserve">New Premium Dispenser
</v>
          </cell>
          <cell r="AD198" t="str">
            <v>Square Pocket Handle</v>
          </cell>
          <cell r="AE198" t="str">
            <v>Inverter Compressor</v>
          </cell>
          <cell r="AF198" t="str">
            <v>Samrt ThinQ®</v>
          </cell>
          <cell r="AG198">
            <v>0</v>
          </cell>
          <cell r="AH198">
            <v>0</v>
          </cell>
          <cell r="AI198">
            <v>0</v>
          </cell>
          <cell r="AJ198">
            <v>0</v>
          </cell>
          <cell r="AK198">
            <v>0</v>
          </cell>
          <cell r="AL198">
            <v>0</v>
          </cell>
          <cell r="AM198" t="str">
            <v>-</v>
          </cell>
          <cell r="AN198" t="str">
            <v>-</v>
          </cell>
          <cell r="AO198" t="str">
            <v>-</v>
          </cell>
          <cell r="AP198">
            <v>0</v>
          </cell>
          <cell r="AQ198">
            <v>0</v>
          </cell>
          <cell r="AR198">
            <v>0</v>
          </cell>
          <cell r="AS198" t="str">
            <v>Veyron 6</v>
          </cell>
          <cell r="AT198">
            <v>0</v>
          </cell>
          <cell r="AU198">
            <v>0</v>
          </cell>
          <cell r="AV198">
            <v>0</v>
          </cell>
          <cell r="AW198">
            <v>0</v>
          </cell>
          <cell r="AX198" t="str">
            <v>-</v>
          </cell>
          <cell r="AY198">
            <v>0</v>
          </cell>
          <cell r="AZ198" t="str">
            <v>-</v>
          </cell>
          <cell r="BA198" t="str">
            <v>-</v>
          </cell>
        </row>
        <row r="199">
          <cell r="J199" t="str">
            <v>https://www.lg.com/levant_ar/refrigerators/lg-GCJ-267PHL</v>
          </cell>
          <cell r="K199">
            <v>0</v>
          </cell>
          <cell r="L199" t="str">
            <v>GCJ-267PHL.APZPELF</v>
          </cell>
          <cell r="M199" t="str">
            <v>home-appliances</v>
          </cell>
          <cell r="N199" t="str">
            <v>all-fridges</v>
          </cell>
          <cell r="O199" t="str">
            <v>door-in-doors-refrigerators</v>
          </cell>
          <cell r="P199" t="str">
            <v>24CU</v>
          </cell>
          <cell r="Q199">
            <v>0</v>
          </cell>
          <cell r="R199" t="str">
            <v>GC-J247CLCV.APZPELF</v>
          </cell>
          <cell r="S199" t="str">
            <v>P-Veyron6</v>
          </cell>
          <cell r="T199" t="str">
            <v>P-Veyron6</v>
          </cell>
          <cell r="U199" t="str">
            <v>P-Veyron6</v>
          </cell>
          <cell r="V199" t="str">
            <v>PZ</v>
          </cell>
          <cell r="W199" t="str">
            <v>601L</v>
          </cell>
          <cell r="X199">
            <v>0</v>
          </cell>
          <cell r="Y199" t="str">
            <v>Spaceplus™ Ice System</v>
          </cell>
          <cell r="Z199">
            <v>0</v>
          </cell>
          <cell r="AA199" t="str">
            <v>Moist Balance Crisper™</v>
          </cell>
          <cell r="AB199" t="str">
            <v>Hygiene FRESH+™</v>
          </cell>
          <cell r="AC199" t="str">
            <v xml:space="preserve">New Premium Dispenser
</v>
          </cell>
          <cell r="AD199" t="str">
            <v>Square Pocket Handle</v>
          </cell>
          <cell r="AE199" t="str">
            <v>Inverter Compressor</v>
          </cell>
          <cell r="AF199" t="str">
            <v>Samrt ThinQ®</v>
          </cell>
          <cell r="AG199">
            <v>0</v>
          </cell>
          <cell r="AH199">
            <v>0</v>
          </cell>
          <cell r="AI199">
            <v>0</v>
          </cell>
          <cell r="AJ199">
            <v>0</v>
          </cell>
          <cell r="AK199">
            <v>0</v>
          </cell>
          <cell r="AL199">
            <v>0</v>
          </cell>
          <cell r="AM199" t="str">
            <v>-</v>
          </cell>
          <cell r="AN199" t="str">
            <v>-</v>
          </cell>
          <cell r="AO199" t="str">
            <v>-</v>
          </cell>
          <cell r="AP199">
            <v>0</v>
          </cell>
          <cell r="AQ199">
            <v>0</v>
          </cell>
          <cell r="AR199">
            <v>0</v>
          </cell>
          <cell r="AS199" t="str">
            <v>GCJ-267PHL</v>
          </cell>
          <cell r="AT199">
            <v>0</v>
          </cell>
          <cell r="AU199">
            <v>0</v>
          </cell>
          <cell r="AV199">
            <v>0</v>
          </cell>
          <cell r="AW199">
            <v>0</v>
          </cell>
          <cell r="AX199" t="str">
            <v>-</v>
          </cell>
          <cell r="AY199">
            <v>0</v>
          </cell>
          <cell r="AZ199" t="str">
            <v>-</v>
          </cell>
          <cell r="BA199" t="str">
            <v>-</v>
          </cell>
        </row>
        <row r="200">
          <cell r="J200" t="str">
            <v>https://www.lg.com/levant_en/refrigerators/lg-GCB-267VDL</v>
          </cell>
          <cell r="K200">
            <v>0</v>
          </cell>
          <cell r="L200" t="str">
            <v>GCB-267VDL.ADSQIRQ</v>
          </cell>
          <cell r="M200" t="str">
            <v>home-appliances</v>
          </cell>
          <cell r="N200" t="str">
            <v>all-refrigerators</v>
          </cell>
          <cell r="O200" t="str">
            <v>side-by-side-refrigerators</v>
          </cell>
          <cell r="P200" t="str">
            <v>24CU</v>
          </cell>
          <cell r="Q200">
            <v>0</v>
          </cell>
          <cell r="R200" t="str">
            <v>GC-B247KQDV.ADSQIRQ</v>
          </cell>
          <cell r="S200" t="str">
            <v>P-Veyron6 DI</v>
          </cell>
          <cell r="T200" t="str">
            <v>P-Veyron6 DI</v>
          </cell>
          <cell r="U200" t="str">
            <v>P-Veyron6 DI</v>
          </cell>
          <cell r="V200" t="str">
            <v>DS</v>
          </cell>
          <cell r="W200" t="str">
            <v>613L</v>
          </cell>
          <cell r="X200">
            <v>0</v>
          </cell>
          <cell r="Y200">
            <v>0</v>
          </cell>
          <cell r="Z200">
            <v>0</v>
          </cell>
          <cell r="AA200" t="str">
            <v>Moist Balance Crisper™</v>
          </cell>
          <cell r="AB200">
            <v>0</v>
          </cell>
          <cell r="AC200">
            <v>0</v>
          </cell>
          <cell r="AD200" t="str">
            <v>Square Pocket Handle</v>
          </cell>
          <cell r="AE200" t="str">
            <v>Inverter Linear Compressor</v>
          </cell>
          <cell r="AF200" t="str">
            <v>Samrt ThinQ®</v>
          </cell>
          <cell r="AG200">
            <v>0</v>
          </cell>
          <cell r="AH200">
            <v>0</v>
          </cell>
          <cell r="AI200">
            <v>0</v>
          </cell>
          <cell r="AJ200">
            <v>0</v>
          </cell>
          <cell r="AK200">
            <v>0</v>
          </cell>
          <cell r="AL200">
            <v>0</v>
          </cell>
          <cell r="AM200" t="str">
            <v>-</v>
          </cell>
          <cell r="AN200" t="str">
            <v>-</v>
          </cell>
          <cell r="AO200" t="str">
            <v>-</v>
          </cell>
          <cell r="AP200">
            <v>0</v>
          </cell>
          <cell r="AQ200">
            <v>0</v>
          </cell>
          <cell r="AR200">
            <v>0</v>
          </cell>
          <cell r="AS200" t="str">
            <v>GCB-267VDL</v>
          </cell>
          <cell r="AT200">
            <v>0</v>
          </cell>
          <cell r="AU200">
            <v>0</v>
          </cell>
          <cell r="AV200">
            <v>0</v>
          </cell>
          <cell r="AW200">
            <v>0</v>
          </cell>
          <cell r="AX200" t="str">
            <v>-</v>
          </cell>
          <cell r="AY200">
            <v>0</v>
          </cell>
          <cell r="AZ200">
            <v>14</v>
          </cell>
          <cell r="BA200" t="str">
            <v>Fail</v>
          </cell>
        </row>
        <row r="201">
          <cell r="J201" t="str">
            <v>https://www.lg.com/levant_en/refrigerators/lg-GCL-267PXL</v>
          </cell>
          <cell r="K201">
            <v>0</v>
          </cell>
          <cell r="L201" t="str">
            <v>GCL-267PXL.APZQIRQ</v>
          </cell>
          <cell r="M201" t="str">
            <v>home-appliances</v>
          </cell>
          <cell r="N201" t="str">
            <v>all-refrigerators</v>
          </cell>
          <cell r="O201" t="str">
            <v>door-in-door-refrigerators</v>
          </cell>
          <cell r="P201" t="str">
            <v>24CU</v>
          </cell>
          <cell r="Q201">
            <v>0</v>
          </cell>
          <cell r="R201" t="str">
            <v>GC-L247SLLV.APZQIRQ</v>
          </cell>
          <cell r="S201" t="str">
            <v>P-Veyron6</v>
          </cell>
          <cell r="T201" t="str">
            <v>P-Veyron6</v>
          </cell>
          <cell r="U201" t="str">
            <v>P-Veyron6</v>
          </cell>
          <cell r="V201" t="str">
            <v>PZ</v>
          </cell>
          <cell r="W201" t="str">
            <v>601L</v>
          </cell>
          <cell r="X201">
            <v>0</v>
          </cell>
          <cell r="Y201" t="str">
            <v>Spaceplus™ Ice System</v>
          </cell>
          <cell r="Z201">
            <v>0</v>
          </cell>
          <cell r="AA201" t="str">
            <v>Moist Balance Crisper™</v>
          </cell>
          <cell r="AB201">
            <v>0</v>
          </cell>
          <cell r="AC201" t="str">
            <v xml:space="preserve">New Premium Dispenser
</v>
          </cell>
          <cell r="AD201" t="str">
            <v>Square Pocket Handle</v>
          </cell>
          <cell r="AE201" t="str">
            <v>Inverter Compressor</v>
          </cell>
          <cell r="AF201" t="str">
            <v>Samrt ThinQ®</v>
          </cell>
          <cell r="AG201">
            <v>0</v>
          </cell>
          <cell r="AH201">
            <v>0</v>
          </cell>
          <cell r="AI201">
            <v>0</v>
          </cell>
          <cell r="AJ201">
            <v>0</v>
          </cell>
          <cell r="AK201">
            <v>0</v>
          </cell>
          <cell r="AL201">
            <v>0</v>
          </cell>
          <cell r="AM201" t="str">
            <v>-</v>
          </cell>
          <cell r="AN201" t="str">
            <v>-</v>
          </cell>
          <cell r="AO201" t="str">
            <v>-</v>
          </cell>
          <cell r="AP201">
            <v>0</v>
          </cell>
          <cell r="AQ201">
            <v>0</v>
          </cell>
          <cell r="AR201">
            <v>0</v>
          </cell>
          <cell r="AS201" t="str">
            <v>Veyron 6 Silver</v>
          </cell>
          <cell r="AT201">
            <v>0</v>
          </cell>
          <cell r="AU201">
            <v>0</v>
          </cell>
          <cell r="AV201">
            <v>0</v>
          </cell>
          <cell r="AW201">
            <v>0</v>
          </cell>
          <cell r="AX201" t="str">
            <v>-</v>
          </cell>
          <cell r="AY201">
            <v>0</v>
          </cell>
          <cell r="AZ201" t="str">
            <v>-</v>
          </cell>
          <cell r="BA201" t="str">
            <v>-</v>
          </cell>
        </row>
        <row r="202">
          <cell r="J202" t="str">
            <v>https://www.lg.com/levant_en/refrigerators/lg-GCL-267PXW</v>
          </cell>
          <cell r="K202">
            <v>0</v>
          </cell>
          <cell r="L202" t="str">
            <v>GCL-267PXW.ASWQIRQ</v>
          </cell>
          <cell r="M202" t="str">
            <v>home-appliances</v>
          </cell>
          <cell r="N202" t="str">
            <v>all-refrigerators</v>
          </cell>
          <cell r="O202" t="str">
            <v>door-in-door-refrigerators</v>
          </cell>
          <cell r="P202" t="str">
            <v>24CU</v>
          </cell>
          <cell r="Q202">
            <v>0</v>
          </cell>
          <cell r="R202" t="str">
            <v>GC-L247SVUV.ASWQIRQ</v>
          </cell>
          <cell r="S202" t="str">
            <v>P-Veyron6</v>
          </cell>
          <cell r="T202" t="str">
            <v>P-Veyron6</v>
          </cell>
          <cell r="U202" t="str">
            <v>P-Veyron6</v>
          </cell>
          <cell r="V202" t="str">
            <v>SW</v>
          </cell>
          <cell r="W202" t="str">
            <v>601L</v>
          </cell>
          <cell r="X202">
            <v>0</v>
          </cell>
          <cell r="Y202" t="str">
            <v>Spaceplus™ Ice System</v>
          </cell>
          <cell r="Z202">
            <v>0</v>
          </cell>
          <cell r="AA202" t="str">
            <v>Moist Balance Crisper™</v>
          </cell>
          <cell r="AB202">
            <v>0</v>
          </cell>
          <cell r="AC202" t="str">
            <v xml:space="preserve">New Premium Dispenser
</v>
          </cell>
          <cell r="AD202" t="str">
            <v>Square Pocket Handle</v>
          </cell>
          <cell r="AE202" t="str">
            <v>Inverter Compressor</v>
          </cell>
          <cell r="AF202" t="str">
            <v>Samrt ThinQ®</v>
          </cell>
          <cell r="AG202">
            <v>0</v>
          </cell>
          <cell r="AH202">
            <v>0</v>
          </cell>
          <cell r="AI202">
            <v>0</v>
          </cell>
          <cell r="AJ202">
            <v>0</v>
          </cell>
          <cell r="AK202">
            <v>0</v>
          </cell>
          <cell r="AL202">
            <v>0</v>
          </cell>
          <cell r="AM202" t="str">
            <v>-</v>
          </cell>
          <cell r="AN202" t="str">
            <v>-</v>
          </cell>
          <cell r="AO202" t="str">
            <v>-</v>
          </cell>
          <cell r="AP202">
            <v>0</v>
          </cell>
          <cell r="AQ202">
            <v>0</v>
          </cell>
          <cell r="AR202">
            <v>0</v>
          </cell>
          <cell r="AS202" t="str">
            <v>Veyron 6 White</v>
          </cell>
          <cell r="AT202">
            <v>0</v>
          </cell>
          <cell r="AU202">
            <v>0</v>
          </cell>
          <cell r="AV202">
            <v>0</v>
          </cell>
          <cell r="AW202">
            <v>0</v>
          </cell>
          <cell r="AX202" t="str">
            <v>-</v>
          </cell>
          <cell r="AY202">
            <v>0</v>
          </cell>
          <cell r="AZ202" t="str">
            <v>-</v>
          </cell>
          <cell r="BA202" t="str">
            <v>-</v>
          </cell>
        </row>
        <row r="203">
          <cell r="J203" t="str">
            <v>https://www.lg.com/levant_en/refrigerators/lg-GCJ-267PHL</v>
          </cell>
          <cell r="K203">
            <v>0</v>
          </cell>
          <cell r="L203" t="str">
            <v>GCJ-267PHL.APZPELF</v>
          </cell>
          <cell r="M203" t="str">
            <v>home-appliances</v>
          </cell>
          <cell r="N203" t="str">
            <v>all-refrigerators</v>
          </cell>
          <cell r="O203" t="str">
            <v>door-in-door-refrigerators</v>
          </cell>
          <cell r="P203" t="str">
            <v>24CU</v>
          </cell>
          <cell r="Q203">
            <v>0</v>
          </cell>
          <cell r="R203" t="str">
            <v>GC-J247CLCV.APZPELF</v>
          </cell>
          <cell r="S203" t="str">
            <v>P-Veyron6</v>
          </cell>
          <cell r="T203" t="str">
            <v>P-Veyron6</v>
          </cell>
          <cell r="U203" t="str">
            <v>P-Veyron6</v>
          </cell>
          <cell r="V203" t="str">
            <v>PZ</v>
          </cell>
          <cell r="W203" t="str">
            <v>601L</v>
          </cell>
          <cell r="X203">
            <v>0</v>
          </cell>
          <cell r="Y203" t="str">
            <v>Spaceplus™ Ice System</v>
          </cell>
          <cell r="Z203">
            <v>0</v>
          </cell>
          <cell r="AA203" t="str">
            <v>Moist Balance Crisper™</v>
          </cell>
          <cell r="AB203" t="str">
            <v>Hygiene FRESH+™</v>
          </cell>
          <cell r="AC203" t="str">
            <v xml:space="preserve">New Premium Dispenser
</v>
          </cell>
          <cell r="AD203" t="str">
            <v>Square Pocket Handle</v>
          </cell>
          <cell r="AE203" t="str">
            <v>Inverter Compressor</v>
          </cell>
          <cell r="AF203" t="str">
            <v>Samrt ThinQ®</v>
          </cell>
          <cell r="AG203">
            <v>0</v>
          </cell>
          <cell r="AH203">
            <v>0</v>
          </cell>
          <cell r="AI203">
            <v>0</v>
          </cell>
          <cell r="AJ203">
            <v>0</v>
          </cell>
          <cell r="AK203">
            <v>0</v>
          </cell>
          <cell r="AL203">
            <v>0</v>
          </cell>
          <cell r="AM203" t="str">
            <v>-</v>
          </cell>
          <cell r="AN203" t="str">
            <v>-</v>
          </cell>
          <cell r="AO203" t="str">
            <v>-</v>
          </cell>
          <cell r="AP203">
            <v>0</v>
          </cell>
          <cell r="AQ203">
            <v>0</v>
          </cell>
          <cell r="AR203">
            <v>0</v>
          </cell>
          <cell r="AS203" t="str">
            <v>GCJ-267PHL</v>
          </cell>
          <cell r="AT203">
            <v>0</v>
          </cell>
          <cell r="AU203">
            <v>0</v>
          </cell>
          <cell r="AV203">
            <v>0</v>
          </cell>
          <cell r="AW203">
            <v>0</v>
          </cell>
          <cell r="AX203" t="str">
            <v>-</v>
          </cell>
          <cell r="AY203">
            <v>0</v>
          </cell>
          <cell r="AZ203" t="str">
            <v>-</v>
          </cell>
          <cell r="BA203" t="str">
            <v>-</v>
          </cell>
        </row>
        <row r="204">
          <cell r="J204" t="str">
            <v>https://www.lg.com/levant_ar/refrigerators/lg-GNB-462WL</v>
          </cell>
          <cell r="K204">
            <v>0</v>
          </cell>
          <cell r="L204" t="str">
            <v>GNB-462WL.ASWQIRQ</v>
          </cell>
          <cell r="M204" t="str">
            <v>home-appliances</v>
          </cell>
          <cell r="N204" t="str">
            <v>all-fridges</v>
          </cell>
          <cell r="O204" t="str">
            <v>top-mount-fridges</v>
          </cell>
          <cell r="P204" t="str">
            <v>Medium REF</v>
          </cell>
          <cell r="Q204">
            <v>0</v>
          </cell>
          <cell r="R204" t="str">
            <v>GN-C372SQCN.ASWQIRQ</v>
          </cell>
          <cell r="S204" t="str">
            <v>Omega2N (GTF 2.0)</v>
          </cell>
          <cell r="T204" t="str">
            <v>Omega2N (GTF 2.0)</v>
          </cell>
          <cell r="U204" t="str">
            <v>Omega2N (GTF 2.0)</v>
          </cell>
          <cell r="V204" t="str">
            <v>SW</v>
          </cell>
          <cell r="W204" t="str">
            <v>312L</v>
          </cell>
          <cell r="X204" t="str">
            <v>Energy Saving</v>
          </cell>
          <cell r="Y204" t="str">
            <v>Multi Air Flow</v>
          </cell>
          <cell r="Z204" t="str">
            <v>Moist Balance Crisper™</v>
          </cell>
          <cell r="AA204" t="str">
            <v>Moving Ice Tray</v>
          </cell>
          <cell r="AB204" t="str">
            <v>Pull Out Tray</v>
          </cell>
          <cell r="AC204" t="str">
            <v>Big Size Veggie Box</v>
          </cell>
          <cell r="AD204">
            <v>0</v>
          </cell>
          <cell r="AE204">
            <v>0</v>
          </cell>
          <cell r="AF204" t="str">
            <v>Soft LED Lighting</v>
          </cell>
          <cell r="AG204" t="str">
            <v>Smart Inverter Compressor(리니어)</v>
          </cell>
          <cell r="AH204" t="str">
            <v>Smart Diagnosis™</v>
          </cell>
          <cell r="AI204">
            <v>0</v>
          </cell>
          <cell r="AJ204">
            <v>0</v>
          </cell>
          <cell r="AK204">
            <v>0</v>
          </cell>
          <cell r="AL204">
            <v>0</v>
          </cell>
          <cell r="AM204" t="str">
            <v>-</v>
          </cell>
          <cell r="AN204" t="str">
            <v>-</v>
          </cell>
          <cell r="AO204" t="str">
            <v>-</v>
          </cell>
          <cell r="AP204">
            <v>0</v>
          </cell>
          <cell r="AQ204">
            <v>0</v>
          </cell>
          <cell r="AR204">
            <v>0</v>
          </cell>
          <cell r="AS204" t="str">
            <v>ضاغط عاكس ذكي موفر للطاقة</v>
          </cell>
          <cell r="AT204">
            <v>0</v>
          </cell>
          <cell r="AU204">
            <v>0</v>
          </cell>
          <cell r="AV204">
            <v>0</v>
          </cell>
          <cell r="AW204">
            <v>0</v>
          </cell>
          <cell r="AX204" t="str">
            <v>-</v>
          </cell>
          <cell r="AY204">
            <v>0</v>
          </cell>
          <cell r="AZ204">
            <v>15</v>
          </cell>
          <cell r="BA204" t="str">
            <v>Fail</v>
          </cell>
        </row>
        <row r="205">
          <cell r="J205" t="str">
            <v>https://www.lg.com/levant_ar/refrigerators/lg-GNB-482L</v>
          </cell>
          <cell r="K205">
            <v>0</v>
          </cell>
          <cell r="L205" t="str">
            <v>GNB-482L.APZPELF</v>
          </cell>
          <cell r="M205" t="str">
            <v>home-appliances</v>
          </cell>
          <cell r="N205" t="str">
            <v>all-fridges</v>
          </cell>
          <cell r="O205" t="str">
            <v>top-mount-fridges</v>
          </cell>
          <cell r="P205">
            <v>0</v>
          </cell>
          <cell r="Q205">
            <v>0</v>
          </cell>
          <cell r="R205" t="str">
            <v>GN-B372SLCR.APZPELF</v>
          </cell>
          <cell r="S205" t="str">
            <v>Omega2N</v>
          </cell>
          <cell r="T205" t="str">
            <v>Omega2N</v>
          </cell>
          <cell r="U205" t="str">
            <v>Omega2N</v>
          </cell>
          <cell r="V205" t="str">
            <v>PZ</v>
          </cell>
          <cell r="W205" t="str">
            <v>312L</v>
          </cell>
          <cell r="X205" t="str">
            <v>Energy Saving</v>
          </cell>
          <cell r="Y205" t="str">
            <v>Multi Air Flow</v>
          </cell>
          <cell r="Z205" t="str">
            <v>Moist Balance Crisper™</v>
          </cell>
          <cell r="AA205" t="str">
            <v>Moving Ice Tray</v>
          </cell>
          <cell r="AB205" t="str">
            <v>Pull Out Tray</v>
          </cell>
          <cell r="AC205" t="str">
            <v>Big Size Veggie Box</v>
          </cell>
          <cell r="AD205">
            <v>0</v>
          </cell>
          <cell r="AE205">
            <v>0</v>
          </cell>
          <cell r="AF205" t="str">
            <v>Soft LED Lighting</v>
          </cell>
          <cell r="AG205" t="str">
            <v>Smart Inverter Compressor</v>
          </cell>
          <cell r="AH205" t="str">
            <v>Smart Diagnosis™</v>
          </cell>
          <cell r="AI205">
            <v>0</v>
          </cell>
          <cell r="AJ205">
            <v>0</v>
          </cell>
          <cell r="AK205">
            <v>0</v>
          </cell>
          <cell r="AL205">
            <v>0</v>
          </cell>
          <cell r="AM205" t="str">
            <v>-</v>
          </cell>
          <cell r="AN205" t="str">
            <v>-</v>
          </cell>
          <cell r="AO205" t="str">
            <v>-</v>
          </cell>
          <cell r="AP205">
            <v>0</v>
          </cell>
          <cell r="AQ205">
            <v>0</v>
          </cell>
          <cell r="AR205">
            <v>0</v>
          </cell>
          <cell r="AS205" t="str">
            <v>GNB-482L</v>
          </cell>
          <cell r="AT205" t="str">
            <v>O</v>
          </cell>
          <cell r="AU205">
            <v>0</v>
          </cell>
          <cell r="AV205">
            <v>0</v>
          </cell>
          <cell r="AW205">
            <v>0</v>
          </cell>
          <cell r="AX205" t="str">
            <v>-</v>
          </cell>
          <cell r="AY205">
            <v>0</v>
          </cell>
          <cell r="AZ205" t="str">
            <v>-</v>
          </cell>
          <cell r="BA205" t="str">
            <v>-</v>
          </cell>
        </row>
        <row r="206">
          <cell r="J206" t="str">
            <v>https://www.lg.com/levant_en/refrigerators/lg-GNB-462WL</v>
          </cell>
          <cell r="K206">
            <v>0</v>
          </cell>
          <cell r="L206" t="str">
            <v>GNB-462WL.ASWQIRQ</v>
          </cell>
          <cell r="M206" t="str">
            <v>home-appliances</v>
          </cell>
          <cell r="N206" t="str">
            <v>all-refrigerators</v>
          </cell>
          <cell r="O206">
            <v>0</v>
          </cell>
          <cell r="P206" t="str">
            <v>Medium REF</v>
          </cell>
          <cell r="Q206">
            <v>0</v>
          </cell>
          <cell r="R206" t="str">
            <v>GN-C372SQCN.ASWQIRQ</v>
          </cell>
          <cell r="S206" t="str">
            <v>Omega2N (GTF 2.0)</v>
          </cell>
          <cell r="T206" t="str">
            <v>Omega2N (GTF 2.0)</v>
          </cell>
          <cell r="U206" t="str">
            <v>Omega2N (GTF 2.0)</v>
          </cell>
          <cell r="V206" t="str">
            <v>SW</v>
          </cell>
          <cell r="W206" t="str">
            <v>312L</v>
          </cell>
          <cell r="X206" t="str">
            <v>Energy Saving</v>
          </cell>
          <cell r="Y206" t="str">
            <v>Multi Air Flow</v>
          </cell>
          <cell r="Z206" t="str">
            <v>Moist Balance Crisper™</v>
          </cell>
          <cell r="AA206" t="str">
            <v>Moving Ice Tray</v>
          </cell>
          <cell r="AB206" t="str">
            <v>Pull Out Tray</v>
          </cell>
          <cell r="AC206" t="str">
            <v>Big Size Veggie Box</v>
          </cell>
          <cell r="AD206">
            <v>0</v>
          </cell>
          <cell r="AE206">
            <v>0</v>
          </cell>
          <cell r="AF206" t="str">
            <v>Soft LED Lighting</v>
          </cell>
          <cell r="AG206" t="str">
            <v>Smart Inverter Compressor(리니어)</v>
          </cell>
          <cell r="AH206" t="str">
            <v>Smart Diagnosis™</v>
          </cell>
          <cell r="AI206">
            <v>0</v>
          </cell>
          <cell r="AJ206">
            <v>0</v>
          </cell>
          <cell r="AK206">
            <v>0</v>
          </cell>
          <cell r="AL206">
            <v>0</v>
          </cell>
          <cell r="AM206" t="str">
            <v>-</v>
          </cell>
          <cell r="AN206" t="str">
            <v>-</v>
          </cell>
          <cell r="AO206" t="str">
            <v>-</v>
          </cell>
          <cell r="AP206">
            <v>0</v>
          </cell>
          <cell r="AQ206">
            <v>0</v>
          </cell>
          <cell r="AR206">
            <v>0</v>
          </cell>
          <cell r="AS206" t="str">
            <v>Energy Saving with Smart Inverter Compressor</v>
          </cell>
          <cell r="AT206">
            <v>0</v>
          </cell>
          <cell r="AU206">
            <v>0</v>
          </cell>
          <cell r="AV206">
            <v>0</v>
          </cell>
          <cell r="AW206">
            <v>0</v>
          </cell>
          <cell r="AX206" t="str">
            <v>-</v>
          </cell>
          <cell r="AY206">
            <v>0</v>
          </cell>
          <cell r="AZ206">
            <v>15</v>
          </cell>
          <cell r="BA206" t="str">
            <v>Fail</v>
          </cell>
        </row>
        <row r="207">
          <cell r="J207" t="str">
            <v>https://www.lg.com/levant_en/refrigerators/lg-GNB-482L</v>
          </cell>
          <cell r="K207">
            <v>0</v>
          </cell>
          <cell r="L207" t="str">
            <v>GNB-482L.APZPELF</v>
          </cell>
          <cell r="M207" t="str">
            <v>home-appliances</v>
          </cell>
          <cell r="N207" t="str">
            <v>all-refrigerators</v>
          </cell>
          <cell r="O207" t="str">
            <v>top-mount-refrigerators</v>
          </cell>
          <cell r="P207" t="str">
            <v>Medium REF</v>
          </cell>
          <cell r="Q207">
            <v>0</v>
          </cell>
          <cell r="R207" t="str">
            <v>GN-B372SLCR.APZPELF</v>
          </cell>
          <cell r="S207" t="str">
            <v>Omega2N</v>
          </cell>
          <cell r="T207" t="str">
            <v>Omega2N</v>
          </cell>
          <cell r="U207" t="str">
            <v>Omega2N</v>
          </cell>
          <cell r="V207" t="str">
            <v>PZ</v>
          </cell>
          <cell r="W207" t="str">
            <v>312L</v>
          </cell>
          <cell r="X207" t="str">
            <v>Energy Saving</v>
          </cell>
          <cell r="Y207" t="str">
            <v>Multi Air Flow</v>
          </cell>
          <cell r="Z207" t="str">
            <v>Moist Balance Crisper™</v>
          </cell>
          <cell r="AA207" t="str">
            <v>Moving Ice Tray</v>
          </cell>
          <cell r="AB207" t="str">
            <v>Pull Out Tray</v>
          </cell>
          <cell r="AC207" t="str">
            <v>Big Size Veggie Box</v>
          </cell>
          <cell r="AD207">
            <v>0</v>
          </cell>
          <cell r="AE207">
            <v>0</v>
          </cell>
          <cell r="AF207" t="str">
            <v>Soft LED Lighting</v>
          </cell>
          <cell r="AG207" t="str">
            <v>Smart Inverter Compressor</v>
          </cell>
          <cell r="AH207" t="str">
            <v>Smart Diagnosis™</v>
          </cell>
          <cell r="AI207">
            <v>0</v>
          </cell>
          <cell r="AJ207">
            <v>0</v>
          </cell>
          <cell r="AK207">
            <v>0</v>
          </cell>
          <cell r="AL207">
            <v>0</v>
          </cell>
          <cell r="AM207" t="str">
            <v>-</v>
          </cell>
          <cell r="AN207" t="str">
            <v>-</v>
          </cell>
          <cell r="AO207" t="str">
            <v>-</v>
          </cell>
          <cell r="AP207">
            <v>0</v>
          </cell>
          <cell r="AQ207">
            <v>0</v>
          </cell>
          <cell r="AR207">
            <v>0</v>
          </cell>
          <cell r="AS207" t="str">
            <v>GNB-482L*</v>
          </cell>
          <cell r="AT207" t="str">
            <v>O</v>
          </cell>
          <cell r="AU207">
            <v>0</v>
          </cell>
          <cell r="AV207">
            <v>0</v>
          </cell>
          <cell r="AW207">
            <v>0</v>
          </cell>
          <cell r="AX207" t="str">
            <v>-</v>
          </cell>
          <cell r="AY207">
            <v>0</v>
          </cell>
          <cell r="AZ207" t="str">
            <v>-</v>
          </cell>
          <cell r="BA207" t="str">
            <v>-</v>
          </cell>
        </row>
        <row r="208">
          <cell r="J208" t="str">
            <v>https://www.lg.com/levant_ar/refrigerators/lg-GCM-592WL</v>
          </cell>
          <cell r="K208">
            <v>0</v>
          </cell>
          <cell r="L208" t="str">
            <v>GCM-592WL.ASWPELF</v>
          </cell>
          <cell r="M208" t="str">
            <v>home-appliances</v>
          </cell>
          <cell r="N208" t="str">
            <v>all-fridges</v>
          </cell>
          <cell r="O208" t="str">
            <v>top-mount-fridges</v>
          </cell>
          <cell r="P208" t="str">
            <v>X Large REF</v>
          </cell>
          <cell r="Q208">
            <v>0</v>
          </cell>
          <cell r="R208" t="str">
            <v>GC-C502HQCU.ASWPELF</v>
          </cell>
          <cell r="S208" t="str">
            <v>Alpha7 (GTF 2.0)</v>
          </cell>
          <cell r="T208" t="str">
            <v>Alpha7 (GTF 2.0)</v>
          </cell>
          <cell r="U208" t="str">
            <v>Alpha7 (GTF 2.0)</v>
          </cell>
          <cell r="V208" t="str">
            <v>SW</v>
          </cell>
          <cell r="W208">
            <v>0</v>
          </cell>
          <cell r="X208" t="str">
            <v>LINEAR Cooling™</v>
          </cell>
          <cell r="Y208" t="str">
            <v>Door Cooling+™</v>
          </cell>
          <cell r="Z208">
            <v>0</v>
          </cell>
          <cell r="AA208">
            <v>0</v>
          </cell>
          <cell r="AB208" t="str">
            <v>32% Energy Saving</v>
          </cell>
          <cell r="AC208" t="str">
            <v>Moving Ice Maker</v>
          </cell>
          <cell r="AD208">
            <v>0</v>
          </cell>
          <cell r="AE208" t="str">
            <v>Pull-out Tray</v>
          </cell>
          <cell r="AF208">
            <v>0</v>
          </cell>
          <cell r="AG208" t="str">
            <v>Trimless Tempered Glass Shelf</v>
          </cell>
          <cell r="AH208">
            <v>0</v>
          </cell>
          <cell r="AI208" t="str">
            <v>Soft LED Lighting</v>
          </cell>
          <cell r="AJ208" t="str">
            <v>Inverter Linear Compressor</v>
          </cell>
          <cell r="AK208" t="str">
            <v>Inverter Linear Compressor</v>
          </cell>
          <cell r="AL208">
            <v>0</v>
          </cell>
          <cell r="AM208" t="str">
            <v>-</v>
          </cell>
          <cell r="AN208" t="str">
            <v>-</v>
          </cell>
          <cell r="AO208" t="str">
            <v>-</v>
          </cell>
          <cell r="AP208">
            <v>0</v>
          </cell>
          <cell r="AQ208">
            <v>0</v>
          </cell>
          <cell r="AR208">
            <v>0</v>
          </cell>
          <cell r="AS208" t="str">
            <v>ثلاجات التبريد المتساوي</v>
          </cell>
          <cell r="AT208">
            <v>0</v>
          </cell>
          <cell r="AU208">
            <v>0</v>
          </cell>
          <cell r="AV208">
            <v>0</v>
          </cell>
          <cell r="AW208">
            <v>0</v>
          </cell>
          <cell r="AX208" t="str">
            <v>-</v>
          </cell>
          <cell r="AY208">
            <v>0</v>
          </cell>
          <cell r="AZ208">
            <v>14</v>
          </cell>
          <cell r="BA208" t="str">
            <v>Fail</v>
          </cell>
        </row>
        <row r="209">
          <cell r="J209" t="str">
            <v>https://www.lg.com/levant_ar/refrigerators/lg-GNM-705HLL</v>
          </cell>
          <cell r="K209">
            <v>0</v>
          </cell>
          <cell r="L209" t="str">
            <v>GNM-705HLL.APZQIRQ</v>
          </cell>
          <cell r="M209" t="str">
            <v>home-appliances</v>
          </cell>
          <cell r="N209" t="str">
            <v>all-fridges</v>
          </cell>
          <cell r="O209" t="str">
            <v>top-mount-fridges</v>
          </cell>
          <cell r="P209" t="str">
            <v>X Large REF</v>
          </cell>
          <cell r="Q209">
            <v>0</v>
          </cell>
          <cell r="R209" t="str">
            <v>GN-C602HLCU.APZQIRQ</v>
          </cell>
          <cell r="S209" t="str">
            <v>Alpha5 (GTF 2.0)</v>
          </cell>
          <cell r="T209" t="str">
            <v>Alpha5 (GTF 2.0)</v>
          </cell>
          <cell r="U209" t="str">
            <v>Alpha5 (GTF 2.0)</v>
          </cell>
          <cell r="V209" t="str">
            <v>PZ</v>
          </cell>
          <cell r="W209" t="str">
            <v>478L</v>
          </cell>
          <cell r="X209" t="str">
            <v>LINEAR Cooling™</v>
          </cell>
          <cell r="Y209" t="str">
            <v>Door Cooling+™</v>
          </cell>
          <cell r="Z209">
            <v>0</v>
          </cell>
          <cell r="AA209">
            <v>0</v>
          </cell>
          <cell r="AB209" t="str">
            <v>32% Energy Saving</v>
          </cell>
          <cell r="AC209" t="str">
            <v>Moving Ice Maker</v>
          </cell>
          <cell r="AD209">
            <v>0</v>
          </cell>
          <cell r="AE209">
            <v>0</v>
          </cell>
          <cell r="AF209">
            <v>0</v>
          </cell>
          <cell r="AG209" t="str">
            <v>Trimless Tempered Glass Shelf</v>
          </cell>
          <cell r="AH209" t="str">
            <v xml:space="preserve">Premium Metal Body
</v>
          </cell>
          <cell r="AI209" t="str">
            <v>Soft LED Lighting</v>
          </cell>
          <cell r="AJ209" t="str">
            <v>Inverter Linear Compressor</v>
          </cell>
          <cell r="AK209" t="str">
            <v>Inverter Linear Compressor</v>
          </cell>
          <cell r="AL209">
            <v>0</v>
          </cell>
          <cell r="AM209" t="str">
            <v>-</v>
          </cell>
          <cell r="AN209" t="str">
            <v>-</v>
          </cell>
          <cell r="AO209" t="str">
            <v>-</v>
          </cell>
          <cell r="AP209">
            <v>0</v>
          </cell>
          <cell r="AQ209">
            <v>0</v>
          </cell>
          <cell r="AR209">
            <v>0</v>
          </cell>
          <cell r="AS209" t="str">
            <v>افضل انواع الثلاجات - تبيرد متساوي وسريع</v>
          </cell>
          <cell r="AT209">
            <v>0</v>
          </cell>
          <cell r="AU209">
            <v>0</v>
          </cell>
          <cell r="AV209">
            <v>0</v>
          </cell>
          <cell r="AW209">
            <v>0</v>
          </cell>
          <cell r="AX209" t="str">
            <v>-</v>
          </cell>
          <cell r="AY209">
            <v>0</v>
          </cell>
          <cell r="AZ209">
            <v>10</v>
          </cell>
          <cell r="BA209" t="str">
            <v>Fail</v>
          </cell>
        </row>
        <row r="210">
          <cell r="J210" t="str">
            <v>https://www.lg.com/levant_ar/refrigerators/lg-GNB-532W</v>
          </cell>
          <cell r="K210">
            <v>0</v>
          </cell>
          <cell r="L210" t="str">
            <v>GNB-532W.ASWPELF</v>
          </cell>
          <cell r="M210" t="str">
            <v>home-appliances</v>
          </cell>
          <cell r="N210" t="str">
            <v>all-fridges</v>
          </cell>
          <cell r="O210" t="str">
            <v>top-mount-fridges</v>
          </cell>
          <cell r="P210" t="str">
            <v>Large REF</v>
          </cell>
          <cell r="Q210">
            <v>0</v>
          </cell>
          <cell r="R210" t="str">
            <v>GN-B422SQCL.ASWPELF</v>
          </cell>
          <cell r="S210" t="str">
            <v>P-Alpha8 CK</v>
          </cell>
          <cell r="T210" t="str">
            <v>P-Alpha8 CK</v>
          </cell>
          <cell r="U210" t="str">
            <v>P-Alpha8 CK</v>
          </cell>
          <cell r="V210" t="str">
            <v>SW</v>
          </cell>
          <cell r="W210" t="str">
            <v>393L</v>
          </cell>
          <cell r="X210" t="str">
            <v>Energy Saving</v>
          </cell>
          <cell r="Y210" t="str">
            <v>Multi Air Flow</v>
          </cell>
          <cell r="Z210">
            <v>0</v>
          </cell>
          <cell r="AA210">
            <v>0</v>
          </cell>
          <cell r="AB210" t="str">
            <v>Pull Out Tray</v>
          </cell>
          <cell r="AC210" t="str">
            <v>Big Size Veggie Box</v>
          </cell>
          <cell r="AD210" t="str">
            <v>Adjustable door bin</v>
          </cell>
          <cell r="AE210">
            <v>0</v>
          </cell>
          <cell r="AF210" t="str">
            <v>Soft LED Lighting</v>
          </cell>
          <cell r="AG210" t="str">
            <v>Smart Inverter Compressor</v>
          </cell>
          <cell r="AH210" t="str">
            <v>Smart Diagnosis™</v>
          </cell>
          <cell r="AI210">
            <v>0</v>
          </cell>
          <cell r="AJ210">
            <v>0</v>
          </cell>
          <cell r="AK210">
            <v>0</v>
          </cell>
          <cell r="AL210">
            <v>0</v>
          </cell>
          <cell r="AM210" t="str">
            <v>-</v>
          </cell>
          <cell r="AN210" t="str">
            <v>-</v>
          </cell>
          <cell r="AO210" t="str">
            <v>-</v>
          </cell>
          <cell r="AP210">
            <v>0</v>
          </cell>
          <cell r="AQ210">
            <v>0</v>
          </cell>
          <cell r="AR210">
            <v>0</v>
          </cell>
          <cell r="AS210" t="str">
            <v>ثلاجة ذات مجمدة علوية</v>
          </cell>
          <cell r="AT210">
            <v>0</v>
          </cell>
          <cell r="AU210">
            <v>0</v>
          </cell>
          <cell r="AV210">
            <v>0</v>
          </cell>
          <cell r="AW210">
            <v>0</v>
          </cell>
          <cell r="AX210" t="str">
            <v>-</v>
          </cell>
          <cell r="AY210">
            <v>0</v>
          </cell>
          <cell r="AZ210">
            <v>10</v>
          </cell>
          <cell r="BA210" t="str">
            <v>Fail</v>
          </cell>
        </row>
        <row r="211">
          <cell r="J211" t="str">
            <v>https://www.lg.com/levant_ar/refrigerators/lg-GNB-532D</v>
          </cell>
          <cell r="K211">
            <v>0</v>
          </cell>
          <cell r="L211" t="str">
            <v>GNB-532D.ADSPELF</v>
          </cell>
          <cell r="M211" t="str">
            <v>home-appliances</v>
          </cell>
          <cell r="N211" t="str">
            <v>all-fridges</v>
          </cell>
          <cell r="O211" t="str">
            <v>top-mount-fridges</v>
          </cell>
          <cell r="P211" t="str">
            <v>Large REF</v>
          </cell>
          <cell r="Q211">
            <v>0</v>
          </cell>
          <cell r="R211" t="str">
            <v>GN-B422SQCL.ADSPELF</v>
          </cell>
          <cell r="S211" t="str">
            <v>P-Alpha8 CK</v>
          </cell>
          <cell r="T211" t="str">
            <v>P-Alpha8 CK</v>
          </cell>
          <cell r="U211" t="str">
            <v>P-Alpha8 CK</v>
          </cell>
          <cell r="V211" t="str">
            <v>DS</v>
          </cell>
          <cell r="W211" t="str">
            <v>393L</v>
          </cell>
          <cell r="X211" t="str">
            <v>Energy Saving</v>
          </cell>
          <cell r="Y211" t="str">
            <v>Multi Air Flow</v>
          </cell>
          <cell r="Z211">
            <v>0</v>
          </cell>
          <cell r="AA211">
            <v>0</v>
          </cell>
          <cell r="AB211" t="str">
            <v>Pull Out Tray</v>
          </cell>
          <cell r="AC211" t="str">
            <v>Big Size Veggie Box</v>
          </cell>
          <cell r="AD211" t="str">
            <v>Adjustable door bin</v>
          </cell>
          <cell r="AE211">
            <v>0</v>
          </cell>
          <cell r="AF211" t="str">
            <v>Soft LED Lighting</v>
          </cell>
          <cell r="AG211" t="str">
            <v>Smart Inverter Compressor</v>
          </cell>
          <cell r="AH211" t="str">
            <v>Smart Diagnosis™</v>
          </cell>
          <cell r="AI211">
            <v>0</v>
          </cell>
          <cell r="AJ211">
            <v>0</v>
          </cell>
          <cell r="AK211">
            <v>0</v>
          </cell>
          <cell r="AL211">
            <v>0</v>
          </cell>
          <cell r="AM211" t="str">
            <v>-</v>
          </cell>
          <cell r="AN211" t="str">
            <v>-</v>
          </cell>
          <cell r="AO211" t="str">
            <v>-</v>
          </cell>
          <cell r="AP211">
            <v>0</v>
          </cell>
          <cell r="AQ211">
            <v>0</v>
          </cell>
          <cell r="AR211">
            <v>0</v>
          </cell>
          <cell r="AS211" t="str">
            <v>ثلاجة ذات مجمدة علوية</v>
          </cell>
          <cell r="AT211">
            <v>0</v>
          </cell>
          <cell r="AU211">
            <v>0</v>
          </cell>
          <cell r="AV211">
            <v>0</v>
          </cell>
          <cell r="AW211">
            <v>0</v>
          </cell>
          <cell r="AX211" t="str">
            <v>-</v>
          </cell>
          <cell r="AY211">
            <v>0</v>
          </cell>
          <cell r="AZ211">
            <v>10</v>
          </cell>
          <cell r="BA211" t="str">
            <v>Fail</v>
          </cell>
        </row>
        <row r="212">
          <cell r="J212" t="str">
            <v>https://www.lg.com/levant_ar/refrigerators/lg-GNB-463W</v>
          </cell>
          <cell r="K212">
            <v>0</v>
          </cell>
          <cell r="L212" t="str">
            <v>GNB-463W.ASWQIRQ</v>
          </cell>
          <cell r="M212" t="str">
            <v>home-appliances</v>
          </cell>
          <cell r="N212" t="str">
            <v>all-fridges</v>
          </cell>
          <cell r="O212" t="str">
            <v>top-mount-fridges</v>
          </cell>
          <cell r="P212" t="str">
            <v>Large REF</v>
          </cell>
          <cell r="Q212">
            <v>0</v>
          </cell>
          <cell r="R212" t="str">
            <v>GN-B372SQCB.ASWQIRQ</v>
          </cell>
          <cell r="S212" t="str">
            <v>Omega2N CK</v>
          </cell>
          <cell r="T212" t="str">
            <v>Omega2N CK</v>
          </cell>
          <cell r="U212" t="str">
            <v>Omega2N CK</v>
          </cell>
          <cell r="V212" t="str">
            <v>SW</v>
          </cell>
          <cell r="W212" t="str">
            <v>312L</v>
          </cell>
          <cell r="X212" t="str">
            <v>Energy Saving</v>
          </cell>
          <cell r="Y212" t="str">
            <v>Multi Air Flow</v>
          </cell>
          <cell r="Z212" t="str">
            <v>Moist Balance Crisper™</v>
          </cell>
          <cell r="AA212">
            <v>0</v>
          </cell>
          <cell r="AB212" t="str">
            <v>Pull Out Tray</v>
          </cell>
          <cell r="AC212" t="str">
            <v>Big Size Veggie Box</v>
          </cell>
          <cell r="AD212">
            <v>0</v>
          </cell>
          <cell r="AE212">
            <v>0</v>
          </cell>
          <cell r="AF212" t="str">
            <v>Soft LED Lighting</v>
          </cell>
          <cell r="AG212" t="str">
            <v>Smart Inverter Compressor</v>
          </cell>
          <cell r="AH212" t="str">
            <v>Smart Diagnosis™</v>
          </cell>
          <cell r="AI212">
            <v>0</v>
          </cell>
          <cell r="AJ212">
            <v>0</v>
          </cell>
          <cell r="AK212">
            <v>0</v>
          </cell>
          <cell r="AL212">
            <v>0</v>
          </cell>
          <cell r="AM212" t="str">
            <v>-</v>
          </cell>
          <cell r="AN212" t="str">
            <v>-</v>
          </cell>
          <cell r="AO212" t="str">
            <v>-</v>
          </cell>
          <cell r="AP212">
            <v>0</v>
          </cell>
          <cell r="AQ212">
            <v>0</v>
          </cell>
          <cell r="AR212">
            <v>0</v>
          </cell>
          <cell r="AS212" t="str">
            <v>ضاغط عاكس ذكي موفر للطاقة</v>
          </cell>
          <cell r="AT212">
            <v>0</v>
          </cell>
          <cell r="AU212">
            <v>0</v>
          </cell>
          <cell r="AV212">
            <v>0</v>
          </cell>
          <cell r="AW212">
            <v>0</v>
          </cell>
          <cell r="AX212" t="str">
            <v>-</v>
          </cell>
          <cell r="AY212">
            <v>0</v>
          </cell>
          <cell r="AZ212">
            <v>15</v>
          </cell>
          <cell r="BA212" t="str">
            <v>Fail</v>
          </cell>
        </row>
        <row r="213">
          <cell r="J213" t="str">
            <v>https://www.lg.com/levant_ar/refrigerators/lg-GNB-556W</v>
          </cell>
          <cell r="K213">
            <v>0</v>
          </cell>
          <cell r="L213" t="str">
            <v>GNB-556W.ASWQIRQ</v>
          </cell>
          <cell r="M213" t="str">
            <v>home-appliances</v>
          </cell>
          <cell r="N213" t="str">
            <v>all-fridges</v>
          </cell>
          <cell r="O213" t="str">
            <v>top-mount-fridges</v>
          </cell>
          <cell r="P213" t="str">
            <v>Large REF</v>
          </cell>
          <cell r="Q213">
            <v>0</v>
          </cell>
          <cell r="R213" t="str">
            <v>GN-B422SQCL.ASWQIRQ</v>
          </cell>
          <cell r="S213" t="str">
            <v>P-Alpha8 CK</v>
          </cell>
          <cell r="T213" t="str">
            <v>P-Alpha8 CK</v>
          </cell>
          <cell r="U213" t="str">
            <v>P-Alpha8 CK</v>
          </cell>
          <cell r="V213" t="str">
            <v>SW</v>
          </cell>
          <cell r="W213" t="str">
            <v>393L</v>
          </cell>
          <cell r="X213" t="str">
            <v>Energy Saving</v>
          </cell>
          <cell r="Y213" t="str">
            <v>Multi Air Flow</v>
          </cell>
          <cell r="Z213">
            <v>0</v>
          </cell>
          <cell r="AA213">
            <v>0</v>
          </cell>
          <cell r="AB213" t="str">
            <v>Pull Out Tray</v>
          </cell>
          <cell r="AC213" t="str">
            <v>Big Size Veggie Box</v>
          </cell>
          <cell r="AD213" t="str">
            <v>Adjustable door bin</v>
          </cell>
          <cell r="AE213">
            <v>0</v>
          </cell>
          <cell r="AF213" t="str">
            <v>Soft LED Lighting</v>
          </cell>
          <cell r="AG213" t="str">
            <v>Smart Inverter Compressor</v>
          </cell>
          <cell r="AH213" t="str">
            <v>Smart Diagnosis™</v>
          </cell>
          <cell r="AI213">
            <v>0</v>
          </cell>
          <cell r="AJ213">
            <v>0</v>
          </cell>
          <cell r="AK213">
            <v>0</v>
          </cell>
          <cell r="AL213">
            <v>0</v>
          </cell>
          <cell r="AM213" t="str">
            <v>-</v>
          </cell>
          <cell r="AN213" t="str">
            <v>-</v>
          </cell>
          <cell r="AO213" t="str">
            <v>-</v>
          </cell>
          <cell r="AP213">
            <v>0</v>
          </cell>
          <cell r="AQ213">
            <v>0</v>
          </cell>
          <cell r="AR213">
            <v>0</v>
          </cell>
          <cell r="AS213" t="str">
            <v>ثلاجة ذات مجمدة علوية</v>
          </cell>
          <cell r="AT213">
            <v>0</v>
          </cell>
          <cell r="AU213">
            <v>0</v>
          </cell>
          <cell r="AV213">
            <v>0</v>
          </cell>
          <cell r="AW213">
            <v>0</v>
          </cell>
          <cell r="AX213" t="str">
            <v>-</v>
          </cell>
          <cell r="AY213">
            <v>0</v>
          </cell>
          <cell r="AZ213">
            <v>15</v>
          </cell>
          <cell r="BA213" t="str">
            <v>Fail</v>
          </cell>
        </row>
        <row r="214">
          <cell r="J214" t="str">
            <v>https://www.lg.com/levant_ar/refrigerators/lg-GNB-556D</v>
          </cell>
          <cell r="K214">
            <v>0</v>
          </cell>
          <cell r="L214" t="str">
            <v>GNB-556D.ADSQIRQ</v>
          </cell>
          <cell r="M214" t="str">
            <v>home-appliances</v>
          </cell>
          <cell r="N214" t="str">
            <v>all-fridges</v>
          </cell>
          <cell r="O214" t="str">
            <v>top-mount-fridges</v>
          </cell>
          <cell r="P214" t="str">
            <v>Large REF</v>
          </cell>
          <cell r="Q214">
            <v>0</v>
          </cell>
          <cell r="R214" t="str">
            <v>GN-B422SQCL.ADSQIRQ</v>
          </cell>
          <cell r="S214" t="str">
            <v>P-Alpha8 CK</v>
          </cell>
          <cell r="T214" t="str">
            <v>P-Alpha8 CK</v>
          </cell>
          <cell r="U214" t="str">
            <v>P-Alpha8 CK</v>
          </cell>
          <cell r="V214" t="str">
            <v>DS</v>
          </cell>
          <cell r="W214" t="str">
            <v>393L</v>
          </cell>
          <cell r="X214" t="str">
            <v>Energy Saving</v>
          </cell>
          <cell r="Y214" t="str">
            <v>Multi Air Flow</v>
          </cell>
          <cell r="Z214">
            <v>0</v>
          </cell>
          <cell r="AA214">
            <v>0</v>
          </cell>
          <cell r="AB214" t="str">
            <v>Pull Out Tray</v>
          </cell>
          <cell r="AC214" t="str">
            <v>Big Size Veggie Box</v>
          </cell>
          <cell r="AD214" t="str">
            <v>Adjustable door bin</v>
          </cell>
          <cell r="AE214">
            <v>0</v>
          </cell>
          <cell r="AF214" t="str">
            <v>Soft LED Lighting</v>
          </cell>
          <cell r="AG214" t="str">
            <v>Smart Inverter Compressor</v>
          </cell>
          <cell r="AH214" t="str">
            <v>Smart Diagnosis™</v>
          </cell>
          <cell r="AI214">
            <v>0</v>
          </cell>
          <cell r="AJ214">
            <v>0</v>
          </cell>
          <cell r="AK214">
            <v>0</v>
          </cell>
          <cell r="AL214">
            <v>0</v>
          </cell>
          <cell r="AM214" t="str">
            <v>-</v>
          </cell>
          <cell r="AN214" t="str">
            <v>-</v>
          </cell>
          <cell r="AO214" t="str">
            <v>-</v>
          </cell>
          <cell r="AP214">
            <v>0</v>
          </cell>
          <cell r="AQ214">
            <v>0</v>
          </cell>
          <cell r="AR214">
            <v>0</v>
          </cell>
          <cell r="AS214" t="str">
            <v>ثلاجة 18 قدم</v>
          </cell>
          <cell r="AT214">
            <v>0</v>
          </cell>
          <cell r="AU214">
            <v>0</v>
          </cell>
          <cell r="AV214">
            <v>0</v>
          </cell>
          <cell r="AW214">
            <v>0</v>
          </cell>
          <cell r="AX214" t="str">
            <v>-</v>
          </cell>
          <cell r="AY214">
            <v>0</v>
          </cell>
          <cell r="AZ214">
            <v>11</v>
          </cell>
          <cell r="BA214" t="str">
            <v>Fail</v>
          </cell>
        </row>
        <row r="215">
          <cell r="J215" t="str">
            <v>https://www.lg.com/levant_ar/refrigerators/lg-GNB-463D</v>
          </cell>
          <cell r="K215">
            <v>0</v>
          </cell>
          <cell r="L215" t="str">
            <v>GNB-463D.ADSQIRQ</v>
          </cell>
          <cell r="M215" t="str">
            <v>home-appliances</v>
          </cell>
          <cell r="N215" t="str">
            <v>all-fridges</v>
          </cell>
          <cell r="O215" t="str">
            <v>top-mount-fridges</v>
          </cell>
          <cell r="P215" t="str">
            <v>Large REF</v>
          </cell>
          <cell r="Q215">
            <v>0</v>
          </cell>
          <cell r="R215" t="str">
            <v>GN-B372SQCB.ADSQIRQ</v>
          </cell>
          <cell r="S215" t="str">
            <v>Omega2N CK</v>
          </cell>
          <cell r="T215" t="str">
            <v>Omega2N CK</v>
          </cell>
          <cell r="U215" t="str">
            <v>Omega2N CK</v>
          </cell>
          <cell r="V215" t="str">
            <v>DS</v>
          </cell>
          <cell r="W215" t="str">
            <v>312L</v>
          </cell>
          <cell r="X215" t="str">
            <v>Energy Saving</v>
          </cell>
          <cell r="Y215" t="str">
            <v>Multi Air Flow</v>
          </cell>
          <cell r="Z215" t="str">
            <v>Moist Balance Crisper™</v>
          </cell>
          <cell r="AA215">
            <v>0</v>
          </cell>
          <cell r="AB215" t="str">
            <v>Pull Out Tray</v>
          </cell>
          <cell r="AC215" t="str">
            <v>Big Size Veggie Box</v>
          </cell>
          <cell r="AD215">
            <v>0</v>
          </cell>
          <cell r="AE215">
            <v>0</v>
          </cell>
          <cell r="AF215" t="str">
            <v>Soft LED Lighting</v>
          </cell>
          <cell r="AG215" t="str">
            <v>Smart Inverter Compressor</v>
          </cell>
          <cell r="AH215" t="str">
            <v>Smart Diagnosis™</v>
          </cell>
          <cell r="AI215">
            <v>0</v>
          </cell>
          <cell r="AJ215">
            <v>0</v>
          </cell>
          <cell r="AK215">
            <v>0</v>
          </cell>
          <cell r="AL215">
            <v>0</v>
          </cell>
          <cell r="AM215" t="str">
            <v>-</v>
          </cell>
          <cell r="AN215" t="str">
            <v>-</v>
          </cell>
          <cell r="AO215" t="str">
            <v>-</v>
          </cell>
          <cell r="AP215">
            <v>0</v>
          </cell>
          <cell r="AQ215">
            <v>0</v>
          </cell>
          <cell r="AR215">
            <v>0</v>
          </cell>
          <cell r="AS215" t="str">
            <v>ثلاجة ذات مجمدة علوية</v>
          </cell>
          <cell r="AT215">
            <v>0</v>
          </cell>
          <cell r="AU215">
            <v>0</v>
          </cell>
          <cell r="AV215">
            <v>0</v>
          </cell>
          <cell r="AW215">
            <v>0</v>
          </cell>
          <cell r="AX215" t="str">
            <v>-</v>
          </cell>
          <cell r="AY215">
            <v>0</v>
          </cell>
          <cell r="AZ215">
            <v>10</v>
          </cell>
          <cell r="BA215" t="str">
            <v>Fail</v>
          </cell>
        </row>
        <row r="216">
          <cell r="J216" t="str">
            <v>https://www.lg.com/levant_ar/refrigerators/lg-GR-J33FWCHL</v>
          </cell>
          <cell r="K216">
            <v>0</v>
          </cell>
          <cell r="L216" t="str">
            <v>GR-J33FWCHL.AVMRALY</v>
          </cell>
          <cell r="M216" t="str">
            <v>home-appliances</v>
          </cell>
          <cell r="N216" t="str">
            <v>all-fridges</v>
          </cell>
          <cell r="O216" t="str">
            <v>door-in-doors-refrigerators</v>
          </cell>
          <cell r="P216" t="str">
            <v>Multi Door 4Door</v>
          </cell>
          <cell r="Q216">
            <v>0</v>
          </cell>
          <cell r="R216" t="str">
            <v>GR-J31FWCHL.AVMRALY</v>
          </cell>
          <cell r="S216" t="str">
            <v>P-Next3</v>
          </cell>
          <cell r="T216" t="str">
            <v>P-Next3</v>
          </cell>
          <cell r="U216" t="str">
            <v>P-Next3</v>
          </cell>
          <cell r="V216" t="str">
            <v>VM</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t="str">
            <v>-</v>
          </cell>
          <cell r="AN216" t="str">
            <v>-</v>
          </cell>
          <cell r="AO216" t="str">
            <v>-</v>
          </cell>
          <cell r="AP216">
            <v>0</v>
          </cell>
          <cell r="AQ216">
            <v>0</v>
          </cell>
          <cell r="AR216">
            <v>0</v>
          </cell>
          <cell r="AS216" t="str">
            <v>الثلاجةالفرنسية مع الباب في الباب™</v>
          </cell>
          <cell r="AT216" t="str">
            <v>O</v>
          </cell>
          <cell r="AU216">
            <v>0</v>
          </cell>
          <cell r="AV216">
            <v>0</v>
          </cell>
          <cell r="AW216">
            <v>0</v>
          </cell>
          <cell r="AX216" t="str">
            <v>-</v>
          </cell>
          <cell r="AY216">
            <v>0</v>
          </cell>
          <cell r="AZ216" t="str">
            <v>-</v>
          </cell>
          <cell r="BA216" t="str">
            <v>-</v>
          </cell>
        </row>
        <row r="217">
          <cell r="J217" t="str">
            <v>https://www.lg.com/levant_ar/refrigerators/lg-GCX-267PXHN</v>
          </cell>
          <cell r="K217">
            <v>0</v>
          </cell>
          <cell r="L217" t="str">
            <v>GCX-267PXHN.ANSPELF</v>
          </cell>
          <cell r="M217" t="str">
            <v>home-appliances</v>
          </cell>
          <cell r="N217" t="str">
            <v>all-fridges</v>
          </cell>
          <cell r="O217" t="str">
            <v>door-in-doors-refrigerators</v>
          </cell>
          <cell r="P217" t="str">
            <v>24CU</v>
          </cell>
          <cell r="Q217">
            <v>0</v>
          </cell>
          <cell r="R217" t="str">
            <v>GC-X247CSAV.ANSPELF</v>
          </cell>
          <cell r="S217" t="str">
            <v>P-Veyron6 InstaView</v>
          </cell>
          <cell r="T217" t="str">
            <v>P-Veyron6 InstaView</v>
          </cell>
          <cell r="U217" t="str">
            <v>P-Veyron6 InstaView</v>
          </cell>
          <cell r="V217" t="str">
            <v>NS</v>
          </cell>
          <cell r="W217" t="str">
            <v>601L</v>
          </cell>
          <cell r="X217" t="str">
            <v>InstaView / Door-in-Door™</v>
          </cell>
          <cell r="Y217" t="str">
            <v>Spaceplus™ Ice System</v>
          </cell>
          <cell r="Z217" t="str">
            <v>FRESHBalancer™</v>
          </cell>
          <cell r="AA217">
            <v>0</v>
          </cell>
          <cell r="AB217" t="str">
            <v>Hygiene FRESH+™</v>
          </cell>
          <cell r="AC217" t="str">
            <v xml:space="preserve">New Premium Dispenser
</v>
          </cell>
          <cell r="AD217" t="str">
            <v>Square Pocket Handle</v>
          </cell>
          <cell r="AE217" t="str">
            <v>Inverter Compressor</v>
          </cell>
          <cell r="AF217" t="str">
            <v>Samrt ThinQ®</v>
          </cell>
          <cell r="AG217">
            <v>0</v>
          </cell>
          <cell r="AH217">
            <v>0</v>
          </cell>
          <cell r="AI217">
            <v>0</v>
          </cell>
          <cell r="AJ217">
            <v>0</v>
          </cell>
          <cell r="AK217">
            <v>0</v>
          </cell>
          <cell r="AL217">
            <v>0</v>
          </cell>
          <cell r="AM217" t="str">
            <v>-</v>
          </cell>
          <cell r="AN217" t="str">
            <v>-</v>
          </cell>
          <cell r="AO217" t="str">
            <v>-</v>
          </cell>
          <cell r="AP217">
            <v>0</v>
          </cell>
          <cell r="AQ217">
            <v>0</v>
          </cell>
          <cell r="AR217">
            <v>0</v>
          </cell>
          <cell r="AS217" t="str">
            <v>الجيل القادم من الثلاجات مع تقنية باب داخل الباب</v>
          </cell>
          <cell r="AT217">
            <v>0</v>
          </cell>
          <cell r="AU217">
            <v>0</v>
          </cell>
          <cell r="AV217">
            <v>0</v>
          </cell>
          <cell r="AW217">
            <v>0</v>
          </cell>
          <cell r="AX217" t="str">
            <v>-</v>
          </cell>
          <cell r="AY217">
            <v>0</v>
          </cell>
          <cell r="AZ217">
            <v>10</v>
          </cell>
          <cell r="BA217" t="str">
            <v>Fail</v>
          </cell>
        </row>
        <row r="218">
          <cell r="J218" t="str">
            <v>https://www.lg.com/levant_ar/refrigerators/lg-GCS-270SV</v>
          </cell>
          <cell r="K218">
            <v>0</v>
          </cell>
          <cell r="L218" t="str">
            <v>GCS-270SV.ASWQIRQ</v>
          </cell>
          <cell r="M218" t="str">
            <v>home-appliances</v>
          </cell>
          <cell r="N218" t="str">
            <v>all-fridges</v>
          </cell>
          <cell r="O218" t="str">
            <v>top-mount-fridges</v>
          </cell>
          <cell r="P218" t="str">
            <v>Medium REF</v>
          </cell>
          <cell r="Q218">
            <v>0</v>
          </cell>
          <cell r="R218" t="str">
            <v>GCS262SV.ASWQIRQ</v>
          </cell>
          <cell r="S218" t="str">
            <v>Xingxing T/F</v>
          </cell>
          <cell r="T218" t="str">
            <v>Xingxing T/F</v>
          </cell>
          <cell r="U218" t="str">
            <v>Xingxing T/F</v>
          </cell>
          <cell r="V218" t="str">
            <v>SW</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t="str">
            <v>-</v>
          </cell>
          <cell r="AN218" t="str">
            <v>-</v>
          </cell>
          <cell r="AO218" t="str">
            <v>-</v>
          </cell>
          <cell r="AP218">
            <v>0</v>
          </cell>
          <cell r="AQ218">
            <v>0</v>
          </cell>
          <cell r="AR218">
            <v>0</v>
          </cell>
          <cell r="AS218" t="str">
            <v>ثلاجة التجميد المباشر</v>
          </cell>
          <cell r="AT218" t="str">
            <v>O</v>
          </cell>
          <cell r="AU218">
            <v>0</v>
          </cell>
          <cell r="AV218">
            <v>0</v>
          </cell>
          <cell r="AW218">
            <v>0</v>
          </cell>
          <cell r="AX218" t="str">
            <v>-</v>
          </cell>
          <cell r="AY218">
            <v>0</v>
          </cell>
          <cell r="AZ218" t="str">
            <v>-</v>
          </cell>
          <cell r="BA218" t="str">
            <v>-</v>
          </cell>
        </row>
        <row r="219">
          <cell r="J219" t="str">
            <v>https://www.lg.com/levant_ar/refrigerators/lg-GCS-350SV</v>
          </cell>
          <cell r="K219">
            <v>0</v>
          </cell>
          <cell r="L219" t="str">
            <v>GCS-350SV.ASWQIRQ</v>
          </cell>
          <cell r="M219" t="str">
            <v>home-appliances</v>
          </cell>
          <cell r="N219" t="str">
            <v>all-fridges</v>
          </cell>
          <cell r="O219">
            <v>0</v>
          </cell>
          <cell r="P219" t="str">
            <v>Medium REF</v>
          </cell>
          <cell r="Q219">
            <v>0</v>
          </cell>
          <cell r="R219" t="str">
            <v>GCS352SV.ASWQIRQ</v>
          </cell>
          <cell r="S219" t="str">
            <v>Xingxing T/F</v>
          </cell>
          <cell r="T219" t="str">
            <v>Xingxing T/F</v>
          </cell>
          <cell r="U219" t="str">
            <v>Xingxing T/F</v>
          </cell>
          <cell r="V219" t="str">
            <v>SW</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t="str">
            <v>-</v>
          </cell>
          <cell r="AN219" t="str">
            <v>-</v>
          </cell>
          <cell r="AO219" t="str">
            <v>-</v>
          </cell>
          <cell r="AP219">
            <v>0</v>
          </cell>
          <cell r="AQ219">
            <v>0</v>
          </cell>
          <cell r="AR219">
            <v>0</v>
          </cell>
          <cell r="AS219" t="str">
            <v>ثلاجة التجميد المباشر من ال جي</v>
          </cell>
          <cell r="AT219" t="str">
            <v>O</v>
          </cell>
          <cell r="AU219">
            <v>0</v>
          </cell>
          <cell r="AV219">
            <v>0</v>
          </cell>
          <cell r="AW219">
            <v>0</v>
          </cell>
          <cell r="AX219" t="str">
            <v>-</v>
          </cell>
          <cell r="AY219">
            <v>0</v>
          </cell>
          <cell r="AZ219" t="str">
            <v>-</v>
          </cell>
          <cell r="BA219" t="str">
            <v>-</v>
          </cell>
        </row>
        <row r="220">
          <cell r="J220" t="str">
            <v>https://www.lg.com/levant_ar/refrigerators/lg-GCM-592LL</v>
          </cell>
          <cell r="K220">
            <v>0</v>
          </cell>
          <cell r="L220" t="str">
            <v>GCM-592LL.-</v>
          </cell>
          <cell r="M220" t="str">
            <v>home-appliances</v>
          </cell>
          <cell r="N220" t="str">
            <v>all-fridges</v>
          </cell>
          <cell r="O220" t="str">
            <v>top-mount-fridges</v>
          </cell>
          <cell r="P220" t="str">
            <v>X Large REF</v>
          </cell>
          <cell r="Q220">
            <v>0</v>
          </cell>
          <cell r="R220" t="e">
            <v>#N/A</v>
          </cell>
          <cell r="S220" t="e">
            <v>#N/A</v>
          </cell>
          <cell r="T220" t="e">
            <v>#N/A</v>
          </cell>
          <cell r="U220" t="e">
            <v>#N/A</v>
          </cell>
          <cell r="V220" t="e">
            <v>#N/A</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t="str">
            <v>-</v>
          </cell>
          <cell r="AN220" t="str">
            <v>-</v>
          </cell>
          <cell r="AO220" t="str">
            <v>-</v>
          </cell>
          <cell r="AP220">
            <v>0</v>
          </cell>
          <cell r="AQ220">
            <v>0</v>
          </cell>
          <cell r="AR220">
            <v>0</v>
          </cell>
          <cell r="AS220" t="str">
            <v>مزايا تجعلك تقتنيها في مطبخك</v>
          </cell>
          <cell r="AT220" t="str">
            <v>O</v>
          </cell>
          <cell r="AU220">
            <v>0</v>
          </cell>
          <cell r="AV220">
            <v>0</v>
          </cell>
          <cell r="AW220">
            <v>0</v>
          </cell>
          <cell r="AX220" t="str">
            <v>-</v>
          </cell>
          <cell r="AY220">
            <v>0</v>
          </cell>
          <cell r="AZ220">
            <v>15</v>
          </cell>
          <cell r="BA220" t="str">
            <v>Fail</v>
          </cell>
        </row>
        <row r="221">
          <cell r="J221" t="str">
            <v>https://www.lg.com/levant_ar/refrigerators/lg-GLB-522</v>
          </cell>
          <cell r="K221">
            <v>0</v>
          </cell>
          <cell r="L221">
            <v>0</v>
          </cell>
          <cell r="M221" t="str">
            <v>home-appliances</v>
          </cell>
          <cell r="N221" t="str">
            <v>all-fridges</v>
          </cell>
          <cell r="O221" t="str">
            <v>top-mount-fridges</v>
          </cell>
          <cell r="P221" t="str">
            <v>Large REF</v>
          </cell>
          <cell r="Q221">
            <v>0</v>
          </cell>
          <cell r="R221" t="e">
            <v>#N/A</v>
          </cell>
          <cell r="S221" t="e">
            <v>#N/A</v>
          </cell>
          <cell r="T221" t="e">
            <v>#N/A</v>
          </cell>
          <cell r="U221" t="e">
            <v>#N/A</v>
          </cell>
          <cell r="V221" t="e">
            <v>#N/A</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t="str">
            <v>-</v>
          </cell>
          <cell r="AN221" t="str">
            <v>-</v>
          </cell>
          <cell r="AO221" t="str">
            <v>-</v>
          </cell>
          <cell r="AP221">
            <v>0</v>
          </cell>
          <cell r="AQ221">
            <v>0</v>
          </cell>
          <cell r="AR221">
            <v>0</v>
          </cell>
          <cell r="AS221" t="str">
            <v>RFTMTMLA</v>
          </cell>
          <cell r="AT221" t="str">
            <v>O</v>
          </cell>
          <cell r="AU221">
            <v>0</v>
          </cell>
          <cell r="AV221">
            <v>0</v>
          </cell>
          <cell r="AW221">
            <v>0</v>
          </cell>
          <cell r="AX221" t="str">
            <v>-</v>
          </cell>
          <cell r="AY221">
            <v>0</v>
          </cell>
          <cell r="AZ221" t="str">
            <v>-</v>
          </cell>
          <cell r="BA221" t="str">
            <v>-</v>
          </cell>
        </row>
        <row r="222">
          <cell r="J222" t="str">
            <v>https://www.lg.com/levant_ar/refrigerators/lg-GNM-522WL</v>
          </cell>
          <cell r="K222">
            <v>0</v>
          </cell>
          <cell r="L222" t="str">
            <v>GNM-522WL.ASWPELF</v>
          </cell>
          <cell r="M222" t="str">
            <v>home-appliances</v>
          </cell>
          <cell r="N222" t="str">
            <v>all-fridges</v>
          </cell>
          <cell r="O222" t="str">
            <v>top-mount-fridges</v>
          </cell>
          <cell r="P222" t="str">
            <v>Large REF</v>
          </cell>
          <cell r="Q222">
            <v>0</v>
          </cell>
          <cell r="R222" t="str">
            <v>GN-C432HQCU.ASWPELF</v>
          </cell>
          <cell r="S222" t="str">
            <v>Alpha8 (GTF 2.0)</v>
          </cell>
          <cell r="T222" t="str">
            <v>Alpha8 (GTF 2.0)</v>
          </cell>
          <cell r="U222" t="str">
            <v>Alpha8 (GTF 2.0)</v>
          </cell>
          <cell r="V222" t="str">
            <v>SW</v>
          </cell>
          <cell r="W222" t="str">
            <v>410L</v>
          </cell>
          <cell r="X222" t="str">
            <v>LINEAR Cooling™</v>
          </cell>
          <cell r="Y222" t="str">
            <v>Door Cooling+™</v>
          </cell>
          <cell r="Z222">
            <v>0</v>
          </cell>
          <cell r="AA222">
            <v>0</v>
          </cell>
          <cell r="AB222" t="str">
            <v>32% Energy Saving</v>
          </cell>
          <cell r="AC222" t="str">
            <v>Moving Ice Maker</v>
          </cell>
          <cell r="AD222">
            <v>0</v>
          </cell>
          <cell r="AE222" t="str">
            <v>Pull-out Tray</v>
          </cell>
          <cell r="AF222">
            <v>0</v>
          </cell>
          <cell r="AG222" t="str">
            <v>Trimless Tempered Glass Shelf</v>
          </cell>
          <cell r="AH222">
            <v>0</v>
          </cell>
          <cell r="AI222" t="str">
            <v>Soft LED Lighting</v>
          </cell>
          <cell r="AJ222" t="str">
            <v>Inverter Linear Compressor</v>
          </cell>
          <cell r="AK222" t="str">
            <v>Inverter Linear Compressor</v>
          </cell>
          <cell r="AL222">
            <v>0</v>
          </cell>
          <cell r="AM222" t="str">
            <v>-</v>
          </cell>
          <cell r="AN222" t="str">
            <v>-</v>
          </cell>
          <cell r="AO222" t="str">
            <v>-</v>
          </cell>
          <cell r="AP222">
            <v>0</v>
          </cell>
          <cell r="AQ222">
            <v>0</v>
          </cell>
          <cell r="AR222">
            <v>0</v>
          </cell>
          <cell r="AS222" t="str">
            <v>تبريد متساوي وسريع في أي مكان</v>
          </cell>
          <cell r="AT222">
            <v>0</v>
          </cell>
          <cell r="AU222">
            <v>0</v>
          </cell>
          <cell r="AV222">
            <v>0</v>
          </cell>
          <cell r="AW222">
            <v>0</v>
          </cell>
          <cell r="AX222" t="str">
            <v>-</v>
          </cell>
          <cell r="AY222">
            <v>0</v>
          </cell>
          <cell r="AZ222">
            <v>15</v>
          </cell>
          <cell r="BA222" t="str">
            <v>Fail</v>
          </cell>
        </row>
        <row r="223">
          <cell r="J223" t="str">
            <v>https://www.lg.com/levant_ar/refrigerators/lg-GNM-522LL</v>
          </cell>
          <cell r="K223">
            <v>0</v>
          </cell>
          <cell r="L223" t="str">
            <v>GNM-522LL.APZPELF</v>
          </cell>
          <cell r="M223" t="str">
            <v>home-appliances</v>
          </cell>
          <cell r="N223" t="str">
            <v>all-fridges</v>
          </cell>
          <cell r="O223" t="str">
            <v>top-mount-fridges</v>
          </cell>
          <cell r="P223" t="str">
            <v>Large REF</v>
          </cell>
          <cell r="Q223">
            <v>0</v>
          </cell>
          <cell r="R223" t="str">
            <v>GN-C432HLCU.APZPELF</v>
          </cell>
          <cell r="S223" t="str">
            <v>Alpha8 (GTF 2.0)</v>
          </cell>
          <cell r="T223" t="str">
            <v>Alpha8 (GTF 2.0)</v>
          </cell>
          <cell r="U223" t="str">
            <v>Alpha8 (GTF 2.0)</v>
          </cell>
          <cell r="V223" t="str">
            <v>PZ</v>
          </cell>
          <cell r="W223" t="str">
            <v>410L</v>
          </cell>
          <cell r="X223" t="str">
            <v>LINEAR Cooling™</v>
          </cell>
          <cell r="Y223" t="str">
            <v>Door Cooling+™</v>
          </cell>
          <cell r="Z223">
            <v>0</v>
          </cell>
          <cell r="AA223">
            <v>0</v>
          </cell>
          <cell r="AB223" t="str">
            <v>32% Energy Saving</v>
          </cell>
          <cell r="AC223" t="str">
            <v>Moving Ice Maker</v>
          </cell>
          <cell r="AD223">
            <v>0</v>
          </cell>
          <cell r="AE223" t="str">
            <v>Pull-out Tray</v>
          </cell>
          <cell r="AF223">
            <v>0</v>
          </cell>
          <cell r="AG223" t="str">
            <v>Trimless Tempered Glass Shelf</v>
          </cell>
          <cell r="AH223" t="str">
            <v xml:space="preserve">Premium Metal Body
</v>
          </cell>
          <cell r="AI223" t="str">
            <v>Soft LED Lighting</v>
          </cell>
          <cell r="AJ223" t="str">
            <v>Inverter Linear Compressor</v>
          </cell>
          <cell r="AK223" t="str">
            <v>Inverter Linear Compressor</v>
          </cell>
          <cell r="AL223">
            <v>0</v>
          </cell>
          <cell r="AM223" t="str">
            <v>-</v>
          </cell>
          <cell r="AN223" t="str">
            <v>-</v>
          </cell>
          <cell r="AO223" t="str">
            <v>-</v>
          </cell>
          <cell r="AP223">
            <v>0</v>
          </cell>
          <cell r="AQ223">
            <v>0</v>
          </cell>
          <cell r="AR223">
            <v>0</v>
          </cell>
          <cell r="AS223" t="str">
            <v>تبريد متساوي في أي وقت</v>
          </cell>
          <cell r="AT223">
            <v>0</v>
          </cell>
          <cell r="AU223">
            <v>0</v>
          </cell>
          <cell r="AV223">
            <v>0</v>
          </cell>
          <cell r="AW223">
            <v>0</v>
          </cell>
          <cell r="AX223" t="str">
            <v>-</v>
          </cell>
          <cell r="AY223">
            <v>0</v>
          </cell>
          <cell r="AZ223">
            <v>15</v>
          </cell>
          <cell r="BA223" t="str">
            <v>Fail</v>
          </cell>
        </row>
        <row r="224">
          <cell r="J224" t="str">
            <v>https://www.lg.com/levant_ar/refrigerators/lg-GCM-616HWL</v>
          </cell>
          <cell r="K224">
            <v>0</v>
          </cell>
          <cell r="L224" t="str">
            <v>GCM-616HWL.ASWPSLC</v>
          </cell>
          <cell r="M224" t="str">
            <v>home-appliances</v>
          </cell>
          <cell r="N224" t="str">
            <v>all-fridges</v>
          </cell>
          <cell r="O224" t="str">
            <v>top-mount-fridges</v>
          </cell>
          <cell r="P224" t="str">
            <v>X Large REF</v>
          </cell>
          <cell r="Q224">
            <v>0</v>
          </cell>
          <cell r="R224" t="str">
            <v>GC-H502HQHU.ASWPSLC</v>
          </cell>
          <cell r="S224" t="str">
            <v>Alpha7 (GTF 2.0)</v>
          </cell>
          <cell r="T224" t="str">
            <v>Alpha7 (GTF 2.0)</v>
          </cell>
          <cell r="U224" t="str">
            <v>Alpha7 (GTF 2.0)</v>
          </cell>
          <cell r="V224" t="str">
            <v>SW</v>
          </cell>
          <cell r="W224" t="str">
            <v>438L</v>
          </cell>
          <cell r="X224" t="str">
            <v>LINEAR Cooling™</v>
          </cell>
          <cell r="Y224" t="str">
            <v>Door Cooling+™</v>
          </cell>
          <cell r="Z224" t="str">
            <v>Hygiene FRESH+™</v>
          </cell>
          <cell r="AA224">
            <v>0</v>
          </cell>
          <cell r="AB224" t="str">
            <v>32% Energy Saving</v>
          </cell>
          <cell r="AC224" t="str">
            <v>Moving Ice Maker</v>
          </cell>
          <cell r="AD224">
            <v>0</v>
          </cell>
          <cell r="AE224">
            <v>0</v>
          </cell>
          <cell r="AF224" t="str">
            <v>Touch LED Display</v>
          </cell>
          <cell r="AG224" t="str">
            <v>Trimless Tempered Glass Shelf</v>
          </cell>
          <cell r="AH224" t="str">
            <v xml:space="preserve">Premium Metal Body
</v>
          </cell>
          <cell r="AI224" t="str">
            <v>Soft LED Lighting</v>
          </cell>
          <cell r="AJ224" t="str">
            <v>Inverter Linear Compressor</v>
          </cell>
          <cell r="AK224" t="str">
            <v>Inverter Linear Compressor</v>
          </cell>
          <cell r="AL224" t="str">
            <v>Samrt ThinQ®</v>
          </cell>
          <cell r="AM224" t="str">
            <v>-</v>
          </cell>
          <cell r="AN224" t="str">
            <v>-</v>
          </cell>
          <cell r="AO224" t="str">
            <v>-</v>
          </cell>
          <cell r="AP224">
            <v>0</v>
          </cell>
          <cell r="AQ224">
            <v>0</v>
          </cell>
          <cell r="AR224">
            <v>0</v>
          </cell>
          <cell r="AS224" t="str">
            <v>مزايا تجعلك تقتنيها في مطبخك</v>
          </cell>
          <cell r="AT224">
            <v>0</v>
          </cell>
          <cell r="AU224">
            <v>0</v>
          </cell>
          <cell r="AV224">
            <v>0</v>
          </cell>
          <cell r="AW224">
            <v>0</v>
          </cell>
          <cell r="AX224" t="str">
            <v>-</v>
          </cell>
          <cell r="AY224">
            <v>0</v>
          </cell>
          <cell r="AZ224">
            <v>15</v>
          </cell>
          <cell r="BA224" t="str">
            <v>Fail</v>
          </cell>
        </row>
        <row r="225">
          <cell r="J225" t="str">
            <v>https://www.lg.com/levant_ar/refrigerators/lg-GCM-616HLL</v>
          </cell>
          <cell r="K225">
            <v>0</v>
          </cell>
          <cell r="L225" t="str">
            <v>GCM-616HLL.APZPSLC</v>
          </cell>
          <cell r="M225" t="str">
            <v>home-appliances</v>
          </cell>
          <cell r="N225" t="str">
            <v>all-fridges</v>
          </cell>
          <cell r="O225" t="str">
            <v>top-mount-fridges</v>
          </cell>
          <cell r="P225" t="str">
            <v>X Large REF</v>
          </cell>
          <cell r="Q225">
            <v>0</v>
          </cell>
          <cell r="R225" t="str">
            <v>GC-H502HLHU.APZPSLC</v>
          </cell>
          <cell r="S225" t="str">
            <v>Alpha7 (GTF 2.0)</v>
          </cell>
          <cell r="T225" t="str">
            <v>Alpha7 (GTF 2.0)</v>
          </cell>
          <cell r="U225" t="str">
            <v>Alpha7 (GTF 2.0)</v>
          </cell>
          <cell r="V225" t="str">
            <v>PZ</v>
          </cell>
          <cell r="W225" t="str">
            <v>438L</v>
          </cell>
          <cell r="X225" t="str">
            <v>LINEAR Cooling™</v>
          </cell>
          <cell r="Y225" t="str">
            <v>Door Cooling+™</v>
          </cell>
          <cell r="Z225" t="str">
            <v>Hygiene FRESH+™</v>
          </cell>
          <cell r="AA225">
            <v>0</v>
          </cell>
          <cell r="AB225" t="str">
            <v>32% Energy Saving</v>
          </cell>
          <cell r="AC225" t="str">
            <v>Moving Ice Maker</v>
          </cell>
          <cell r="AD225">
            <v>0</v>
          </cell>
          <cell r="AE225">
            <v>0</v>
          </cell>
          <cell r="AF225" t="str">
            <v>Touch LED Display</v>
          </cell>
          <cell r="AG225" t="str">
            <v>Trimless Tempered Glass Shelf</v>
          </cell>
          <cell r="AH225" t="str">
            <v xml:space="preserve">Premium Metal Body
</v>
          </cell>
          <cell r="AI225" t="str">
            <v>Soft LED Lighting</v>
          </cell>
          <cell r="AJ225" t="str">
            <v>Inverter Linear Compressor</v>
          </cell>
          <cell r="AK225" t="str">
            <v>Inverter Linear Compressor</v>
          </cell>
          <cell r="AL225" t="str">
            <v>Samrt ThinQ®</v>
          </cell>
          <cell r="AM225" t="str">
            <v>-</v>
          </cell>
          <cell r="AN225" t="str">
            <v>-</v>
          </cell>
          <cell r="AO225" t="str">
            <v>-</v>
          </cell>
          <cell r="AP225">
            <v>0</v>
          </cell>
          <cell r="AQ225">
            <v>0</v>
          </cell>
          <cell r="AR225">
            <v>0</v>
          </cell>
          <cell r="AS225" t="str">
            <v>توفير الطاقة بكفاءة</v>
          </cell>
          <cell r="AT225">
            <v>0</v>
          </cell>
          <cell r="AU225">
            <v>0</v>
          </cell>
          <cell r="AV225">
            <v>0</v>
          </cell>
          <cell r="AW225">
            <v>0</v>
          </cell>
          <cell r="AX225" t="str">
            <v>-</v>
          </cell>
          <cell r="AY225">
            <v>0</v>
          </cell>
          <cell r="AZ225">
            <v>15</v>
          </cell>
          <cell r="BA225" t="str">
            <v>Fail</v>
          </cell>
        </row>
        <row r="226">
          <cell r="J226" t="str">
            <v>https://www.lg.com/levant_ar/refrigerators/lg-GNB-555GL</v>
          </cell>
          <cell r="K226">
            <v>0</v>
          </cell>
          <cell r="L226" t="str">
            <v>GNB-555GL.ABMQIRQ</v>
          </cell>
          <cell r="M226" t="str">
            <v>home-appliances</v>
          </cell>
          <cell r="N226" t="str">
            <v>all-fridges</v>
          </cell>
          <cell r="O226" t="str">
            <v>top-mount-fridges</v>
          </cell>
          <cell r="P226" t="str">
            <v>Large REF</v>
          </cell>
          <cell r="Q226">
            <v>0</v>
          </cell>
          <cell r="R226" t="str">
            <v>GN-C422SGGU.ABMQIRQ</v>
          </cell>
          <cell r="S226" t="str">
            <v>T-Alpha8 (GTF 2.0)</v>
          </cell>
          <cell r="T226" t="str">
            <v>T-Alpha8 (GTF 2.0)</v>
          </cell>
          <cell r="U226" t="str">
            <v>T-Alpha8 (GTF 2.0)</v>
          </cell>
          <cell r="V226" t="str">
            <v>BM</v>
          </cell>
          <cell r="W226" t="str">
            <v>393L</v>
          </cell>
          <cell r="X226" t="str">
            <v>LINEAR Cooling™</v>
          </cell>
          <cell r="Y226" t="str">
            <v>Door Cooling+™</v>
          </cell>
          <cell r="Z226">
            <v>0</v>
          </cell>
          <cell r="AA226">
            <v>0</v>
          </cell>
          <cell r="AB226" t="str">
            <v>32% Energy Saving</v>
          </cell>
          <cell r="AC226" t="str">
            <v>Moving Ice Maker</v>
          </cell>
          <cell r="AD226">
            <v>0</v>
          </cell>
          <cell r="AE226" t="str">
            <v>Pull-out Tray</v>
          </cell>
          <cell r="AF226">
            <v>0</v>
          </cell>
          <cell r="AG226" t="str">
            <v>Trimless Tempered Glass Shelf</v>
          </cell>
          <cell r="AH226">
            <v>0</v>
          </cell>
          <cell r="AI226" t="str">
            <v>Soft LED Lighting</v>
          </cell>
          <cell r="AJ226" t="str">
            <v>Inverter Linear Compressor</v>
          </cell>
          <cell r="AK226" t="str">
            <v>Inverter Linear Compressor</v>
          </cell>
          <cell r="AL226">
            <v>0</v>
          </cell>
          <cell r="AM226" t="str">
            <v>-</v>
          </cell>
          <cell r="AN226" t="str">
            <v>-</v>
          </cell>
          <cell r="AO226" t="str">
            <v>-</v>
          </cell>
          <cell r="AP226">
            <v>0</v>
          </cell>
          <cell r="AQ226">
            <v>0</v>
          </cell>
          <cell r="AR226">
            <v>0</v>
          </cell>
          <cell r="AS226" t="str">
            <v>99.999% هواء نقي</v>
          </cell>
          <cell r="AT226">
            <v>0</v>
          </cell>
          <cell r="AU226">
            <v>0</v>
          </cell>
          <cell r="AV226">
            <v>0</v>
          </cell>
          <cell r="AW226">
            <v>0</v>
          </cell>
          <cell r="AX226" t="str">
            <v>-</v>
          </cell>
          <cell r="AY226">
            <v>0</v>
          </cell>
          <cell r="AZ226">
            <v>15</v>
          </cell>
          <cell r="BA226" t="str">
            <v>Fail</v>
          </cell>
        </row>
        <row r="227">
          <cell r="J227" t="str">
            <v>https://www.lg.com/levant_ar/refrigerators/lg-GNM-555HLL</v>
          </cell>
          <cell r="K227">
            <v>0</v>
          </cell>
          <cell r="L227" t="str">
            <v>GNM-555HLL.APZQIRQ</v>
          </cell>
          <cell r="M227" t="str">
            <v>home-appliances</v>
          </cell>
          <cell r="N227" t="str">
            <v>all-fridges</v>
          </cell>
          <cell r="O227" t="str">
            <v>top-mount-fridges</v>
          </cell>
          <cell r="P227" t="str">
            <v>Large REF</v>
          </cell>
          <cell r="Q227">
            <v>0</v>
          </cell>
          <cell r="R227" t="str">
            <v>GN-H432HLHU.APZQIRQ</v>
          </cell>
          <cell r="S227" t="str">
            <v>Alpha8 (GTF 2.0)</v>
          </cell>
          <cell r="T227" t="str">
            <v>Alpha8 (GTF 2.0)</v>
          </cell>
          <cell r="U227" t="str">
            <v>Alpha8 (GTF 2.0)</v>
          </cell>
          <cell r="V227" t="str">
            <v>PZ</v>
          </cell>
          <cell r="W227" t="str">
            <v>410L</v>
          </cell>
          <cell r="X227" t="str">
            <v>LINEAR Cooling™</v>
          </cell>
          <cell r="Y227" t="str">
            <v>Door Cooling+™</v>
          </cell>
          <cell r="Z227" t="str">
            <v>Hygiene FRESH+™</v>
          </cell>
          <cell r="AA227">
            <v>0</v>
          </cell>
          <cell r="AB227" t="str">
            <v>32% Energy Saving</v>
          </cell>
          <cell r="AC227" t="str">
            <v>Moving Ice Maker</v>
          </cell>
          <cell r="AD227">
            <v>0</v>
          </cell>
          <cell r="AE227">
            <v>0</v>
          </cell>
          <cell r="AF227" t="str">
            <v>Touch LED Display</v>
          </cell>
          <cell r="AG227" t="str">
            <v>Trimless Tempered Glass Shelf</v>
          </cell>
          <cell r="AH227" t="str">
            <v xml:space="preserve">Premium Metal Body
</v>
          </cell>
          <cell r="AI227" t="str">
            <v>Soft LED Lighting</v>
          </cell>
          <cell r="AJ227" t="str">
            <v>Inverter Linear Compressor</v>
          </cell>
          <cell r="AK227" t="str">
            <v>Inverter Linear Compressor</v>
          </cell>
          <cell r="AL227" t="str">
            <v>Samrt ThinQ®</v>
          </cell>
          <cell r="AM227" t="str">
            <v>-</v>
          </cell>
          <cell r="AN227" t="str">
            <v>-</v>
          </cell>
          <cell r="AO227" t="str">
            <v>-</v>
          </cell>
          <cell r="AP227">
            <v>0</v>
          </cell>
          <cell r="AQ227">
            <v>0</v>
          </cell>
          <cell r="AR227">
            <v>0</v>
          </cell>
          <cell r="AS227" t="str">
            <v>تشخيص ثلاجتك عن طريق هاتفك الذكي</v>
          </cell>
          <cell r="AT227">
            <v>0</v>
          </cell>
          <cell r="AU227">
            <v>0</v>
          </cell>
          <cell r="AV227">
            <v>0</v>
          </cell>
          <cell r="AW227">
            <v>0</v>
          </cell>
          <cell r="AX227" t="str">
            <v>-</v>
          </cell>
          <cell r="AY227">
            <v>0</v>
          </cell>
          <cell r="AZ227">
            <v>12</v>
          </cell>
          <cell r="BA227" t="str">
            <v>Fail</v>
          </cell>
        </row>
        <row r="228">
          <cell r="J228" t="str">
            <v>https://www.lg.com/levant_ar/refrigerators/lg-GRJ-327PBW</v>
          </cell>
          <cell r="K228">
            <v>0</v>
          </cell>
          <cell r="L228" t="str">
            <v>GRJ-327PBW.ASWQIRQ</v>
          </cell>
          <cell r="M228" t="str">
            <v>home-appliances</v>
          </cell>
          <cell r="N228" t="str">
            <v>all-fridges</v>
          </cell>
          <cell r="O228" t="str">
            <v>door-in-doors-refrigerators</v>
          </cell>
          <cell r="P228" t="str">
            <v>29CU</v>
          </cell>
          <cell r="Q228">
            <v>0</v>
          </cell>
          <cell r="R228" t="str">
            <v>GR-J297CVBL.ASWQIRQ</v>
          </cell>
          <cell r="S228" t="str">
            <v>P-Veyron3</v>
          </cell>
          <cell r="T228" t="str">
            <v>P-Veyron3</v>
          </cell>
          <cell r="U228" t="str">
            <v>P-Veyron3</v>
          </cell>
          <cell r="V228" t="str">
            <v>SW</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t="str">
            <v>-</v>
          </cell>
          <cell r="AN228" t="str">
            <v>-</v>
          </cell>
          <cell r="AO228" t="str">
            <v>-</v>
          </cell>
          <cell r="AP228">
            <v>0</v>
          </cell>
          <cell r="AQ228">
            <v>0</v>
          </cell>
          <cell r="AR228">
            <v>0</v>
          </cell>
          <cell r="AS228" t="str">
            <v>تكنولوجيا باب داخل الباب™ الجديدة المحسنة</v>
          </cell>
          <cell r="AT228" t="str">
            <v>O</v>
          </cell>
          <cell r="AU228">
            <v>0</v>
          </cell>
          <cell r="AV228">
            <v>0</v>
          </cell>
          <cell r="AW228">
            <v>0</v>
          </cell>
          <cell r="AX228" t="str">
            <v>-</v>
          </cell>
          <cell r="AY228">
            <v>0</v>
          </cell>
          <cell r="AZ228" t="str">
            <v>-</v>
          </cell>
          <cell r="BA228" t="str">
            <v>-</v>
          </cell>
        </row>
        <row r="229">
          <cell r="J229" t="str">
            <v>https://www.lg.com/levant_ar/refrigerators/lg-GNM-555HWL</v>
          </cell>
          <cell r="K229">
            <v>0</v>
          </cell>
          <cell r="L229" t="str">
            <v>GNM-555HWL.ASWQIRQ</v>
          </cell>
          <cell r="M229" t="str">
            <v>home-appliances</v>
          </cell>
          <cell r="N229" t="str">
            <v>all-fridges</v>
          </cell>
          <cell r="O229" t="str">
            <v>top-mount-fridges</v>
          </cell>
          <cell r="P229" t="str">
            <v>Large REF</v>
          </cell>
          <cell r="Q229">
            <v>0</v>
          </cell>
          <cell r="R229" t="str">
            <v>GN-H432HQHU.ASWQIRQ</v>
          </cell>
          <cell r="S229" t="str">
            <v>Alpha8 (GTF 2.0)</v>
          </cell>
          <cell r="T229" t="str">
            <v>Alpha8 (GTF 2.0)</v>
          </cell>
          <cell r="U229" t="str">
            <v>Alpha8 (GTF 2.0)</v>
          </cell>
          <cell r="V229" t="str">
            <v>SW</v>
          </cell>
          <cell r="W229" t="str">
            <v>410L</v>
          </cell>
          <cell r="X229" t="str">
            <v>LINEAR Cooling™</v>
          </cell>
          <cell r="Y229" t="str">
            <v>Door Cooling+™</v>
          </cell>
          <cell r="Z229" t="str">
            <v>Hygiene FRESH+™</v>
          </cell>
          <cell r="AA229">
            <v>0</v>
          </cell>
          <cell r="AB229" t="str">
            <v>32% Energy Saving</v>
          </cell>
          <cell r="AC229" t="str">
            <v>Moving Ice Maker</v>
          </cell>
          <cell r="AD229">
            <v>0</v>
          </cell>
          <cell r="AE229">
            <v>0</v>
          </cell>
          <cell r="AF229" t="str">
            <v>Touch LED Display</v>
          </cell>
          <cell r="AG229" t="str">
            <v>Trimless Tempered Glass Shelf</v>
          </cell>
          <cell r="AH229">
            <v>0</v>
          </cell>
          <cell r="AI229" t="str">
            <v>Soft LED Lighting</v>
          </cell>
          <cell r="AJ229" t="str">
            <v>Inverter Linear Compressor</v>
          </cell>
          <cell r="AK229" t="str">
            <v>Inverter Linear Compressor</v>
          </cell>
          <cell r="AL229" t="str">
            <v>Samrt ThinQ®</v>
          </cell>
          <cell r="AM229" t="str">
            <v>-</v>
          </cell>
          <cell r="AN229" t="str">
            <v>-</v>
          </cell>
          <cell r="AO229" t="str">
            <v>-</v>
          </cell>
          <cell r="AP229">
            <v>0</v>
          </cell>
          <cell r="AQ229">
            <v>0</v>
          </cell>
          <cell r="AR229">
            <v>0</v>
          </cell>
          <cell r="AS229" t="str">
            <v>تبريد متساوي وسريع في كل مكان</v>
          </cell>
          <cell r="AT229">
            <v>0</v>
          </cell>
          <cell r="AU229">
            <v>0</v>
          </cell>
          <cell r="AV229">
            <v>0</v>
          </cell>
          <cell r="AW229">
            <v>0</v>
          </cell>
          <cell r="AX229" t="str">
            <v>-</v>
          </cell>
          <cell r="AY229">
            <v>0</v>
          </cell>
          <cell r="AZ229">
            <v>15</v>
          </cell>
          <cell r="BA229" t="str">
            <v>Fail</v>
          </cell>
        </row>
        <row r="230">
          <cell r="J230" t="str">
            <v>https://www.lg.com/levant_ar/refrigerators/lg-GRB-434CLL</v>
          </cell>
          <cell r="K230">
            <v>0</v>
          </cell>
          <cell r="L230" t="str">
            <v>GRB-434CLL.APZPELF</v>
          </cell>
          <cell r="M230" t="str">
            <v>home-appliances</v>
          </cell>
          <cell r="N230" t="str">
            <v>all-fridges</v>
          </cell>
          <cell r="O230">
            <v>0</v>
          </cell>
          <cell r="P230" t="str">
            <v>DIOS</v>
          </cell>
          <cell r="Q230">
            <v>0</v>
          </cell>
          <cell r="R230" t="str">
            <v>GR-B333WLQL.APZPELF</v>
          </cell>
          <cell r="S230" t="str">
            <v>P-Victoria</v>
          </cell>
          <cell r="T230" t="str">
            <v>P-Victoria</v>
          </cell>
          <cell r="U230" t="str">
            <v>P-Victoria</v>
          </cell>
          <cell r="V230" t="str">
            <v>PZ</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t="str">
            <v>-</v>
          </cell>
          <cell r="AN230" t="str">
            <v>-</v>
          </cell>
          <cell r="AO230" t="str">
            <v>-</v>
          </cell>
          <cell r="AP230">
            <v>0</v>
          </cell>
          <cell r="AQ230">
            <v>0</v>
          </cell>
          <cell r="AR230">
            <v>0</v>
          </cell>
          <cell r="AS230" t="str">
            <v>توفير طاقة وعمر اطول</v>
          </cell>
          <cell r="AT230" t="str">
            <v>O</v>
          </cell>
          <cell r="AU230">
            <v>0</v>
          </cell>
          <cell r="AV230">
            <v>0</v>
          </cell>
          <cell r="AW230">
            <v>0</v>
          </cell>
          <cell r="AX230" t="str">
            <v>-</v>
          </cell>
          <cell r="AY230">
            <v>0</v>
          </cell>
          <cell r="AZ230" t="str">
            <v>-</v>
          </cell>
          <cell r="BA230" t="str">
            <v>-</v>
          </cell>
        </row>
        <row r="231">
          <cell r="J231" t="str">
            <v>https://www.lg.com/levant_ar/refrigerators/lg-GNM-705HWL</v>
          </cell>
          <cell r="K231">
            <v>0</v>
          </cell>
          <cell r="L231" t="str">
            <v>GNM-705HWL.ASWQIRQ</v>
          </cell>
          <cell r="M231" t="str">
            <v>home-appliances</v>
          </cell>
          <cell r="N231" t="str">
            <v>all-fridges</v>
          </cell>
          <cell r="O231">
            <v>0</v>
          </cell>
          <cell r="P231" t="str">
            <v>X Large REF</v>
          </cell>
          <cell r="Q231">
            <v>0</v>
          </cell>
          <cell r="R231" t="str">
            <v>GN-C602HQCU.ASWQIRQ</v>
          </cell>
          <cell r="S231" t="str">
            <v>Alpha5 (GTF 2.0)</v>
          </cell>
          <cell r="T231" t="str">
            <v>Alpha5 (GTF 2.0)</v>
          </cell>
          <cell r="U231" t="str">
            <v>Alpha5 (GTF 2.0)</v>
          </cell>
          <cell r="V231" t="str">
            <v>SW</v>
          </cell>
          <cell r="W231" t="str">
            <v>478L</v>
          </cell>
          <cell r="X231" t="str">
            <v>LINEAR Cooling™</v>
          </cell>
          <cell r="Y231" t="str">
            <v>Door Cooling+™</v>
          </cell>
          <cell r="Z231">
            <v>0</v>
          </cell>
          <cell r="AA231">
            <v>0</v>
          </cell>
          <cell r="AB231" t="str">
            <v>32% Energy Saving</v>
          </cell>
          <cell r="AC231" t="str">
            <v>Moving Ice Maker</v>
          </cell>
          <cell r="AD231">
            <v>0</v>
          </cell>
          <cell r="AE231">
            <v>0</v>
          </cell>
          <cell r="AF231">
            <v>0</v>
          </cell>
          <cell r="AG231" t="str">
            <v>Trimless Tempered Glass Shelf</v>
          </cell>
          <cell r="AH231">
            <v>0</v>
          </cell>
          <cell r="AI231" t="str">
            <v>Soft LED Lighting</v>
          </cell>
          <cell r="AJ231" t="str">
            <v>Inverter Linear Compressor</v>
          </cell>
          <cell r="AK231" t="str">
            <v>Inverter Linear Compressor</v>
          </cell>
          <cell r="AL231">
            <v>0</v>
          </cell>
          <cell r="AM231" t="str">
            <v>-</v>
          </cell>
          <cell r="AN231" t="str">
            <v>-</v>
          </cell>
          <cell r="AO231" t="str">
            <v>-</v>
          </cell>
          <cell r="AP231">
            <v>0</v>
          </cell>
          <cell r="AQ231">
            <v>0</v>
          </cell>
          <cell r="AR231">
            <v>0</v>
          </cell>
          <cell r="AS231" t="str">
            <v>GNM-705HWL</v>
          </cell>
          <cell r="AT231">
            <v>0</v>
          </cell>
          <cell r="AU231">
            <v>0</v>
          </cell>
          <cell r="AV231">
            <v>0</v>
          </cell>
          <cell r="AW231">
            <v>0</v>
          </cell>
          <cell r="AX231" t="str">
            <v>-</v>
          </cell>
          <cell r="AY231">
            <v>0</v>
          </cell>
          <cell r="AZ231" t="str">
            <v>-</v>
          </cell>
          <cell r="BA231" t="str">
            <v>-</v>
          </cell>
        </row>
        <row r="232">
          <cell r="J232" t="str">
            <v>https://www.lg.com/levant_ar/refrigerators/lg-GR-B404ELDZ</v>
          </cell>
          <cell r="K232">
            <v>0</v>
          </cell>
          <cell r="L232" t="str">
            <v>GR-B404ELDZ.APZPELF</v>
          </cell>
          <cell r="M232" t="str">
            <v>home-appliances</v>
          </cell>
          <cell r="N232" t="str">
            <v>all-fridges</v>
          </cell>
          <cell r="O232" t="str">
            <v>side-by-side-fridges</v>
          </cell>
          <cell r="P232">
            <v>0</v>
          </cell>
          <cell r="Q232">
            <v>0</v>
          </cell>
          <cell r="R232" t="e">
            <v>#N/A</v>
          </cell>
          <cell r="S232" t="e">
            <v>#N/A</v>
          </cell>
          <cell r="T232" t="e">
            <v>#N/A</v>
          </cell>
          <cell r="U232" t="e">
            <v>#N/A</v>
          </cell>
          <cell r="V232" t="e">
            <v>#N/A</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t="str">
            <v>-</v>
          </cell>
          <cell r="AN232" t="str">
            <v>-</v>
          </cell>
          <cell r="AO232" t="str">
            <v>-</v>
          </cell>
          <cell r="AP232">
            <v>0</v>
          </cell>
          <cell r="AQ232">
            <v>0</v>
          </cell>
          <cell r="AR232">
            <v>0</v>
          </cell>
          <cell r="AS232" t="str">
            <v>فريزر ال جي - تخزين اللحوم والمجمدات</v>
          </cell>
          <cell r="AT232" t="str">
            <v>O</v>
          </cell>
          <cell r="AU232">
            <v>0</v>
          </cell>
          <cell r="AV232">
            <v>0</v>
          </cell>
          <cell r="AW232">
            <v>0</v>
          </cell>
          <cell r="AX232" t="str">
            <v>-</v>
          </cell>
          <cell r="AY232">
            <v>0</v>
          </cell>
          <cell r="AZ232" t="str">
            <v>-</v>
          </cell>
          <cell r="BA232" t="str">
            <v>-</v>
          </cell>
        </row>
        <row r="233">
          <cell r="J233" t="str">
            <v>https://www.lg.com/levant_ar/refrigerators/lg-GNM-642LL</v>
          </cell>
          <cell r="K233">
            <v>0</v>
          </cell>
          <cell r="L233" t="str">
            <v>GNM-642LL.APZPELF</v>
          </cell>
          <cell r="M233" t="str">
            <v>home-appliances</v>
          </cell>
          <cell r="N233" t="str">
            <v>all-fridges</v>
          </cell>
          <cell r="O233" t="str">
            <v>top-mount-fridges</v>
          </cell>
          <cell r="P233" t="str">
            <v>X Large REF</v>
          </cell>
          <cell r="Q233">
            <v>0</v>
          </cell>
          <cell r="R233" t="str">
            <v>GN-C602HLCU.APZPELF</v>
          </cell>
          <cell r="S233" t="str">
            <v>Alpha5 (GTF 2.0)</v>
          </cell>
          <cell r="T233" t="str">
            <v>Alpha5 (GTF 2.0)</v>
          </cell>
          <cell r="U233" t="str">
            <v>Alpha5 (GTF 2.0)</v>
          </cell>
          <cell r="V233" t="str">
            <v>PZ</v>
          </cell>
          <cell r="W233" t="str">
            <v>478L</v>
          </cell>
          <cell r="X233" t="str">
            <v>LINEAR Cooling™</v>
          </cell>
          <cell r="Y233" t="str">
            <v>Door Cooling+™</v>
          </cell>
          <cell r="Z233">
            <v>0</v>
          </cell>
          <cell r="AA233">
            <v>0</v>
          </cell>
          <cell r="AB233" t="str">
            <v>32% Energy Saving</v>
          </cell>
          <cell r="AC233" t="str">
            <v>Moving Ice Maker</v>
          </cell>
          <cell r="AD233">
            <v>0</v>
          </cell>
          <cell r="AE233">
            <v>0</v>
          </cell>
          <cell r="AF233">
            <v>0</v>
          </cell>
          <cell r="AG233" t="str">
            <v>Trimless Tempered Glass Shelf</v>
          </cell>
          <cell r="AH233" t="str">
            <v xml:space="preserve">Premium Metal Body
</v>
          </cell>
          <cell r="AI233" t="str">
            <v>Soft LED Lighting</v>
          </cell>
          <cell r="AJ233" t="str">
            <v>Inverter Linear Compressor</v>
          </cell>
          <cell r="AK233" t="str">
            <v>Inverter Linear Compressor</v>
          </cell>
          <cell r="AL233">
            <v>0</v>
          </cell>
          <cell r="AM233" t="str">
            <v>-</v>
          </cell>
          <cell r="AN233" t="str">
            <v>-</v>
          </cell>
          <cell r="AO233" t="str">
            <v>-</v>
          </cell>
          <cell r="AP233">
            <v>0</v>
          </cell>
          <cell r="AQ233">
            <v>0</v>
          </cell>
          <cell r="AR233">
            <v>0</v>
          </cell>
          <cell r="AS233" t="str">
            <v>ثلاجات ميزة الضاغط العكسي لتوفير الطاقة</v>
          </cell>
          <cell r="AT233">
            <v>0</v>
          </cell>
          <cell r="AU233">
            <v>0</v>
          </cell>
          <cell r="AV233">
            <v>0</v>
          </cell>
          <cell r="AW233">
            <v>0</v>
          </cell>
          <cell r="AX233" t="str">
            <v>-</v>
          </cell>
          <cell r="AY233">
            <v>0</v>
          </cell>
          <cell r="AZ233" t="str">
            <v>-</v>
          </cell>
          <cell r="BA233" t="str">
            <v>-</v>
          </cell>
        </row>
        <row r="234">
          <cell r="J234" t="str">
            <v>https://www.lg.com/levant_ar/refrigerators/lg-GNM-642WL</v>
          </cell>
          <cell r="K234">
            <v>0</v>
          </cell>
          <cell r="L234" t="str">
            <v>GNM-642WL.ASWPELF</v>
          </cell>
          <cell r="M234" t="str">
            <v>home-appliances</v>
          </cell>
          <cell r="N234" t="str">
            <v>all-fridges</v>
          </cell>
          <cell r="O234">
            <v>0</v>
          </cell>
          <cell r="P234" t="str">
            <v>X Large REF</v>
          </cell>
          <cell r="Q234">
            <v>0</v>
          </cell>
          <cell r="R234" t="str">
            <v>GN-C602HQCU.ASWPELF</v>
          </cell>
          <cell r="S234" t="str">
            <v>Alpha5 (GTF 2.0)</v>
          </cell>
          <cell r="T234" t="str">
            <v>Alpha5 (GTF 2.0)</v>
          </cell>
          <cell r="U234" t="str">
            <v>Alpha5 (GTF 2.0)</v>
          </cell>
          <cell r="V234" t="str">
            <v>SW</v>
          </cell>
          <cell r="W234" t="str">
            <v>478L</v>
          </cell>
          <cell r="X234" t="str">
            <v>LINEAR Cooling™</v>
          </cell>
          <cell r="Y234" t="str">
            <v>Door Cooling+™</v>
          </cell>
          <cell r="Z234">
            <v>0</v>
          </cell>
          <cell r="AA234">
            <v>0</v>
          </cell>
          <cell r="AB234" t="str">
            <v>32% Energy Saving</v>
          </cell>
          <cell r="AC234" t="str">
            <v>Moving Ice Maker</v>
          </cell>
          <cell r="AD234">
            <v>0</v>
          </cell>
          <cell r="AE234">
            <v>0</v>
          </cell>
          <cell r="AF234">
            <v>0</v>
          </cell>
          <cell r="AG234" t="str">
            <v>Trimless Tempered Glass Shelf</v>
          </cell>
          <cell r="AH234">
            <v>0</v>
          </cell>
          <cell r="AI234" t="str">
            <v>Soft LED Lighting</v>
          </cell>
          <cell r="AJ234" t="str">
            <v>Inverter Linear Compressor</v>
          </cell>
          <cell r="AK234" t="str">
            <v>Inverter Linear Compressor</v>
          </cell>
          <cell r="AL234">
            <v>0</v>
          </cell>
          <cell r="AM234" t="str">
            <v>-</v>
          </cell>
          <cell r="AN234" t="str">
            <v>-</v>
          </cell>
          <cell r="AO234" t="str">
            <v>-</v>
          </cell>
          <cell r="AP234">
            <v>0</v>
          </cell>
          <cell r="AQ234">
            <v>0</v>
          </cell>
          <cell r="AR234">
            <v>0</v>
          </cell>
          <cell r="AS234" t="str">
            <v>ثلاجات تتميز بالضاغط العكسي لتوفير الطاقة</v>
          </cell>
          <cell r="AT234">
            <v>0</v>
          </cell>
          <cell r="AU234">
            <v>0</v>
          </cell>
          <cell r="AV234">
            <v>0</v>
          </cell>
          <cell r="AW234">
            <v>0</v>
          </cell>
          <cell r="AX234" t="str">
            <v>-</v>
          </cell>
          <cell r="AY234">
            <v>0</v>
          </cell>
          <cell r="AZ234" t="str">
            <v>-</v>
          </cell>
          <cell r="BA234" t="str">
            <v>-</v>
          </cell>
        </row>
        <row r="235">
          <cell r="J235" t="str">
            <v>https://www.lg.com/levant_ar/refrigerators/lg-GRB-792DHL</v>
          </cell>
          <cell r="K235">
            <v>0</v>
          </cell>
          <cell r="L235" t="str">
            <v>GRB-792DHL.APVPSLC</v>
          </cell>
          <cell r="M235" t="str">
            <v>home-appliances</v>
          </cell>
          <cell r="N235" t="str">
            <v>all-fridges</v>
          </cell>
          <cell r="O235" t="str">
            <v>top-mount-fridges</v>
          </cell>
          <cell r="P235">
            <v>0</v>
          </cell>
          <cell r="Q235">
            <v>0</v>
          </cell>
          <cell r="R235" t="e">
            <v>#N/A</v>
          </cell>
          <cell r="S235" t="e">
            <v>#N/A</v>
          </cell>
          <cell r="T235" t="e">
            <v>#N/A</v>
          </cell>
          <cell r="U235" t="e">
            <v>#N/A</v>
          </cell>
          <cell r="V235" t="e">
            <v>#N/A</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t="str">
            <v>-</v>
          </cell>
          <cell r="AN235" t="str">
            <v>-</v>
          </cell>
          <cell r="AO235" t="str">
            <v>-</v>
          </cell>
          <cell r="AP235">
            <v>0</v>
          </cell>
          <cell r="AQ235">
            <v>0</v>
          </cell>
          <cell r="AR235">
            <v>0</v>
          </cell>
          <cell r="AS235" t="str">
            <v>LG GRB-792DHL</v>
          </cell>
          <cell r="AT235" t="str">
            <v>O</v>
          </cell>
          <cell r="AU235">
            <v>0</v>
          </cell>
          <cell r="AV235">
            <v>0</v>
          </cell>
          <cell r="AW235">
            <v>0</v>
          </cell>
          <cell r="AX235" t="str">
            <v>-</v>
          </cell>
          <cell r="AY235">
            <v>0</v>
          </cell>
          <cell r="AZ235" t="str">
            <v>-</v>
          </cell>
          <cell r="BA235" t="str">
            <v>-</v>
          </cell>
        </row>
        <row r="236">
          <cell r="J236" t="str">
            <v>https://www.lg.com/levant_ar/refrigerators/lg-GRJ-327PBS</v>
          </cell>
          <cell r="K236">
            <v>0</v>
          </cell>
          <cell r="L236" t="str">
            <v>GRJ-327PBS.ANSQIRQ</v>
          </cell>
          <cell r="M236" t="str">
            <v>home-appliances</v>
          </cell>
          <cell r="N236" t="str">
            <v>all-fridges</v>
          </cell>
          <cell r="O236" t="str">
            <v>door-in-doors-refrigerators</v>
          </cell>
          <cell r="P236" t="str">
            <v>29CU</v>
          </cell>
          <cell r="Q236">
            <v>0</v>
          </cell>
          <cell r="R236" t="str">
            <v>GR-J297CSBL.ANSQIRQ</v>
          </cell>
          <cell r="S236" t="str">
            <v>P-Veyron3</v>
          </cell>
          <cell r="T236" t="str">
            <v>P-Veyron3</v>
          </cell>
          <cell r="U236" t="str">
            <v>P-Veyron3</v>
          </cell>
          <cell r="V236" t="str">
            <v>NS</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t="str">
            <v>-</v>
          </cell>
          <cell r="AN236" t="str">
            <v>-</v>
          </cell>
          <cell r="AO236" t="str">
            <v>-</v>
          </cell>
          <cell r="AP236">
            <v>0</v>
          </cell>
          <cell r="AQ236">
            <v>0</v>
          </cell>
          <cell r="AR236">
            <v>0</v>
          </cell>
          <cell r="AS236" t="str">
            <v>مساحة كبيرة لراحة أكثر</v>
          </cell>
          <cell r="AT236" t="str">
            <v>O</v>
          </cell>
          <cell r="AU236">
            <v>0</v>
          </cell>
          <cell r="AV236">
            <v>0</v>
          </cell>
          <cell r="AW236">
            <v>0</v>
          </cell>
          <cell r="AX236" t="str">
            <v>-</v>
          </cell>
          <cell r="AY236">
            <v>0</v>
          </cell>
          <cell r="AZ236" t="str">
            <v>-</v>
          </cell>
          <cell r="BA236" t="str">
            <v>-</v>
          </cell>
        </row>
        <row r="237">
          <cell r="J237" t="str">
            <v>https://www.lg.com/levant_ar/refrigerators/lg-GLB-592W-refrigerator</v>
          </cell>
          <cell r="K237">
            <v>0</v>
          </cell>
          <cell r="L237" t="str">
            <v>GLB-592L.DPZPELF</v>
          </cell>
          <cell r="M237" t="str">
            <v>home-appliances</v>
          </cell>
          <cell r="N237" t="str">
            <v>all-fridges</v>
          </cell>
          <cell r="O237" t="str">
            <v>top-mount-fridges</v>
          </cell>
          <cell r="P237">
            <v>0</v>
          </cell>
          <cell r="Q237">
            <v>0</v>
          </cell>
          <cell r="R237" t="str">
            <v>GL-B562GLHN.DPZPELF</v>
          </cell>
          <cell r="S237" t="str">
            <v>Crystal4</v>
          </cell>
          <cell r="T237" t="str">
            <v>Crystal4</v>
          </cell>
          <cell r="U237" t="str">
            <v>Crystal4</v>
          </cell>
          <cell r="V237" t="str">
            <v>PZ</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t="str">
            <v>750(30")</v>
          </cell>
          <cell r="AN237">
            <v>1800</v>
          </cell>
          <cell r="AO237">
            <v>707</v>
          </cell>
          <cell r="AP237">
            <v>0</v>
          </cell>
          <cell r="AQ237">
            <v>0</v>
          </cell>
          <cell r="AR237">
            <v>0</v>
          </cell>
          <cell r="AS237" t="str">
            <v>GLB-592W</v>
          </cell>
          <cell r="AT237" t="str">
            <v>O</v>
          </cell>
          <cell r="AU237">
            <v>0</v>
          </cell>
          <cell r="AV237">
            <v>0</v>
          </cell>
          <cell r="AW237">
            <v>0</v>
          </cell>
          <cell r="AX237" t="str">
            <v>-</v>
          </cell>
          <cell r="AY237">
            <v>0</v>
          </cell>
          <cell r="AZ237" t="str">
            <v>-</v>
          </cell>
          <cell r="BA237" t="str">
            <v>-</v>
          </cell>
        </row>
        <row r="238">
          <cell r="J238" t="str">
            <v>https://www.lg.com/levant_ar/refrigerators/lg-GLB-642</v>
          </cell>
          <cell r="K238">
            <v>0</v>
          </cell>
          <cell r="L238" t="str">
            <v>GLB-522L.DPZQIRQ</v>
          </cell>
          <cell r="M238" t="str">
            <v>home-appliances</v>
          </cell>
          <cell r="N238" t="str">
            <v>all-fridges</v>
          </cell>
          <cell r="O238" t="str">
            <v>top-mount-fridges</v>
          </cell>
          <cell r="P238" t="str">
            <v>X Large REF</v>
          </cell>
          <cell r="Q238">
            <v>0</v>
          </cell>
          <cell r="R238" t="e">
            <v>#N/A</v>
          </cell>
          <cell r="S238" t="e">
            <v>#N/A</v>
          </cell>
          <cell r="T238" t="e">
            <v>#N/A</v>
          </cell>
          <cell r="U238" t="e">
            <v>#N/A</v>
          </cell>
          <cell r="V238" t="e">
            <v>#N/A</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t="str">
            <v>-</v>
          </cell>
          <cell r="AN238" t="str">
            <v>-</v>
          </cell>
          <cell r="AO238" t="str">
            <v>-</v>
          </cell>
          <cell r="AP238">
            <v>0</v>
          </cell>
          <cell r="AQ238">
            <v>0</v>
          </cell>
          <cell r="AR238">
            <v>0</v>
          </cell>
          <cell r="AS238" t="str">
            <v>RFTMTMXA</v>
          </cell>
          <cell r="AT238" t="str">
            <v>O</v>
          </cell>
          <cell r="AU238">
            <v>0</v>
          </cell>
          <cell r="AV238">
            <v>0</v>
          </cell>
          <cell r="AW238">
            <v>0</v>
          </cell>
          <cell r="AX238" t="str">
            <v>-</v>
          </cell>
          <cell r="AY238">
            <v>0</v>
          </cell>
          <cell r="AZ238" t="str">
            <v>-</v>
          </cell>
          <cell r="BA238" t="str">
            <v>-</v>
          </cell>
        </row>
        <row r="239">
          <cell r="J239" t="str">
            <v>https://www.lg.com/levant_ar/refrigerators/lg-GR-J24FWSHL</v>
          </cell>
          <cell r="K239">
            <v>0</v>
          </cell>
          <cell r="L239" t="str">
            <v>GR-J24FWSHL.ANSPEAL</v>
          </cell>
          <cell r="M239" t="str">
            <v>home-appliances</v>
          </cell>
          <cell r="N239" t="str">
            <v>all-fridges</v>
          </cell>
          <cell r="O239" t="str">
            <v>door-in-doors-refrigerators</v>
          </cell>
          <cell r="P239" t="str">
            <v>Multi Door 4Door</v>
          </cell>
          <cell r="Q239">
            <v>0</v>
          </cell>
          <cell r="R239" t="str">
            <v>GR-J24FWSHL.ANSPEAL</v>
          </cell>
          <cell r="S239" t="str">
            <v>P-Next6</v>
          </cell>
          <cell r="T239" t="str">
            <v>P-Next6</v>
          </cell>
          <cell r="U239" t="str">
            <v>P-Next6</v>
          </cell>
          <cell r="V239" t="str">
            <v>NS</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t="str">
            <v>-</v>
          </cell>
          <cell r="AN239" t="str">
            <v>-</v>
          </cell>
          <cell r="AO239" t="str">
            <v>-</v>
          </cell>
          <cell r="AP239">
            <v>0</v>
          </cell>
          <cell r="AQ239">
            <v>0</v>
          </cell>
          <cell r="AR239">
            <v>0</v>
          </cell>
          <cell r="AS239" t="str">
            <v>ثلاجة الباب في الباب™</v>
          </cell>
          <cell r="AT239" t="str">
            <v>O</v>
          </cell>
          <cell r="AU239">
            <v>0</v>
          </cell>
          <cell r="AV239">
            <v>0</v>
          </cell>
          <cell r="AW239">
            <v>0</v>
          </cell>
          <cell r="AX239" t="str">
            <v>-</v>
          </cell>
          <cell r="AY239">
            <v>0</v>
          </cell>
          <cell r="AZ239" t="str">
            <v>-</v>
          </cell>
          <cell r="BA239" t="str">
            <v>-</v>
          </cell>
        </row>
        <row r="240">
          <cell r="J240" t="str">
            <v>https://www.lg.com/levant_ar/refrigerators/lg-GCB-267AXL</v>
          </cell>
          <cell r="K240">
            <v>0</v>
          </cell>
          <cell r="L240" t="str">
            <v>GCB-267AXL.APZPELF</v>
          </cell>
          <cell r="M240" t="str">
            <v>home-appliances</v>
          </cell>
          <cell r="N240" t="str">
            <v>all-fridges</v>
          </cell>
          <cell r="O240" t="str">
            <v>door-in-doors-refrigerators</v>
          </cell>
          <cell r="P240" t="str">
            <v>24CU</v>
          </cell>
          <cell r="Q240">
            <v>0</v>
          </cell>
          <cell r="R240" t="e">
            <v>#N/A</v>
          </cell>
          <cell r="S240" t="e">
            <v>#N/A</v>
          </cell>
          <cell r="T240" t="e">
            <v>#N/A</v>
          </cell>
          <cell r="U240" t="e">
            <v>#N/A</v>
          </cell>
          <cell r="V240" t="e">
            <v>#N/A</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t="str">
            <v>-</v>
          </cell>
          <cell r="AN240" t="str">
            <v>-</v>
          </cell>
          <cell r="AO240" t="str">
            <v>-</v>
          </cell>
          <cell r="AP240">
            <v>0</v>
          </cell>
          <cell r="AQ240">
            <v>0</v>
          </cell>
          <cell r="AR240">
            <v>0</v>
          </cell>
          <cell r="AS240" t="str">
            <v>GCB-267AXL</v>
          </cell>
          <cell r="AT240" t="str">
            <v>O</v>
          </cell>
          <cell r="AU240">
            <v>0</v>
          </cell>
          <cell r="AV240">
            <v>0</v>
          </cell>
          <cell r="AW240">
            <v>0</v>
          </cell>
          <cell r="AX240" t="str">
            <v>-</v>
          </cell>
          <cell r="AY240">
            <v>0</v>
          </cell>
          <cell r="AZ240" t="str">
            <v>-</v>
          </cell>
          <cell r="BA240" t="str">
            <v>-</v>
          </cell>
        </row>
        <row r="241">
          <cell r="J241" t="str">
            <v>https://www.lg.com/levant_ar/refrigerators/lg-GRB-832DHL</v>
          </cell>
          <cell r="K241">
            <v>0</v>
          </cell>
          <cell r="L241" t="str">
            <v>GRB-832DHL.APZPELF</v>
          </cell>
          <cell r="M241" t="str">
            <v>home-appliances</v>
          </cell>
          <cell r="N241" t="str">
            <v>all-fridges</v>
          </cell>
          <cell r="O241" t="str">
            <v>top-mount-fridges</v>
          </cell>
          <cell r="P241">
            <v>0</v>
          </cell>
          <cell r="Q241">
            <v>0</v>
          </cell>
          <cell r="R241" t="str">
            <v>GR-B802HLPM.APZPELF</v>
          </cell>
          <cell r="S241" t="str">
            <v>Alpha1</v>
          </cell>
          <cell r="T241" t="str">
            <v>Alpha1</v>
          </cell>
          <cell r="U241" t="str">
            <v>Alpha1</v>
          </cell>
          <cell r="V241" t="str">
            <v>PZ</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t="str">
            <v>860(34")</v>
          </cell>
          <cell r="AN241">
            <v>1840</v>
          </cell>
          <cell r="AO241">
            <v>730</v>
          </cell>
          <cell r="AP241">
            <v>0</v>
          </cell>
          <cell r="AQ241">
            <v>0</v>
          </cell>
          <cell r="AR241">
            <v>0</v>
          </cell>
          <cell r="AS241" t="str">
            <v>ثلاجة ال جي VCM من الفولاذ المقاوم للصدأ بمجمد علوي</v>
          </cell>
          <cell r="AT241" t="str">
            <v>O</v>
          </cell>
          <cell r="AU241">
            <v>0</v>
          </cell>
          <cell r="AV241">
            <v>0</v>
          </cell>
          <cell r="AW241">
            <v>0</v>
          </cell>
          <cell r="AX241" t="str">
            <v>-</v>
          </cell>
          <cell r="AY241">
            <v>0</v>
          </cell>
          <cell r="AZ241" t="str">
            <v>-</v>
          </cell>
          <cell r="BA241" t="str">
            <v>-</v>
          </cell>
        </row>
        <row r="242">
          <cell r="J242" t="str">
            <v>https://www.lg.com/levant_ar/refrigerators/lg-GRB-832L</v>
          </cell>
          <cell r="K242">
            <v>0</v>
          </cell>
          <cell r="L242" t="str">
            <v>GRB-832L.APZPSLC</v>
          </cell>
          <cell r="M242" t="str">
            <v>home-appliances</v>
          </cell>
          <cell r="N242" t="str">
            <v>all-fridges</v>
          </cell>
          <cell r="O242" t="str">
            <v>top-mount-fridges</v>
          </cell>
          <cell r="P242" t="str">
            <v>Ultra X Large REF</v>
          </cell>
          <cell r="Q242">
            <v>0</v>
          </cell>
          <cell r="R242" t="str">
            <v>GR-B802HLCM.APZPSLC</v>
          </cell>
          <cell r="S242" t="str">
            <v>Alpha1</v>
          </cell>
          <cell r="T242" t="str">
            <v>Alpha1</v>
          </cell>
          <cell r="U242" t="str">
            <v>Alpha1</v>
          </cell>
          <cell r="V242" t="str">
            <v>PZ</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t="str">
            <v>860(34")</v>
          </cell>
          <cell r="AN242">
            <v>1840</v>
          </cell>
          <cell r="AO242">
            <v>730</v>
          </cell>
          <cell r="AP242">
            <v>0</v>
          </cell>
          <cell r="AQ242">
            <v>0</v>
          </cell>
          <cell r="AR242">
            <v>0</v>
          </cell>
          <cell r="AS242" t="str">
            <v>LG GRB-832L</v>
          </cell>
          <cell r="AT242" t="str">
            <v>O</v>
          </cell>
          <cell r="AU242">
            <v>0</v>
          </cell>
          <cell r="AV242">
            <v>0</v>
          </cell>
          <cell r="AW242">
            <v>0</v>
          </cell>
          <cell r="AX242" t="str">
            <v>-</v>
          </cell>
          <cell r="AY242">
            <v>0</v>
          </cell>
          <cell r="AZ242" t="str">
            <v>-</v>
          </cell>
          <cell r="BA242" t="str">
            <v>-</v>
          </cell>
        </row>
        <row r="243">
          <cell r="J243" t="str">
            <v>https://www.lg.com/levant_ar/refrigerators/lg-GLB-422L</v>
          </cell>
          <cell r="K243">
            <v>0</v>
          </cell>
          <cell r="L243" t="str">
            <v>GLB-422L.DPZPELF</v>
          </cell>
          <cell r="M243" t="str">
            <v>home-appliances</v>
          </cell>
          <cell r="N243" t="str">
            <v>all-fridges</v>
          </cell>
          <cell r="O243" t="str">
            <v>top-mount-fridges</v>
          </cell>
          <cell r="P243">
            <v>0</v>
          </cell>
          <cell r="Q243">
            <v>0</v>
          </cell>
          <cell r="R243" t="str">
            <v>GL-B242SLHG.DPZPELF</v>
          </cell>
          <cell r="S243" t="str">
            <v>Omega7</v>
          </cell>
          <cell r="T243" t="str">
            <v>Omega7</v>
          </cell>
          <cell r="U243" t="str">
            <v>Omega7</v>
          </cell>
          <cell r="V243" t="str">
            <v>PZ</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t="str">
            <v>555(22")</v>
          </cell>
          <cell r="AN243">
            <v>1565</v>
          </cell>
          <cell r="AO243">
            <v>625</v>
          </cell>
          <cell r="AP243">
            <v>0</v>
          </cell>
          <cell r="AQ243">
            <v>0</v>
          </cell>
          <cell r="AR243">
            <v>0</v>
          </cell>
          <cell r="AS243" t="str">
            <v>GLB-422L</v>
          </cell>
          <cell r="AT243" t="str">
            <v>O</v>
          </cell>
          <cell r="AU243">
            <v>0</v>
          </cell>
          <cell r="AV243">
            <v>0</v>
          </cell>
          <cell r="AW243">
            <v>0</v>
          </cell>
          <cell r="AX243" t="str">
            <v>-</v>
          </cell>
          <cell r="AY243">
            <v>0</v>
          </cell>
          <cell r="AZ243" t="str">
            <v>-</v>
          </cell>
          <cell r="BA243" t="str">
            <v>-</v>
          </cell>
        </row>
        <row r="244">
          <cell r="J244" t="str">
            <v>https://www.lg.com/levant_ar/refrigerators/lg-GRB-665GQHL</v>
          </cell>
          <cell r="K244">
            <v>0</v>
          </cell>
          <cell r="L244" t="str">
            <v>GRB-665GLHL.DPZPECC</v>
          </cell>
          <cell r="M244" t="str">
            <v>home-appliances</v>
          </cell>
          <cell r="N244" t="str">
            <v>all-fridges</v>
          </cell>
          <cell r="O244" t="str">
            <v>top-mount-fridges</v>
          </cell>
          <cell r="P244">
            <v>0</v>
          </cell>
          <cell r="Q244">
            <v>0</v>
          </cell>
          <cell r="R244" t="str">
            <v>GL-B612GLHL.DPZPECC</v>
          </cell>
          <cell r="S244" t="str">
            <v>Crystal3</v>
          </cell>
          <cell r="T244" t="str">
            <v>Crystal3</v>
          </cell>
          <cell r="U244" t="str">
            <v>Crystal3</v>
          </cell>
          <cell r="V244" t="str">
            <v>PZ</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t="str">
            <v>750(30")</v>
          </cell>
          <cell r="AN244">
            <v>1800</v>
          </cell>
          <cell r="AO244">
            <v>737</v>
          </cell>
          <cell r="AP244">
            <v>0</v>
          </cell>
          <cell r="AQ244">
            <v>0</v>
          </cell>
          <cell r="AR244">
            <v>0</v>
          </cell>
          <cell r="AS244" t="str">
            <v>LG Top Freezer</v>
          </cell>
          <cell r="AT244" t="str">
            <v>O</v>
          </cell>
          <cell r="AU244">
            <v>0</v>
          </cell>
          <cell r="AV244">
            <v>0</v>
          </cell>
          <cell r="AW244">
            <v>0</v>
          </cell>
          <cell r="AX244" t="str">
            <v>-</v>
          </cell>
          <cell r="AY244">
            <v>0</v>
          </cell>
          <cell r="AZ244" t="str">
            <v>-</v>
          </cell>
          <cell r="BA244" t="str">
            <v>-</v>
          </cell>
        </row>
        <row r="245">
          <cell r="J245" t="str">
            <v>https://www.lg.com/levant_ar/refrigerators/lg-GRB-665GLHL</v>
          </cell>
          <cell r="K245">
            <v>0</v>
          </cell>
          <cell r="L245" t="str">
            <v>GRB-665GQHL.DSWPECC</v>
          </cell>
          <cell r="M245" t="str">
            <v>home-appliances</v>
          </cell>
          <cell r="N245" t="str">
            <v>all-fridges</v>
          </cell>
          <cell r="O245" t="str">
            <v>top-mount-fridges</v>
          </cell>
          <cell r="P245">
            <v>0</v>
          </cell>
          <cell r="Q245">
            <v>0</v>
          </cell>
          <cell r="R245" t="str">
            <v>GL-B612GQHL.DSWPECC</v>
          </cell>
          <cell r="S245" t="str">
            <v>Crystal3</v>
          </cell>
          <cell r="T245" t="str">
            <v>Crystal3</v>
          </cell>
          <cell r="U245" t="str">
            <v>Crystal3</v>
          </cell>
          <cell r="V245" t="str">
            <v>SW</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t="str">
            <v>750(30")</v>
          </cell>
          <cell r="AN245">
            <v>1800</v>
          </cell>
          <cell r="AO245">
            <v>737</v>
          </cell>
          <cell r="AP245">
            <v>0</v>
          </cell>
          <cell r="AQ245">
            <v>0</v>
          </cell>
          <cell r="AR245">
            <v>0</v>
          </cell>
          <cell r="AS245" t="str">
            <v>LG Top Freezer</v>
          </cell>
          <cell r="AT245" t="str">
            <v>O</v>
          </cell>
          <cell r="AU245">
            <v>0</v>
          </cell>
          <cell r="AV245">
            <v>0</v>
          </cell>
          <cell r="AW245">
            <v>0</v>
          </cell>
          <cell r="AX245" t="str">
            <v>-</v>
          </cell>
          <cell r="AY245">
            <v>0</v>
          </cell>
          <cell r="AZ245" t="str">
            <v>-</v>
          </cell>
          <cell r="BA245" t="str">
            <v>-</v>
          </cell>
        </row>
        <row r="246">
          <cell r="J246" t="str">
            <v>https://www.lg.com/levant_ar/refrigerators/lg-GR-F401ELNZ</v>
          </cell>
          <cell r="K246">
            <v>0</v>
          </cell>
          <cell r="L246" t="str">
            <v>GR-F401ELNZ.APZQIRQ</v>
          </cell>
          <cell r="M246" t="str">
            <v>home-appliances</v>
          </cell>
          <cell r="N246" t="str">
            <v>all-fridges</v>
          </cell>
          <cell r="O246" t="str">
            <v>side-by-side-fridges</v>
          </cell>
          <cell r="P246" t="str">
            <v xml:space="preserve">2D Bottom Freezer </v>
          </cell>
          <cell r="Q246">
            <v>0</v>
          </cell>
          <cell r="R246" t="str">
            <v>GR-F401ELNZ.APZQIRQ</v>
          </cell>
          <cell r="S246" t="str">
            <v>Lansen Larder</v>
          </cell>
          <cell r="T246" t="str">
            <v>Lansen Larder</v>
          </cell>
          <cell r="U246" t="str">
            <v>Lansen Larder</v>
          </cell>
          <cell r="V246" t="str">
            <v>PZ</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t="str">
            <v>595(23")</v>
          </cell>
          <cell r="AN246">
            <v>1850</v>
          </cell>
          <cell r="AO246">
            <v>673</v>
          </cell>
          <cell r="AP246">
            <v>0</v>
          </cell>
          <cell r="AQ246">
            <v>0</v>
          </cell>
          <cell r="AR246">
            <v>0</v>
          </cell>
          <cell r="AS246" t="str">
            <v>GR-F401ELNZ</v>
          </cell>
          <cell r="AT246" t="str">
            <v>O</v>
          </cell>
          <cell r="AU246">
            <v>0</v>
          </cell>
          <cell r="AV246">
            <v>0</v>
          </cell>
          <cell r="AW246">
            <v>0</v>
          </cell>
          <cell r="AX246" t="str">
            <v>-</v>
          </cell>
          <cell r="AY246">
            <v>0</v>
          </cell>
          <cell r="AZ246" t="str">
            <v>-</v>
          </cell>
          <cell r="BA246" t="str">
            <v>-</v>
          </cell>
        </row>
        <row r="247">
          <cell r="J247" t="str">
            <v>https://www.lg.com/levant_ar/refrigerators/lg-GLB-642-top-mount-refrigerator</v>
          </cell>
          <cell r="K247">
            <v>0</v>
          </cell>
          <cell r="L247" t="str">
            <v>GLB-642L.DPVPELF</v>
          </cell>
          <cell r="M247" t="str">
            <v>home-appliances</v>
          </cell>
          <cell r="N247" t="str">
            <v>all-fridges</v>
          </cell>
          <cell r="O247" t="str">
            <v>top-mount-fridges</v>
          </cell>
          <cell r="P247">
            <v>0</v>
          </cell>
          <cell r="Q247">
            <v>0</v>
          </cell>
          <cell r="R247" t="e">
            <v>#N/A</v>
          </cell>
          <cell r="S247" t="e">
            <v>#N/A</v>
          </cell>
          <cell r="T247" t="e">
            <v>#N/A</v>
          </cell>
          <cell r="U247" t="e">
            <v>#N/A</v>
          </cell>
          <cell r="V247" t="e">
            <v>#N/A</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t="str">
            <v>-</v>
          </cell>
          <cell r="AN247" t="str">
            <v>-</v>
          </cell>
          <cell r="AO247" t="str">
            <v>-</v>
          </cell>
          <cell r="AP247">
            <v>0</v>
          </cell>
          <cell r="AQ247">
            <v>0</v>
          </cell>
          <cell r="AR247">
            <v>0</v>
          </cell>
          <cell r="AS247" t="str">
            <v>GLB-642</v>
          </cell>
          <cell r="AT247" t="str">
            <v>O</v>
          </cell>
          <cell r="AU247">
            <v>0</v>
          </cell>
          <cell r="AV247">
            <v>0</v>
          </cell>
          <cell r="AW247">
            <v>0</v>
          </cell>
          <cell r="AX247" t="str">
            <v>-</v>
          </cell>
          <cell r="AY247">
            <v>0</v>
          </cell>
          <cell r="AZ247" t="str">
            <v>-</v>
          </cell>
          <cell r="BA247" t="str">
            <v>-</v>
          </cell>
        </row>
        <row r="248">
          <cell r="J248" t="str">
            <v>https://www.lg.com/levant_ar/refrigerators/lg-GLB-522-top-mount-refrigerator</v>
          </cell>
          <cell r="K248">
            <v>0</v>
          </cell>
          <cell r="L248" t="str">
            <v>GLB-522L.DPZPELF</v>
          </cell>
          <cell r="M248" t="str">
            <v>home-appliances</v>
          </cell>
          <cell r="N248" t="str">
            <v>all-fridges</v>
          </cell>
          <cell r="O248" t="str">
            <v>top-mount-fridges</v>
          </cell>
          <cell r="P248" t="str">
            <v>X Large REF</v>
          </cell>
          <cell r="Q248">
            <v>0</v>
          </cell>
          <cell r="R248" t="str">
            <v>GL-B492GLHL.DPZPELF</v>
          </cell>
          <cell r="S248" t="str">
            <v>Crystal6</v>
          </cell>
          <cell r="T248" t="str">
            <v>Crystal6</v>
          </cell>
          <cell r="U248" t="str">
            <v>Crystal6</v>
          </cell>
          <cell r="V248" t="str">
            <v>PZ</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t="str">
            <v>675(27")</v>
          </cell>
          <cell r="AN248">
            <v>1740</v>
          </cell>
          <cell r="AO248">
            <v>710</v>
          </cell>
          <cell r="AP248">
            <v>0</v>
          </cell>
          <cell r="AQ248">
            <v>0</v>
          </cell>
          <cell r="AR248">
            <v>0</v>
          </cell>
          <cell r="AS248" t="str">
            <v>GLB-522</v>
          </cell>
          <cell r="AT248" t="str">
            <v>O</v>
          </cell>
          <cell r="AU248">
            <v>0</v>
          </cell>
          <cell r="AV248">
            <v>0</v>
          </cell>
          <cell r="AW248">
            <v>0</v>
          </cell>
          <cell r="AX248" t="str">
            <v>-</v>
          </cell>
          <cell r="AY248">
            <v>0</v>
          </cell>
          <cell r="AZ248" t="str">
            <v>-</v>
          </cell>
          <cell r="BA248" t="str">
            <v>-</v>
          </cell>
        </row>
        <row r="249">
          <cell r="J249" t="str">
            <v>https://www.lg.com/levant_ar/refrigerators/lg-GL-131SQQ</v>
          </cell>
          <cell r="K249">
            <v>0</v>
          </cell>
          <cell r="L249" t="str">
            <v>GL-131SQQ.ESWPSLC</v>
          </cell>
          <cell r="M249" t="str">
            <v>home-appliances</v>
          </cell>
          <cell r="N249" t="str">
            <v>all-fridges</v>
          </cell>
          <cell r="O249">
            <v>0</v>
          </cell>
          <cell r="P249" t="str">
            <v>Small REF</v>
          </cell>
          <cell r="Q249">
            <v>0</v>
          </cell>
          <cell r="R249" t="str">
            <v>GL-131SQQ.ESWPSLC</v>
          </cell>
          <cell r="S249" t="str">
            <v>1D</v>
          </cell>
          <cell r="T249" t="str">
            <v>1D</v>
          </cell>
          <cell r="U249" t="str">
            <v>1D</v>
          </cell>
          <cell r="V249" t="str">
            <v>SW</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t="str">
            <v>-</v>
          </cell>
          <cell r="AN249" t="str">
            <v>-</v>
          </cell>
          <cell r="AO249" t="str">
            <v>-</v>
          </cell>
          <cell r="AP249">
            <v>0</v>
          </cell>
          <cell r="AQ249">
            <v>0</v>
          </cell>
          <cell r="AR249">
            <v>0</v>
          </cell>
          <cell r="AS249" t="str">
            <v>GL-131SQQ</v>
          </cell>
          <cell r="AT249" t="str">
            <v>O</v>
          </cell>
          <cell r="AU249">
            <v>0</v>
          </cell>
          <cell r="AV249">
            <v>0</v>
          </cell>
          <cell r="AW249">
            <v>0</v>
          </cell>
          <cell r="AX249" t="str">
            <v>-</v>
          </cell>
          <cell r="AY249">
            <v>0</v>
          </cell>
          <cell r="AZ249" t="str">
            <v>-</v>
          </cell>
          <cell r="BA249" t="str">
            <v>-</v>
          </cell>
        </row>
        <row r="250">
          <cell r="J250" t="str">
            <v>https://www.lg.com/levant_ar/refrigerators/lg-GRJ-264DPM</v>
          </cell>
          <cell r="K250">
            <v>0</v>
          </cell>
          <cell r="L250" t="str">
            <v>GRJ-264DPM.AVMQIRQ</v>
          </cell>
          <cell r="M250" t="str">
            <v>home-appliances</v>
          </cell>
          <cell r="N250" t="str">
            <v>all-fridges</v>
          </cell>
          <cell r="O250" t="str">
            <v>door-in-doors-refrigerators</v>
          </cell>
          <cell r="P250" t="str">
            <v>Multi Door 4Door</v>
          </cell>
          <cell r="Q250">
            <v>0</v>
          </cell>
          <cell r="R250" t="str">
            <v>GR-J24FWCHL.AVMQIRQ</v>
          </cell>
          <cell r="S250" t="str">
            <v>P-Next6</v>
          </cell>
          <cell r="T250" t="str">
            <v>P-Next6</v>
          </cell>
          <cell r="U250" t="str">
            <v>P-Next6</v>
          </cell>
          <cell r="V250" t="str">
            <v>VM</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t="str">
            <v>-</v>
          </cell>
          <cell r="AN250" t="str">
            <v>-</v>
          </cell>
          <cell r="AO250" t="str">
            <v>-</v>
          </cell>
          <cell r="AP250">
            <v>0</v>
          </cell>
          <cell r="AQ250">
            <v>0</v>
          </cell>
          <cell r="AR250">
            <v>0</v>
          </cell>
          <cell r="AS250" t="str">
            <v>GRJ-264DPM</v>
          </cell>
          <cell r="AT250" t="str">
            <v>O</v>
          </cell>
          <cell r="AU250">
            <v>0</v>
          </cell>
          <cell r="AV250">
            <v>0</v>
          </cell>
          <cell r="AW250">
            <v>0</v>
          </cell>
          <cell r="AX250" t="str">
            <v>-</v>
          </cell>
          <cell r="AY250">
            <v>0</v>
          </cell>
          <cell r="AZ250" t="str">
            <v>-</v>
          </cell>
          <cell r="BA250" t="str">
            <v>-</v>
          </cell>
        </row>
        <row r="251">
          <cell r="J251" t="str">
            <v>https://www.lg.com/levant_ar/refrigerators/lg-GRD-324PB</v>
          </cell>
          <cell r="K251">
            <v>0</v>
          </cell>
          <cell r="L251" t="str">
            <v>GRD-324PB.ASBPELF</v>
          </cell>
          <cell r="M251" t="str">
            <v>home-appliances</v>
          </cell>
          <cell r="N251" t="str">
            <v>all-fridges</v>
          </cell>
          <cell r="O251" t="str">
            <v>door-in-doors-refrigerators</v>
          </cell>
          <cell r="P251" t="str">
            <v>Multi Door 4Door</v>
          </cell>
          <cell r="Q251">
            <v>0</v>
          </cell>
          <cell r="R251" t="e">
            <v>#N/A</v>
          </cell>
          <cell r="S251" t="e">
            <v>#N/A</v>
          </cell>
          <cell r="T251" t="e">
            <v>#N/A</v>
          </cell>
          <cell r="U251" t="e">
            <v>#N/A</v>
          </cell>
          <cell r="V251" t="e">
            <v>#N/A</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t="str">
            <v>-</v>
          </cell>
          <cell r="AN251" t="str">
            <v>-</v>
          </cell>
          <cell r="AO251" t="str">
            <v>-</v>
          </cell>
          <cell r="AP251">
            <v>0</v>
          </cell>
          <cell r="AQ251">
            <v>0</v>
          </cell>
          <cell r="AR251">
            <v>0</v>
          </cell>
          <cell r="AS251" t="str">
            <v>GRD-324PB</v>
          </cell>
          <cell r="AT251" t="str">
            <v>O</v>
          </cell>
          <cell r="AU251">
            <v>0</v>
          </cell>
          <cell r="AV251">
            <v>0</v>
          </cell>
          <cell r="AW251">
            <v>0</v>
          </cell>
          <cell r="AX251" t="str">
            <v>-</v>
          </cell>
          <cell r="AY251">
            <v>0</v>
          </cell>
          <cell r="AZ251" t="str">
            <v>-</v>
          </cell>
          <cell r="BA251" t="str">
            <v>-</v>
          </cell>
        </row>
        <row r="252">
          <cell r="J252" t="str">
            <v>https://www.lg.com/levant_ar/refrigerators/lg-GRJ-324PB</v>
          </cell>
          <cell r="K252">
            <v>0</v>
          </cell>
          <cell r="L252" t="str">
            <v>GRJ-324PB.ASBQHAF</v>
          </cell>
          <cell r="M252" t="str">
            <v>home-appliances</v>
          </cell>
          <cell r="N252" t="str">
            <v>all-fridges</v>
          </cell>
          <cell r="O252" t="str">
            <v>door-in-doors-refrigerators</v>
          </cell>
          <cell r="P252" t="str">
            <v>Multi Door 4Door</v>
          </cell>
          <cell r="Q252">
            <v>0</v>
          </cell>
          <cell r="R252" t="str">
            <v>GR-J31FWKZL.ASBQHAF</v>
          </cell>
          <cell r="S252" t="str">
            <v>P-Next3</v>
          </cell>
          <cell r="T252" t="str">
            <v>P-Next3</v>
          </cell>
          <cell r="U252" t="str">
            <v>P-Next3</v>
          </cell>
          <cell r="V252" t="str">
            <v>SB</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t="str">
            <v>-</v>
          </cell>
          <cell r="AN252" t="str">
            <v>-</v>
          </cell>
          <cell r="AO252" t="str">
            <v>-</v>
          </cell>
          <cell r="AP252">
            <v>0</v>
          </cell>
          <cell r="AQ252">
            <v>0</v>
          </cell>
          <cell r="AR252">
            <v>0</v>
          </cell>
          <cell r="AS252" t="str">
            <v>GRJ-324PB</v>
          </cell>
          <cell r="AT252" t="str">
            <v>O</v>
          </cell>
          <cell r="AU252">
            <v>0</v>
          </cell>
          <cell r="AV252">
            <v>0</v>
          </cell>
          <cell r="AW252">
            <v>0</v>
          </cell>
          <cell r="AX252" t="str">
            <v>-</v>
          </cell>
          <cell r="AY252">
            <v>0</v>
          </cell>
          <cell r="AZ252" t="str">
            <v>-</v>
          </cell>
          <cell r="BA252" t="str">
            <v>-</v>
          </cell>
        </row>
        <row r="253">
          <cell r="J253" t="str">
            <v>https://www.lg.com/levant_ar/refrigerators/lg-GRD-264PY</v>
          </cell>
          <cell r="K253">
            <v>0</v>
          </cell>
          <cell r="L253" t="str">
            <v>GRD-264PY.AGVPELF</v>
          </cell>
          <cell r="M253" t="str">
            <v>home-appliances</v>
          </cell>
          <cell r="N253" t="str">
            <v>all-fridges</v>
          </cell>
          <cell r="O253" t="str">
            <v>door-in-doors-refrigerators</v>
          </cell>
          <cell r="P253" t="str">
            <v>Multi Door 4Door</v>
          </cell>
          <cell r="Q253">
            <v>0</v>
          </cell>
          <cell r="R253" t="e">
            <v>#N/A</v>
          </cell>
          <cell r="S253" t="e">
            <v>#N/A</v>
          </cell>
          <cell r="T253" t="e">
            <v>#N/A</v>
          </cell>
          <cell r="U253" t="e">
            <v>#N/A</v>
          </cell>
          <cell r="V253" t="e">
            <v>#N/A</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t="str">
            <v>-</v>
          </cell>
          <cell r="AN253" t="str">
            <v>-</v>
          </cell>
          <cell r="AO253" t="str">
            <v>-</v>
          </cell>
          <cell r="AP253">
            <v>0</v>
          </cell>
          <cell r="AQ253">
            <v>0</v>
          </cell>
          <cell r="AR253">
            <v>0</v>
          </cell>
          <cell r="AS253" t="str">
            <v>ثلاجة ال جي حجم 26/32 قدم (GRD-264PY)</v>
          </cell>
          <cell r="AT253" t="str">
            <v>O</v>
          </cell>
          <cell r="AU253">
            <v>0</v>
          </cell>
          <cell r="AV253">
            <v>0</v>
          </cell>
          <cell r="AW253">
            <v>0</v>
          </cell>
          <cell r="AX253" t="str">
            <v>-</v>
          </cell>
          <cell r="AY253">
            <v>0</v>
          </cell>
          <cell r="AZ253" t="str">
            <v>-</v>
          </cell>
          <cell r="BA253" t="str">
            <v>-</v>
          </cell>
        </row>
        <row r="254">
          <cell r="J254" t="str">
            <v>https://www.lg.com/levant_ar/refrigerators/lg-GR-B401ELNL</v>
          </cell>
          <cell r="K254">
            <v>0</v>
          </cell>
          <cell r="L254" t="str">
            <v>GR-B401ELNL.APZPELF</v>
          </cell>
          <cell r="M254" t="str">
            <v>home-appliances</v>
          </cell>
          <cell r="N254" t="str">
            <v>all-fridges</v>
          </cell>
          <cell r="O254" t="str">
            <v>side-by-side-fridges</v>
          </cell>
          <cell r="P254" t="str">
            <v xml:space="preserve">2D Bottom Freezer </v>
          </cell>
          <cell r="Q254">
            <v>0</v>
          </cell>
          <cell r="R254" t="str">
            <v>GR-B401ELNL.APZPELF</v>
          </cell>
          <cell r="S254" t="str">
            <v>Lansen Larder</v>
          </cell>
          <cell r="T254" t="str">
            <v>Lansen Larder</v>
          </cell>
          <cell r="U254" t="str">
            <v>Lansen Larder</v>
          </cell>
          <cell r="V254" t="str">
            <v>PZ</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t="str">
            <v>595(23")</v>
          </cell>
          <cell r="AN254">
            <v>1850</v>
          </cell>
          <cell r="AO254">
            <v>673</v>
          </cell>
          <cell r="AP254">
            <v>0</v>
          </cell>
          <cell r="AQ254">
            <v>0</v>
          </cell>
          <cell r="AR254">
            <v>0</v>
          </cell>
          <cell r="AS254" t="str">
            <v>GR-B401ELNL</v>
          </cell>
          <cell r="AT254" t="str">
            <v>O</v>
          </cell>
          <cell r="AU254">
            <v>0</v>
          </cell>
          <cell r="AV254">
            <v>0</v>
          </cell>
          <cell r="AW254">
            <v>0</v>
          </cell>
          <cell r="AX254" t="str">
            <v>-</v>
          </cell>
          <cell r="AY254">
            <v>0</v>
          </cell>
          <cell r="AZ254" t="str">
            <v>-</v>
          </cell>
          <cell r="BA254" t="str">
            <v>-</v>
          </cell>
        </row>
        <row r="255">
          <cell r="J255" t="str">
            <v>https://www.lg.com/levant_ar/refrigerators/lg-GR-B404ELNL</v>
          </cell>
          <cell r="K255">
            <v>0</v>
          </cell>
          <cell r="L255" t="str">
            <v>GR-B404ELNZ.APZPELF</v>
          </cell>
          <cell r="M255" t="str">
            <v>home-appliances</v>
          </cell>
          <cell r="N255" t="str">
            <v>all-fridges</v>
          </cell>
          <cell r="O255" t="str">
            <v>side-by-side-fridges</v>
          </cell>
          <cell r="P255" t="str">
            <v xml:space="preserve">2D Bottom Freezer </v>
          </cell>
          <cell r="Q255">
            <v>0</v>
          </cell>
          <cell r="R255" t="str">
            <v>GR-B404ELNZ.APZPELF</v>
          </cell>
          <cell r="S255" t="str">
            <v>Lansen Freezer</v>
          </cell>
          <cell r="T255" t="str">
            <v>Lansen Freezer</v>
          </cell>
          <cell r="U255" t="str">
            <v>Lansen Freezer</v>
          </cell>
          <cell r="V255" t="str">
            <v>PZ</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t="str">
            <v>595(23")</v>
          </cell>
          <cell r="AN255">
            <v>1850</v>
          </cell>
          <cell r="AO255">
            <v>673</v>
          </cell>
          <cell r="AP255">
            <v>0</v>
          </cell>
          <cell r="AQ255">
            <v>0</v>
          </cell>
          <cell r="AR255">
            <v>0</v>
          </cell>
          <cell r="AS255" t="str">
            <v>GR-B404ELNL</v>
          </cell>
          <cell r="AT255" t="str">
            <v>O</v>
          </cell>
          <cell r="AU255">
            <v>0</v>
          </cell>
          <cell r="AV255">
            <v>0</v>
          </cell>
          <cell r="AW255">
            <v>0</v>
          </cell>
          <cell r="AX255" t="str">
            <v>-</v>
          </cell>
          <cell r="AY255">
            <v>0</v>
          </cell>
          <cell r="AZ255" t="str">
            <v>-</v>
          </cell>
          <cell r="BA255" t="str">
            <v>-</v>
          </cell>
        </row>
        <row r="256">
          <cell r="J256" t="str">
            <v>https://www.lg.com/levant_ar/refrigerators/lg-GNM-732HW</v>
          </cell>
          <cell r="K256">
            <v>0</v>
          </cell>
          <cell r="L256" t="str">
            <v>GNM-732HW.ASWPELF</v>
          </cell>
          <cell r="M256" t="str">
            <v>home-appliances</v>
          </cell>
          <cell r="N256" t="str">
            <v>all-fridges</v>
          </cell>
          <cell r="O256" t="str">
            <v>top-mount-fridges</v>
          </cell>
          <cell r="P256">
            <v>0</v>
          </cell>
          <cell r="Q256">
            <v>0</v>
          </cell>
          <cell r="R256" t="e">
            <v>#N/A</v>
          </cell>
          <cell r="S256" t="e">
            <v>#N/A</v>
          </cell>
          <cell r="T256" t="e">
            <v>#N/A</v>
          </cell>
          <cell r="U256" t="e">
            <v>#N/A</v>
          </cell>
          <cell r="V256" t="e">
            <v>#N/A</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t="str">
            <v>-</v>
          </cell>
          <cell r="AN256" t="str">
            <v>-</v>
          </cell>
          <cell r="AO256" t="str">
            <v>-</v>
          </cell>
          <cell r="AP256">
            <v>0</v>
          </cell>
          <cell r="AQ256">
            <v>0</v>
          </cell>
          <cell r="AR256">
            <v>0</v>
          </cell>
          <cell r="AS256" t="str">
            <v>GNM-732HW</v>
          </cell>
          <cell r="AT256" t="str">
            <v>O</v>
          </cell>
          <cell r="AU256">
            <v>0</v>
          </cell>
          <cell r="AV256">
            <v>0</v>
          </cell>
          <cell r="AW256">
            <v>0</v>
          </cell>
          <cell r="AX256" t="str">
            <v>-</v>
          </cell>
          <cell r="AY256">
            <v>0</v>
          </cell>
          <cell r="AZ256" t="str">
            <v>-</v>
          </cell>
          <cell r="BA256" t="str">
            <v>-</v>
          </cell>
        </row>
        <row r="257">
          <cell r="J257" t="str">
            <v>https://www.lg.com/levant_ar/refrigerators/lg-GRD-364PG2</v>
          </cell>
          <cell r="K257">
            <v>0</v>
          </cell>
          <cell r="L257" t="str">
            <v>GRD-364PG2.ALBPELF</v>
          </cell>
          <cell r="M257" t="str">
            <v>home-appliances</v>
          </cell>
          <cell r="N257" t="str">
            <v>all-fridges</v>
          </cell>
          <cell r="O257" t="str">
            <v>door-in-doors-refrigerators</v>
          </cell>
          <cell r="P257" t="str">
            <v>Multi Door 4Door</v>
          </cell>
          <cell r="Q257">
            <v>0</v>
          </cell>
          <cell r="R257" t="e">
            <v>#N/A</v>
          </cell>
          <cell r="S257" t="e">
            <v>#N/A</v>
          </cell>
          <cell r="T257" t="e">
            <v>#N/A</v>
          </cell>
          <cell r="U257" t="e">
            <v>#N/A</v>
          </cell>
          <cell r="V257" t="e">
            <v>#N/A</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t="str">
            <v>-</v>
          </cell>
          <cell r="AN257" t="str">
            <v>-</v>
          </cell>
          <cell r="AO257" t="str">
            <v>-</v>
          </cell>
          <cell r="AP257">
            <v>0</v>
          </cell>
          <cell r="AQ257">
            <v>0</v>
          </cell>
          <cell r="AR257">
            <v>0</v>
          </cell>
          <cell r="AS257" t="str">
            <v>GRD-364PG2</v>
          </cell>
          <cell r="AT257" t="str">
            <v>O</v>
          </cell>
          <cell r="AU257">
            <v>0</v>
          </cell>
          <cell r="AV257">
            <v>0</v>
          </cell>
          <cell r="AW257">
            <v>0</v>
          </cell>
          <cell r="AX257" t="str">
            <v>-</v>
          </cell>
          <cell r="AY257">
            <v>0</v>
          </cell>
          <cell r="AZ257" t="str">
            <v>-</v>
          </cell>
          <cell r="BA257" t="str">
            <v>-</v>
          </cell>
        </row>
        <row r="258">
          <cell r="J258" t="str">
            <v>https://www.lg.com/levant_ar/refrigerators/lg-GR-J318LSJV</v>
          </cell>
          <cell r="K258">
            <v>0</v>
          </cell>
          <cell r="L258" t="str">
            <v>GR-J318LSJV.ASTPELF</v>
          </cell>
          <cell r="M258" t="str">
            <v>home-appliances</v>
          </cell>
          <cell r="N258" t="str">
            <v>all-fridges</v>
          </cell>
          <cell r="O258" t="str">
            <v>3-doors-fridges</v>
          </cell>
          <cell r="P258" t="str">
            <v>3D French</v>
          </cell>
          <cell r="Q258">
            <v>0</v>
          </cell>
          <cell r="R258" t="e">
            <v>#N/A</v>
          </cell>
          <cell r="S258" t="e">
            <v>#N/A</v>
          </cell>
          <cell r="T258" t="e">
            <v>#N/A</v>
          </cell>
          <cell r="U258" t="e">
            <v>#N/A</v>
          </cell>
          <cell r="V258" t="e">
            <v>#N/A</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t="str">
            <v>-</v>
          </cell>
          <cell r="AN258" t="str">
            <v>-</v>
          </cell>
          <cell r="AO258" t="str">
            <v>-</v>
          </cell>
          <cell r="AP258">
            <v>0</v>
          </cell>
          <cell r="AQ258">
            <v>0</v>
          </cell>
          <cell r="AR258">
            <v>0</v>
          </cell>
          <cell r="AS258" t="str">
            <v>سهولة الوصول للأطعمة من أجل راحتك</v>
          </cell>
          <cell r="AT258" t="str">
            <v>O</v>
          </cell>
          <cell r="AU258">
            <v>0</v>
          </cell>
          <cell r="AV258">
            <v>0</v>
          </cell>
          <cell r="AW258">
            <v>0</v>
          </cell>
          <cell r="AX258" t="str">
            <v>-</v>
          </cell>
          <cell r="AY258">
            <v>0</v>
          </cell>
          <cell r="AZ258" t="str">
            <v>-</v>
          </cell>
          <cell r="BA258" t="str">
            <v>-</v>
          </cell>
        </row>
        <row r="259">
          <cell r="J259" t="str">
            <v>https://www.lg.com/levant_ar/refrigerators/lg-GRB-253AS</v>
          </cell>
          <cell r="K259">
            <v>0</v>
          </cell>
          <cell r="L259" t="str">
            <v>GRB-253AS.APVPELF</v>
          </cell>
          <cell r="M259" t="str">
            <v>home-appliances</v>
          </cell>
          <cell r="N259" t="str">
            <v>all-fridges</v>
          </cell>
          <cell r="O259" t="str">
            <v>3-doors-fridges</v>
          </cell>
          <cell r="P259" t="str">
            <v>3D French</v>
          </cell>
          <cell r="Q259">
            <v>0</v>
          </cell>
          <cell r="R259" t="e">
            <v>#N/A</v>
          </cell>
          <cell r="S259" t="e">
            <v>#N/A</v>
          </cell>
          <cell r="T259" t="e">
            <v>#N/A</v>
          </cell>
          <cell r="U259" t="e">
            <v>#N/A</v>
          </cell>
          <cell r="V259" t="e">
            <v>#N/A</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t="str">
            <v>-</v>
          </cell>
          <cell r="AN259" t="str">
            <v>-</v>
          </cell>
          <cell r="AO259" t="str">
            <v>-</v>
          </cell>
          <cell r="AP259">
            <v>0</v>
          </cell>
          <cell r="AQ259">
            <v>0</v>
          </cell>
          <cell r="AR259">
            <v>0</v>
          </cell>
          <cell r="AS259" t="str">
            <v>GRB-253AS</v>
          </cell>
          <cell r="AT259" t="str">
            <v>O</v>
          </cell>
          <cell r="AU259">
            <v>0</v>
          </cell>
          <cell r="AV259">
            <v>0</v>
          </cell>
          <cell r="AW259">
            <v>0</v>
          </cell>
          <cell r="AX259" t="str">
            <v>-</v>
          </cell>
          <cell r="AY259">
            <v>0</v>
          </cell>
          <cell r="AZ259" t="str">
            <v>-</v>
          </cell>
          <cell r="BA259" t="str">
            <v>-</v>
          </cell>
        </row>
        <row r="260">
          <cell r="J260" t="str">
            <v>https://www.lg.com/levant_ar/refrigerators/lg-GRD-324PS</v>
          </cell>
          <cell r="K260">
            <v>0</v>
          </cell>
          <cell r="L260" t="str">
            <v>GRD-324PS.ANSPELF</v>
          </cell>
          <cell r="M260" t="str">
            <v>home-appliances</v>
          </cell>
          <cell r="N260" t="str">
            <v>all-fridges</v>
          </cell>
          <cell r="O260" t="str">
            <v>door-in-doors-refrigerators</v>
          </cell>
          <cell r="P260" t="str">
            <v>Multi Door 4Door</v>
          </cell>
          <cell r="Q260">
            <v>0</v>
          </cell>
          <cell r="R260" t="e">
            <v>#N/A</v>
          </cell>
          <cell r="S260" t="e">
            <v>#N/A</v>
          </cell>
          <cell r="T260" t="e">
            <v>#N/A</v>
          </cell>
          <cell r="U260" t="e">
            <v>#N/A</v>
          </cell>
          <cell r="V260" t="e">
            <v>#N/A</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t="str">
            <v>-</v>
          </cell>
          <cell r="AN260" t="str">
            <v>-</v>
          </cell>
          <cell r="AO260" t="str">
            <v>-</v>
          </cell>
          <cell r="AP260">
            <v>0</v>
          </cell>
          <cell r="AQ260">
            <v>0</v>
          </cell>
          <cell r="AR260">
            <v>0</v>
          </cell>
          <cell r="AS260" t="str">
            <v>GRD-324PS</v>
          </cell>
          <cell r="AT260" t="str">
            <v>O</v>
          </cell>
          <cell r="AU260">
            <v>0</v>
          </cell>
          <cell r="AV260">
            <v>0</v>
          </cell>
          <cell r="AW260">
            <v>0</v>
          </cell>
          <cell r="AX260" t="str">
            <v>-</v>
          </cell>
          <cell r="AY260">
            <v>0</v>
          </cell>
          <cell r="AZ260" t="str">
            <v>-</v>
          </cell>
          <cell r="BA260" t="str">
            <v>-</v>
          </cell>
        </row>
        <row r="261">
          <cell r="J261" t="str">
            <v>https://www.lg.com/levant_ar/refrigerators/lg-GRJ-324PM</v>
          </cell>
          <cell r="K261">
            <v>0</v>
          </cell>
          <cell r="L261" t="str">
            <v>GRJ-324PM.AVMPELF</v>
          </cell>
          <cell r="M261" t="str">
            <v>home-appliances</v>
          </cell>
          <cell r="N261" t="str">
            <v>all-fridges</v>
          </cell>
          <cell r="O261" t="str">
            <v>door-in-doors-refrigerators</v>
          </cell>
          <cell r="P261" t="str">
            <v>Multi Door 4Door</v>
          </cell>
          <cell r="Q261">
            <v>0</v>
          </cell>
          <cell r="R261" t="str">
            <v>GR-J31FWCHL.AVMPELF</v>
          </cell>
          <cell r="S261" t="str">
            <v>P-Next3</v>
          </cell>
          <cell r="T261" t="str">
            <v>P-Next3</v>
          </cell>
          <cell r="U261" t="str">
            <v>P-Next3</v>
          </cell>
          <cell r="V261" t="str">
            <v>VM</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t="str">
            <v>-</v>
          </cell>
          <cell r="AN261" t="str">
            <v>-</v>
          </cell>
          <cell r="AO261" t="str">
            <v>-</v>
          </cell>
          <cell r="AP261">
            <v>0</v>
          </cell>
          <cell r="AQ261">
            <v>0</v>
          </cell>
          <cell r="AR261">
            <v>0</v>
          </cell>
          <cell r="AS261" t="str">
            <v>GRJ-324PM</v>
          </cell>
          <cell r="AT261" t="str">
            <v>O</v>
          </cell>
          <cell r="AU261">
            <v>0</v>
          </cell>
          <cell r="AV261">
            <v>0</v>
          </cell>
          <cell r="AW261">
            <v>0</v>
          </cell>
          <cell r="AX261" t="str">
            <v>-</v>
          </cell>
          <cell r="AY261">
            <v>0</v>
          </cell>
          <cell r="AZ261" t="str">
            <v>-</v>
          </cell>
          <cell r="BA261" t="str">
            <v>-</v>
          </cell>
        </row>
        <row r="262">
          <cell r="J262" t="str">
            <v>https://www.lg.com/levant_ar/refrigerators/lg-GRD-364PG</v>
          </cell>
          <cell r="K262">
            <v>0</v>
          </cell>
          <cell r="L262" t="str">
            <v>GRD-364PG.ALBPELF</v>
          </cell>
          <cell r="M262" t="str">
            <v>home-appliances</v>
          </cell>
          <cell r="N262" t="str">
            <v>all-fridges</v>
          </cell>
          <cell r="O262" t="str">
            <v>door-in-doors-refrigerators</v>
          </cell>
          <cell r="P262" t="str">
            <v>Multi Door 4Door</v>
          </cell>
          <cell r="Q262">
            <v>0</v>
          </cell>
          <cell r="R262" t="str">
            <v>GR-D34FBGHL.ALBPELF</v>
          </cell>
          <cell r="S262" t="str">
            <v>T-Next1</v>
          </cell>
          <cell r="T262" t="str">
            <v>T-Next1</v>
          </cell>
          <cell r="U262" t="str">
            <v>T-Next1</v>
          </cell>
          <cell r="V262" t="str">
            <v>LB</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t="str">
            <v>-</v>
          </cell>
          <cell r="AN262" t="str">
            <v>-</v>
          </cell>
          <cell r="AO262" t="str">
            <v>-</v>
          </cell>
          <cell r="AP262">
            <v>0</v>
          </cell>
          <cell r="AQ262">
            <v>0</v>
          </cell>
          <cell r="AR262">
            <v>0</v>
          </cell>
          <cell r="AS262" t="str">
            <v>GRD-364PG</v>
          </cell>
          <cell r="AT262" t="str">
            <v>O</v>
          </cell>
          <cell r="AU262">
            <v>0</v>
          </cell>
          <cell r="AV262">
            <v>0</v>
          </cell>
          <cell r="AW262">
            <v>0</v>
          </cell>
          <cell r="AX262" t="str">
            <v>-</v>
          </cell>
          <cell r="AY262">
            <v>0</v>
          </cell>
          <cell r="AZ262" t="str">
            <v>-</v>
          </cell>
          <cell r="BA262" t="str">
            <v>-</v>
          </cell>
        </row>
        <row r="263">
          <cell r="J263" t="str">
            <v>https://www.lg.com/levant_ar/refrigerators/lg-GRD-254PS</v>
          </cell>
          <cell r="K263">
            <v>0</v>
          </cell>
          <cell r="L263" t="str">
            <v>GRD-254PS.ANSPELF</v>
          </cell>
          <cell r="M263" t="str">
            <v>home-appliances</v>
          </cell>
          <cell r="N263" t="str">
            <v>all-fridges</v>
          </cell>
          <cell r="O263" t="str">
            <v>door-in-doors-refrigerators</v>
          </cell>
          <cell r="P263" t="str">
            <v>Multi Door 4Door</v>
          </cell>
          <cell r="Q263">
            <v>0</v>
          </cell>
          <cell r="R263" t="str">
            <v>GR-M24FWSHL.ANSPELF</v>
          </cell>
          <cell r="S263" t="str">
            <v>P-Next6</v>
          </cell>
          <cell r="T263" t="str">
            <v>P-Next6</v>
          </cell>
          <cell r="U263" t="str">
            <v>P-Next6</v>
          </cell>
          <cell r="V263" t="str">
            <v>NS</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t="str">
            <v>-</v>
          </cell>
          <cell r="AN263" t="str">
            <v>-</v>
          </cell>
          <cell r="AO263" t="str">
            <v>-</v>
          </cell>
          <cell r="AP263">
            <v>0</v>
          </cell>
          <cell r="AQ263">
            <v>0</v>
          </cell>
          <cell r="AR263">
            <v>0</v>
          </cell>
          <cell r="AS263" t="str">
            <v>GRD-254PS</v>
          </cell>
          <cell r="AT263" t="str">
            <v>O</v>
          </cell>
          <cell r="AU263">
            <v>0</v>
          </cell>
          <cell r="AV263">
            <v>0</v>
          </cell>
          <cell r="AW263">
            <v>0</v>
          </cell>
          <cell r="AX263" t="str">
            <v>-</v>
          </cell>
          <cell r="AY263">
            <v>0</v>
          </cell>
          <cell r="AZ263" t="str">
            <v>-</v>
          </cell>
          <cell r="BA263" t="str">
            <v>-</v>
          </cell>
        </row>
        <row r="264">
          <cell r="J264" t="str">
            <v>https://www.lg.com/levant_ar/refrigerators/lg-GRB-254PS</v>
          </cell>
          <cell r="K264">
            <v>0</v>
          </cell>
          <cell r="L264" t="str">
            <v>GRB-254PS.ANSPELF</v>
          </cell>
          <cell r="M264" t="str">
            <v>home-appliances</v>
          </cell>
          <cell r="N264" t="str">
            <v>all-fridges</v>
          </cell>
          <cell r="O264" t="str">
            <v>door-in-doors-refrigerators</v>
          </cell>
          <cell r="P264" t="str">
            <v>Multi Door 4Door</v>
          </cell>
          <cell r="Q264">
            <v>0</v>
          </cell>
          <cell r="R264" t="str">
            <v>GR-B24FWSHL.ANSPELF</v>
          </cell>
          <cell r="S264" t="str">
            <v>P-Next6</v>
          </cell>
          <cell r="T264" t="str">
            <v>P-Next6</v>
          </cell>
          <cell r="U264" t="str">
            <v>P-Next6</v>
          </cell>
          <cell r="V264" t="str">
            <v>NS</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t="str">
            <v>-</v>
          </cell>
          <cell r="AN264" t="str">
            <v>-</v>
          </cell>
          <cell r="AO264" t="str">
            <v>-</v>
          </cell>
          <cell r="AP264">
            <v>0</v>
          </cell>
          <cell r="AQ264">
            <v>0</v>
          </cell>
          <cell r="AR264">
            <v>0</v>
          </cell>
          <cell r="AS264" t="str">
            <v>GRB-254PS</v>
          </cell>
          <cell r="AT264" t="str">
            <v>O</v>
          </cell>
          <cell r="AU264">
            <v>0</v>
          </cell>
          <cell r="AV264">
            <v>0</v>
          </cell>
          <cell r="AW264">
            <v>0</v>
          </cell>
          <cell r="AX264" t="str">
            <v>-</v>
          </cell>
          <cell r="AY264">
            <v>0</v>
          </cell>
          <cell r="AZ264" t="str">
            <v>-</v>
          </cell>
          <cell r="BA264" t="str">
            <v>-</v>
          </cell>
        </row>
        <row r="265">
          <cell r="J265" t="str">
            <v>https://www.lg.com/levant_ar/refrigerators/lg-GRD-264PS</v>
          </cell>
          <cell r="K265">
            <v>0</v>
          </cell>
          <cell r="L265" t="str">
            <v>GRD-264PS.ANSQHAF</v>
          </cell>
          <cell r="M265" t="str">
            <v>home-appliances</v>
          </cell>
          <cell r="N265" t="str">
            <v>all-fridges</v>
          </cell>
          <cell r="O265" t="str">
            <v>door-in-doors-refrigerators</v>
          </cell>
          <cell r="P265" t="str">
            <v>Multi Door 4Door</v>
          </cell>
          <cell r="Q265">
            <v>0</v>
          </cell>
          <cell r="R265" t="str">
            <v>GR-M24FWSHL.ANSQHAF</v>
          </cell>
          <cell r="S265" t="str">
            <v>P-Next6</v>
          </cell>
          <cell r="T265" t="str">
            <v>P-Next6</v>
          </cell>
          <cell r="U265" t="str">
            <v>P-Next6</v>
          </cell>
          <cell r="V265" t="str">
            <v>NS</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t="str">
            <v>-</v>
          </cell>
          <cell r="AN265" t="str">
            <v>-</v>
          </cell>
          <cell r="AO265" t="str">
            <v>-</v>
          </cell>
          <cell r="AP265">
            <v>0</v>
          </cell>
          <cell r="AQ265">
            <v>0</v>
          </cell>
          <cell r="AR265">
            <v>0</v>
          </cell>
          <cell r="AS265" t="str">
            <v>GRD-264PS</v>
          </cell>
          <cell r="AT265" t="str">
            <v>O</v>
          </cell>
          <cell r="AU265">
            <v>0</v>
          </cell>
          <cell r="AV265">
            <v>0</v>
          </cell>
          <cell r="AW265">
            <v>0</v>
          </cell>
          <cell r="AX265" t="str">
            <v>-</v>
          </cell>
          <cell r="AY265">
            <v>0</v>
          </cell>
          <cell r="AZ265" t="str">
            <v>-</v>
          </cell>
          <cell r="BA265" t="str">
            <v>-</v>
          </cell>
        </row>
        <row r="266">
          <cell r="J266" t="str">
            <v>https://www.lg.com/levant_ar/refrigerators/lg-GRJ-264PM</v>
          </cell>
          <cell r="K266">
            <v>0</v>
          </cell>
          <cell r="L266" t="str">
            <v>GRJ-264PM.AVMPELF</v>
          </cell>
          <cell r="M266" t="str">
            <v>home-appliances</v>
          </cell>
          <cell r="N266" t="str">
            <v>all-fridges</v>
          </cell>
          <cell r="O266" t="str">
            <v>door-in-doors-refrigerators</v>
          </cell>
          <cell r="P266">
            <v>0</v>
          </cell>
          <cell r="Q266">
            <v>0</v>
          </cell>
          <cell r="R266" t="e">
            <v>#N/A</v>
          </cell>
          <cell r="S266" t="e">
            <v>#N/A</v>
          </cell>
          <cell r="T266" t="e">
            <v>#N/A</v>
          </cell>
          <cell r="U266" t="e">
            <v>#N/A</v>
          </cell>
          <cell r="V266" t="e">
            <v>#N/A</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t="str">
            <v>-</v>
          </cell>
          <cell r="AN266" t="str">
            <v>-</v>
          </cell>
          <cell r="AO266" t="str">
            <v>-</v>
          </cell>
          <cell r="AP266">
            <v>0</v>
          </cell>
          <cell r="AQ266">
            <v>0</v>
          </cell>
          <cell r="AR266">
            <v>0</v>
          </cell>
          <cell r="AS266" t="str">
            <v>GRJ-264PM</v>
          </cell>
          <cell r="AT266" t="str">
            <v>O</v>
          </cell>
          <cell r="AU266">
            <v>0</v>
          </cell>
          <cell r="AV266">
            <v>0</v>
          </cell>
          <cell r="AW266">
            <v>0</v>
          </cell>
          <cell r="AX266" t="str">
            <v>-</v>
          </cell>
          <cell r="AY266">
            <v>0</v>
          </cell>
          <cell r="AZ266" t="str">
            <v>-</v>
          </cell>
          <cell r="BA266" t="str">
            <v>-</v>
          </cell>
        </row>
        <row r="267">
          <cell r="J267" t="str">
            <v>https://www.lg.com/levant_ar/refrigerators/lg-GCB-217AX</v>
          </cell>
          <cell r="K267">
            <v>0</v>
          </cell>
          <cell r="L267" t="str">
            <v>GCB-217AXW.ASWPELF</v>
          </cell>
          <cell r="M267" t="str">
            <v>home-appliances</v>
          </cell>
          <cell r="N267" t="str">
            <v>all-fridges</v>
          </cell>
          <cell r="O267" t="str">
            <v>side-by-side-fridges</v>
          </cell>
          <cell r="P267" t="str">
            <v>20CU</v>
          </cell>
          <cell r="Q267">
            <v>0</v>
          </cell>
          <cell r="R267" t="e">
            <v>#N/A</v>
          </cell>
          <cell r="S267" t="e">
            <v>#N/A</v>
          </cell>
          <cell r="T267" t="e">
            <v>#N/A</v>
          </cell>
          <cell r="U267" t="e">
            <v>#N/A</v>
          </cell>
          <cell r="V267" t="e">
            <v>#N/A</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t="str">
            <v>-</v>
          </cell>
          <cell r="AN267" t="str">
            <v>-</v>
          </cell>
          <cell r="AO267" t="str">
            <v>-</v>
          </cell>
          <cell r="AP267">
            <v>0</v>
          </cell>
          <cell r="AQ267">
            <v>0</v>
          </cell>
          <cell r="AR267">
            <v>0</v>
          </cell>
          <cell r="AS267" t="str">
            <v>GCB-217AX</v>
          </cell>
          <cell r="AT267" t="str">
            <v>O</v>
          </cell>
          <cell r="AU267">
            <v>0</v>
          </cell>
          <cell r="AV267">
            <v>0</v>
          </cell>
          <cell r="AW267">
            <v>0</v>
          </cell>
          <cell r="AX267" t="str">
            <v>-</v>
          </cell>
          <cell r="AY267">
            <v>0</v>
          </cell>
          <cell r="AZ267" t="str">
            <v>-</v>
          </cell>
          <cell r="BA267" t="str">
            <v>-</v>
          </cell>
        </row>
        <row r="268">
          <cell r="J268" t="str">
            <v>https://www.lg.com/levant_ar/refrigerators/lg-GN-M702GLHC</v>
          </cell>
          <cell r="K268">
            <v>0</v>
          </cell>
          <cell r="L268" t="str">
            <v>GN-M702GLHC.APVPELF</v>
          </cell>
          <cell r="M268" t="str">
            <v>home-appliances</v>
          </cell>
          <cell r="N268" t="str">
            <v>all-fridges</v>
          </cell>
          <cell r="O268" t="str">
            <v>top-mount-fridges</v>
          </cell>
          <cell r="P268" t="str">
            <v>Ultra X Large REF</v>
          </cell>
          <cell r="Q268">
            <v>0</v>
          </cell>
          <cell r="R268" t="e">
            <v>#N/A</v>
          </cell>
          <cell r="S268" t="e">
            <v>#N/A</v>
          </cell>
          <cell r="T268" t="e">
            <v>#N/A</v>
          </cell>
          <cell r="U268" t="e">
            <v>#N/A</v>
          </cell>
          <cell r="V268" t="e">
            <v>#N/A</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t="str">
            <v>-</v>
          </cell>
          <cell r="AN268" t="str">
            <v>-</v>
          </cell>
          <cell r="AO268" t="str">
            <v>-</v>
          </cell>
          <cell r="AP268">
            <v>0</v>
          </cell>
          <cell r="AQ268">
            <v>0</v>
          </cell>
          <cell r="AR268">
            <v>0</v>
          </cell>
          <cell r="AS268" t="str">
            <v>ثلاجات إل جي ذات المجمد العلوي</v>
          </cell>
          <cell r="AT268" t="str">
            <v>O</v>
          </cell>
          <cell r="AU268">
            <v>0</v>
          </cell>
          <cell r="AV268">
            <v>0</v>
          </cell>
          <cell r="AW268">
            <v>0</v>
          </cell>
          <cell r="AX268" t="str">
            <v>-</v>
          </cell>
          <cell r="AY268">
            <v>0</v>
          </cell>
          <cell r="AZ268" t="str">
            <v>-</v>
          </cell>
          <cell r="BA268" t="str">
            <v>-</v>
          </cell>
        </row>
        <row r="269">
          <cell r="J269" t="str">
            <v>https://www.lg.com/levant_ar/refrigerators/lg-GL-B612G</v>
          </cell>
          <cell r="K269">
            <v>0</v>
          </cell>
          <cell r="L269" t="str">
            <v>GL-B612GQH.DSWPELF</v>
          </cell>
          <cell r="M269" t="str">
            <v>home-appliances</v>
          </cell>
          <cell r="N269" t="str">
            <v>all-fridges</v>
          </cell>
          <cell r="O269" t="str">
            <v>top-mount-fridges</v>
          </cell>
          <cell r="P269" t="str">
            <v>X Large REF</v>
          </cell>
          <cell r="Q269">
            <v>0</v>
          </cell>
          <cell r="R269" t="e">
            <v>#N/A</v>
          </cell>
          <cell r="S269" t="e">
            <v>#N/A</v>
          </cell>
          <cell r="T269" t="e">
            <v>#N/A</v>
          </cell>
          <cell r="U269" t="e">
            <v>#N/A</v>
          </cell>
          <cell r="V269" t="e">
            <v>#N/A</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t="str">
            <v>-</v>
          </cell>
          <cell r="AN269" t="str">
            <v>-</v>
          </cell>
          <cell r="AO269" t="str">
            <v>-</v>
          </cell>
          <cell r="AP269">
            <v>0</v>
          </cell>
          <cell r="AQ269">
            <v>0</v>
          </cell>
          <cell r="AR269">
            <v>0</v>
          </cell>
          <cell r="AS269" t="str">
            <v>تقنية هايجين فريش من إل جي (HYGIENE FRESH)</v>
          </cell>
          <cell r="AT269" t="str">
            <v>O</v>
          </cell>
          <cell r="AU269">
            <v>0</v>
          </cell>
          <cell r="AV269">
            <v>0</v>
          </cell>
          <cell r="AW269">
            <v>0</v>
          </cell>
          <cell r="AX269" t="str">
            <v>-</v>
          </cell>
          <cell r="AY269">
            <v>0</v>
          </cell>
          <cell r="AZ269" t="str">
            <v>-</v>
          </cell>
          <cell r="BA269" t="str">
            <v>-</v>
          </cell>
        </row>
        <row r="270">
          <cell r="J270" t="str">
            <v>https://www.lg.com/levant_ar/refrigerators/lg-GN-B702GQCC</v>
          </cell>
          <cell r="K270">
            <v>0</v>
          </cell>
          <cell r="L270" t="str">
            <v>GN-B702GQCC.ASWPELF</v>
          </cell>
          <cell r="M270" t="str">
            <v>home-appliances</v>
          </cell>
          <cell r="N270" t="str">
            <v>all-fridges</v>
          </cell>
          <cell r="O270" t="str">
            <v>top-mount-fridges</v>
          </cell>
          <cell r="P270" t="str">
            <v>Ultra X Large REF</v>
          </cell>
          <cell r="Q270">
            <v>0</v>
          </cell>
          <cell r="R270" t="e">
            <v>#N/A</v>
          </cell>
          <cell r="S270" t="e">
            <v>#N/A</v>
          </cell>
          <cell r="T270" t="e">
            <v>#N/A</v>
          </cell>
          <cell r="U270" t="e">
            <v>#N/A</v>
          </cell>
          <cell r="V270" t="e">
            <v>#N/A</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t="str">
            <v>-</v>
          </cell>
          <cell r="AN270" t="str">
            <v>-</v>
          </cell>
          <cell r="AO270" t="str">
            <v>-</v>
          </cell>
          <cell r="AP270">
            <v>0</v>
          </cell>
          <cell r="AQ270">
            <v>0</v>
          </cell>
          <cell r="AR270">
            <v>0</v>
          </cell>
          <cell r="AS270" t="str">
            <v>نظام منع التثليج التام لتبريدٍ متساوٍ للحفاظ على نضارة الأطعمة لمدة أطول</v>
          </cell>
          <cell r="AT270" t="str">
            <v>O</v>
          </cell>
          <cell r="AU270">
            <v>0</v>
          </cell>
          <cell r="AV270">
            <v>0</v>
          </cell>
          <cell r="AW270">
            <v>0</v>
          </cell>
          <cell r="AX270" t="str">
            <v>-</v>
          </cell>
          <cell r="AY270">
            <v>0</v>
          </cell>
          <cell r="AZ270" t="str">
            <v>-</v>
          </cell>
          <cell r="BA270" t="str">
            <v>-</v>
          </cell>
        </row>
        <row r="271">
          <cell r="J271" t="str">
            <v>https://www.lg.com/levant_ar/refrigerators/lg-GLB-522W</v>
          </cell>
          <cell r="K271">
            <v>0</v>
          </cell>
          <cell r="L271" t="str">
            <v>GLB-522W.DSWPELF</v>
          </cell>
          <cell r="M271" t="str">
            <v>home-appliances</v>
          </cell>
          <cell r="N271" t="str">
            <v>all-fridges</v>
          </cell>
          <cell r="O271" t="str">
            <v>top-mount-fridges</v>
          </cell>
          <cell r="P271" t="str">
            <v>Medium REF</v>
          </cell>
          <cell r="Q271">
            <v>0</v>
          </cell>
          <cell r="R271" t="str">
            <v>GL-B492GQHN.DSWPELF</v>
          </cell>
          <cell r="S271" t="str">
            <v>Crystal6</v>
          </cell>
          <cell r="T271" t="str">
            <v>Crystal6</v>
          </cell>
          <cell r="U271" t="str">
            <v>Crystal6</v>
          </cell>
          <cell r="V271" t="str">
            <v>SW</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t="str">
            <v>675(27")</v>
          </cell>
          <cell r="AN271">
            <v>1740</v>
          </cell>
          <cell r="AO271">
            <v>710</v>
          </cell>
          <cell r="AP271">
            <v>0</v>
          </cell>
          <cell r="AQ271">
            <v>0</v>
          </cell>
          <cell r="AR271">
            <v>0</v>
          </cell>
          <cell r="AS271" t="str">
            <v>GLB-522W</v>
          </cell>
          <cell r="AT271" t="str">
            <v>O</v>
          </cell>
          <cell r="AU271">
            <v>0</v>
          </cell>
          <cell r="AV271">
            <v>0</v>
          </cell>
          <cell r="AW271">
            <v>0</v>
          </cell>
          <cell r="AX271" t="str">
            <v>-</v>
          </cell>
          <cell r="AY271">
            <v>0</v>
          </cell>
          <cell r="AZ271" t="str">
            <v>-</v>
          </cell>
          <cell r="BA271" t="str">
            <v>-</v>
          </cell>
        </row>
        <row r="272">
          <cell r="J272" t="str">
            <v>https://www.lg.com/levant_ar/refrigerators/lg-GNB-732W</v>
          </cell>
          <cell r="K272">
            <v>0</v>
          </cell>
          <cell r="L272" t="str">
            <v>GNB-732W.ASWPELF</v>
          </cell>
          <cell r="M272" t="str">
            <v>home-appliances</v>
          </cell>
          <cell r="N272" t="str">
            <v>all-fridges</v>
          </cell>
          <cell r="O272" t="str">
            <v>top-mount-fridges</v>
          </cell>
          <cell r="P272" t="str">
            <v>Ultra X Large REF</v>
          </cell>
          <cell r="Q272">
            <v>0</v>
          </cell>
          <cell r="R272" t="e">
            <v>#N/A</v>
          </cell>
          <cell r="S272" t="e">
            <v>#N/A</v>
          </cell>
          <cell r="T272" t="e">
            <v>#N/A</v>
          </cell>
          <cell r="U272" t="e">
            <v>#N/A</v>
          </cell>
          <cell r="V272" t="e">
            <v>#N/A</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t="str">
            <v>-</v>
          </cell>
          <cell r="AN272" t="str">
            <v>-</v>
          </cell>
          <cell r="AO272" t="str">
            <v>-</v>
          </cell>
          <cell r="AP272">
            <v>0</v>
          </cell>
          <cell r="AQ272">
            <v>0</v>
          </cell>
          <cell r="AR272">
            <v>0</v>
          </cell>
          <cell r="AS272" t="str">
            <v>GNB-732W</v>
          </cell>
          <cell r="AT272" t="str">
            <v>O</v>
          </cell>
          <cell r="AU272">
            <v>0</v>
          </cell>
          <cell r="AV272">
            <v>0</v>
          </cell>
          <cell r="AW272">
            <v>0</v>
          </cell>
          <cell r="AX272" t="str">
            <v>-</v>
          </cell>
          <cell r="AY272">
            <v>0</v>
          </cell>
          <cell r="AZ272" t="str">
            <v>-</v>
          </cell>
          <cell r="BA272" t="str">
            <v>-</v>
          </cell>
        </row>
        <row r="273">
          <cell r="J273" t="str">
            <v>https://www.lg.com/levant_ar/refrigerators/lg-GNB-732</v>
          </cell>
          <cell r="K273">
            <v>0</v>
          </cell>
          <cell r="L273" t="str">
            <v>GNB-732W.ASWPSLC</v>
          </cell>
          <cell r="M273" t="str">
            <v>home-appliances</v>
          </cell>
          <cell r="N273" t="str">
            <v>all-fridges</v>
          </cell>
          <cell r="O273" t="str">
            <v>top-mount-fridges</v>
          </cell>
          <cell r="P273">
            <v>0</v>
          </cell>
          <cell r="Q273">
            <v>0</v>
          </cell>
          <cell r="R273" t="str">
            <v>GN-B702HQCM.ASWPSLC</v>
          </cell>
          <cell r="S273" t="str">
            <v>Alpha4</v>
          </cell>
          <cell r="T273" t="str">
            <v>Alpha4</v>
          </cell>
          <cell r="U273" t="str">
            <v>Alpha4</v>
          </cell>
          <cell r="V273" t="str">
            <v>SW</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t="str">
            <v>780(31")</v>
          </cell>
          <cell r="AN273">
            <v>1800</v>
          </cell>
          <cell r="AO273">
            <v>730</v>
          </cell>
          <cell r="AP273">
            <v>0</v>
          </cell>
          <cell r="AQ273">
            <v>0</v>
          </cell>
          <cell r="AR273">
            <v>0</v>
          </cell>
          <cell r="AS273" t="str">
            <v>نظام منع التثليج التام لتبريدٍ متساوٍ للحفاظ على نضارة الأطعمة لمدة أطول</v>
          </cell>
          <cell r="AT273" t="str">
            <v>O</v>
          </cell>
          <cell r="AU273">
            <v>0</v>
          </cell>
          <cell r="AV273">
            <v>0</v>
          </cell>
          <cell r="AW273">
            <v>0</v>
          </cell>
          <cell r="AX273" t="str">
            <v>-</v>
          </cell>
          <cell r="AY273">
            <v>0</v>
          </cell>
          <cell r="AZ273" t="str">
            <v>-</v>
          </cell>
          <cell r="BA273" t="str">
            <v>-</v>
          </cell>
        </row>
        <row r="274">
          <cell r="J274" t="str">
            <v>https://www.lg.com/levant_ar/refrigerators/lg-GRB-792</v>
          </cell>
          <cell r="K274">
            <v>0</v>
          </cell>
          <cell r="L274" t="str">
            <v>GRB-792DHL.APVPELF</v>
          </cell>
          <cell r="M274" t="str">
            <v>home-appliances</v>
          </cell>
          <cell r="N274" t="str">
            <v>all-fridges</v>
          </cell>
          <cell r="O274" t="str">
            <v>top-mount-fridges</v>
          </cell>
          <cell r="P274" t="str">
            <v>Ultra X Large REF</v>
          </cell>
          <cell r="Q274">
            <v>0</v>
          </cell>
          <cell r="R274" t="e">
            <v>#N/A</v>
          </cell>
          <cell r="S274" t="e">
            <v>#N/A</v>
          </cell>
          <cell r="T274" t="e">
            <v>#N/A</v>
          </cell>
          <cell r="U274" t="e">
            <v>#N/A</v>
          </cell>
          <cell r="V274" t="e">
            <v>#N/A</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t="str">
            <v>-</v>
          </cell>
          <cell r="AN274" t="str">
            <v>-</v>
          </cell>
          <cell r="AO274" t="str">
            <v>-</v>
          </cell>
          <cell r="AP274">
            <v>0</v>
          </cell>
          <cell r="AQ274">
            <v>0</v>
          </cell>
          <cell r="AR274">
            <v>0</v>
          </cell>
          <cell r="AS274" t="str">
            <v>GRB-792</v>
          </cell>
          <cell r="AT274" t="str">
            <v>O</v>
          </cell>
          <cell r="AU274">
            <v>0</v>
          </cell>
          <cell r="AV274">
            <v>0</v>
          </cell>
          <cell r="AW274">
            <v>0</v>
          </cell>
          <cell r="AX274" t="str">
            <v>-</v>
          </cell>
          <cell r="AY274">
            <v>0</v>
          </cell>
          <cell r="AZ274" t="str">
            <v>-</v>
          </cell>
          <cell r="BA274" t="str">
            <v>-</v>
          </cell>
        </row>
        <row r="275">
          <cell r="J275" t="str">
            <v>https://www.lg.com/levant_ar/refrigerators/lg-GNM-732HL</v>
          </cell>
          <cell r="K275">
            <v>0</v>
          </cell>
          <cell r="L275" t="str">
            <v>GNM-732HL.APVPELF</v>
          </cell>
          <cell r="M275" t="str">
            <v>home-appliances</v>
          </cell>
          <cell r="N275" t="str">
            <v>all-fridges</v>
          </cell>
          <cell r="O275" t="str">
            <v>top-mount-fridges</v>
          </cell>
          <cell r="P275" t="str">
            <v>Ultra X Large REF</v>
          </cell>
          <cell r="Q275">
            <v>0</v>
          </cell>
          <cell r="R275" t="e">
            <v>#N/A</v>
          </cell>
          <cell r="S275" t="e">
            <v>#N/A</v>
          </cell>
          <cell r="T275" t="e">
            <v>#N/A</v>
          </cell>
          <cell r="U275" t="e">
            <v>#N/A</v>
          </cell>
          <cell r="V275" t="e">
            <v>#N/A</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t="str">
            <v>-</v>
          </cell>
          <cell r="AN275" t="str">
            <v>-</v>
          </cell>
          <cell r="AO275" t="str">
            <v>-</v>
          </cell>
          <cell r="AP275">
            <v>0</v>
          </cell>
          <cell r="AQ275">
            <v>0</v>
          </cell>
          <cell r="AR275">
            <v>0</v>
          </cell>
          <cell r="AS275" t="str">
            <v>GNM-732HL</v>
          </cell>
          <cell r="AT275" t="str">
            <v>O</v>
          </cell>
          <cell r="AU275">
            <v>0</v>
          </cell>
          <cell r="AV275">
            <v>0</v>
          </cell>
          <cell r="AW275">
            <v>0</v>
          </cell>
          <cell r="AX275" t="str">
            <v>-</v>
          </cell>
          <cell r="AY275">
            <v>0</v>
          </cell>
          <cell r="AZ275" t="str">
            <v>-</v>
          </cell>
          <cell r="BA275" t="str">
            <v>-</v>
          </cell>
        </row>
        <row r="276">
          <cell r="J276" t="str">
            <v>https://www.lg.com/levant_ar/refrigerators/lg-GLB-522L</v>
          </cell>
          <cell r="K276">
            <v>0</v>
          </cell>
          <cell r="L276" t="str">
            <v>GLB-522L.DPVPSLC</v>
          </cell>
          <cell r="M276" t="str">
            <v>home-appliances</v>
          </cell>
          <cell r="N276" t="str">
            <v>all-fridges</v>
          </cell>
          <cell r="O276" t="str">
            <v>top-mount-fridges</v>
          </cell>
          <cell r="P276">
            <v>0</v>
          </cell>
          <cell r="Q276">
            <v>0</v>
          </cell>
          <cell r="R276" t="e">
            <v>#N/A</v>
          </cell>
          <cell r="S276" t="e">
            <v>#N/A</v>
          </cell>
          <cell r="T276" t="e">
            <v>#N/A</v>
          </cell>
          <cell r="U276" t="e">
            <v>#N/A</v>
          </cell>
          <cell r="V276" t="e">
            <v>#N/A</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t="str">
            <v>-</v>
          </cell>
          <cell r="AN276" t="str">
            <v>-</v>
          </cell>
          <cell r="AO276" t="str">
            <v>-</v>
          </cell>
          <cell r="AP276">
            <v>0</v>
          </cell>
          <cell r="AQ276">
            <v>0</v>
          </cell>
          <cell r="AR276">
            <v>0</v>
          </cell>
          <cell r="AS276" t="str">
            <v>GLB-522L</v>
          </cell>
          <cell r="AT276" t="str">
            <v>O</v>
          </cell>
          <cell r="AU276">
            <v>0</v>
          </cell>
          <cell r="AV276">
            <v>0</v>
          </cell>
          <cell r="AW276">
            <v>0</v>
          </cell>
          <cell r="AX276" t="str">
            <v>-</v>
          </cell>
          <cell r="AY276">
            <v>0</v>
          </cell>
          <cell r="AZ276" t="str">
            <v>-</v>
          </cell>
          <cell r="BA276" t="str">
            <v>-</v>
          </cell>
        </row>
        <row r="277">
          <cell r="J277" t="str">
            <v>https://www.lg.com/levant_ar/refrigerators/lg-GC-131S</v>
          </cell>
          <cell r="K277">
            <v>0</v>
          </cell>
          <cell r="L277" t="str">
            <v>GC-131S.ASWPELF</v>
          </cell>
          <cell r="M277" t="str">
            <v>home-appliances</v>
          </cell>
          <cell r="N277" t="str">
            <v>all-fridges</v>
          </cell>
          <cell r="O277">
            <v>0</v>
          </cell>
          <cell r="P277" t="str">
            <v>Small REF</v>
          </cell>
          <cell r="Q277">
            <v>0</v>
          </cell>
          <cell r="R277" t="e">
            <v>#N/A</v>
          </cell>
          <cell r="S277" t="e">
            <v>#N/A</v>
          </cell>
          <cell r="T277" t="e">
            <v>#N/A</v>
          </cell>
          <cell r="U277" t="e">
            <v>#N/A</v>
          </cell>
          <cell r="V277" t="e">
            <v>#N/A</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t="str">
            <v>-</v>
          </cell>
          <cell r="AN277" t="str">
            <v>-</v>
          </cell>
          <cell r="AO277" t="str">
            <v>-</v>
          </cell>
          <cell r="AP277">
            <v>0</v>
          </cell>
          <cell r="AQ277">
            <v>0</v>
          </cell>
          <cell r="AR277">
            <v>0</v>
          </cell>
          <cell r="AS277" t="str">
            <v>ثلاجة بباب واحد</v>
          </cell>
          <cell r="AT277" t="str">
            <v>O</v>
          </cell>
          <cell r="AU277">
            <v>0</v>
          </cell>
          <cell r="AV277">
            <v>0</v>
          </cell>
          <cell r="AW277">
            <v>0</v>
          </cell>
          <cell r="AX277" t="str">
            <v>-</v>
          </cell>
          <cell r="AY277">
            <v>0</v>
          </cell>
          <cell r="AZ277" t="str">
            <v>-</v>
          </cell>
          <cell r="BA277" t="str">
            <v>-</v>
          </cell>
        </row>
        <row r="278">
          <cell r="J278" t="str">
            <v>https://www.lg.com/levant_en/refrigerators/lg-GCM-592WL</v>
          </cell>
          <cell r="K278">
            <v>0</v>
          </cell>
          <cell r="L278" t="str">
            <v>GCM-592WL.ASWPELF</v>
          </cell>
          <cell r="M278" t="str">
            <v>home-appliances</v>
          </cell>
          <cell r="N278" t="str">
            <v>all-refrigerators</v>
          </cell>
          <cell r="O278" t="str">
            <v>top-mount-refrigerators</v>
          </cell>
          <cell r="P278" t="str">
            <v>X Large REF</v>
          </cell>
          <cell r="Q278">
            <v>0</v>
          </cell>
          <cell r="R278" t="str">
            <v>GC-C502HQCU.ASWPELF</v>
          </cell>
          <cell r="S278" t="str">
            <v>Alpha7 (GTF 2.0)</v>
          </cell>
          <cell r="T278" t="str">
            <v>Alpha7 (GTF 2.0)</v>
          </cell>
          <cell r="U278" t="str">
            <v>Alpha7 (GTF 2.0)</v>
          </cell>
          <cell r="V278" t="str">
            <v>SW</v>
          </cell>
          <cell r="W278" t="str">
            <v>438L</v>
          </cell>
          <cell r="X278" t="str">
            <v>LINEAR Cooling™</v>
          </cell>
          <cell r="Y278" t="str">
            <v>Door Cooling+™</v>
          </cell>
          <cell r="Z278">
            <v>0</v>
          </cell>
          <cell r="AA278">
            <v>0</v>
          </cell>
          <cell r="AB278" t="str">
            <v>32% Energy Saving</v>
          </cell>
          <cell r="AC278" t="str">
            <v>Moving Ice Maker</v>
          </cell>
          <cell r="AD278">
            <v>0</v>
          </cell>
          <cell r="AE278" t="str">
            <v>Pull-out Tray</v>
          </cell>
          <cell r="AF278">
            <v>0</v>
          </cell>
          <cell r="AG278" t="str">
            <v>Trimless Tempered Glass Shelf</v>
          </cell>
          <cell r="AH278">
            <v>0</v>
          </cell>
          <cell r="AI278" t="str">
            <v>Soft LED Lighting</v>
          </cell>
          <cell r="AJ278" t="str">
            <v>Inverter Linear Compressor</v>
          </cell>
          <cell r="AK278" t="str">
            <v>Inverter Linear Compressor</v>
          </cell>
          <cell r="AL278">
            <v>0</v>
          </cell>
          <cell r="AM278" t="str">
            <v>-</v>
          </cell>
          <cell r="AN278" t="str">
            <v>-</v>
          </cell>
          <cell r="AO278" t="str">
            <v>-</v>
          </cell>
          <cell r="AP278">
            <v>0</v>
          </cell>
          <cell r="AQ278">
            <v>0</v>
          </cell>
          <cell r="AR278">
            <v>0</v>
          </cell>
          <cell r="AS278" t="str">
            <v>LG Refrigerator</v>
          </cell>
          <cell r="AT278">
            <v>0</v>
          </cell>
          <cell r="AU278">
            <v>0</v>
          </cell>
          <cell r="AV278">
            <v>0</v>
          </cell>
          <cell r="AW278">
            <v>0</v>
          </cell>
          <cell r="AX278" t="str">
            <v>-</v>
          </cell>
          <cell r="AY278">
            <v>0</v>
          </cell>
          <cell r="AZ278">
            <v>14</v>
          </cell>
          <cell r="BA278" t="str">
            <v>Fail</v>
          </cell>
        </row>
        <row r="279">
          <cell r="J279" t="str">
            <v>https://www.lg.com/levant_en/refrigerators/lg-GNM-705HLL</v>
          </cell>
          <cell r="K279">
            <v>0</v>
          </cell>
          <cell r="L279" t="str">
            <v>GNM-705HLL.APZQIRQ</v>
          </cell>
          <cell r="M279" t="str">
            <v>home-appliances</v>
          </cell>
          <cell r="N279" t="str">
            <v>all-refrigerators</v>
          </cell>
          <cell r="O279" t="str">
            <v>top-mount-refrigerators</v>
          </cell>
          <cell r="P279" t="str">
            <v>X Large REF</v>
          </cell>
          <cell r="Q279">
            <v>0</v>
          </cell>
          <cell r="R279" t="str">
            <v>GN-C602HLCU.APZQIRQ</v>
          </cell>
          <cell r="S279" t="str">
            <v>Alpha5 (GTF 2.0)</v>
          </cell>
          <cell r="T279" t="str">
            <v>Alpha5 (GTF 2.0)</v>
          </cell>
          <cell r="U279" t="str">
            <v>Alpha5 (GTF 2.0)</v>
          </cell>
          <cell r="V279" t="str">
            <v>PZ</v>
          </cell>
          <cell r="W279" t="str">
            <v>478L</v>
          </cell>
          <cell r="X279" t="str">
            <v>LINEAR Cooling™</v>
          </cell>
          <cell r="Y279" t="str">
            <v>Door Cooling+™</v>
          </cell>
          <cell r="Z279">
            <v>0</v>
          </cell>
          <cell r="AA279">
            <v>0</v>
          </cell>
          <cell r="AB279" t="str">
            <v>32% Energy Saving</v>
          </cell>
          <cell r="AC279" t="str">
            <v>Moving Ice Maker</v>
          </cell>
          <cell r="AD279">
            <v>0</v>
          </cell>
          <cell r="AE279">
            <v>0</v>
          </cell>
          <cell r="AF279">
            <v>0</v>
          </cell>
          <cell r="AG279" t="str">
            <v>Trimless Tempered Glass Shelf</v>
          </cell>
          <cell r="AH279" t="str">
            <v xml:space="preserve">Premium Metal Body
</v>
          </cell>
          <cell r="AI279" t="str">
            <v>Soft LED Lighting</v>
          </cell>
          <cell r="AJ279" t="str">
            <v>Inverter Linear Compressor</v>
          </cell>
          <cell r="AK279" t="str">
            <v>Inverter Linear Compressor</v>
          </cell>
          <cell r="AL279">
            <v>0</v>
          </cell>
          <cell r="AM279" t="str">
            <v>-</v>
          </cell>
          <cell r="AN279" t="str">
            <v>-</v>
          </cell>
          <cell r="AO279" t="str">
            <v>-</v>
          </cell>
          <cell r="AP279">
            <v>0</v>
          </cell>
          <cell r="AQ279">
            <v>0</v>
          </cell>
          <cell r="AR279">
            <v>0</v>
          </cell>
          <cell r="AS279" t="str">
            <v>LG Fridge with Door Cooling</v>
          </cell>
          <cell r="AT279">
            <v>0</v>
          </cell>
          <cell r="AU279">
            <v>0</v>
          </cell>
          <cell r="AV279">
            <v>0</v>
          </cell>
          <cell r="AW279">
            <v>0</v>
          </cell>
          <cell r="AX279" t="str">
            <v>-</v>
          </cell>
          <cell r="AY279">
            <v>0</v>
          </cell>
          <cell r="AZ279">
            <v>10</v>
          </cell>
          <cell r="BA279" t="str">
            <v>Fail</v>
          </cell>
        </row>
        <row r="280">
          <cell r="J280" t="str">
            <v>https://www.lg.com/levant_en/refrigerators/lg-GNB-532D</v>
          </cell>
          <cell r="K280">
            <v>0</v>
          </cell>
          <cell r="L280" t="str">
            <v>GNB-532D.ADSPELF</v>
          </cell>
          <cell r="M280" t="str">
            <v>home-appliances</v>
          </cell>
          <cell r="N280" t="str">
            <v>all-refrigerators</v>
          </cell>
          <cell r="O280" t="str">
            <v>top-mount-refrigerators</v>
          </cell>
          <cell r="P280" t="str">
            <v>Large REF</v>
          </cell>
          <cell r="Q280">
            <v>0</v>
          </cell>
          <cell r="R280" t="str">
            <v>GN-B422SQCL.ADSPELF</v>
          </cell>
          <cell r="S280" t="str">
            <v>P-Alpha8 CK</v>
          </cell>
          <cell r="T280" t="str">
            <v>P-Alpha8 CK</v>
          </cell>
          <cell r="U280" t="str">
            <v>P-Alpha8 CK</v>
          </cell>
          <cell r="V280" t="str">
            <v>DS</v>
          </cell>
          <cell r="W280" t="str">
            <v>393L</v>
          </cell>
          <cell r="X280" t="str">
            <v>Energy Saving</v>
          </cell>
          <cell r="Y280" t="str">
            <v>Multi Air Flow</v>
          </cell>
          <cell r="Z280">
            <v>0</v>
          </cell>
          <cell r="AA280">
            <v>0</v>
          </cell>
          <cell r="AB280" t="str">
            <v>Pull Out Tray</v>
          </cell>
          <cell r="AC280" t="str">
            <v>Big Size Veggie Box</v>
          </cell>
          <cell r="AD280" t="str">
            <v>Adjustable door bin</v>
          </cell>
          <cell r="AE280">
            <v>0</v>
          </cell>
          <cell r="AF280" t="str">
            <v>Soft LED Lighting</v>
          </cell>
          <cell r="AG280" t="str">
            <v>Smart Inverter Compressor</v>
          </cell>
          <cell r="AH280" t="str">
            <v>Smart Diagnosis™</v>
          </cell>
          <cell r="AI280">
            <v>0</v>
          </cell>
          <cell r="AJ280">
            <v>0</v>
          </cell>
          <cell r="AK280">
            <v>0</v>
          </cell>
          <cell r="AL280">
            <v>0</v>
          </cell>
          <cell r="AM280" t="str">
            <v>-</v>
          </cell>
          <cell r="AN280" t="str">
            <v>-</v>
          </cell>
          <cell r="AO280" t="str">
            <v>-</v>
          </cell>
          <cell r="AP280">
            <v>0</v>
          </cell>
          <cell r="AQ280">
            <v>0</v>
          </cell>
          <cell r="AR280">
            <v>0</v>
          </cell>
          <cell r="AS280" t="str">
            <v>Energy Efficient &amp; Longer Life Span</v>
          </cell>
          <cell r="AT280">
            <v>0</v>
          </cell>
          <cell r="AU280">
            <v>0</v>
          </cell>
          <cell r="AV280">
            <v>0</v>
          </cell>
          <cell r="AW280">
            <v>0</v>
          </cell>
          <cell r="AX280" t="str">
            <v>-</v>
          </cell>
          <cell r="AY280">
            <v>0</v>
          </cell>
          <cell r="AZ280">
            <v>10</v>
          </cell>
          <cell r="BA280" t="str">
            <v>Fail</v>
          </cell>
        </row>
        <row r="281">
          <cell r="J281" t="str">
            <v>https://www.lg.com/levant_en/refrigerators/lg-GNB-532W</v>
          </cell>
          <cell r="K281">
            <v>0</v>
          </cell>
          <cell r="L281" t="str">
            <v>GNB-532W.ASWPELF</v>
          </cell>
          <cell r="M281" t="str">
            <v>home-appliances</v>
          </cell>
          <cell r="N281" t="str">
            <v>all-refrigerators</v>
          </cell>
          <cell r="O281" t="str">
            <v>top-mount-refrigerators</v>
          </cell>
          <cell r="P281" t="str">
            <v>Large REF</v>
          </cell>
          <cell r="Q281">
            <v>0</v>
          </cell>
          <cell r="R281" t="str">
            <v>GN-B422SQCL.ASWPELF</v>
          </cell>
          <cell r="S281" t="str">
            <v>P-Alpha8 CK</v>
          </cell>
          <cell r="T281" t="str">
            <v>P-Alpha8 CK</v>
          </cell>
          <cell r="U281" t="str">
            <v>P-Alpha8 CK</v>
          </cell>
          <cell r="V281" t="str">
            <v>SW</v>
          </cell>
          <cell r="W281" t="str">
            <v>393L</v>
          </cell>
          <cell r="X281" t="str">
            <v>Energy Saving</v>
          </cell>
          <cell r="Y281" t="str">
            <v>Multi Air Flow</v>
          </cell>
          <cell r="Z281">
            <v>0</v>
          </cell>
          <cell r="AA281">
            <v>0</v>
          </cell>
          <cell r="AB281" t="str">
            <v>Pull Out Tray</v>
          </cell>
          <cell r="AC281" t="str">
            <v>Big Size Veggie Box</v>
          </cell>
          <cell r="AD281" t="str">
            <v>Adjustable door bin</v>
          </cell>
          <cell r="AE281">
            <v>0</v>
          </cell>
          <cell r="AF281" t="str">
            <v>Soft LED Lighting</v>
          </cell>
          <cell r="AG281" t="str">
            <v>Smart Inverter Compressor</v>
          </cell>
          <cell r="AH281" t="str">
            <v>Smart Diagnosis™</v>
          </cell>
          <cell r="AI281">
            <v>0</v>
          </cell>
          <cell r="AJ281">
            <v>0</v>
          </cell>
          <cell r="AK281">
            <v>0</v>
          </cell>
          <cell r="AL281">
            <v>0</v>
          </cell>
          <cell r="AM281" t="str">
            <v>-</v>
          </cell>
          <cell r="AN281" t="str">
            <v>-</v>
          </cell>
          <cell r="AO281" t="str">
            <v>-</v>
          </cell>
          <cell r="AP281">
            <v>0</v>
          </cell>
          <cell r="AQ281">
            <v>0</v>
          </cell>
          <cell r="AR281">
            <v>0</v>
          </cell>
          <cell r="AS281" t="str">
            <v>LG Fridge - Muti Air Flow</v>
          </cell>
          <cell r="AT281">
            <v>0</v>
          </cell>
          <cell r="AU281">
            <v>0</v>
          </cell>
          <cell r="AV281">
            <v>0</v>
          </cell>
          <cell r="AW281">
            <v>0</v>
          </cell>
          <cell r="AX281" t="str">
            <v>-</v>
          </cell>
          <cell r="AY281">
            <v>0</v>
          </cell>
          <cell r="AZ281">
            <v>10</v>
          </cell>
          <cell r="BA281" t="str">
            <v>Fail</v>
          </cell>
        </row>
        <row r="282">
          <cell r="J282" t="str">
            <v>https://www.lg.com/levant_en/refrigerators/lg-GNB-556W</v>
          </cell>
          <cell r="K282">
            <v>0</v>
          </cell>
          <cell r="L282" t="str">
            <v>GNB-556W.ASWQIRQ</v>
          </cell>
          <cell r="M282" t="str">
            <v>home-appliances</v>
          </cell>
          <cell r="N282" t="str">
            <v>all-refrigerators</v>
          </cell>
          <cell r="O282" t="str">
            <v>top-mount-refrigerators</v>
          </cell>
          <cell r="P282" t="str">
            <v>Large REF</v>
          </cell>
          <cell r="Q282">
            <v>0</v>
          </cell>
          <cell r="R282" t="str">
            <v>GN-B422SQCL.ASWQIRQ</v>
          </cell>
          <cell r="S282" t="str">
            <v>P-Alpha8 CK</v>
          </cell>
          <cell r="T282" t="str">
            <v>P-Alpha8 CK</v>
          </cell>
          <cell r="U282" t="str">
            <v>P-Alpha8 CK</v>
          </cell>
          <cell r="V282" t="str">
            <v>SW</v>
          </cell>
          <cell r="W282" t="str">
            <v>393L</v>
          </cell>
          <cell r="X282" t="str">
            <v>Energy Saving</v>
          </cell>
          <cell r="Y282" t="str">
            <v>Multi Air Flow</v>
          </cell>
          <cell r="Z282">
            <v>0</v>
          </cell>
          <cell r="AA282">
            <v>0</v>
          </cell>
          <cell r="AB282" t="str">
            <v>Pull Out Tray</v>
          </cell>
          <cell r="AC282" t="str">
            <v>Big Size Veggie Box</v>
          </cell>
          <cell r="AD282" t="str">
            <v>Adjustable door bin</v>
          </cell>
          <cell r="AE282">
            <v>0</v>
          </cell>
          <cell r="AF282" t="str">
            <v>Soft LED Lighting</v>
          </cell>
          <cell r="AG282" t="str">
            <v>Smart Inverter Compressor</v>
          </cell>
          <cell r="AH282" t="str">
            <v>Smart Diagnosis™</v>
          </cell>
          <cell r="AI282">
            <v>0</v>
          </cell>
          <cell r="AJ282">
            <v>0</v>
          </cell>
          <cell r="AK282">
            <v>0</v>
          </cell>
          <cell r="AL282">
            <v>0</v>
          </cell>
          <cell r="AM282" t="str">
            <v>-</v>
          </cell>
          <cell r="AN282" t="str">
            <v>-</v>
          </cell>
          <cell r="AO282" t="str">
            <v>-</v>
          </cell>
          <cell r="AP282">
            <v>0</v>
          </cell>
          <cell r="AQ282">
            <v>0</v>
          </cell>
          <cell r="AR282">
            <v>0</v>
          </cell>
          <cell r="AS282" t="str">
            <v>LG Refrigerators with Inverter Linear Compressor</v>
          </cell>
          <cell r="AT282">
            <v>0</v>
          </cell>
          <cell r="AU282">
            <v>0</v>
          </cell>
          <cell r="AV282">
            <v>0</v>
          </cell>
          <cell r="AW282">
            <v>0</v>
          </cell>
          <cell r="AX282" t="str">
            <v>-</v>
          </cell>
          <cell r="AY282">
            <v>0</v>
          </cell>
          <cell r="AZ282">
            <v>14</v>
          </cell>
          <cell r="BA282" t="str">
            <v>Fail</v>
          </cell>
        </row>
        <row r="283">
          <cell r="J283" t="str">
            <v>https://www.lg.com/levant_en/refrigerators/lg-GNB-556D</v>
          </cell>
          <cell r="K283">
            <v>0</v>
          </cell>
          <cell r="L283" t="str">
            <v>GNB-556D.ADSQIRQ</v>
          </cell>
          <cell r="M283" t="str">
            <v>home-appliances</v>
          </cell>
          <cell r="N283" t="str">
            <v>all-refrigerators</v>
          </cell>
          <cell r="O283" t="str">
            <v>top-mount-refrigerators</v>
          </cell>
          <cell r="P283" t="str">
            <v>Large REF</v>
          </cell>
          <cell r="Q283">
            <v>0</v>
          </cell>
          <cell r="R283" t="str">
            <v>GN-B422SQCL.ADSQIRQ</v>
          </cell>
          <cell r="S283" t="str">
            <v>P-Alpha8 CK</v>
          </cell>
          <cell r="T283" t="str">
            <v>P-Alpha8 CK</v>
          </cell>
          <cell r="U283" t="str">
            <v>P-Alpha8 CK</v>
          </cell>
          <cell r="V283" t="str">
            <v>DS</v>
          </cell>
          <cell r="W283" t="str">
            <v>393L</v>
          </cell>
          <cell r="X283" t="str">
            <v>Energy Saving</v>
          </cell>
          <cell r="Y283" t="str">
            <v>Multi Air Flow</v>
          </cell>
          <cell r="Z283">
            <v>0</v>
          </cell>
          <cell r="AA283">
            <v>0</v>
          </cell>
          <cell r="AB283" t="str">
            <v>Pull Out Tray</v>
          </cell>
          <cell r="AC283" t="str">
            <v>Big Size Veggie Box</v>
          </cell>
          <cell r="AD283" t="str">
            <v>Adjustable door bin</v>
          </cell>
          <cell r="AE283">
            <v>0</v>
          </cell>
          <cell r="AF283" t="str">
            <v>Soft LED Lighting</v>
          </cell>
          <cell r="AG283" t="str">
            <v>Smart Inverter Compressor</v>
          </cell>
          <cell r="AH283" t="str">
            <v>Smart Diagnosis™</v>
          </cell>
          <cell r="AI283">
            <v>0</v>
          </cell>
          <cell r="AJ283">
            <v>0</v>
          </cell>
          <cell r="AK283">
            <v>0</v>
          </cell>
          <cell r="AL283">
            <v>0</v>
          </cell>
          <cell r="AM283" t="str">
            <v>-</v>
          </cell>
          <cell r="AN283" t="str">
            <v>-</v>
          </cell>
          <cell r="AO283" t="str">
            <v>-</v>
          </cell>
          <cell r="AP283">
            <v>0</v>
          </cell>
          <cell r="AQ283">
            <v>0</v>
          </cell>
          <cell r="AR283">
            <v>0</v>
          </cell>
          <cell r="AS283" t="str">
            <v>LG Top Mount Fridges</v>
          </cell>
          <cell r="AT283">
            <v>0</v>
          </cell>
          <cell r="AU283">
            <v>0</v>
          </cell>
          <cell r="AV283">
            <v>0</v>
          </cell>
          <cell r="AW283">
            <v>0</v>
          </cell>
          <cell r="AX283" t="str">
            <v>-</v>
          </cell>
          <cell r="AY283">
            <v>0</v>
          </cell>
          <cell r="AZ283">
            <v>11</v>
          </cell>
          <cell r="BA283" t="str">
            <v>Fail</v>
          </cell>
        </row>
        <row r="284">
          <cell r="J284" t="str">
            <v>https://www.lg.com/levant_en/refrigerators/lg-GNB-463D</v>
          </cell>
          <cell r="K284">
            <v>0</v>
          </cell>
          <cell r="L284" t="str">
            <v>GNB-463D.ADSQIRQ</v>
          </cell>
          <cell r="M284" t="str">
            <v>home-appliances</v>
          </cell>
          <cell r="N284" t="str">
            <v>all-refrigerators</v>
          </cell>
          <cell r="O284" t="str">
            <v>top-mount-refrigerators</v>
          </cell>
          <cell r="P284" t="str">
            <v>Large REF</v>
          </cell>
          <cell r="Q284">
            <v>0</v>
          </cell>
          <cell r="R284" t="str">
            <v>GN-B372SQCB.ADSQIRQ</v>
          </cell>
          <cell r="S284" t="str">
            <v>Omega2N CK</v>
          </cell>
          <cell r="T284" t="str">
            <v>Omega2N CK</v>
          </cell>
          <cell r="U284" t="str">
            <v>Omega2N CK</v>
          </cell>
          <cell r="V284" t="str">
            <v>DS</v>
          </cell>
          <cell r="W284" t="str">
            <v>312L</v>
          </cell>
          <cell r="X284" t="str">
            <v>Energy Saving</v>
          </cell>
          <cell r="Y284" t="str">
            <v>Multi Air Flow</v>
          </cell>
          <cell r="Z284" t="str">
            <v>Moist Balance Crisper™</v>
          </cell>
          <cell r="AA284">
            <v>0</v>
          </cell>
          <cell r="AB284" t="str">
            <v>Pull Out Tray</v>
          </cell>
          <cell r="AC284" t="str">
            <v>Big Size Veggie Box</v>
          </cell>
          <cell r="AD284">
            <v>0</v>
          </cell>
          <cell r="AE284">
            <v>0</v>
          </cell>
          <cell r="AF284" t="str">
            <v>Soft LED Lighting</v>
          </cell>
          <cell r="AG284" t="str">
            <v>Smart Inverter Compressor</v>
          </cell>
          <cell r="AH284" t="str">
            <v>Smart Diagnosis™</v>
          </cell>
          <cell r="AI284">
            <v>0</v>
          </cell>
          <cell r="AJ284">
            <v>0</v>
          </cell>
          <cell r="AK284">
            <v>0</v>
          </cell>
          <cell r="AL284">
            <v>0</v>
          </cell>
          <cell r="AM284" t="str">
            <v>-</v>
          </cell>
          <cell r="AN284" t="str">
            <v>-</v>
          </cell>
          <cell r="AO284" t="str">
            <v>-</v>
          </cell>
          <cell r="AP284">
            <v>0</v>
          </cell>
          <cell r="AQ284">
            <v>0</v>
          </cell>
          <cell r="AR284">
            <v>0</v>
          </cell>
          <cell r="AS284" t="str">
            <v>LG Inverter Linear Compressor</v>
          </cell>
          <cell r="AT284">
            <v>0</v>
          </cell>
          <cell r="AU284">
            <v>0</v>
          </cell>
          <cell r="AV284">
            <v>0</v>
          </cell>
          <cell r="AW284">
            <v>0</v>
          </cell>
          <cell r="AX284" t="str">
            <v>-</v>
          </cell>
          <cell r="AY284">
            <v>0</v>
          </cell>
          <cell r="AZ284">
            <v>10</v>
          </cell>
          <cell r="BA284" t="str">
            <v>Fail</v>
          </cell>
        </row>
        <row r="285">
          <cell r="J285" t="str">
            <v>https://www.lg.com/levant_en/refrigerators/lg-GNB-463W</v>
          </cell>
          <cell r="K285">
            <v>0</v>
          </cell>
          <cell r="L285" t="str">
            <v>GNB-463W.ASWQIRQ</v>
          </cell>
          <cell r="M285" t="str">
            <v>home-appliances</v>
          </cell>
          <cell r="N285" t="str">
            <v>all-refrigerators</v>
          </cell>
          <cell r="O285" t="str">
            <v>top-mount-refrigerators</v>
          </cell>
          <cell r="P285" t="str">
            <v>Large REF</v>
          </cell>
          <cell r="Q285">
            <v>0</v>
          </cell>
          <cell r="R285" t="str">
            <v>GN-B372SQCB.ASWQIRQ</v>
          </cell>
          <cell r="S285" t="str">
            <v>Omega2N CK</v>
          </cell>
          <cell r="T285" t="str">
            <v>Omega2N CK</v>
          </cell>
          <cell r="U285" t="str">
            <v>Omega2N CK</v>
          </cell>
          <cell r="V285" t="str">
            <v>SW</v>
          </cell>
          <cell r="W285" t="str">
            <v>312L</v>
          </cell>
          <cell r="X285" t="str">
            <v>Energy Saving</v>
          </cell>
          <cell r="Y285" t="str">
            <v>Multi Air Flow</v>
          </cell>
          <cell r="Z285" t="str">
            <v>Moist Balance Crisper™</v>
          </cell>
          <cell r="AA285">
            <v>0</v>
          </cell>
          <cell r="AB285" t="str">
            <v>Pull Out Tray</v>
          </cell>
          <cell r="AC285" t="str">
            <v>Big Size Veggie Box</v>
          </cell>
          <cell r="AD285">
            <v>0</v>
          </cell>
          <cell r="AE285">
            <v>0</v>
          </cell>
          <cell r="AF285" t="str">
            <v>Soft LED Lighting</v>
          </cell>
          <cell r="AG285" t="str">
            <v>Smart Inverter Compressor</v>
          </cell>
          <cell r="AH285" t="str">
            <v>Smart Diagnosis™</v>
          </cell>
          <cell r="AI285">
            <v>0</v>
          </cell>
          <cell r="AJ285">
            <v>0</v>
          </cell>
          <cell r="AK285">
            <v>0</v>
          </cell>
          <cell r="AL285">
            <v>0</v>
          </cell>
          <cell r="AM285" t="str">
            <v>-</v>
          </cell>
          <cell r="AN285" t="str">
            <v>-</v>
          </cell>
          <cell r="AO285" t="str">
            <v>-</v>
          </cell>
          <cell r="AP285">
            <v>0</v>
          </cell>
          <cell r="AQ285">
            <v>0</v>
          </cell>
          <cell r="AR285">
            <v>0</v>
          </cell>
          <cell r="AS285" t="str">
            <v>LG 10 Years Warrantee</v>
          </cell>
          <cell r="AT285">
            <v>0</v>
          </cell>
          <cell r="AU285">
            <v>0</v>
          </cell>
          <cell r="AV285">
            <v>0</v>
          </cell>
          <cell r="AW285">
            <v>0</v>
          </cell>
          <cell r="AX285" t="str">
            <v>-</v>
          </cell>
          <cell r="AY285">
            <v>0</v>
          </cell>
          <cell r="AZ285">
            <v>15</v>
          </cell>
          <cell r="BA285" t="str">
            <v>Fail</v>
          </cell>
        </row>
        <row r="286">
          <cell r="J286" t="str">
            <v>https://www.lg.com/levant_en/refrigerators/lg-GR-J33FWCHL</v>
          </cell>
          <cell r="K286">
            <v>0</v>
          </cell>
          <cell r="L286" t="str">
            <v>GR-J33FWCHL.AVMRALY</v>
          </cell>
          <cell r="M286" t="str">
            <v>home-appliances</v>
          </cell>
          <cell r="N286" t="str">
            <v>all-refrigerators</v>
          </cell>
          <cell r="O286" t="str">
            <v>door-in-door-refrigerators</v>
          </cell>
          <cell r="P286" t="str">
            <v>Multi Door 4Door</v>
          </cell>
          <cell r="Q286">
            <v>0</v>
          </cell>
          <cell r="R286" t="str">
            <v>GR-J31FWCHL.AVMRALY</v>
          </cell>
          <cell r="S286" t="str">
            <v>P-Next3</v>
          </cell>
          <cell r="T286" t="str">
            <v>P-Next3</v>
          </cell>
          <cell r="U286" t="str">
            <v>P-Next3</v>
          </cell>
          <cell r="V286" t="str">
            <v>VM</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t="str">
            <v>-</v>
          </cell>
          <cell r="AN286" t="str">
            <v>-</v>
          </cell>
          <cell r="AO286" t="str">
            <v>-</v>
          </cell>
          <cell r="AP286">
            <v>0</v>
          </cell>
          <cell r="AQ286">
            <v>0</v>
          </cell>
          <cell r="AR286">
            <v>0</v>
          </cell>
          <cell r="AS286" t="str">
            <v>LG GR-J33FWCHL</v>
          </cell>
          <cell r="AT286" t="str">
            <v>O</v>
          </cell>
          <cell r="AU286">
            <v>0</v>
          </cell>
          <cell r="AV286">
            <v>0</v>
          </cell>
          <cell r="AW286">
            <v>0</v>
          </cell>
          <cell r="AX286" t="str">
            <v>-</v>
          </cell>
          <cell r="AY286">
            <v>0</v>
          </cell>
          <cell r="AZ286" t="str">
            <v>-</v>
          </cell>
          <cell r="BA286" t="str">
            <v>-</v>
          </cell>
        </row>
        <row r="287">
          <cell r="J287" t="str">
            <v>https://www.lg.com/levant_en/refrigerators/lg-GCX-267PXHN</v>
          </cell>
          <cell r="K287">
            <v>0</v>
          </cell>
          <cell r="L287" t="str">
            <v>GCX-267PXHN.ANSPELF</v>
          </cell>
          <cell r="M287" t="str">
            <v>home-appliances</v>
          </cell>
          <cell r="N287" t="str">
            <v>all-refrigerators</v>
          </cell>
          <cell r="O287" t="str">
            <v>door-in-door-refrigerators</v>
          </cell>
          <cell r="P287" t="str">
            <v>24CU</v>
          </cell>
          <cell r="Q287">
            <v>0</v>
          </cell>
          <cell r="R287" t="str">
            <v>GC-X247CSAV.ANSPELF</v>
          </cell>
          <cell r="S287" t="str">
            <v>P-Veyron6 InstaView</v>
          </cell>
          <cell r="T287" t="str">
            <v>P-Veyron6 InstaView</v>
          </cell>
          <cell r="U287" t="str">
            <v>P-Veyron6 InstaView</v>
          </cell>
          <cell r="V287" t="str">
            <v>NS</v>
          </cell>
          <cell r="W287" t="str">
            <v>601L</v>
          </cell>
          <cell r="X287" t="str">
            <v>InstaView / Door-in-Door™</v>
          </cell>
          <cell r="Y287" t="str">
            <v>Spaceplus™ Ice System</v>
          </cell>
          <cell r="Z287" t="str">
            <v>FRESHBalancer™</v>
          </cell>
          <cell r="AA287">
            <v>0</v>
          </cell>
          <cell r="AB287" t="str">
            <v>Hygiene FRESH+™</v>
          </cell>
          <cell r="AC287" t="str">
            <v xml:space="preserve">New Premium Dispenser
</v>
          </cell>
          <cell r="AD287" t="str">
            <v>Square Pocket Handle</v>
          </cell>
          <cell r="AE287" t="str">
            <v>Inverter Compressor</v>
          </cell>
          <cell r="AF287" t="str">
            <v>Samrt ThinQ®</v>
          </cell>
          <cell r="AG287">
            <v>0</v>
          </cell>
          <cell r="AH287">
            <v>0</v>
          </cell>
          <cell r="AI287">
            <v>0</v>
          </cell>
          <cell r="AJ287">
            <v>0</v>
          </cell>
          <cell r="AK287">
            <v>0</v>
          </cell>
          <cell r="AL287">
            <v>0</v>
          </cell>
          <cell r="AM287" t="str">
            <v>-</v>
          </cell>
          <cell r="AN287" t="str">
            <v>-</v>
          </cell>
          <cell r="AO287" t="str">
            <v>-</v>
          </cell>
          <cell r="AP287">
            <v>0</v>
          </cell>
          <cell r="AQ287">
            <v>0</v>
          </cell>
          <cell r="AR287">
            <v>0</v>
          </cell>
          <cell r="AS287" t="str">
            <v>InstaView Door-in-Door Refrigerator</v>
          </cell>
          <cell r="AT287">
            <v>0</v>
          </cell>
          <cell r="AU287">
            <v>0</v>
          </cell>
          <cell r="AV287">
            <v>0</v>
          </cell>
          <cell r="AW287">
            <v>0</v>
          </cell>
          <cell r="AX287" t="str">
            <v>-</v>
          </cell>
          <cell r="AY287">
            <v>0</v>
          </cell>
          <cell r="AZ287">
            <v>10</v>
          </cell>
          <cell r="BA287" t="str">
            <v>Fail</v>
          </cell>
        </row>
        <row r="288">
          <cell r="J288" t="str">
            <v>https://www.lg.com/levant_en/refrigerators/lg-GCS-270SV</v>
          </cell>
          <cell r="K288">
            <v>0</v>
          </cell>
          <cell r="L288" t="str">
            <v>GCS-270SV.ASWQIRQ</v>
          </cell>
          <cell r="M288" t="str">
            <v>home-appliances</v>
          </cell>
          <cell r="N288" t="str">
            <v>all-refrigerators</v>
          </cell>
          <cell r="O288" t="str">
            <v>top-mount-refrigerators</v>
          </cell>
          <cell r="P288" t="str">
            <v>Medium REF</v>
          </cell>
          <cell r="Q288">
            <v>0</v>
          </cell>
          <cell r="R288" t="str">
            <v>GCS262SV.ASWQIRQ</v>
          </cell>
          <cell r="S288" t="str">
            <v>Xingxing T/F</v>
          </cell>
          <cell r="T288" t="str">
            <v>Xingxing T/F</v>
          </cell>
          <cell r="U288" t="str">
            <v>Xingxing T/F</v>
          </cell>
          <cell r="V288" t="str">
            <v>SW</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t="str">
            <v>-</v>
          </cell>
          <cell r="AN288" t="str">
            <v>-</v>
          </cell>
          <cell r="AO288" t="str">
            <v>-</v>
          </cell>
          <cell r="AP288">
            <v>0</v>
          </cell>
          <cell r="AQ288">
            <v>0</v>
          </cell>
          <cell r="AR288">
            <v>0</v>
          </cell>
          <cell r="AS288" t="str">
            <v>LG Frost Direct Refrigerator</v>
          </cell>
          <cell r="AT288" t="str">
            <v>O</v>
          </cell>
          <cell r="AU288">
            <v>0</v>
          </cell>
          <cell r="AV288">
            <v>0</v>
          </cell>
          <cell r="AW288">
            <v>0</v>
          </cell>
          <cell r="AX288" t="str">
            <v>-</v>
          </cell>
          <cell r="AY288">
            <v>0</v>
          </cell>
          <cell r="AZ288" t="str">
            <v>-</v>
          </cell>
          <cell r="BA288" t="str">
            <v>-</v>
          </cell>
        </row>
        <row r="289">
          <cell r="J289" t="str">
            <v>https://www.lg.com/levant_en/refrigerators/lg-GCS-350SV</v>
          </cell>
          <cell r="K289">
            <v>0</v>
          </cell>
          <cell r="L289" t="str">
            <v>GCS-350SV.ASWQIRQ</v>
          </cell>
          <cell r="M289" t="str">
            <v>home-appliances</v>
          </cell>
          <cell r="N289" t="str">
            <v>all-refrigerators</v>
          </cell>
          <cell r="O289" t="str">
            <v>top-mount-refrigerators</v>
          </cell>
          <cell r="P289" t="str">
            <v>Medium REF</v>
          </cell>
          <cell r="Q289">
            <v>0</v>
          </cell>
          <cell r="R289" t="str">
            <v>GCS352SV.ASWQIRQ</v>
          </cell>
          <cell r="S289" t="str">
            <v>Xingxing T/F</v>
          </cell>
          <cell r="T289" t="str">
            <v>Xingxing T/F</v>
          </cell>
          <cell r="U289" t="str">
            <v>Xingxing T/F</v>
          </cell>
          <cell r="V289" t="str">
            <v>SW</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t="str">
            <v>-</v>
          </cell>
          <cell r="AN289" t="str">
            <v>-</v>
          </cell>
          <cell r="AO289" t="str">
            <v>-</v>
          </cell>
          <cell r="AP289">
            <v>0</v>
          </cell>
          <cell r="AQ289">
            <v>0</v>
          </cell>
          <cell r="AR289">
            <v>0</v>
          </cell>
          <cell r="AS289" t="str">
            <v>LG Frost Direct Refrigerator</v>
          </cell>
          <cell r="AT289" t="str">
            <v>O</v>
          </cell>
          <cell r="AU289">
            <v>0</v>
          </cell>
          <cell r="AV289">
            <v>0</v>
          </cell>
          <cell r="AW289">
            <v>0</v>
          </cell>
          <cell r="AX289" t="str">
            <v>-</v>
          </cell>
          <cell r="AY289">
            <v>0</v>
          </cell>
          <cell r="AZ289" t="str">
            <v>-</v>
          </cell>
          <cell r="BA289" t="str">
            <v>-</v>
          </cell>
        </row>
        <row r="290">
          <cell r="J290" t="str">
            <v>https://www.lg.com/levant_en/refrigerators/lg-GCM-592LL</v>
          </cell>
          <cell r="K290">
            <v>0</v>
          </cell>
          <cell r="L290" t="str">
            <v>GCM-592LL.APZPELF</v>
          </cell>
          <cell r="M290" t="str">
            <v>home-appliances</v>
          </cell>
          <cell r="N290" t="str">
            <v>all-refrigerators</v>
          </cell>
          <cell r="O290" t="str">
            <v>top-mount-refrigerators</v>
          </cell>
          <cell r="P290" t="str">
            <v>X Large REF</v>
          </cell>
          <cell r="Q290">
            <v>0</v>
          </cell>
          <cell r="R290" t="str">
            <v>GC-C502HLCU.APZPELF</v>
          </cell>
          <cell r="S290" t="str">
            <v>Alpha7 (GTF 2.0)</v>
          </cell>
          <cell r="T290" t="str">
            <v>Alpha7 (GTF 2.0)</v>
          </cell>
          <cell r="U290" t="str">
            <v>Alpha7 (GTF 2.0)</v>
          </cell>
          <cell r="V290" t="str">
            <v>PZ</v>
          </cell>
          <cell r="W290" t="str">
            <v>438L</v>
          </cell>
          <cell r="X290" t="str">
            <v>LINEAR Cooling™</v>
          </cell>
          <cell r="Y290" t="str">
            <v>Door Cooling+™</v>
          </cell>
          <cell r="Z290">
            <v>0</v>
          </cell>
          <cell r="AA290">
            <v>0</v>
          </cell>
          <cell r="AB290" t="str">
            <v>32% Energy Saving</v>
          </cell>
          <cell r="AC290" t="str">
            <v>Moving Ice Maker</v>
          </cell>
          <cell r="AD290">
            <v>0</v>
          </cell>
          <cell r="AE290" t="str">
            <v>Pull-out Tray</v>
          </cell>
          <cell r="AF290">
            <v>0</v>
          </cell>
          <cell r="AG290" t="str">
            <v>Trimless Tempered Glass Shelf</v>
          </cell>
          <cell r="AH290" t="str">
            <v xml:space="preserve">Premium Metal Body
</v>
          </cell>
          <cell r="AI290" t="str">
            <v>Soft LED Lighting</v>
          </cell>
          <cell r="AJ290" t="str">
            <v>Inverter Linear Compressor</v>
          </cell>
          <cell r="AK290" t="str">
            <v>Inverter Linear Compressor</v>
          </cell>
          <cell r="AL290">
            <v>0</v>
          </cell>
          <cell r="AM290" t="str">
            <v>-</v>
          </cell>
          <cell r="AN290" t="str">
            <v>-</v>
          </cell>
          <cell r="AO290" t="str">
            <v>-</v>
          </cell>
          <cell r="AP290">
            <v>0</v>
          </cell>
          <cell r="AQ290">
            <v>0</v>
          </cell>
          <cell r="AR290">
            <v>0</v>
          </cell>
          <cell r="AS290" t="str">
            <v>Inverter Linear Compressor</v>
          </cell>
          <cell r="AT290">
            <v>0</v>
          </cell>
          <cell r="AU290">
            <v>0</v>
          </cell>
          <cell r="AV290">
            <v>0</v>
          </cell>
          <cell r="AW290">
            <v>0</v>
          </cell>
          <cell r="AX290" t="str">
            <v>-</v>
          </cell>
          <cell r="AY290">
            <v>0</v>
          </cell>
          <cell r="AZ290">
            <v>15</v>
          </cell>
          <cell r="BA290" t="str">
            <v>Fail</v>
          </cell>
        </row>
        <row r="291">
          <cell r="J291" t="str">
            <v>https://www.lg.com/levant_en/refrigerators/lg-GNM-522WL</v>
          </cell>
          <cell r="K291">
            <v>0</v>
          </cell>
          <cell r="L291" t="str">
            <v>GNM-522WL.ASWPELF</v>
          </cell>
          <cell r="M291" t="str">
            <v>home-appliances</v>
          </cell>
          <cell r="N291" t="str">
            <v>all-refrigerators</v>
          </cell>
          <cell r="O291" t="str">
            <v>top-mount-refrigerators</v>
          </cell>
          <cell r="P291" t="str">
            <v>Large REF</v>
          </cell>
          <cell r="Q291">
            <v>0</v>
          </cell>
          <cell r="R291" t="str">
            <v>GN-C432HQCU.ASWPELF</v>
          </cell>
          <cell r="S291" t="str">
            <v>Alpha8 (GTF 2.0)</v>
          </cell>
          <cell r="T291" t="str">
            <v>Alpha8 (GTF 2.0)</v>
          </cell>
          <cell r="U291" t="str">
            <v>Alpha8 (GTF 2.0)</v>
          </cell>
          <cell r="V291" t="str">
            <v>SW</v>
          </cell>
          <cell r="W291" t="str">
            <v>410L</v>
          </cell>
          <cell r="X291" t="str">
            <v>LINEAR Cooling™</v>
          </cell>
          <cell r="Y291" t="str">
            <v>Door Cooling+™</v>
          </cell>
          <cell r="Z291">
            <v>0</v>
          </cell>
          <cell r="AA291">
            <v>0</v>
          </cell>
          <cell r="AB291" t="str">
            <v>32% Energy Saving</v>
          </cell>
          <cell r="AC291" t="str">
            <v>Moving Ice Maker</v>
          </cell>
          <cell r="AD291">
            <v>0</v>
          </cell>
          <cell r="AE291" t="str">
            <v>Pull-out Tray</v>
          </cell>
          <cell r="AF291">
            <v>0</v>
          </cell>
          <cell r="AG291" t="str">
            <v>Trimless Tempered Glass Shelf</v>
          </cell>
          <cell r="AH291">
            <v>0</v>
          </cell>
          <cell r="AI291" t="str">
            <v>Soft LED Lighting</v>
          </cell>
          <cell r="AJ291" t="str">
            <v>Inverter Linear Compressor</v>
          </cell>
          <cell r="AK291" t="str">
            <v>Inverter Linear Compressor</v>
          </cell>
          <cell r="AL291">
            <v>0</v>
          </cell>
          <cell r="AM291" t="str">
            <v>-</v>
          </cell>
          <cell r="AN291" t="str">
            <v>-</v>
          </cell>
          <cell r="AO291" t="str">
            <v>-</v>
          </cell>
          <cell r="AP291">
            <v>0</v>
          </cell>
          <cell r="AQ291">
            <v>0</v>
          </cell>
          <cell r="AR291">
            <v>0</v>
          </cell>
          <cell r="AS291" t="str">
            <v>GNM-522WL</v>
          </cell>
          <cell r="AT291">
            <v>0</v>
          </cell>
          <cell r="AU291">
            <v>0</v>
          </cell>
          <cell r="AV291">
            <v>0</v>
          </cell>
          <cell r="AW291">
            <v>0</v>
          </cell>
          <cell r="AX291" t="str">
            <v>-</v>
          </cell>
          <cell r="AY291">
            <v>0</v>
          </cell>
          <cell r="AZ291">
            <v>15</v>
          </cell>
          <cell r="BA291" t="str">
            <v>Fail</v>
          </cell>
        </row>
        <row r="292">
          <cell r="J292" t="str">
            <v>https://www.lg.com/levant_en/refrigerators/lg-GNM-522LL</v>
          </cell>
          <cell r="K292">
            <v>0</v>
          </cell>
          <cell r="L292" t="str">
            <v>GNM-522LL.APZPELF</v>
          </cell>
          <cell r="M292" t="str">
            <v>home-appliances</v>
          </cell>
          <cell r="N292" t="str">
            <v>all-refrigerators</v>
          </cell>
          <cell r="O292" t="str">
            <v>top-mount-refrigerators</v>
          </cell>
          <cell r="P292" t="str">
            <v>Large REF</v>
          </cell>
          <cell r="Q292">
            <v>0</v>
          </cell>
          <cell r="R292" t="str">
            <v>GN-C432HLCU.APZPELF</v>
          </cell>
          <cell r="S292" t="str">
            <v>Alpha8 (GTF 2.0)</v>
          </cell>
          <cell r="T292" t="str">
            <v>Alpha8 (GTF 2.0)</v>
          </cell>
          <cell r="U292" t="str">
            <v>Alpha8 (GTF 2.0)</v>
          </cell>
          <cell r="V292" t="str">
            <v>PZ</v>
          </cell>
          <cell r="W292" t="str">
            <v>410L</v>
          </cell>
          <cell r="X292" t="str">
            <v>LINEAR Cooling™</v>
          </cell>
          <cell r="Y292" t="str">
            <v>Door Cooling+™</v>
          </cell>
          <cell r="Z292">
            <v>0</v>
          </cell>
          <cell r="AA292">
            <v>0</v>
          </cell>
          <cell r="AB292" t="str">
            <v>32% Energy Saving</v>
          </cell>
          <cell r="AC292" t="str">
            <v>Moving Ice Maker</v>
          </cell>
          <cell r="AD292">
            <v>0</v>
          </cell>
          <cell r="AE292" t="str">
            <v>Pull-out Tray</v>
          </cell>
          <cell r="AF292">
            <v>0</v>
          </cell>
          <cell r="AG292" t="str">
            <v>Trimless Tempered Glass Shelf</v>
          </cell>
          <cell r="AH292" t="str">
            <v xml:space="preserve">Premium Metal Body
</v>
          </cell>
          <cell r="AI292" t="str">
            <v>Soft LED Lighting</v>
          </cell>
          <cell r="AJ292" t="str">
            <v>Inverter Linear Compressor</v>
          </cell>
          <cell r="AK292" t="str">
            <v>Inverter Linear Compressor</v>
          </cell>
          <cell r="AL292">
            <v>0</v>
          </cell>
          <cell r="AM292" t="str">
            <v>-</v>
          </cell>
          <cell r="AN292" t="str">
            <v>-</v>
          </cell>
          <cell r="AO292" t="str">
            <v>-</v>
          </cell>
          <cell r="AP292">
            <v>0</v>
          </cell>
          <cell r="AQ292">
            <v>0</v>
          </cell>
          <cell r="AR292">
            <v>0</v>
          </cell>
          <cell r="AS292" t="str">
            <v>GNM-522LL</v>
          </cell>
          <cell r="AT292">
            <v>0</v>
          </cell>
          <cell r="AU292">
            <v>0</v>
          </cell>
          <cell r="AV292">
            <v>0</v>
          </cell>
          <cell r="AW292">
            <v>0</v>
          </cell>
          <cell r="AX292" t="str">
            <v>-</v>
          </cell>
          <cell r="AY292">
            <v>0</v>
          </cell>
          <cell r="AZ292">
            <v>15</v>
          </cell>
          <cell r="BA292" t="str">
            <v>Fail</v>
          </cell>
        </row>
        <row r="293">
          <cell r="J293" t="str">
            <v>https://www.lg.com/levant_en/refrigerators/lg-GCM-616HWL</v>
          </cell>
          <cell r="K293">
            <v>0</v>
          </cell>
          <cell r="L293" t="str">
            <v>GCM-616HWL.ASWPSLC</v>
          </cell>
          <cell r="M293" t="str">
            <v>home-appliances</v>
          </cell>
          <cell r="N293" t="str">
            <v>all-refrigerators</v>
          </cell>
          <cell r="O293" t="str">
            <v>top-mount-refrigerators</v>
          </cell>
          <cell r="P293" t="str">
            <v>X Large REF</v>
          </cell>
          <cell r="Q293">
            <v>0</v>
          </cell>
          <cell r="R293" t="str">
            <v>GC-H502HQHU.ASWPSLC</v>
          </cell>
          <cell r="S293" t="str">
            <v>Alpha7 (GTF 2.0)</v>
          </cell>
          <cell r="T293" t="str">
            <v>Alpha7 (GTF 2.0)</v>
          </cell>
          <cell r="U293" t="str">
            <v>Alpha7 (GTF 2.0)</v>
          </cell>
          <cell r="V293" t="str">
            <v>SW</v>
          </cell>
          <cell r="W293" t="str">
            <v>438L</v>
          </cell>
          <cell r="X293" t="str">
            <v>LINEAR Cooling™</v>
          </cell>
          <cell r="Y293" t="str">
            <v>Door Cooling+™</v>
          </cell>
          <cell r="Z293" t="str">
            <v>Hygiene FRESH+™</v>
          </cell>
          <cell r="AA293">
            <v>0</v>
          </cell>
          <cell r="AB293" t="str">
            <v>32% Energy Saving</v>
          </cell>
          <cell r="AC293" t="str">
            <v>Moving Ice Maker</v>
          </cell>
          <cell r="AD293">
            <v>0</v>
          </cell>
          <cell r="AE293">
            <v>0</v>
          </cell>
          <cell r="AF293" t="str">
            <v>Touch LED Display</v>
          </cell>
          <cell r="AG293" t="str">
            <v>Trimless Tempered Glass Shelf</v>
          </cell>
          <cell r="AH293">
            <v>0</v>
          </cell>
          <cell r="AI293" t="str">
            <v>Soft LED Lighting</v>
          </cell>
          <cell r="AJ293" t="str">
            <v>Inverter Linear Compressor</v>
          </cell>
          <cell r="AK293" t="str">
            <v>Inverter Linear Compressor</v>
          </cell>
          <cell r="AL293" t="str">
            <v>Samrt ThinQ®</v>
          </cell>
          <cell r="AM293" t="str">
            <v>-</v>
          </cell>
          <cell r="AN293" t="str">
            <v>-</v>
          </cell>
          <cell r="AO293" t="str">
            <v>-</v>
          </cell>
          <cell r="AP293">
            <v>0</v>
          </cell>
          <cell r="AQ293">
            <v>0</v>
          </cell>
          <cell r="AR293">
            <v>0</v>
          </cell>
          <cell r="AS293" t="str">
            <v>GCM-616HWL</v>
          </cell>
          <cell r="AT293">
            <v>0</v>
          </cell>
          <cell r="AU293">
            <v>0</v>
          </cell>
          <cell r="AV293">
            <v>0</v>
          </cell>
          <cell r="AW293">
            <v>0</v>
          </cell>
          <cell r="AX293" t="str">
            <v>-</v>
          </cell>
          <cell r="AY293">
            <v>0</v>
          </cell>
          <cell r="AZ293">
            <v>15</v>
          </cell>
          <cell r="BA293" t="str">
            <v>Fail</v>
          </cell>
        </row>
        <row r="294">
          <cell r="J294" t="str">
            <v>https://www.lg.com/levant_en/refrigerators/lg-GCM-616HLL</v>
          </cell>
          <cell r="K294">
            <v>0</v>
          </cell>
          <cell r="L294" t="str">
            <v>GCM-616HLL.APZPSLC</v>
          </cell>
          <cell r="M294" t="str">
            <v>home-appliances</v>
          </cell>
          <cell r="N294" t="str">
            <v>all-refrigerators</v>
          </cell>
          <cell r="O294" t="str">
            <v>top-mount-refrigerators</v>
          </cell>
          <cell r="P294" t="str">
            <v>X Large REF</v>
          </cell>
          <cell r="Q294">
            <v>0</v>
          </cell>
          <cell r="R294" t="str">
            <v>GC-H502HLHU.APZPSLC</v>
          </cell>
          <cell r="S294" t="str">
            <v>Alpha7 (GTF 2.0)</v>
          </cell>
          <cell r="T294" t="str">
            <v>Alpha7 (GTF 2.0)</v>
          </cell>
          <cell r="U294" t="str">
            <v>Alpha7 (GTF 2.0)</v>
          </cell>
          <cell r="V294" t="str">
            <v>PZ</v>
          </cell>
          <cell r="W294" t="str">
            <v>438L</v>
          </cell>
          <cell r="X294" t="str">
            <v>LINEAR Cooling™</v>
          </cell>
          <cell r="Y294" t="str">
            <v>Door Cooling+™</v>
          </cell>
          <cell r="Z294" t="str">
            <v>Hygiene FRESH+™</v>
          </cell>
          <cell r="AA294">
            <v>0</v>
          </cell>
          <cell r="AB294" t="str">
            <v>32% Energy Saving</v>
          </cell>
          <cell r="AC294" t="str">
            <v>Moving Ice Maker</v>
          </cell>
          <cell r="AD294">
            <v>0</v>
          </cell>
          <cell r="AE294">
            <v>0</v>
          </cell>
          <cell r="AF294" t="str">
            <v>Touch LED Display</v>
          </cell>
          <cell r="AG294" t="str">
            <v>Trimless Tempered Glass Shelf</v>
          </cell>
          <cell r="AH294" t="str">
            <v xml:space="preserve">Premium Metal Body
</v>
          </cell>
          <cell r="AI294" t="str">
            <v>Soft LED Lighting</v>
          </cell>
          <cell r="AJ294" t="str">
            <v>Inverter Linear Compressor</v>
          </cell>
          <cell r="AK294" t="str">
            <v>Inverter Linear Compressor</v>
          </cell>
          <cell r="AL294" t="str">
            <v>Samrt ThinQ®</v>
          </cell>
          <cell r="AM294" t="str">
            <v>-</v>
          </cell>
          <cell r="AN294" t="str">
            <v>-</v>
          </cell>
          <cell r="AO294" t="str">
            <v>-</v>
          </cell>
          <cell r="AP294">
            <v>0</v>
          </cell>
          <cell r="AQ294">
            <v>0</v>
          </cell>
          <cell r="AR294">
            <v>0</v>
          </cell>
          <cell r="AS294" t="str">
            <v>GCM-616HLL</v>
          </cell>
          <cell r="AT294">
            <v>0</v>
          </cell>
          <cell r="AU294">
            <v>0</v>
          </cell>
          <cell r="AV294">
            <v>0</v>
          </cell>
          <cell r="AW294">
            <v>0</v>
          </cell>
          <cell r="AX294" t="str">
            <v>-</v>
          </cell>
          <cell r="AY294">
            <v>0</v>
          </cell>
          <cell r="AZ294">
            <v>15</v>
          </cell>
          <cell r="BA294" t="str">
            <v>Fail</v>
          </cell>
        </row>
        <row r="295">
          <cell r="J295" t="str">
            <v>https://www.lg.com/levant_en/refrigerators/lg-GNM-555HWL</v>
          </cell>
          <cell r="K295">
            <v>0</v>
          </cell>
          <cell r="L295" t="str">
            <v>GNM-555HWL.ASWQIRQ</v>
          </cell>
          <cell r="M295" t="str">
            <v>home-appliances</v>
          </cell>
          <cell r="N295" t="str">
            <v>all-refrigerators</v>
          </cell>
          <cell r="O295" t="str">
            <v>top-mount-refrigerators</v>
          </cell>
          <cell r="P295" t="str">
            <v>Large REF</v>
          </cell>
          <cell r="Q295">
            <v>0</v>
          </cell>
          <cell r="R295" t="str">
            <v>GN-H432HQHU.ASWQIRQ</v>
          </cell>
          <cell r="S295" t="str">
            <v>Alpha8 (GTF 2.0)</v>
          </cell>
          <cell r="T295" t="str">
            <v>Alpha8 (GTF 2.0)</v>
          </cell>
          <cell r="U295" t="str">
            <v>Alpha8 (GTF 2.0)</v>
          </cell>
          <cell r="V295" t="str">
            <v>SW</v>
          </cell>
          <cell r="W295" t="str">
            <v>410L</v>
          </cell>
          <cell r="X295" t="str">
            <v>LINEAR Cooling™</v>
          </cell>
          <cell r="Y295" t="str">
            <v>Door Cooling+™</v>
          </cell>
          <cell r="Z295" t="str">
            <v>Hygiene FRESH+™</v>
          </cell>
          <cell r="AA295">
            <v>0</v>
          </cell>
          <cell r="AB295" t="str">
            <v>32% Energy Saving</v>
          </cell>
          <cell r="AC295" t="str">
            <v>Moving Ice Maker</v>
          </cell>
          <cell r="AD295">
            <v>0</v>
          </cell>
          <cell r="AE295">
            <v>0</v>
          </cell>
          <cell r="AF295" t="str">
            <v>Touch LED Display</v>
          </cell>
          <cell r="AG295" t="str">
            <v>Trimless Tempered Glass Shelf</v>
          </cell>
          <cell r="AH295">
            <v>0</v>
          </cell>
          <cell r="AI295" t="str">
            <v>Soft LED Lighting</v>
          </cell>
          <cell r="AJ295" t="str">
            <v>Inverter Linear Compressor</v>
          </cell>
          <cell r="AK295" t="str">
            <v>Inverter Linear Compressor</v>
          </cell>
          <cell r="AL295" t="str">
            <v>Samrt ThinQ®</v>
          </cell>
          <cell r="AM295" t="str">
            <v>-</v>
          </cell>
          <cell r="AN295" t="str">
            <v>-</v>
          </cell>
          <cell r="AO295" t="str">
            <v>-</v>
          </cell>
          <cell r="AP295">
            <v>0</v>
          </cell>
          <cell r="AQ295">
            <v>0</v>
          </cell>
          <cell r="AR295">
            <v>0</v>
          </cell>
          <cell r="AS295" t="str">
            <v>Energy Saving with Inverter Linear Compressor</v>
          </cell>
          <cell r="AT295">
            <v>0</v>
          </cell>
          <cell r="AU295">
            <v>0</v>
          </cell>
          <cell r="AV295">
            <v>0</v>
          </cell>
          <cell r="AW295">
            <v>0</v>
          </cell>
          <cell r="AX295" t="str">
            <v>-</v>
          </cell>
          <cell r="AY295">
            <v>0</v>
          </cell>
          <cell r="AZ295">
            <v>15</v>
          </cell>
          <cell r="BA295" t="str">
            <v>Fail</v>
          </cell>
        </row>
        <row r="296">
          <cell r="J296" t="str">
            <v>https://www.lg.com/levant_en/refrigerators/lg-GNM-555HLL</v>
          </cell>
          <cell r="K296">
            <v>0</v>
          </cell>
          <cell r="L296" t="str">
            <v>GNM-555HLL.APZQIRQ</v>
          </cell>
          <cell r="M296" t="str">
            <v>home-appliances</v>
          </cell>
          <cell r="N296" t="str">
            <v>all-refrigerators</v>
          </cell>
          <cell r="O296" t="str">
            <v>top-mount-refrigerators</v>
          </cell>
          <cell r="P296" t="str">
            <v>Large REF</v>
          </cell>
          <cell r="Q296">
            <v>0</v>
          </cell>
          <cell r="R296" t="str">
            <v>GN-H432HLHU.APZQIRQ</v>
          </cell>
          <cell r="S296" t="str">
            <v>Alpha8 (GTF 2.0)</v>
          </cell>
          <cell r="T296" t="str">
            <v>Alpha8 (GTF 2.0)</v>
          </cell>
          <cell r="U296" t="str">
            <v>Alpha8 (GTF 2.0)</v>
          </cell>
          <cell r="V296" t="str">
            <v>PZ</v>
          </cell>
          <cell r="W296" t="str">
            <v>410L</v>
          </cell>
          <cell r="X296" t="str">
            <v>LINEAR Cooling™</v>
          </cell>
          <cell r="Y296" t="str">
            <v>Door Cooling+™</v>
          </cell>
          <cell r="Z296" t="str">
            <v>Hygiene FRESH+™</v>
          </cell>
          <cell r="AA296">
            <v>0</v>
          </cell>
          <cell r="AB296" t="str">
            <v>32% Energy Saving</v>
          </cell>
          <cell r="AC296" t="str">
            <v>Moving Ice Maker</v>
          </cell>
          <cell r="AD296">
            <v>0</v>
          </cell>
          <cell r="AE296">
            <v>0</v>
          </cell>
          <cell r="AF296" t="str">
            <v>Touch LED Display</v>
          </cell>
          <cell r="AG296" t="str">
            <v>Trimless Tempered Glass Shelf</v>
          </cell>
          <cell r="AH296" t="str">
            <v xml:space="preserve">Premium Metal Body
</v>
          </cell>
          <cell r="AI296" t="str">
            <v>Soft LED Lighting</v>
          </cell>
          <cell r="AJ296" t="str">
            <v>Inverter Linear Compressor</v>
          </cell>
          <cell r="AK296" t="str">
            <v>Inverter Linear Compressor</v>
          </cell>
          <cell r="AL296" t="str">
            <v>Samrt ThinQ®</v>
          </cell>
          <cell r="AM296" t="str">
            <v>-</v>
          </cell>
          <cell r="AN296" t="str">
            <v>-</v>
          </cell>
          <cell r="AO296" t="str">
            <v>-</v>
          </cell>
          <cell r="AP296">
            <v>0</v>
          </cell>
          <cell r="AQ296">
            <v>0</v>
          </cell>
          <cell r="AR296">
            <v>0</v>
          </cell>
          <cell r="AS296" t="str">
            <v>Easy Control with LED Touch Display</v>
          </cell>
          <cell r="AT296">
            <v>0</v>
          </cell>
          <cell r="AU296">
            <v>0</v>
          </cell>
          <cell r="AV296">
            <v>0</v>
          </cell>
          <cell r="AW296">
            <v>0</v>
          </cell>
          <cell r="AX296" t="str">
            <v>-</v>
          </cell>
          <cell r="AY296">
            <v>0</v>
          </cell>
          <cell r="AZ296">
            <v>12</v>
          </cell>
          <cell r="BA296" t="str">
            <v>Fail</v>
          </cell>
        </row>
        <row r="297">
          <cell r="J297" t="str">
            <v>https://www.lg.com/levant_en/refrigerators/lg-GNB-555GL</v>
          </cell>
          <cell r="K297">
            <v>0</v>
          </cell>
          <cell r="L297" t="str">
            <v>GNB-555GL.ABMQIRQ</v>
          </cell>
          <cell r="M297" t="str">
            <v>home-appliances</v>
          </cell>
          <cell r="N297" t="str">
            <v>all-refrigerators</v>
          </cell>
          <cell r="O297" t="str">
            <v>top-mount-refrigerators</v>
          </cell>
          <cell r="P297" t="str">
            <v>Large REF</v>
          </cell>
          <cell r="Q297">
            <v>0</v>
          </cell>
          <cell r="R297" t="str">
            <v>GN-C422SGGU.ABMQIRQ</v>
          </cell>
          <cell r="S297" t="str">
            <v>T-Alpha8 (GTF 2.0)</v>
          </cell>
          <cell r="T297" t="str">
            <v>T-Alpha8 (GTF 2.0)</v>
          </cell>
          <cell r="U297" t="str">
            <v>T-Alpha8 (GTF 2.0)</v>
          </cell>
          <cell r="V297" t="str">
            <v>BM</v>
          </cell>
          <cell r="W297" t="str">
            <v>393L</v>
          </cell>
          <cell r="X297" t="str">
            <v>LINEAR Cooling™</v>
          </cell>
          <cell r="Y297" t="str">
            <v>Door Cooling+™</v>
          </cell>
          <cell r="Z297">
            <v>0</v>
          </cell>
          <cell r="AA297">
            <v>0</v>
          </cell>
          <cell r="AB297" t="str">
            <v>32% Energy Saving</v>
          </cell>
          <cell r="AC297" t="str">
            <v>Moving Ice Maker</v>
          </cell>
          <cell r="AD297">
            <v>0</v>
          </cell>
          <cell r="AE297" t="str">
            <v>Pull-out Tray</v>
          </cell>
          <cell r="AF297">
            <v>0</v>
          </cell>
          <cell r="AG297" t="str">
            <v>Trimless Tempered Glass Shelf</v>
          </cell>
          <cell r="AH297">
            <v>0</v>
          </cell>
          <cell r="AI297" t="str">
            <v>Soft LED Lighting</v>
          </cell>
          <cell r="AJ297" t="str">
            <v>Inverter Linear Compressor</v>
          </cell>
          <cell r="AK297" t="str">
            <v>Inverter Linear Compressor</v>
          </cell>
          <cell r="AL297">
            <v>0</v>
          </cell>
          <cell r="AM297" t="str">
            <v>-</v>
          </cell>
          <cell r="AN297" t="str">
            <v>-</v>
          </cell>
          <cell r="AO297" t="str">
            <v>-</v>
          </cell>
          <cell r="AP297">
            <v>0</v>
          </cell>
          <cell r="AQ297">
            <v>0</v>
          </cell>
          <cell r="AR297">
            <v>0</v>
          </cell>
          <cell r="AS297" t="str">
            <v>Efficient Energy Saving</v>
          </cell>
          <cell r="AT297">
            <v>0</v>
          </cell>
          <cell r="AU297">
            <v>0</v>
          </cell>
          <cell r="AV297">
            <v>0</v>
          </cell>
          <cell r="AW297">
            <v>0</v>
          </cell>
          <cell r="AX297" t="str">
            <v>-</v>
          </cell>
          <cell r="AY297">
            <v>0</v>
          </cell>
          <cell r="AZ297">
            <v>15</v>
          </cell>
          <cell r="BA297" t="str">
            <v>Fail</v>
          </cell>
        </row>
        <row r="298">
          <cell r="J298" t="str">
            <v>https://www.lg.com/levant_en/refrigerators/lg-GRJ-327PBW</v>
          </cell>
          <cell r="K298">
            <v>0</v>
          </cell>
          <cell r="L298" t="str">
            <v>GRJ-327PBW.ASWQIRQ</v>
          </cell>
          <cell r="M298" t="str">
            <v>home-appliances</v>
          </cell>
          <cell r="N298" t="str">
            <v>all-refrigerators</v>
          </cell>
          <cell r="O298" t="str">
            <v>door-in-door-refrigerators</v>
          </cell>
          <cell r="P298" t="str">
            <v>29CU</v>
          </cell>
          <cell r="Q298">
            <v>0</v>
          </cell>
          <cell r="R298" t="str">
            <v>GR-J297CVBL.ASWQIRQ</v>
          </cell>
          <cell r="S298" t="str">
            <v>P-Veyron3</v>
          </cell>
          <cell r="T298" t="str">
            <v>P-Veyron3</v>
          </cell>
          <cell r="U298" t="str">
            <v>P-Veyron3</v>
          </cell>
          <cell r="V298" t="str">
            <v>SW</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t="str">
            <v>-</v>
          </cell>
          <cell r="AN298" t="str">
            <v>-</v>
          </cell>
          <cell r="AO298" t="str">
            <v>-</v>
          </cell>
          <cell r="AP298">
            <v>0</v>
          </cell>
          <cell r="AQ298">
            <v>0</v>
          </cell>
          <cell r="AR298">
            <v>0</v>
          </cell>
          <cell r="AS298" t="str">
            <v>Newly Upgraded Door-in-Door</v>
          </cell>
          <cell r="AT298" t="str">
            <v>O</v>
          </cell>
          <cell r="AU298">
            <v>0</v>
          </cell>
          <cell r="AV298">
            <v>0</v>
          </cell>
          <cell r="AW298">
            <v>0</v>
          </cell>
          <cell r="AX298" t="str">
            <v>-</v>
          </cell>
          <cell r="AY298">
            <v>0</v>
          </cell>
          <cell r="AZ298" t="str">
            <v>-</v>
          </cell>
          <cell r="BA298" t="str">
            <v>-</v>
          </cell>
        </row>
        <row r="299">
          <cell r="J299" t="str">
            <v>https://www.lg.com/levant_en/refrigerators/lg-GRB-434CLL</v>
          </cell>
          <cell r="K299">
            <v>0</v>
          </cell>
          <cell r="L299" t="str">
            <v>GRB-434CLL.APZPELF</v>
          </cell>
          <cell r="M299" t="str">
            <v>home-appliances</v>
          </cell>
          <cell r="N299" t="str">
            <v>all-refrigerators</v>
          </cell>
          <cell r="O299">
            <v>0</v>
          </cell>
          <cell r="P299" t="str">
            <v>DIOS</v>
          </cell>
          <cell r="Q299">
            <v>0</v>
          </cell>
          <cell r="R299" t="str">
            <v>GR-B333WLQL.APZPELF</v>
          </cell>
          <cell r="S299" t="str">
            <v>P-Victoria</v>
          </cell>
          <cell r="T299" t="str">
            <v>P-Victoria</v>
          </cell>
          <cell r="U299" t="str">
            <v>P-Victoria</v>
          </cell>
          <cell r="V299" t="str">
            <v>PZ</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t="str">
            <v>-</v>
          </cell>
          <cell r="AN299" t="str">
            <v>-</v>
          </cell>
          <cell r="AO299" t="str">
            <v>-</v>
          </cell>
          <cell r="AP299">
            <v>0</v>
          </cell>
          <cell r="AQ299">
            <v>0</v>
          </cell>
          <cell r="AR299">
            <v>0</v>
          </cell>
          <cell r="AS299" t="str">
            <v>Energy Saving with Inverter Linear Compressor</v>
          </cell>
          <cell r="AT299" t="str">
            <v>O</v>
          </cell>
          <cell r="AU299">
            <v>0</v>
          </cell>
          <cell r="AV299">
            <v>0</v>
          </cell>
          <cell r="AW299">
            <v>0</v>
          </cell>
          <cell r="AX299" t="str">
            <v>-</v>
          </cell>
          <cell r="AY299">
            <v>0</v>
          </cell>
          <cell r="AZ299" t="str">
            <v>-</v>
          </cell>
          <cell r="BA299" t="str">
            <v>-</v>
          </cell>
        </row>
        <row r="300">
          <cell r="J300" t="str">
            <v>https://www.lg.com/levant_en/refrigerators/lg-GR-B404ELDZ</v>
          </cell>
          <cell r="K300">
            <v>0</v>
          </cell>
          <cell r="L300" t="str">
            <v>GR-B404ELDZ.APZPELF</v>
          </cell>
          <cell r="M300" t="str">
            <v>home-appliances</v>
          </cell>
          <cell r="N300" t="str">
            <v>all-refrigerators</v>
          </cell>
          <cell r="O300" t="str">
            <v>side-by-side-refrigerators</v>
          </cell>
          <cell r="P300">
            <v>0</v>
          </cell>
          <cell r="Q300">
            <v>0</v>
          </cell>
          <cell r="R300" t="e">
            <v>#N/A</v>
          </cell>
          <cell r="S300" t="e">
            <v>#N/A</v>
          </cell>
          <cell r="T300" t="e">
            <v>#N/A</v>
          </cell>
          <cell r="U300" t="e">
            <v>#N/A</v>
          </cell>
          <cell r="V300" t="e">
            <v>#N/A</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t="str">
            <v>-</v>
          </cell>
          <cell r="AN300" t="str">
            <v>-</v>
          </cell>
          <cell r="AO300" t="str">
            <v>-</v>
          </cell>
          <cell r="AP300">
            <v>0</v>
          </cell>
          <cell r="AQ300">
            <v>0</v>
          </cell>
          <cell r="AR300">
            <v>0</v>
          </cell>
          <cell r="AS300" t="str">
            <v>LG Freezer</v>
          </cell>
          <cell r="AT300" t="str">
            <v>O</v>
          </cell>
          <cell r="AU300">
            <v>0</v>
          </cell>
          <cell r="AV300">
            <v>0</v>
          </cell>
          <cell r="AW300">
            <v>0</v>
          </cell>
          <cell r="AX300" t="str">
            <v>-</v>
          </cell>
          <cell r="AY300">
            <v>0</v>
          </cell>
          <cell r="AZ300" t="str">
            <v>-</v>
          </cell>
          <cell r="BA300" t="str">
            <v>-</v>
          </cell>
        </row>
        <row r="301">
          <cell r="J301" t="str">
            <v>https://www.lg.com/levant_en/refrigerators/lg-GR-F401ELDZ</v>
          </cell>
          <cell r="K301">
            <v>0</v>
          </cell>
          <cell r="L301" t="str">
            <v>GR-F401ELDZ.APZPELF</v>
          </cell>
          <cell r="M301" t="str">
            <v>home-appliances</v>
          </cell>
          <cell r="N301" t="str">
            <v>all-refrigerators</v>
          </cell>
          <cell r="O301" t="str">
            <v>side-by-side-refrigerators</v>
          </cell>
          <cell r="P301">
            <v>0</v>
          </cell>
          <cell r="Q301">
            <v>0</v>
          </cell>
          <cell r="R301" t="e">
            <v>#N/A</v>
          </cell>
          <cell r="S301" t="e">
            <v>#N/A</v>
          </cell>
          <cell r="T301" t="e">
            <v>#N/A</v>
          </cell>
          <cell r="U301" t="e">
            <v>#N/A</v>
          </cell>
          <cell r="V301" t="e">
            <v>#N/A</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t="str">
            <v>-</v>
          </cell>
          <cell r="AN301" t="str">
            <v>-</v>
          </cell>
          <cell r="AO301" t="str">
            <v>-</v>
          </cell>
          <cell r="AP301">
            <v>0</v>
          </cell>
          <cell r="AQ301">
            <v>0</v>
          </cell>
          <cell r="AR301">
            <v>0</v>
          </cell>
          <cell r="AS301" t="str">
            <v>LG New Larder</v>
          </cell>
          <cell r="AT301" t="str">
            <v>O</v>
          </cell>
          <cell r="AU301">
            <v>0</v>
          </cell>
          <cell r="AV301">
            <v>0</v>
          </cell>
          <cell r="AW301">
            <v>0</v>
          </cell>
          <cell r="AX301" t="str">
            <v>-</v>
          </cell>
          <cell r="AY301">
            <v>0</v>
          </cell>
          <cell r="AZ301" t="str">
            <v>-</v>
          </cell>
          <cell r="BA301" t="str">
            <v>-</v>
          </cell>
        </row>
        <row r="302">
          <cell r="J302" t="str">
            <v>https://www.lg.com/levant_en/refrigerators/lg-GNM-705HWL</v>
          </cell>
          <cell r="K302">
            <v>0</v>
          </cell>
          <cell r="L302" t="str">
            <v>GNM-705HWL.ASWQIRQ</v>
          </cell>
          <cell r="M302" t="str">
            <v>home-appliances</v>
          </cell>
          <cell r="N302" t="str">
            <v>all-refrigerators</v>
          </cell>
          <cell r="O302">
            <v>0</v>
          </cell>
          <cell r="P302" t="str">
            <v>X Large REF</v>
          </cell>
          <cell r="Q302">
            <v>0</v>
          </cell>
          <cell r="R302" t="str">
            <v>GN-C602HQCU.ASWQIRQ</v>
          </cell>
          <cell r="S302" t="str">
            <v>Alpha5 (GTF 2.0)</v>
          </cell>
          <cell r="T302" t="str">
            <v>Alpha5 (GTF 2.0)</v>
          </cell>
          <cell r="U302" t="str">
            <v>Alpha5 (GTF 2.0)</v>
          </cell>
          <cell r="V302" t="str">
            <v>SW</v>
          </cell>
          <cell r="W302" t="str">
            <v>478L</v>
          </cell>
          <cell r="X302" t="str">
            <v>LINEAR Cooling™</v>
          </cell>
          <cell r="Y302" t="str">
            <v>Door Cooling+™</v>
          </cell>
          <cell r="Z302">
            <v>0</v>
          </cell>
          <cell r="AA302">
            <v>0</v>
          </cell>
          <cell r="AB302" t="str">
            <v>32% Energy Saving</v>
          </cell>
          <cell r="AC302" t="str">
            <v>Moving Ice Maker</v>
          </cell>
          <cell r="AD302">
            <v>0</v>
          </cell>
          <cell r="AE302">
            <v>0</v>
          </cell>
          <cell r="AF302">
            <v>0</v>
          </cell>
          <cell r="AG302" t="str">
            <v>Trimless Tempered Glass Shelf</v>
          </cell>
          <cell r="AH302">
            <v>0</v>
          </cell>
          <cell r="AI302" t="str">
            <v>Soft LED Lighting</v>
          </cell>
          <cell r="AJ302" t="str">
            <v>Inverter Linear Compressor</v>
          </cell>
          <cell r="AK302" t="str">
            <v>Inverter Linear Compressor</v>
          </cell>
          <cell r="AL302">
            <v>0</v>
          </cell>
          <cell r="AM302" t="str">
            <v>-</v>
          </cell>
          <cell r="AN302" t="str">
            <v>-</v>
          </cell>
          <cell r="AO302" t="str">
            <v>-</v>
          </cell>
          <cell r="AP302">
            <v>0</v>
          </cell>
          <cell r="AQ302">
            <v>0</v>
          </cell>
          <cell r="AR302">
            <v>0</v>
          </cell>
          <cell r="AS302" t="str">
            <v>LG GNM-705HWL</v>
          </cell>
          <cell r="AT302">
            <v>0</v>
          </cell>
          <cell r="AU302">
            <v>0</v>
          </cell>
          <cell r="AV302">
            <v>0</v>
          </cell>
          <cell r="AW302">
            <v>0</v>
          </cell>
          <cell r="AX302" t="str">
            <v>-</v>
          </cell>
          <cell r="AY302">
            <v>0</v>
          </cell>
          <cell r="AZ302" t="str">
            <v>-</v>
          </cell>
          <cell r="BA302" t="str">
            <v>-</v>
          </cell>
        </row>
        <row r="303">
          <cell r="J303" t="str">
            <v>https://www.lg.com/levant_en/refrigerators/lg-GNM-642LL</v>
          </cell>
          <cell r="K303">
            <v>0</v>
          </cell>
          <cell r="L303" t="str">
            <v>GNM-642LL.APZPELF</v>
          </cell>
          <cell r="M303" t="str">
            <v>home-appliances</v>
          </cell>
          <cell r="N303" t="str">
            <v>all-refrigerators</v>
          </cell>
          <cell r="O303" t="str">
            <v>top-mount-refrigerators</v>
          </cell>
          <cell r="P303" t="str">
            <v>X Large REF</v>
          </cell>
          <cell r="Q303">
            <v>0</v>
          </cell>
          <cell r="R303" t="str">
            <v>GN-C602HLCU.APZPELF</v>
          </cell>
          <cell r="S303" t="str">
            <v>Alpha5 (GTF 2.0)</v>
          </cell>
          <cell r="T303" t="str">
            <v>Alpha5 (GTF 2.0)</v>
          </cell>
          <cell r="U303" t="str">
            <v>Alpha5 (GTF 2.0)</v>
          </cell>
          <cell r="V303" t="str">
            <v>PZ</v>
          </cell>
          <cell r="W303" t="str">
            <v>478L</v>
          </cell>
          <cell r="X303" t="str">
            <v>LINEAR Cooling™</v>
          </cell>
          <cell r="Y303" t="str">
            <v>Door Cooling+™</v>
          </cell>
          <cell r="Z303">
            <v>0</v>
          </cell>
          <cell r="AA303">
            <v>0</v>
          </cell>
          <cell r="AB303" t="str">
            <v>32% Energy Saving</v>
          </cell>
          <cell r="AC303" t="str">
            <v>Moving Ice Maker</v>
          </cell>
          <cell r="AD303">
            <v>0</v>
          </cell>
          <cell r="AE303">
            <v>0</v>
          </cell>
          <cell r="AF303">
            <v>0</v>
          </cell>
          <cell r="AG303" t="str">
            <v>Trimless Tempered Glass Shelf</v>
          </cell>
          <cell r="AH303" t="str">
            <v xml:space="preserve">Premium Metal Body
</v>
          </cell>
          <cell r="AI303" t="str">
            <v>Soft LED Lighting</v>
          </cell>
          <cell r="AJ303" t="str">
            <v>Inverter Linear Compressor</v>
          </cell>
          <cell r="AK303" t="str">
            <v>Inverter Linear Compressor</v>
          </cell>
          <cell r="AL303">
            <v>0</v>
          </cell>
          <cell r="AM303" t="str">
            <v>-</v>
          </cell>
          <cell r="AN303" t="str">
            <v>-</v>
          </cell>
          <cell r="AO303" t="str">
            <v>-</v>
          </cell>
          <cell r="AP303">
            <v>0</v>
          </cell>
          <cell r="AQ303">
            <v>0</v>
          </cell>
          <cell r="AR303">
            <v>0</v>
          </cell>
          <cell r="AS303" t="str">
            <v>Top Mount Refrigerators</v>
          </cell>
          <cell r="AT303">
            <v>0</v>
          </cell>
          <cell r="AU303">
            <v>0</v>
          </cell>
          <cell r="AV303">
            <v>0</v>
          </cell>
          <cell r="AW303">
            <v>0</v>
          </cell>
          <cell r="AX303" t="str">
            <v>-</v>
          </cell>
          <cell r="AY303">
            <v>0</v>
          </cell>
          <cell r="AZ303" t="str">
            <v>-</v>
          </cell>
          <cell r="BA303" t="str">
            <v>-</v>
          </cell>
        </row>
        <row r="304">
          <cell r="J304" t="str">
            <v>https://www.lg.com/levant_en/refrigerators/lg-GNM-642WL</v>
          </cell>
          <cell r="K304">
            <v>0</v>
          </cell>
          <cell r="L304" t="str">
            <v>GNM-642WL.ASWPELF</v>
          </cell>
          <cell r="M304" t="str">
            <v>home-appliances</v>
          </cell>
          <cell r="N304" t="str">
            <v>all-refrigerators</v>
          </cell>
          <cell r="O304">
            <v>0</v>
          </cell>
          <cell r="P304" t="str">
            <v>X Large REF</v>
          </cell>
          <cell r="Q304">
            <v>0</v>
          </cell>
          <cell r="R304" t="str">
            <v>GN-C602HQCU.ASWPELF</v>
          </cell>
          <cell r="S304" t="str">
            <v>Alpha5 (GTF 2.0)</v>
          </cell>
          <cell r="T304" t="str">
            <v>Alpha5 (GTF 2.0)</v>
          </cell>
          <cell r="U304" t="str">
            <v>Alpha5 (GTF 2.0)</v>
          </cell>
          <cell r="V304" t="str">
            <v>SW</v>
          </cell>
          <cell r="W304" t="str">
            <v>478L</v>
          </cell>
          <cell r="X304" t="str">
            <v>LINEAR Cooling™</v>
          </cell>
          <cell r="Y304" t="str">
            <v>Door Cooling+™</v>
          </cell>
          <cell r="Z304">
            <v>0</v>
          </cell>
          <cell r="AA304">
            <v>0</v>
          </cell>
          <cell r="AB304" t="str">
            <v>32% Energy Saving</v>
          </cell>
          <cell r="AC304" t="str">
            <v>Moving Ice Maker</v>
          </cell>
          <cell r="AD304">
            <v>0</v>
          </cell>
          <cell r="AE304">
            <v>0</v>
          </cell>
          <cell r="AF304">
            <v>0</v>
          </cell>
          <cell r="AG304" t="str">
            <v>Trimless Tempered Glass Shelf</v>
          </cell>
          <cell r="AH304">
            <v>0</v>
          </cell>
          <cell r="AI304" t="str">
            <v>Soft LED Lighting</v>
          </cell>
          <cell r="AJ304" t="str">
            <v>Inverter Linear Compressor</v>
          </cell>
          <cell r="AK304" t="str">
            <v>Inverter Linear Compressor</v>
          </cell>
          <cell r="AL304">
            <v>0</v>
          </cell>
          <cell r="AM304" t="str">
            <v>-</v>
          </cell>
          <cell r="AN304" t="str">
            <v>-</v>
          </cell>
          <cell r="AO304" t="str">
            <v>-</v>
          </cell>
          <cell r="AP304">
            <v>0</v>
          </cell>
          <cell r="AQ304">
            <v>0</v>
          </cell>
          <cell r="AR304">
            <v>0</v>
          </cell>
          <cell r="AS304" t="str">
            <v>Kitchen Appliances - LG Refrigerator</v>
          </cell>
          <cell r="AT304">
            <v>0</v>
          </cell>
          <cell r="AU304">
            <v>0</v>
          </cell>
          <cell r="AV304">
            <v>0</v>
          </cell>
          <cell r="AW304">
            <v>0</v>
          </cell>
          <cell r="AX304" t="str">
            <v>-</v>
          </cell>
          <cell r="AY304">
            <v>0</v>
          </cell>
          <cell r="AZ304" t="str">
            <v>-</v>
          </cell>
          <cell r="BA304" t="str">
            <v>-</v>
          </cell>
        </row>
        <row r="305">
          <cell r="J305" t="str">
            <v>https://www.lg.com/levant_en/refrigerators/lg-GRB-792DHL</v>
          </cell>
          <cell r="K305">
            <v>0</v>
          </cell>
          <cell r="L305" t="str">
            <v>GRB-792DHL.APVPSLC</v>
          </cell>
          <cell r="M305" t="str">
            <v>home-appliances</v>
          </cell>
          <cell r="N305" t="str">
            <v>all-refrigerators</v>
          </cell>
          <cell r="O305" t="str">
            <v>top-mount-refrigerators</v>
          </cell>
          <cell r="P305" t="str">
            <v>Ultra X Large REF</v>
          </cell>
          <cell r="Q305">
            <v>0</v>
          </cell>
          <cell r="R305" t="e">
            <v>#N/A</v>
          </cell>
          <cell r="S305" t="e">
            <v>#N/A</v>
          </cell>
          <cell r="T305" t="e">
            <v>#N/A</v>
          </cell>
          <cell r="U305" t="e">
            <v>#N/A</v>
          </cell>
          <cell r="V305" t="e">
            <v>#N/A</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t="str">
            <v>-</v>
          </cell>
          <cell r="AN305" t="str">
            <v>-</v>
          </cell>
          <cell r="AO305" t="str">
            <v>-</v>
          </cell>
          <cell r="AP305">
            <v>0</v>
          </cell>
          <cell r="AQ305">
            <v>0</v>
          </cell>
          <cell r="AR305">
            <v>0</v>
          </cell>
          <cell r="AS305" t="str">
            <v>LG GRB-792DHL</v>
          </cell>
          <cell r="AT305" t="str">
            <v>O</v>
          </cell>
          <cell r="AU305">
            <v>0</v>
          </cell>
          <cell r="AV305">
            <v>0</v>
          </cell>
          <cell r="AW305">
            <v>0</v>
          </cell>
          <cell r="AX305" t="str">
            <v>-</v>
          </cell>
          <cell r="AY305">
            <v>0</v>
          </cell>
          <cell r="AZ305" t="str">
            <v>-</v>
          </cell>
          <cell r="BA305" t="str">
            <v>-</v>
          </cell>
        </row>
        <row r="306">
          <cell r="J306" t="str">
            <v>https://www.lg.com/levant_en/refrigerators/lg-GRB-832L</v>
          </cell>
          <cell r="K306">
            <v>0</v>
          </cell>
          <cell r="L306" t="str">
            <v>GRB-832W.ASWPELF</v>
          </cell>
          <cell r="M306" t="str">
            <v>home-appliances</v>
          </cell>
          <cell r="N306" t="str">
            <v>all-refrigerators</v>
          </cell>
          <cell r="O306" t="str">
            <v>top-mount-refrigerators</v>
          </cell>
          <cell r="P306">
            <v>0</v>
          </cell>
          <cell r="Q306">
            <v>0</v>
          </cell>
          <cell r="R306" t="e">
            <v>#N/A</v>
          </cell>
          <cell r="S306" t="e">
            <v>#N/A</v>
          </cell>
          <cell r="T306" t="e">
            <v>#N/A</v>
          </cell>
          <cell r="U306" t="e">
            <v>#N/A</v>
          </cell>
          <cell r="V306" t="e">
            <v>#N/A</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t="str">
            <v>-</v>
          </cell>
          <cell r="AN306" t="str">
            <v>-</v>
          </cell>
          <cell r="AO306" t="str">
            <v>-</v>
          </cell>
          <cell r="AP306">
            <v>0</v>
          </cell>
          <cell r="AQ306">
            <v>0</v>
          </cell>
          <cell r="AR306">
            <v>0</v>
          </cell>
          <cell r="AS306" t="str">
            <v>LG GRB-832L</v>
          </cell>
          <cell r="AT306" t="str">
            <v>O</v>
          </cell>
          <cell r="AU306">
            <v>0</v>
          </cell>
          <cell r="AV306">
            <v>0</v>
          </cell>
          <cell r="AW306">
            <v>0</v>
          </cell>
          <cell r="AX306" t="str">
            <v>-</v>
          </cell>
          <cell r="AY306">
            <v>0</v>
          </cell>
          <cell r="AZ306" t="str">
            <v>-</v>
          </cell>
          <cell r="BA306" t="str">
            <v>-</v>
          </cell>
        </row>
        <row r="307">
          <cell r="J307" t="str">
            <v>https://www.lg.com/levant_en/refrigerators/lg-GRJ-327PBS</v>
          </cell>
          <cell r="K307">
            <v>0</v>
          </cell>
          <cell r="L307" t="str">
            <v>GRJ-327PBS.ANSQIRQ</v>
          </cell>
          <cell r="M307" t="str">
            <v>home-appliances</v>
          </cell>
          <cell r="N307" t="str">
            <v>all-refrigerators</v>
          </cell>
          <cell r="O307" t="str">
            <v>door-in-door-refrigerators</v>
          </cell>
          <cell r="P307" t="str">
            <v>29CU</v>
          </cell>
          <cell r="Q307">
            <v>0</v>
          </cell>
          <cell r="R307" t="str">
            <v>GR-J297CSBL.ANSQIRQ</v>
          </cell>
          <cell r="S307" t="str">
            <v>P-Veyron3</v>
          </cell>
          <cell r="T307" t="str">
            <v>P-Veyron3</v>
          </cell>
          <cell r="U307" t="str">
            <v>P-Veyron3</v>
          </cell>
          <cell r="V307" t="str">
            <v>NS</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t="str">
            <v>-</v>
          </cell>
          <cell r="AN307" t="str">
            <v>-</v>
          </cell>
          <cell r="AO307" t="str">
            <v>-</v>
          </cell>
          <cell r="AP307">
            <v>0</v>
          </cell>
          <cell r="AQ307">
            <v>0</v>
          </cell>
          <cell r="AR307">
            <v>0</v>
          </cell>
          <cell r="AS307" t="str">
            <v>Hygiene Fresh+™</v>
          </cell>
          <cell r="AT307" t="str">
            <v>O</v>
          </cell>
          <cell r="AU307">
            <v>0</v>
          </cell>
          <cell r="AV307">
            <v>0</v>
          </cell>
          <cell r="AW307">
            <v>0</v>
          </cell>
          <cell r="AX307" t="str">
            <v>-</v>
          </cell>
          <cell r="AY307">
            <v>0</v>
          </cell>
          <cell r="AZ307" t="str">
            <v>-</v>
          </cell>
          <cell r="BA307" t="str">
            <v>-</v>
          </cell>
        </row>
        <row r="308">
          <cell r="J308" t="str">
            <v>https://www.lg.com/levant_en/refrigerators/lg-GLB-592W-refrigerator</v>
          </cell>
          <cell r="K308">
            <v>0</v>
          </cell>
          <cell r="L308" t="str">
            <v>GLB-592W.DSWQHAF</v>
          </cell>
          <cell r="M308" t="str">
            <v>home-appliances</v>
          </cell>
          <cell r="N308" t="str">
            <v>all-refrigerators</v>
          </cell>
          <cell r="O308" t="str">
            <v>top-mount-refrigerators</v>
          </cell>
          <cell r="P308">
            <v>0</v>
          </cell>
          <cell r="Q308">
            <v>0</v>
          </cell>
          <cell r="R308" t="e">
            <v>#N/A</v>
          </cell>
          <cell r="S308" t="e">
            <v>#N/A</v>
          </cell>
          <cell r="T308" t="e">
            <v>#N/A</v>
          </cell>
          <cell r="U308" t="e">
            <v>#N/A</v>
          </cell>
          <cell r="V308" t="e">
            <v>#N/A</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t="str">
            <v>-</v>
          </cell>
          <cell r="AN308" t="str">
            <v>-</v>
          </cell>
          <cell r="AO308" t="str">
            <v>-</v>
          </cell>
          <cell r="AP308">
            <v>0</v>
          </cell>
          <cell r="AQ308">
            <v>0</v>
          </cell>
          <cell r="AR308">
            <v>0</v>
          </cell>
          <cell r="AS308" t="str">
            <v>GLB-592W</v>
          </cell>
          <cell r="AT308" t="str">
            <v>O</v>
          </cell>
          <cell r="AU308">
            <v>0</v>
          </cell>
          <cell r="AV308">
            <v>0</v>
          </cell>
          <cell r="AW308">
            <v>0</v>
          </cell>
          <cell r="AX308" t="str">
            <v>-</v>
          </cell>
          <cell r="AY308">
            <v>0</v>
          </cell>
          <cell r="AZ308" t="str">
            <v>-</v>
          </cell>
          <cell r="BA308" t="str">
            <v>-</v>
          </cell>
        </row>
        <row r="309">
          <cell r="J309" t="str">
            <v>https://www.lg.com/levant_en/refrigerators/lg-GR-J24FWSHL</v>
          </cell>
          <cell r="K309">
            <v>0</v>
          </cell>
          <cell r="L309" t="str">
            <v>GR-J24FWSHL.ANSPEAL</v>
          </cell>
          <cell r="M309" t="str">
            <v>home-appliances</v>
          </cell>
          <cell r="N309" t="str">
            <v>all-refrigerators</v>
          </cell>
          <cell r="O309" t="str">
            <v>door-in-door-refrigerators</v>
          </cell>
          <cell r="P309" t="str">
            <v>Multi Door 4Door</v>
          </cell>
          <cell r="Q309">
            <v>0</v>
          </cell>
          <cell r="R309" t="str">
            <v>GR-J24FWSHL.ANSPEAL</v>
          </cell>
          <cell r="S309" t="str">
            <v>P-Next6</v>
          </cell>
          <cell r="T309" t="str">
            <v>P-Next6</v>
          </cell>
          <cell r="U309" t="str">
            <v>P-Next6</v>
          </cell>
          <cell r="V309" t="str">
            <v>NS</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t="str">
            <v>-</v>
          </cell>
          <cell r="AN309" t="str">
            <v>-</v>
          </cell>
          <cell r="AO309" t="str">
            <v>-</v>
          </cell>
          <cell r="AP309">
            <v>0</v>
          </cell>
          <cell r="AQ309">
            <v>0</v>
          </cell>
          <cell r="AR309">
            <v>0</v>
          </cell>
          <cell r="AS309" t="str">
            <v>4-DOOR FRENCH DOOR REFRIGERATOR WITH DOOR-IN-DOOR™</v>
          </cell>
          <cell r="AT309" t="str">
            <v>O</v>
          </cell>
          <cell r="AU309">
            <v>0</v>
          </cell>
          <cell r="AV309">
            <v>0</v>
          </cell>
          <cell r="AW309">
            <v>0</v>
          </cell>
          <cell r="AX309" t="str">
            <v>-</v>
          </cell>
          <cell r="AY309">
            <v>0</v>
          </cell>
          <cell r="AZ309" t="str">
            <v>-</v>
          </cell>
          <cell r="BA309" t="str">
            <v>-</v>
          </cell>
        </row>
        <row r="310">
          <cell r="J310" t="str">
            <v>https://www.lg.com/levant_en/refrigerators/lg-GCB-267AXL</v>
          </cell>
          <cell r="K310">
            <v>0</v>
          </cell>
          <cell r="L310" t="str">
            <v>GCB-267AXL.APZPELF</v>
          </cell>
          <cell r="M310" t="str">
            <v>home-appliances</v>
          </cell>
          <cell r="N310" t="str">
            <v>all-refrigerators</v>
          </cell>
          <cell r="O310" t="str">
            <v>door-in-door-refrigerators</v>
          </cell>
          <cell r="P310" t="str">
            <v>24CU</v>
          </cell>
          <cell r="Q310">
            <v>0</v>
          </cell>
          <cell r="R310" t="e">
            <v>#N/A</v>
          </cell>
          <cell r="S310" t="e">
            <v>#N/A</v>
          </cell>
          <cell r="T310" t="e">
            <v>#N/A</v>
          </cell>
          <cell r="U310" t="e">
            <v>#N/A</v>
          </cell>
          <cell r="V310" t="e">
            <v>#N/A</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t="str">
            <v>-</v>
          </cell>
          <cell r="AN310" t="str">
            <v>-</v>
          </cell>
          <cell r="AO310" t="str">
            <v>-</v>
          </cell>
          <cell r="AP310">
            <v>0</v>
          </cell>
          <cell r="AQ310">
            <v>0</v>
          </cell>
          <cell r="AR310">
            <v>0</v>
          </cell>
          <cell r="AS310" t="str">
            <v>LG Door in Door Refrigerator - 21 FT Capacity</v>
          </cell>
          <cell r="AT310" t="str">
            <v>O</v>
          </cell>
          <cell r="AU310">
            <v>0</v>
          </cell>
          <cell r="AV310">
            <v>0</v>
          </cell>
          <cell r="AW310">
            <v>0</v>
          </cell>
          <cell r="AX310" t="str">
            <v>-</v>
          </cell>
          <cell r="AY310">
            <v>0</v>
          </cell>
          <cell r="AZ310" t="str">
            <v>-</v>
          </cell>
          <cell r="BA310" t="str">
            <v>-</v>
          </cell>
        </row>
        <row r="311">
          <cell r="J311" t="str">
            <v>https://www.lg.com/levant_en/refrigerators/lg-GRB-832DHW</v>
          </cell>
          <cell r="K311">
            <v>0</v>
          </cell>
          <cell r="L311" t="str">
            <v>GRB-832DHW.ASWPELF</v>
          </cell>
          <cell r="M311" t="str">
            <v>home-appliances</v>
          </cell>
          <cell r="N311" t="str">
            <v>all-refrigerators</v>
          </cell>
          <cell r="O311" t="str">
            <v>top-mount-refrigerators</v>
          </cell>
          <cell r="P311" t="str">
            <v>Ultra X Large REF</v>
          </cell>
          <cell r="Q311">
            <v>0</v>
          </cell>
          <cell r="R311" t="str">
            <v>GR-B802HQPM.ASWPELF</v>
          </cell>
          <cell r="S311" t="str">
            <v>Alpha1</v>
          </cell>
          <cell r="T311" t="str">
            <v>Alpha1</v>
          </cell>
          <cell r="U311" t="str">
            <v>Alpha1</v>
          </cell>
          <cell r="V311" t="str">
            <v>SW</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t="str">
            <v>860(34")</v>
          </cell>
          <cell r="AN311">
            <v>1840</v>
          </cell>
          <cell r="AO311">
            <v>730</v>
          </cell>
          <cell r="AP311">
            <v>0</v>
          </cell>
          <cell r="AQ311">
            <v>0</v>
          </cell>
          <cell r="AR311">
            <v>0</v>
          </cell>
          <cell r="AS311" t="str">
            <v>LG Refrigerator - Keeps Foods Fresh Longer</v>
          </cell>
          <cell r="AT311" t="str">
            <v>O</v>
          </cell>
          <cell r="AU311">
            <v>0</v>
          </cell>
          <cell r="AV311">
            <v>0</v>
          </cell>
          <cell r="AW311">
            <v>0</v>
          </cell>
          <cell r="AX311" t="str">
            <v>-</v>
          </cell>
          <cell r="AY311">
            <v>0</v>
          </cell>
          <cell r="AZ311" t="str">
            <v>-</v>
          </cell>
          <cell r="BA311" t="str">
            <v>-</v>
          </cell>
        </row>
        <row r="312">
          <cell r="J312" t="str">
            <v>https://www.lg.com/levant_en/refrigerators/lg-GRB-832DHL</v>
          </cell>
          <cell r="K312">
            <v>0</v>
          </cell>
          <cell r="L312" t="str">
            <v>GRB-832DHL.APZPELF</v>
          </cell>
          <cell r="M312" t="str">
            <v>home-appliances</v>
          </cell>
          <cell r="N312" t="str">
            <v>all-refrigerators</v>
          </cell>
          <cell r="O312" t="str">
            <v>top-mount-refrigerators</v>
          </cell>
          <cell r="P312" t="str">
            <v>Ultra X Large REF</v>
          </cell>
          <cell r="Q312">
            <v>0</v>
          </cell>
          <cell r="R312" t="str">
            <v>GR-B802HLPM.APZPELF</v>
          </cell>
          <cell r="S312" t="str">
            <v>Alpha1</v>
          </cell>
          <cell r="T312" t="str">
            <v>Alpha1</v>
          </cell>
          <cell r="U312" t="str">
            <v>Alpha1</v>
          </cell>
          <cell r="V312" t="str">
            <v>PZ</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t="str">
            <v>860(34")</v>
          </cell>
          <cell r="AN312">
            <v>1840</v>
          </cell>
          <cell r="AO312">
            <v>730</v>
          </cell>
          <cell r="AP312">
            <v>0</v>
          </cell>
          <cell r="AQ312">
            <v>0</v>
          </cell>
          <cell r="AR312">
            <v>0</v>
          </cell>
          <cell r="AS312" t="str">
            <v>Stainless Steel VCM Top freezer</v>
          </cell>
          <cell r="AT312" t="str">
            <v>O</v>
          </cell>
          <cell r="AU312">
            <v>0</v>
          </cell>
          <cell r="AV312">
            <v>0</v>
          </cell>
          <cell r="AW312">
            <v>0</v>
          </cell>
          <cell r="AX312" t="str">
            <v>-</v>
          </cell>
          <cell r="AY312">
            <v>0</v>
          </cell>
          <cell r="AZ312" t="str">
            <v>-</v>
          </cell>
          <cell r="BA312" t="str">
            <v>-</v>
          </cell>
        </row>
        <row r="313">
          <cell r="J313" t="str">
            <v>https://www.lg.com/levant_en/refrigerators/lg-GLB-422L</v>
          </cell>
          <cell r="K313">
            <v>0</v>
          </cell>
          <cell r="L313" t="str">
            <v>GLB-422L.DPZPELF</v>
          </cell>
          <cell r="M313" t="str">
            <v>home-appliances</v>
          </cell>
          <cell r="N313" t="str">
            <v>all-refrigerators</v>
          </cell>
          <cell r="O313" t="str">
            <v>top-mount-refrigerators</v>
          </cell>
          <cell r="P313" t="str">
            <v>Medium REF</v>
          </cell>
          <cell r="Q313">
            <v>0</v>
          </cell>
          <cell r="R313" t="str">
            <v>GL-B242SLHG.DPZPELF</v>
          </cell>
          <cell r="S313" t="str">
            <v>Omega7</v>
          </cell>
          <cell r="T313" t="str">
            <v>Omega7</v>
          </cell>
          <cell r="U313" t="str">
            <v>Omega7</v>
          </cell>
          <cell r="V313" t="str">
            <v>PZ</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t="str">
            <v>555(22")</v>
          </cell>
          <cell r="AN313">
            <v>1565</v>
          </cell>
          <cell r="AO313">
            <v>625</v>
          </cell>
          <cell r="AP313">
            <v>0</v>
          </cell>
          <cell r="AQ313">
            <v>0</v>
          </cell>
          <cell r="AR313">
            <v>0</v>
          </cell>
          <cell r="AS313" t="str">
            <v>LG GLB-422L - Top Freezer</v>
          </cell>
          <cell r="AT313" t="str">
            <v>O</v>
          </cell>
          <cell r="AU313">
            <v>0</v>
          </cell>
          <cell r="AV313">
            <v>0</v>
          </cell>
          <cell r="AW313">
            <v>0</v>
          </cell>
          <cell r="AX313" t="str">
            <v>-</v>
          </cell>
          <cell r="AY313">
            <v>0</v>
          </cell>
          <cell r="AZ313" t="str">
            <v>-</v>
          </cell>
          <cell r="BA313" t="str">
            <v>-</v>
          </cell>
        </row>
        <row r="314">
          <cell r="J314" t="str">
            <v>https://www.lg.com/levant_en/refrigerators/lg-GRB-665GQHL</v>
          </cell>
          <cell r="K314">
            <v>0</v>
          </cell>
          <cell r="L314" t="str">
            <v>GRB-665GQHL.DSWPECC</v>
          </cell>
          <cell r="M314" t="str">
            <v>home-appliances</v>
          </cell>
          <cell r="N314" t="str">
            <v>all-refrigerators</v>
          </cell>
          <cell r="O314" t="str">
            <v>top-mount-refrigerators</v>
          </cell>
          <cell r="P314" t="str">
            <v>X Large REF</v>
          </cell>
          <cell r="Q314">
            <v>0</v>
          </cell>
          <cell r="R314" t="str">
            <v>GL-B612GQHL.DSWPECC</v>
          </cell>
          <cell r="S314" t="str">
            <v>Crystal3</v>
          </cell>
          <cell r="T314" t="str">
            <v>Crystal3</v>
          </cell>
          <cell r="U314" t="str">
            <v>Crystal3</v>
          </cell>
          <cell r="V314" t="str">
            <v>SW</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t="str">
            <v>750(30")</v>
          </cell>
          <cell r="AN314">
            <v>1800</v>
          </cell>
          <cell r="AO314">
            <v>737</v>
          </cell>
          <cell r="AP314">
            <v>0</v>
          </cell>
          <cell r="AQ314">
            <v>0</v>
          </cell>
          <cell r="AR314">
            <v>0</v>
          </cell>
          <cell r="AS314" t="str">
            <v>LG GRB-665GQHL - Top Freezer</v>
          </cell>
          <cell r="AT314" t="str">
            <v>O</v>
          </cell>
          <cell r="AU314">
            <v>0</v>
          </cell>
          <cell r="AV314">
            <v>0</v>
          </cell>
          <cell r="AW314">
            <v>0</v>
          </cell>
          <cell r="AX314" t="str">
            <v>-</v>
          </cell>
          <cell r="AY314">
            <v>0</v>
          </cell>
          <cell r="AZ314" t="str">
            <v>-</v>
          </cell>
          <cell r="BA314" t="str">
            <v>-</v>
          </cell>
        </row>
        <row r="315">
          <cell r="J315" t="str">
            <v>https://www.lg.com/levant_en/refrigerators/lg-GR-F401ELNZ</v>
          </cell>
          <cell r="K315">
            <v>0</v>
          </cell>
          <cell r="L315" t="str">
            <v>GR-F401ELNZ.APZQIRQ</v>
          </cell>
          <cell r="M315" t="str">
            <v>home-appliances</v>
          </cell>
          <cell r="N315" t="str">
            <v>all-refrigerators</v>
          </cell>
          <cell r="O315" t="str">
            <v>side-by-side-refrigerators</v>
          </cell>
          <cell r="P315" t="str">
            <v xml:space="preserve">2D Bottom Freezer </v>
          </cell>
          <cell r="Q315">
            <v>0</v>
          </cell>
          <cell r="R315" t="str">
            <v>GR-F401ELNZ.APZQIRQ</v>
          </cell>
          <cell r="S315" t="str">
            <v>Lansen Larder</v>
          </cell>
          <cell r="T315" t="str">
            <v>Lansen Larder</v>
          </cell>
          <cell r="U315" t="str">
            <v>Lansen Larder</v>
          </cell>
          <cell r="V315" t="str">
            <v>PZ</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t="str">
            <v>595(23")</v>
          </cell>
          <cell r="AN315">
            <v>1850</v>
          </cell>
          <cell r="AO315">
            <v>673</v>
          </cell>
          <cell r="AP315">
            <v>0</v>
          </cell>
          <cell r="AQ315">
            <v>0</v>
          </cell>
          <cell r="AR315">
            <v>0</v>
          </cell>
          <cell r="AS315" t="str">
            <v>The Most Energy Efficient Larder &amp; Freezer with Larger Capacity</v>
          </cell>
          <cell r="AT315" t="str">
            <v>O</v>
          </cell>
          <cell r="AU315">
            <v>0</v>
          </cell>
          <cell r="AV315">
            <v>0</v>
          </cell>
          <cell r="AW315">
            <v>0</v>
          </cell>
          <cell r="AX315" t="str">
            <v>-</v>
          </cell>
          <cell r="AY315">
            <v>0</v>
          </cell>
          <cell r="AZ315" t="str">
            <v>-</v>
          </cell>
          <cell r="BA315" t="str">
            <v>-</v>
          </cell>
        </row>
        <row r="316">
          <cell r="J316" t="str">
            <v>https://www.lg.com/levant_en/refrigerators/lg-GRB-665GLHL</v>
          </cell>
          <cell r="K316">
            <v>0</v>
          </cell>
          <cell r="L316" t="str">
            <v>GRB-665GLHL.DPZPECC</v>
          </cell>
          <cell r="M316" t="str">
            <v>home-appliances</v>
          </cell>
          <cell r="N316" t="str">
            <v>all-refrigerators</v>
          </cell>
          <cell r="O316" t="str">
            <v>top-mount-refrigerators</v>
          </cell>
          <cell r="P316" t="str">
            <v>X Large REF</v>
          </cell>
          <cell r="Q316">
            <v>0</v>
          </cell>
          <cell r="R316" t="str">
            <v>GL-B612GLHL.DPZPECC</v>
          </cell>
          <cell r="S316" t="str">
            <v>Crystal3</v>
          </cell>
          <cell r="T316" t="str">
            <v>Crystal3</v>
          </cell>
          <cell r="U316" t="str">
            <v>Crystal3</v>
          </cell>
          <cell r="V316" t="str">
            <v>PZ</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t="str">
            <v>750(30")</v>
          </cell>
          <cell r="AN316">
            <v>1800</v>
          </cell>
          <cell r="AO316">
            <v>737</v>
          </cell>
          <cell r="AP316">
            <v>0</v>
          </cell>
          <cell r="AQ316">
            <v>0</v>
          </cell>
          <cell r="AR316">
            <v>0</v>
          </cell>
          <cell r="AS316" t="str">
            <v>LG GRB-665GLHL - Top Freezer</v>
          </cell>
          <cell r="AT316" t="str">
            <v>O</v>
          </cell>
          <cell r="AU316">
            <v>0</v>
          </cell>
          <cell r="AV316">
            <v>0</v>
          </cell>
          <cell r="AW316">
            <v>0</v>
          </cell>
          <cell r="AX316" t="str">
            <v>-</v>
          </cell>
          <cell r="AY316">
            <v>0</v>
          </cell>
          <cell r="AZ316" t="str">
            <v>-</v>
          </cell>
          <cell r="BA316" t="str">
            <v>-</v>
          </cell>
        </row>
        <row r="317">
          <cell r="J317" t="str">
            <v>https://www.lg.com/levant_en/refrigerators/lg-GL-131SQQ</v>
          </cell>
          <cell r="K317">
            <v>0</v>
          </cell>
          <cell r="L317" t="str">
            <v>GL-131SQQ.ESWPSLC</v>
          </cell>
          <cell r="M317" t="str">
            <v>home-appliances</v>
          </cell>
          <cell r="N317" t="str">
            <v>all-refrigerators</v>
          </cell>
          <cell r="O317">
            <v>0</v>
          </cell>
          <cell r="P317" t="str">
            <v>Small REF</v>
          </cell>
          <cell r="Q317">
            <v>0</v>
          </cell>
          <cell r="R317" t="str">
            <v>GL-131SQQ.ESWPSLC</v>
          </cell>
          <cell r="S317" t="str">
            <v>1D</v>
          </cell>
          <cell r="T317" t="str">
            <v>1D</v>
          </cell>
          <cell r="U317" t="str">
            <v>1D</v>
          </cell>
          <cell r="V317" t="str">
            <v>SW</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t="str">
            <v>-</v>
          </cell>
          <cell r="AN317" t="str">
            <v>-</v>
          </cell>
          <cell r="AO317" t="str">
            <v>-</v>
          </cell>
          <cell r="AP317">
            <v>0</v>
          </cell>
          <cell r="AQ317">
            <v>0</v>
          </cell>
          <cell r="AR317">
            <v>0</v>
          </cell>
          <cell r="AS317" t="str">
            <v>GL-131SQQ</v>
          </cell>
          <cell r="AT317" t="str">
            <v>O</v>
          </cell>
          <cell r="AU317">
            <v>0</v>
          </cell>
          <cell r="AV317">
            <v>0</v>
          </cell>
          <cell r="AW317">
            <v>0</v>
          </cell>
          <cell r="AX317" t="str">
            <v>-</v>
          </cell>
          <cell r="AY317">
            <v>0</v>
          </cell>
          <cell r="AZ317" t="str">
            <v>-</v>
          </cell>
          <cell r="BA317" t="str">
            <v>-</v>
          </cell>
        </row>
        <row r="318">
          <cell r="J318" t="str">
            <v>https://www.lg.com/levant_en/refrigerators/lg-GRD-264PY</v>
          </cell>
          <cell r="K318">
            <v>0</v>
          </cell>
          <cell r="L318" t="str">
            <v>GRD-264PY.AGVPELF</v>
          </cell>
          <cell r="M318" t="str">
            <v>home-appliances</v>
          </cell>
          <cell r="N318" t="str">
            <v>all-refrigerators</v>
          </cell>
          <cell r="O318" t="str">
            <v>door-in-door-refrigerators</v>
          </cell>
          <cell r="P318" t="str">
            <v>Multi Door 4Door</v>
          </cell>
          <cell r="Q318">
            <v>0</v>
          </cell>
          <cell r="R318" t="e">
            <v>#N/A</v>
          </cell>
          <cell r="S318" t="e">
            <v>#N/A</v>
          </cell>
          <cell r="T318" t="e">
            <v>#N/A</v>
          </cell>
          <cell r="U318" t="e">
            <v>#N/A</v>
          </cell>
          <cell r="V318" t="e">
            <v>#N/A</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t="str">
            <v>-</v>
          </cell>
          <cell r="AN318" t="str">
            <v>-</v>
          </cell>
          <cell r="AO318" t="str">
            <v>-</v>
          </cell>
          <cell r="AP318">
            <v>0</v>
          </cell>
          <cell r="AQ318">
            <v>0</v>
          </cell>
          <cell r="AR318">
            <v>0</v>
          </cell>
          <cell r="AS318" t="str">
            <v>GRD-264PY</v>
          </cell>
          <cell r="AT318" t="str">
            <v>O</v>
          </cell>
          <cell r="AU318">
            <v>0</v>
          </cell>
          <cell r="AV318">
            <v>0</v>
          </cell>
          <cell r="AW318">
            <v>0</v>
          </cell>
          <cell r="AX318" t="str">
            <v>-</v>
          </cell>
          <cell r="AY318">
            <v>0</v>
          </cell>
          <cell r="AZ318" t="str">
            <v>-</v>
          </cell>
          <cell r="BA318" t="str">
            <v>-</v>
          </cell>
        </row>
        <row r="319">
          <cell r="J319" t="str">
            <v>https://www.lg.com/levant_en/refrigerators/lg-GRJ-264DPM</v>
          </cell>
          <cell r="K319">
            <v>0</v>
          </cell>
          <cell r="L319" t="str">
            <v>GRJ-264DPM.AVMQIRQ</v>
          </cell>
          <cell r="M319" t="str">
            <v>home-appliances</v>
          </cell>
          <cell r="N319" t="str">
            <v>all-refrigerators</v>
          </cell>
          <cell r="O319" t="str">
            <v>door-in-door-refrigerators</v>
          </cell>
          <cell r="P319" t="str">
            <v>Multi Door 4Door</v>
          </cell>
          <cell r="Q319">
            <v>0</v>
          </cell>
          <cell r="R319" t="str">
            <v>GR-J24FWCHL.AVMQIRQ</v>
          </cell>
          <cell r="S319" t="str">
            <v>P-Next6</v>
          </cell>
          <cell r="T319" t="str">
            <v>P-Next6</v>
          </cell>
          <cell r="U319" t="str">
            <v>P-Next6</v>
          </cell>
          <cell r="V319" t="str">
            <v>VM</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t="str">
            <v>-</v>
          </cell>
          <cell r="AN319" t="str">
            <v>-</v>
          </cell>
          <cell r="AO319" t="str">
            <v>-</v>
          </cell>
          <cell r="AP319">
            <v>0</v>
          </cell>
          <cell r="AQ319">
            <v>0</v>
          </cell>
          <cell r="AR319">
            <v>0</v>
          </cell>
          <cell r="AS319" t="str">
            <v>GRJ-264DPM</v>
          </cell>
          <cell r="AT319" t="str">
            <v>O</v>
          </cell>
          <cell r="AU319">
            <v>0</v>
          </cell>
          <cell r="AV319">
            <v>0</v>
          </cell>
          <cell r="AW319">
            <v>0</v>
          </cell>
          <cell r="AX319" t="str">
            <v>-</v>
          </cell>
          <cell r="AY319">
            <v>0</v>
          </cell>
          <cell r="AZ319" t="str">
            <v>-</v>
          </cell>
          <cell r="BA319" t="str">
            <v>-</v>
          </cell>
        </row>
        <row r="320">
          <cell r="J320" t="str">
            <v>https://www.lg.com/levant_en/refrigerators/lg-GRJ-324PB</v>
          </cell>
          <cell r="K320">
            <v>0</v>
          </cell>
          <cell r="L320" t="str">
            <v>GRJ-324PB.ASBQHAF</v>
          </cell>
          <cell r="M320" t="str">
            <v>home-appliances</v>
          </cell>
          <cell r="N320" t="str">
            <v>all-refrigerators</v>
          </cell>
          <cell r="O320" t="str">
            <v>door-in-door-refrigerators</v>
          </cell>
          <cell r="P320" t="str">
            <v>Multi Door 4Door</v>
          </cell>
          <cell r="Q320">
            <v>0</v>
          </cell>
          <cell r="R320" t="str">
            <v>GR-J31FWKZL.ASBQHAF</v>
          </cell>
          <cell r="S320" t="str">
            <v>P-Next3</v>
          </cell>
          <cell r="T320" t="str">
            <v>P-Next3</v>
          </cell>
          <cell r="U320" t="str">
            <v>P-Next3</v>
          </cell>
          <cell r="V320" t="str">
            <v>SB</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t="str">
            <v>-</v>
          </cell>
          <cell r="AN320" t="str">
            <v>-</v>
          </cell>
          <cell r="AO320" t="str">
            <v>-</v>
          </cell>
          <cell r="AP320">
            <v>0</v>
          </cell>
          <cell r="AQ320">
            <v>0</v>
          </cell>
          <cell r="AR320">
            <v>0</v>
          </cell>
          <cell r="AS320" t="str">
            <v>GRJ-324PB</v>
          </cell>
          <cell r="AT320" t="str">
            <v>O</v>
          </cell>
          <cell r="AU320">
            <v>0</v>
          </cell>
          <cell r="AV320">
            <v>0</v>
          </cell>
          <cell r="AW320">
            <v>0</v>
          </cell>
          <cell r="AX320" t="str">
            <v>-</v>
          </cell>
          <cell r="AY320">
            <v>0</v>
          </cell>
          <cell r="AZ320" t="str">
            <v>-</v>
          </cell>
          <cell r="BA320" t="str">
            <v>-</v>
          </cell>
        </row>
        <row r="321">
          <cell r="J321" t="str">
            <v>https://www.lg.com/levant_en/refrigerators/lg-GRD-324PB</v>
          </cell>
          <cell r="K321">
            <v>0</v>
          </cell>
          <cell r="L321" t="str">
            <v>GRD-324PB.ASBPELF</v>
          </cell>
          <cell r="M321" t="str">
            <v>home-appliances</v>
          </cell>
          <cell r="N321" t="str">
            <v>all-refrigerators</v>
          </cell>
          <cell r="O321" t="str">
            <v>door-in-door-refrigerators</v>
          </cell>
          <cell r="P321" t="str">
            <v>Multi Door 4Door</v>
          </cell>
          <cell r="Q321">
            <v>0</v>
          </cell>
          <cell r="R321" t="e">
            <v>#N/A</v>
          </cell>
          <cell r="S321" t="e">
            <v>#N/A</v>
          </cell>
          <cell r="T321" t="e">
            <v>#N/A</v>
          </cell>
          <cell r="U321" t="e">
            <v>#N/A</v>
          </cell>
          <cell r="V321" t="e">
            <v>#N/A</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t="str">
            <v>-</v>
          </cell>
          <cell r="AN321" t="str">
            <v>-</v>
          </cell>
          <cell r="AO321" t="str">
            <v>-</v>
          </cell>
          <cell r="AP321">
            <v>0</v>
          </cell>
          <cell r="AQ321">
            <v>0</v>
          </cell>
          <cell r="AR321">
            <v>0</v>
          </cell>
          <cell r="AS321" t="str">
            <v>GRD-324PB</v>
          </cell>
          <cell r="AT321" t="str">
            <v>O</v>
          </cell>
          <cell r="AU321">
            <v>0</v>
          </cell>
          <cell r="AV321">
            <v>0</v>
          </cell>
          <cell r="AW321">
            <v>0</v>
          </cell>
          <cell r="AX321" t="str">
            <v>-</v>
          </cell>
          <cell r="AY321">
            <v>0</v>
          </cell>
          <cell r="AZ321" t="str">
            <v>-</v>
          </cell>
          <cell r="BA321" t="str">
            <v>-</v>
          </cell>
        </row>
        <row r="322">
          <cell r="J322" t="str">
            <v>https://www.lg.com/levant_en/refrigerators/lg-GR-B401ELNL</v>
          </cell>
          <cell r="K322">
            <v>0</v>
          </cell>
          <cell r="L322" t="str">
            <v>GR-B401ELNL.APZPELF</v>
          </cell>
          <cell r="M322" t="str">
            <v>home-appliances</v>
          </cell>
          <cell r="N322" t="str">
            <v>all-refrigerators</v>
          </cell>
          <cell r="O322" t="str">
            <v>side-by-side-refrigerators</v>
          </cell>
          <cell r="P322" t="str">
            <v xml:space="preserve">2D Bottom Freezer </v>
          </cell>
          <cell r="Q322">
            <v>0</v>
          </cell>
          <cell r="R322" t="str">
            <v>GR-B401ELNL.APZPELF</v>
          </cell>
          <cell r="S322" t="str">
            <v>Lansen Larder</v>
          </cell>
          <cell r="T322" t="str">
            <v>Lansen Larder</v>
          </cell>
          <cell r="U322" t="str">
            <v>Lansen Larder</v>
          </cell>
          <cell r="V322" t="str">
            <v>PZ</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t="str">
            <v>595(23")</v>
          </cell>
          <cell r="AN322">
            <v>1850</v>
          </cell>
          <cell r="AO322">
            <v>673</v>
          </cell>
          <cell r="AP322">
            <v>0</v>
          </cell>
          <cell r="AQ322">
            <v>0</v>
          </cell>
          <cell r="AR322">
            <v>0</v>
          </cell>
          <cell r="AS322" t="str">
            <v>The Most Energy Efficient Larder &amp; Freezer with Larger Capacity</v>
          </cell>
          <cell r="AT322" t="str">
            <v>O</v>
          </cell>
          <cell r="AU322">
            <v>0</v>
          </cell>
          <cell r="AV322">
            <v>0</v>
          </cell>
          <cell r="AW322">
            <v>0</v>
          </cell>
          <cell r="AX322" t="str">
            <v>-</v>
          </cell>
          <cell r="AY322">
            <v>0</v>
          </cell>
          <cell r="AZ322" t="str">
            <v>-</v>
          </cell>
          <cell r="BA322" t="str">
            <v>-</v>
          </cell>
        </row>
        <row r="323">
          <cell r="J323" t="str">
            <v>https://www.lg.com/levant_en/refrigerators/lg-GR-B404ELNL</v>
          </cell>
          <cell r="K323">
            <v>0</v>
          </cell>
          <cell r="L323" t="str">
            <v>GR-B404ELNZ.APZQHAF</v>
          </cell>
          <cell r="M323" t="str">
            <v>home-appliances</v>
          </cell>
          <cell r="N323" t="str">
            <v>all-refrigerators</v>
          </cell>
          <cell r="O323" t="str">
            <v>side-by-side-refrigerators</v>
          </cell>
          <cell r="P323" t="str">
            <v xml:space="preserve">2D Bottom Freezer </v>
          </cell>
          <cell r="Q323">
            <v>0</v>
          </cell>
          <cell r="R323" t="e">
            <v>#N/A</v>
          </cell>
          <cell r="S323" t="e">
            <v>#N/A</v>
          </cell>
          <cell r="T323" t="e">
            <v>#N/A</v>
          </cell>
          <cell r="U323" t="e">
            <v>#N/A</v>
          </cell>
          <cell r="V323" t="e">
            <v>#N/A</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t="str">
            <v>-</v>
          </cell>
          <cell r="AN323" t="str">
            <v>-</v>
          </cell>
          <cell r="AO323" t="str">
            <v>-</v>
          </cell>
          <cell r="AP323">
            <v>0</v>
          </cell>
          <cell r="AQ323">
            <v>0</v>
          </cell>
          <cell r="AR323">
            <v>0</v>
          </cell>
          <cell r="AS323" t="str">
            <v>The Most Energy Efficient Larder &amp; Freezer with Larger Capacity</v>
          </cell>
          <cell r="AT323" t="str">
            <v>O</v>
          </cell>
          <cell r="AU323">
            <v>0</v>
          </cell>
          <cell r="AV323">
            <v>0</v>
          </cell>
          <cell r="AW323">
            <v>0</v>
          </cell>
          <cell r="AX323" t="str">
            <v>-</v>
          </cell>
          <cell r="AY323">
            <v>0</v>
          </cell>
          <cell r="AZ323" t="str">
            <v>-</v>
          </cell>
          <cell r="BA323" t="str">
            <v>-</v>
          </cell>
        </row>
        <row r="324">
          <cell r="J324" t="str">
            <v>https://www.lg.com/levant_en/refrigerators/lg-GLB-522-top-mount-refrigerator</v>
          </cell>
          <cell r="K324">
            <v>0</v>
          </cell>
          <cell r="L324" t="str">
            <v>GLB-522W.DSWPELF</v>
          </cell>
          <cell r="M324" t="str">
            <v>home-appliances</v>
          </cell>
          <cell r="N324" t="str">
            <v>all-refrigerators</v>
          </cell>
          <cell r="O324" t="str">
            <v>top-mount-refrigerators</v>
          </cell>
          <cell r="P324">
            <v>0</v>
          </cell>
          <cell r="Q324">
            <v>0</v>
          </cell>
          <cell r="R324" t="str">
            <v>GL-B492GQHN.DSWPELF</v>
          </cell>
          <cell r="S324" t="str">
            <v>Crystal6</v>
          </cell>
          <cell r="T324" t="str">
            <v>Crystal6</v>
          </cell>
          <cell r="U324" t="str">
            <v>Crystal6</v>
          </cell>
          <cell r="V324" t="str">
            <v>SW</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t="str">
            <v>675(27")</v>
          </cell>
          <cell r="AN324">
            <v>1740</v>
          </cell>
          <cell r="AO324">
            <v>710</v>
          </cell>
          <cell r="AP324">
            <v>0</v>
          </cell>
          <cell r="AQ324">
            <v>0</v>
          </cell>
          <cell r="AR324">
            <v>0</v>
          </cell>
          <cell r="AS324" t="str">
            <v>MD05213142</v>
          </cell>
          <cell r="AT324" t="str">
            <v>O</v>
          </cell>
          <cell r="AU324">
            <v>0</v>
          </cell>
          <cell r="AV324">
            <v>0</v>
          </cell>
          <cell r="AW324">
            <v>0</v>
          </cell>
          <cell r="AX324" t="str">
            <v>-</v>
          </cell>
          <cell r="AY324">
            <v>0</v>
          </cell>
          <cell r="AZ324" t="str">
            <v>-</v>
          </cell>
          <cell r="BA324" t="str">
            <v>-</v>
          </cell>
        </row>
        <row r="325">
          <cell r="J325" t="str">
            <v>https://www.lg.com/levant_en/refrigerators/lg-GLB-522W</v>
          </cell>
          <cell r="K325">
            <v>0</v>
          </cell>
          <cell r="L325" t="str">
            <v>GLB-522W.DSWPELF</v>
          </cell>
          <cell r="M325" t="str">
            <v>home-appliances</v>
          </cell>
          <cell r="N325" t="str">
            <v>all-refrigerators</v>
          </cell>
          <cell r="O325" t="str">
            <v>top-mount-refrigerators</v>
          </cell>
          <cell r="P325" t="str">
            <v>Medium REF</v>
          </cell>
          <cell r="Q325">
            <v>0</v>
          </cell>
          <cell r="R325" t="str">
            <v>GL-B492GQHN.DSWPELF</v>
          </cell>
          <cell r="S325" t="str">
            <v>Crystal6</v>
          </cell>
          <cell r="T325" t="str">
            <v>Crystal6</v>
          </cell>
          <cell r="U325" t="str">
            <v>Crystal6</v>
          </cell>
          <cell r="V325" t="str">
            <v>SW</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t="str">
            <v>675(27")</v>
          </cell>
          <cell r="AN325">
            <v>1740</v>
          </cell>
          <cell r="AO325">
            <v>710</v>
          </cell>
          <cell r="AP325">
            <v>0</v>
          </cell>
          <cell r="AQ325">
            <v>0</v>
          </cell>
          <cell r="AR325">
            <v>0</v>
          </cell>
          <cell r="AS325" t="str">
            <v>MD05220660</v>
          </cell>
          <cell r="AT325" t="str">
            <v>O</v>
          </cell>
          <cell r="AU325">
            <v>0</v>
          </cell>
          <cell r="AV325">
            <v>0</v>
          </cell>
          <cell r="AW325">
            <v>0</v>
          </cell>
          <cell r="AX325" t="str">
            <v>-</v>
          </cell>
          <cell r="AY325">
            <v>0</v>
          </cell>
          <cell r="AZ325" t="str">
            <v>-</v>
          </cell>
          <cell r="BA325" t="str">
            <v>-</v>
          </cell>
        </row>
        <row r="326">
          <cell r="J326" t="str">
            <v>https://www.lg.com/levant_en/refrigerators/lg-GLB-592-top-mount-refrigerator</v>
          </cell>
          <cell r="K326">
            <v>0</v>
          </cell>
          <cell r="L326" t="str">
            <v>GLB-592L.DPZPELF</v>
          </cell>
          <cell r="M326" t="str">
            <v>home-appliances</v>
          </cell>
          <cell r="N326" t="str">
            <v>all-refrigerators</v>
          </cell>
          <cell r="O326" t="str">
            <v>top-mount-refrigerators</v>
          </cell>
          <cell r="P326" t="str">
            <v>X Large REF</v>
          </cell>
          <cell r="Q326">
            <v>0</v>
          </cell>
          <cell r="R326" t="str">
            <v>GL-B562GLHN.DPZPELF</v>
          </cell>
          <cell r="S326" t="str">
            <v>Crystal4</v>
          </cell>
          <cell r="T326" t="str">
            <v>Crystal4</v>
          </cell>
          <cell r="U326" t="str">
            <v>Crystal4</v>
          </cell>
          <cell r="V326" t="str">
            <v>PZ</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t="str">
            <v>750(30")</v>
          </cell>
          <cell r="AN326">
            <v>1800</v>
          </cell>
          <cell r="AO326">
            <v>707</v>
          </cell>
          <cell r="AP326">
            <v>0</v>
          </cell>
          <cell r="AQ326">
            <v>0</v>
          </cell>
          <cell r="AR326">
            <v>0</v>
          </cell>
          <cell r="AS326" t="str">
            <v>GLB-592*</v>
          </cell>
          <cell r="AT326" t="str">
            <v>O</v>
          </cell>
          <cell r="AU326">
            <v>0</v>
          </cell>
          <cell r="AV326">
            <v>0</v>
          </cell>
          <cell r="AW326">
            <v>0</v>
          </cell>
          <cell r="AX326" t="str">
            <v>-</v>
          </cell>
          <cell r="AY326">
            <v>0</v>
          </cell>
          <cell r="AZ326" t="str">
            <v>-</v>
          </cell>
          <cell r="BA326" t="str">
            <v>-</v>
          </cell>
        </row>
        <row r="327">
          <cell r="J327" t="str">
            <v>https://www.lg.com/levant_en/refrigerators/lg-GLB-642-top-mount-refrigerator</v>
          </cell>
          <cell r="K327">
            <v>0</v>
          </cell>
          <cell r="L327" t="str">
            <v>GLB-642L.DPVPELF</v>
          </cell>
          <cell r="M327" t="str">
            <v>home-appliances</v>
          </cell>
          <cell r="N327" t="str">
            <v>all-refrigerators</v>
          </cell>
          <cell r="O327" t="str">
            <v>top-mount-refrigerators</v>
          </cell>
          <cell r="P327">
            <v>0</v>
          </cell>
          <cell r="Q327">
            <v>0</v>
          </cell>
          <cell r="R327" t="e">
            <v>#N/A</v>
          </cell>
          <cell r="S327" t="e">
            <v>#N/A</v>
          </cell>
          <cell r="T327" t="e">
            <v>#N/A</v>
          </cell>
          <cell r="U327" t="e">
            <v>#N/A</v>
          </cell>
          <cell r="V327" t="e">
            <v>#N/A</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t="str">
            <v>-</v>
          </cell>
          <cell r="AN327" t="str">
            <v>-</v>
          </cell>
          <cell r="AO327" t="str">
            <v>-</v>
          </cell>
          <cell r="AP327">
            <v>0</v>
          </cell>
          <cell r="AQ327">
            <v>0</v>
          </cell>
          <cell r="AR327">
            <v>0</v>
          </cell>
          <cell r="AS327" t="str">
            <v>MD05213122</v>
          </cell>
          <cell r="AT327" t="str">
            <v>O</v>
          </cell>
          <cell r="AU327">
            <v>0</v>
          </cell>
          <cell r="AV327">
            <v>0</v>
          </cell>
          <cell r="AW327">
            <v>0</v>
          </cell>
          <cell r="AX327" t="str">
            <v>-</v>
          </cell>
          <cell r="AY327">
            <v>0</v>
          </cell>
          <cell r="AZ327" t="str">
            <v>-</v>
          </cell>
          <cell r="BA327" t="str">
            <v>-</v>
          </cell>
        </row>
        <row r="328">
          <cell r="J328" t="str">
            <v>https://www.lg.com/levant_en/refrigerators/lg-GNM-732HW</v>
          </cell>
          <cell r="K328">
            <v>0</v>
          </cell>
          <cell r="L328" t="str">
            <v>GNM-732HW.ASWPELF</v>
          </cell>
          <cell r="M328" t="str">
            <v>home-appliances</v>
          </cell>
          <cell r="N328" t="str">
            <v>all-refrigerators</v>
          </cell>
          <cell r="O328" t="str">
            <v>top-mount-refrigerators</v>
          </cell>
          <cell r="P328" t="str">
            <v>Ultra X Large REF</v>
          </cell>
          <cell r="Q328">
            <v>0</v>
          </cell>
          <cell r="R328" t="e">
            <v>#N/A</v>
          </cell>
          <cell r="S328" t="e">
            <v>#N/A</v>
          </cell>
          <cell r="T328" t="e">
            <v>#N/A</v>
          </cell>
          <cell r="U328" t="e">
            <v>#N/A</v>
          </cell>
          <cell r="V328" t="e">
            <v>#N/A</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t="str">
            <v>-</v>
          </cell>
          <cell r="AN328" t="str">
            <v>-</v>
          </cell>
          <cell r="AO328" t="str">
            <v>-</v>
          </cell>
          <cell r="AP328">
            <v>0</v>
          </cell>
          <cell r="AQ328">
            <v>0</v>
          </cell>
          <cell r="AR328">
            <v>0</v>
          </cell>
          <cell r="AS328" t="str">
            <v>GNM-732HW</v>
          </cell>
          <cell r="AT328" t="str">
            <v>O</v>
          </cell>
          <cell r="AU328">
            <v>0</v>
          </cell>
          <cell r="AV328">
            <v>0</v>
          </cell>
          <cell r="AW328">
            <v>0</v>
          </cell>
          <cell r="AX328" t="str">
            <v>-</v>
          </cell>
          <cell r="AY328">
            <v>0</v>
          </cell>
          <cell r="AZ328" t="str">
            <v>-</v>
          </cell>
          <cell r="BA328" t="str">
            <v>-</v>
          </cell>
        </row>
        <row r="329">
          <cell r="J329" t="str">
            <v>https://www.lg.com/levant_en/refrigerators/lg-GRD-364PG2</v>
          </cell>
          <cell r="K329">
            <v>0</v>
          </cell>
          <cell r="L329" t="str">
            <v>GRD-364PG2.ALBPELF</v>
          </cell>
          <cell r="M329" t="str">
            <v>home-appliances</v>
          </cell>
          <cell r="N329" t="str">
            <v>all-refrigerators</v>
          </cell>
          <cell r="O329" t="str">
            <v>door-in-door-refrigerators</v>
          </cell>
          <cell r="P329" t="str">
            <v>Multi Door 4Door</v>
          </cell>
          <cell r="Q329">
            <v>0</v>
          </cell>
          <cell r="R329" t="e">
            <v>#N/A</v>
          </cell>
          <cell r="S329" t="e">
            <v>#N/A</v>
          </cell>
          <cell r="T329" t="e">
            <v>#N/A</v>
          </cell>
          <cell r="U329" t="e">
            <v>#N/A</v>
          </cell>
          <cell r="V329" t="e">
            <v>#N/A</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t="str">
            <v>-</v>
          </cell>
          <cell r="AN329" t="str">
            <v>-</v>
          </cell>
          <cell r="AO329" t="str">
            <v>-</v>
          </cell>
          <cell r="AP329">
            <v>0</v>
          </cell>
          <cell r="AQ329">
            <v>0</v>
          </cell>
          <cell r="AR329">
            <v>0</v>
          </cell>
          <cell r="AS329" t="str">
            <v>GRD-364PG2</v>
          </cell>
          <cell r="AT329" t="str">
            <v>O</v>
          </cell>
          <cell r="AU329">
            <v>0</v>
          </cell>
          <cell r="AV329">
            <v>0</v>
          </cell>
          <cell r="AW329">
            <v>0</v>
          </cell>
          <cell r="AX329" t="str">
            <v>-</v>
          </cell>
          <cell r="AY329">
            <v>0</v>
          </cell>
          <cell r="AZ329" t="str">
            <v>-</v>
          </cell>
          <cell r="BA329" t="str">
            <v>-</v>
          </cell>
        </row>
        <row r="330">
          <cell r="J330" t="str">
            <v>https://www.lg.com/levant_en/refrigerators/lg-GRB-253AS</v>
          </cell>
          <cell r="K330">
            <v>0</v>
          </cell>
          <cell r="L330" t="str">
            <v>GRB-253AS.APVPELF</v>
          </cell>
          <cell r="M330" t="str">
            <v>home-appliances</v>
          </cell>
          <cell r="N330" t="str">
            <v>all-refrigerators</v>
          </cell>
          <cell r="O330" t="str">
            <v>3-door-refrigerators</v>
          </cell>
          <cell r="P330" t="str">
            <v>3D French</v>
          </cell>
          <cell r="Q330">
            <v>0</v>
          </cell>
          <cell r="R330" t="e">
            <v>#N/A</v>
          </cell>
          <cell r="S330" t="e">
            <v>#N/A</v>
          </cell>
          <cell r="T330" t="e">
            <v>#N/A</v>
          </cell>
          <cell r="U330" t="e">
            <v>#N/A</v>
          </cell>
          <cell r="V330" t="e">
            <v>#N/A</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t="str">
            <v>-</v>
          </cell>
          <cell r="AN330" t="str">
            <v>-</v>
          </cell>
          <cell r="AO330" t="str">
            <v>-</v>
          </cell>
          <cell r="AP330">
            <v>0</v>
          </cell>
          <cell r="AQ330">
            <v>0</v>
          </cell>
          <cell r="AR330">
            <v>0</v>
          </cell>
          <cell r="AS330" t="str">
            <v>MD05213100</v>
          </cell>
          <cell r="AT330" t="str">
            <v>O</v>
          </cell>
          <cell r="AU330">
            <v>0</v>
          </cell>
          <cell r="AV330">
            <v>0</v>
          </cell>
          <cell r="AW330">
            <v>0</v>
          </cell>
          <cell r="AX330" t="str">
            <v>-</v>
          </cell>
          <cell r="AY330">
            <v>0</v>
          </cell>
          <cell r="AZ330" t="str">
            <v>-</v>
          </cell>
          <cell r="BA330" t="str">
            <v>-</v>
          </cell>
        </row>
        <row r="331">
          <cell r="J331" t="str">
            <v>https://www.lg.com/levant_en/refrigerators/lg-GRD-324PS</v>
          </cell>
          <cell r="K331">
            <v>0</v>
          </cell>
          <cell r="L331" t="str">
            <v>GRD-324PS.ANSPELF</v>
          </cell>
          <cell r="M331" t="str">
            <v>home-appliances</v>
          </cell>
          <cell r="N331" t="str">
            <v>all-refrigerators</v>
          </cell>
          <cell r="O331" t="str">
            <v>door-in-door-refrigerators</v>
          </cell>
          <cell r="P331" t="str">
            <v>Multi Door 4Door</v>
          </cell>
          <cell r="Q331">
            <v>0</v>
          </cell>
          <cell r="R331" t="e">
            <v>#N/A</v>
          </cell>
          <cell r="S331" t="e">
            <v>#N/A</v>
          </cell>
          <cell r="T331" t="e">
            <v>#N/A</v>
          </cell>
          <cell r="U331" t="e">
            <v>#N/A</v>
          </cell>
          <cell r="V331" t="e">
            <v>#N/A</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t="str">
            <v>-</v>
          </cell>
          <cell r="AN331" t="str">
            <v>-</v>
          </cell>
          <cell r="AO331" t="str">
            <v>-</v>
          </cell>
          <cell r="AP331">
            <v>0</v>
          </cell>
          <cell r="AQ331">
            <v>0</v>
          </cell>
          <cell r="AR331">
            <v>0</v>
          </cell>
          <cell r="AS331" t="str">
            <v>MD05127241</v>
          </cell>
          <cell r="AT331" t="str">
            <v>O</v>
          </cell>
          <cell r="AU331">
            <v>0</v>
          </cell>
          <cell r="AV331">
            <v>0</v>
          </cell>
          <cell r="AW331">
            <v>0</v>
          </cell>
          <cell r="AX331" t="str">
            <v>-</v>
          </cell>
          <cell r="AY331">
            <v>0</v>
          </cell>
          <cell r="AZ331" t="str">
            <v>-</v>
          </cell>
          <cell r="BA331" t="str">
            <v>-</v>
          </cell>
        </row>
        <row r="332">
          <cell r="J332" t="str">
            <v>https://www.lg.com/levant_en/refrigerators/lg-GRD-364PG</v>
          </cell>
          <cell r="K332">
            <v>0</v>
          </cell>
          <cell r="L332" t="str">
            <v>GRD-364PG.ALBPELF</v>
          </cell>
          <cell r="M332" t="str">
            <v>home-appliances</v>
          </cell>
          <cell r="N332" t="str">
            <v>all-refrigerators</v>
          </cell>
          <cell r="O332" t="str">
            <v>door-in-door-refrigerators</v>
          </cell>
          <cell r="P332" t="str">
            <v>Multi Door 4Door</v>
          </cell>
          <cell r="Q332">
            <v>0</v>
          </cell>
          <cell r="R332" t="str">
            <v>GR-D34FBGHL.ALBPELF</v>
          </cell>
          <cell r="S332" t="str">
            <v>T-Next1</v>
          </cell>
          <cell r="T332" t="str">
            <v>T-Next1</v>
          </cell>
          <cell r="U332" t="str">
            <v>T-Next1</v>
          </cell>
          <cell r="V332" t="str">
            <v>LB</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t="str">
            <v>-</v>
          </cell>
          <cell r="AN332" t="str">
            <v>-</v>
          </cell>
          <cell r="AO332" t="str">
            <v>-</v>
          </cell>
          <cell r="AP332">
            <v>0</v>
          </cell>
          <cell r="AQ332">
            <v>0</v>
          </cell>
          <cell r="AR332">
            <v>0</v>
          </cell>
          <cell r="AS332" t="str">
            <v>XXXL 6Door French Door Refrigerator with Dual Door-In-Door™</v>
          </cell>
          <cell r="AT332" t="str">
            <v>O</v>
          </cell>
          <cell r="AU332">
            <v>0</v>
          </cell>
          <cell r="AV332">
            <v>0</v>
          </cell>
          <cell r="AW332">
            <v>0</v>
          </cell>
          <cell r="AX332" t="str">
            <v>-</v>
          </cell>
          <cell r="AY332">
            <v>0</v>
          </cell>
          <cell r="AZ332" t="str">
            <v>-</v>
          </cell>
          <cell r="BA332" t="str">
            <v>-</v>
          </cell>
        </row>
        <row r="333">
          <cell r="J333" t="str">
            <v>https://www.lg.com/levant_en/refrigerators/lg-GRJ-324PM</v>
          </cell>
          <cell r="K333">
            <v>0</v>
          </cell>
          <cell r="L333" t="str">
            <v>GRJ-324PM.AVMPELF</v>
          </cell>
          <cell r="M333" t="str">
            <v>home-appliances</v>
          </cell>
          <cell r="N333" t="str">
            <v>all-refrigerators</v>
          </cell>
          <cell r="O333" t="str">
            <v>door-in-door-refrigerators</v>
          </cell>
          <cell r="P333" t="str">
            <v>Multi Door 4Door</v>
          </cell>
          <cell r="Q333">
            <v>0</v>
          </cell>
          <cell r="R333" t="str">
            <v>GR-J31FWCHL.AVMPELF</v>
          </cell>
          <cell r="S333" t="str">
            <v>P-Next3</v>
          </cell>
          <cell r="T333" t="str">
            <v>P-Next3</v>
          </cell>
          <cell r="U333" t="str">
            <v>P-Next3</v>
          </cell>
          <cell r="V333" t="str">
            <v>VM</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t="str">
            <v>-</v>
          </cell>
          <cell r="AN333" t="str">
            <v>-</v>
          </cell>
          <cell r="AO333" t="str">
            <v>-</v>
          </cell>
          <cell r="AP333">
            <v>0</v>
          </cell>
          <cell r="AQ333">
            <v>0</v>
          </cell>
          <cell r="AR333">
            <v>0</v>
          </cell>
          <cell r="AS333" t="str">
            <v>Easy Access for Your Convenience</v>
          </cell>
          <cell r="AT333" t="str">
            <v>O</v>
          </cell>
          <cell r="AU333">
            <v>0</v>
          </cell>
          <cell r="AV333">
            <v>0</v>
          </cell>
          <cell r="AW333">
            <v>0</v>
          </cell>
          <cell r="AX333" t="str">
            <v>-</v>
          </cell>
          <cell r="AY333">
            <v>0</v>
          </cell>
          <cell r="AZ333" t="str">
            <v>-</v>
          </cell>
          <cell r="BA333" t="str">
            <v>-</v>
          </cell>
        </row>
        <row r="334">
          <cell r="J334" t="str">
            <v>https://www.lg.com/levant_en/refrigerators/lg-GRD-254PS</v>
          </cell>
          <cell r="K334">
            <v>0</v>
          </cell>
          <cell r="L334" t="str">
            <v>GRD-254PS.ANSPELF</v>
          </cell>
          <cell r="M334" t="str">
            <v>home-appliances</v>
          </cell>
          <cell r="N334" t="str">
            <v>all-refrigerators</v>
          </cell>
          <cell r="O334" t="str">
            <v>door-in-door-refrigerators</v>
          </cell>
          <cell r="P334" t="str">
            <v>Multi Door 4Door</v>
          </cell>
          <cell r="Q334">
            <v>0</v>
          </cell>
          <cell r="R334" t="str">
            <v>GR-M24FWSHL.ANSPELF</v>
          </cell>
          <cell r="S334" t="str">
            <v>P-Next6</v>
          </cell>
          <cell r="T334" t="str">
            <v>P-Next6</v>
          </cell>
          <cell r="U334" t="str">
            <v>P-Next6</v>
          </cell>
          <cell r="V334" t="str">
            <v>NS</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t="str">
            <v>-</v>
          </cell>
          <cell r="AN334" t="str">
            <v>-</v>
          </cell>
          <cell r="AO334" t="str">
            <v>-</v>
          </cell>
          <cell r="AP334">
            <v>0</v>
          </cell>
          <cell r="AQ334">
            <v>0</v>
          </cell>
          <cell r="AR334">
            <v>0</v>
          </cell>
          <cell r="AS334" t="str">
            <v>MD05214240</v>
          </cell>
          <cell r="AT334" t="str">
            <v>O</v>
          </cell>
          <cell r="AU334">
            <v>0</v>
          </cell>
          <cell r="AV334">
            <v>0</v>
          </cell>
          <cell r="AW334">
            <v>0</v>
          </cell>
          <cell r="AX334" t="str">
            <v>-</v>
          </cell>
          <cell r="AY334">
            <v>0</v>
          </cell>
          <cell r="AZ334" t="str">
            <v>-</v>
          </cell>
          <cell r="BA334" t="str">
            <v>-</v>
          </cell>
        </row>
        <row r="335">
          <cell r="J335" t="str">
            <v>https://www.lg.com/levant_en/refrigerators/lg-GRB-254PS</v>
          </cell>
          <cell r="K335">
            <v>0</v>
          </cell>
          <cell r="L335" t="str">
            <v>GRB-254PS.ANSPELF</v>
          </cell>
          <cell r="M335" t="str">
            <v>home-appliances</v>
          </cell>
          <cell r="N335" t="str">
            <v>all-refrigerators</v>
          </cell>
          <cell r="O335" t="str">
            <v>door-in-door-refrigerators</v>
          </cell>
          <cell r="P335" t="str">
            <v>Multi Door 4Door</v>
          </cell>
          <cell r="Q335">
            <v>0</v>
          </cell>
          <cell r="R335" t="str">
            <v>GR-B24FWSHL.ANSPELF</v>
          </cell>
          <cell r="S335" t="str">
            <v>P-Next6</v>
          </cell>
          <cell r="T335" t="str">
            <v>P-Next6</v>
          </cell>
          <cell r="U335" t="str">
            <v>P-Next6</v>
          </cell>
          <cell r="V335" t="str">
            <v>NS</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t="str">
            <v>-</v>
          </cell>
          <cell r="AN335" t="str">
            <v>-</v>
          </cell>
          <cell r="AO335" t="str">
            <v>-</v>
          </cell>
          <cell r="AP335">
            <v>0</v>
          </cell>
          <cell r="AQ335">
            <v>0</v>
          </cell>
          <cell r="AR335">
            <v>0</v>
          </cell>
          <cell r="AS335" t="str">
            <v>MD05214260</v>
          </cell>
          <cell r="AT335" t="str">
            <v>O</v>
          </cell>
          <cell r="AU335">
            <v>0</v>
          </cell>
          <cell r="AV335">
            <v>0</v>
          </cell>
          <cell r="AW335">
            <v>0</v>
          </cell>
          <cell r="AX335" t="str">
            <v>-</v>
          </cell>
          <cell r="AY335">
            <v>0</v>
          </cell>
          <cell r="AZ335" t="str">
            <v>-</v>
          </cell>
          <cell r="BA335" t="str">
            <v>-</v>
          </cell>
        </row>
        <row r="336">
          <cell r="J336" t="str">
            <v>https://www.lg.com/levant_en/refrigerators/lg-GRD-264PS</v>
          </cell>
          <cell r="K336">
            <v>0</v>
          </cell>
          <cell r="L336" t="str">
            <v>GRD-264PS.ANSQHAF</v>
          </cell>
          <cell r="M336" t="str">
            <v>home-appliances</v>
          </cell>
          <cell r="N336" t="str">
            <v>all-refrigerators</v>
          </cell>
          <cell r="O336" t="str">
            <v>door-in-door-refrigerators</v>
          </cell>
          <cell r="P336" t="str">
            <v>Multi Door 4Door</v>
          </cell>
          <cell r="Q336">
            <v>0</v>
          </cell>
          <cell r="R336" t="str">
            <v>GR-M24FWSHL.ANSQHAF</v>
          </cell>
          <cell r="S336" t="str">
            <v>P-Next6</v>
          </cell>
          <cell r="T336" t="str">
            <v>P-Next6</v>
          </cell>
          <cell r="U336" t="str">
            <v>P-Next6</v>
          </cell>
          <cell r="V336" t="str">
            <v>NS</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t="str">
            <v>-</v>
          </cell>
          <cell r="AN336" t="str">
            <v>-</v>
          </cell>
          <cell r="AO336" t="str">
            <v>-</v>
          </cell>
          <cell r="AP336">
            <v>0</v>
          </cell>
          <cell r="AQ336">
            <v>0</v>
          </cell>
          <cell r="AR336">
            <v>0</v>
          </cell>
          <cell r="AS336" t="str">
            <v>MD05214821</v>
          </cell>
          <cell r="AT336" t="str">
            <v>O</v>
          </cell>
          <cell r="AU336">
            <v>0</v>
          </cell>
          <cell r="AV336">
            <v>0</v>
          </cell>
          <cell r="AW336">
            <v>0</v>
          </cell>
          <cell r="AX336" t="str">
            <v>-</v>
          </cell>
          <cell r="AY336">
            <v>0</v>
          </cell>
          <cell r="AZ336" t="str">
            <v>-</v>
          </cell>
          <cell r="BA336" t="str">
            <v>-</v>
          </cell>
        </row>
        <row r="337">
          <cell r="J337" t="str">
            <v>https://www.lg.com/levant_en/refrigerators/lg-GRJ-264PM</v>
          </cell>
          <cell r="K337">
            <v>0</v>
          </cell>
          <cell r="L337" t="str">
            <v>GRJ-264PM.AVMPELF</v>
          </cell>
          <cell r="M337" t="str">
            <v>home-appliances</v>
          </cell>
          <cell r="N337" t="str">
            <v>all-refrigerators</v>
          </cell>
          <cell r="O337" t="str">
            <v>door-in-door-refrigerators</v>
          </cell>
          <cell r="P337">
            <v>0</v>
          </cell>
          <cell r="Q337">
            <v>0</v>
          </cell>
          <cell r="R337" t="e">
            <v>#N/A</v>
          </cell>
          <cell r="S337" t="e">
            <v>#N/A</v>
          </cell>
          <cell r="T337" t="e">
            <v>#N/A</v>
          </cell>
          <cell r="U337" t="e">
            <v>#N/A</v>
          </cell>
          <cell r="V337" t="e">
            <v>#N/A</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t="str">
            <v>-</v>
          </cell>
          <cell r="AN337" t="str">
            <v>-</v>
          </cell>
          <cell r="AO337" t="str">
            <v>-</v>
          </cell>
          <cell r="AP337">
            <v>0</v>
          </cell>
          <cell r="AQ337">
            <v>0</v>
          </cell>
          <cell r="AR337">
            <v>0</v>
          </cell>
          <cell r="AS337" t="str">
            <v>MD05214840</v>
          </cell>
          <cell r="AT337" t="str">
            <v>O</v>
          </cell>
          <cell r="AU337">
            <v>0</v>
          </cell>
          <cell r="AV337">
            <v>0</v>
          </cell>
          <cell r="AW337">
            <v>0</v>
          </cell>
          <cell r="AX337" t="str">
            <v>-</v>
          </cell>
          <cell r="AY337">
            <v>0</v>
          </cell>
          <cell r="AZ337" t="str">
            <v>-</v>
          </cell>
          <cell r="BA337" t="str">
            <v>-</v>
          </cell>
        </row>
        <row r="338">
          <cell r="J338" t="str">
            <v>https://www.lg.com/levant_en/refrigerators/lg-GN-M702GLHC</v>
          </cell>
          <cell r="K338">
            <v>0</v>
          </cell>
          <cell r="L338" t="str">
            <v>GN-M702GLHC.APVPELF</v>
          </cell>
          <cell r="M338" t="str">
            <v>home-appliances</v>
          </cell>
          <cell r="N338" t="str">
            <v>all-refrigerators</v>
          </cell>
          <cell r="O338" t="str">
            <v>top-mount-refrigerators</v>
          </cell>
          <cell r="P338" t="str">
            <v>Ultra X Large REF</v>
          </cell>
          <cell r="Q338">
            <v>0</v>
          </cell>
          <cell r="R338" t="e">
            <v>#N/A</v>
          </cell>
          <cell r="S338" t="e">
            <v>#N/A</v>
          </cell>
          <cell r="T338" t="e">
            <v>#N/A</v>
          </cell>
          <cell r="U338" t="e">
            <v>#N/A</v>
          </cell>
          <cell r="V338" t="e">
            <v>#N/A</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t="str">
            <v>-</v>
          </cell>
          <cell r="AN338" t="str">
            <v>-</v>
          </cell>
          <cell r="AO338" t="str">
            <v>-</v>
          </cell>
          <cell r="AP338">
            <v>0</v>
          </cell>
          <cell r="AQ338">
            <v>0</v>
          </cell>
          <cell r="AR338">
            <v>0</v>
          </cell>
          <cell r="AS338" t="str">
            <v>LG's Smart Freshness</v>
          </cell>
          <cell r="AT338" t="str">
            <v>O</v>
          </cell>
          <cell r="AU338">
            <v>0</v>
          </cell>
          <cell r="AV338">
            <v>0</v>
          </cell>
          <cell r="AW338">
            <v>0</v>
          </cell>
          <cell r="AX338" t="str">
            <v>-</v>
          </cell>
          <cell r="AY338">
            <v>0</v>
          </cell>
          <cell r="AZ338" t="str">
            <v>-</v>
          </cell>
          <cell r="BA338" t="str">
            <v>-</v>
          </cell>
        </row>
        <row r="339">
          <cell r="J339" t="str">
            <v>https://www.lg.com/levant_en/refrigerators/lg-GN-B702GQCC</v>
          </cell>
          <cell r="K339">
            <v>0</v>
          </cell>
          <cell r="L339" t="str">
            <v>GN-B702GQCC.ASWPELF</v>
          </cell>
          <cell r="M339" t="str">
            <v>home-appliances</v>
          </cell>
          <cell r="N339" t="str">
            <v>all-refrigerators</v>
          </cell>
          <cell r="O339" t="str">
            <v>top-mount-refrigerators</v>
          </cell>
          <cell r="P339" t="str">
            <v>Ultra X Large REF</v>
          </cell>
          <cell r="Q339">
            <v>0</v>
          </cell>
          <cell r="R339" t="e">
            <v>#N/A</v>
          </cell>
          <cell r="S339" t="e">
            <v>#N/A</v>
          </cell>
          <cell r="T339" t="e">
            <v>#N/A</v>
          </cell>
          <cell r="U339" t="e">
            <v>#N/A</v>
          </cell>
          <cell r="V339" t="e">
            <v>#N/A</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t="str">
            <v>-</v>
          </cell>
          <cell r="AN339" t="str">
            <v>-</v>
          </cell>
          <cell r="AO339" t="str">
            <v>-</v>
          </cell>
          <cell r="AP339">
            <v>0</v>
          </cell>
          <cell r="AQ339">
            <v>0</v>
          </cell>
          <cell r="AR339">
            <v>0</v>
          </cell>
          <cell r="AS339" t="str">
            <v>Total No Frost for Fast &amp; Even Cooling for Longer Freshness</v>
          </cell>
          <cell r="AT339" t="str">
            <v>O</v>
          </cell>
          <cell r="AU339">
            <v>0</v>
          </cell>
          <cell r="AV339">
            <v>0</v>
          </cell>
          <cell r="AW339">
            <v>0</v>
          </cell>
          <cell r="AX339" t="str">
            <v>-</v>
          </cell>
          <cell r="AY339">
            <v>0</v>
          </cell>
          <cell r="AZ339" t="str">
            <v>-</v>
          </cell>
          <cell r="BA339" t="str">
            <v>-</v>
          </cell>
        </row>
        <row r="340">
          <cell r="J340" t="str">
            <v>https://www.lg.com/levant_en/refrigerators/lg-GNM-732HL</v>
          </cell>
          <cell r="K340">
            <v>0</v>
          </cell>
          <cell r="L340" t="str">
            <v>GNM-732HL.APVPELF</v>
          </cell>
          <cell r="M340" t="str">
            <v>home-appliances</v>
          </cell>
          <cell r="N340" t="str">
            <v>all-refrigerators</v>
          </cell>
          <cell r="O340" t="str">
            <v>top-mount-refrigerators</v>
          </cell>
          <cell r="P340" t="str">
            <v>Ultra X Large REF</v>
          </cell>
          <cell r="Q340">
            <v>0</v>
          </cell>
          <cell r="R340" t="e">
            <v>#N/A</v>
          </cell>
          <cell r="S340" t="e">
            <v>#N/A</v>
          </cell>
          <cell r="T340" t="e">
            <v>#N/A</v>
          </cell>
          <cell r="U340" t="e">
            <v>#N/A</v>
          </cell>
          <cell r="V340" t="e">
            <v>#N/A</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t="str">
            <v>-</v>
          </cell>
          <cell r="AN340" t="str">
            <v>-</v>
          </cell>
          <cell r="AO340" t="str">
            <v>-</v>
          </cell>
          <cell r="AP340">
            <v>0</v>
          </cell>
          <cell r="AQ340">
            <v>0</v>
          </cell>
          <cell r="AR340">
            <v>0</v>
          </cell>
          <cell r="AS340" t="str">
            <v>MD05213121</v>
          </cell>
          <cell r="AT340" t="str">
            <v>O</v>
          </cell>
          <cell r="AU340">
            <v>0</v>
          </cell>
          <cell r="AV340">
            <v>0</v>
          </cell>
          <cell r="AW340">
            <v>0</v>
          </cell>
          <cell r="AX340" t="str">
            <v>-</v>
          </cell>
          <cell r="AY340">
            <v>0</v>
          </cell>
          <cell r="AZ340" t="str">
            <v>-</v>
          </cell>
          <cell r="BA340" t="str">
            <v>-</v>
          </cell>
        </row>
        <row r="341">
          <cell r="J341" t="str">
            <v>https://www.lg.com/levant_en/refrigerators/lg-GRB-792</v>
          </cell>
          <cell r="K341">
            <v>0</v>
          </cell>
          <cell r="L341" t="str">
            <v>GRB-792W.ASWPELF</v>
          </cell>
          <cell r="M341" t="str">
            <v>home-appliances</v>
          </cell>
          <cell r="N341" t="str">
            <v>all-refrigerators</v>
          </cell>
          <cell r="O341" t="str">
            <v>top-mount-refrigerators</v>
          </cell>
          <cell r="P341" t="str">
            <v>Ultra X Large REF</v>
          </cell>
          <cell r="Q341">
            <v>0</v>
          </cell>
          <cell r="R341" t="e">
            <v>#N/A</v>
          </cell>
          <cell r="S341" t="e">
            <v>#N/A</v>
          </cell>
          <cell r="T341" t="e">
            <v>#N/A</v>
          </cell>
          <cell r="U341" t="e">
            <v>#N/A</v>
          </cell>
          <cell r="V341" t="e">
            <v>#N/A</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t="str">
            <v>-</v>
          </cell>
          <cell r="AN341" t="str">
            <v>-</v>
          </cell>
          <cell r="AO341" t="str">
            <v>-</v>
          </cell>
          <cell r="AP341">
            <v>0</v>
          </cell>
          <cell r="AQ341">
            <v>0</v>
          </cell>
          <cell r="AR341">
            <v>0</v>
          </cell>
          <cell r="AS341" t="str">
            <v>MD05214500</v>
          </cell>
          <cell r="AT341" t="str">
            <v>O</v>
          </cell>
          <cell r="AU341">
            <v>0</v>
          </cell>
          <cell r="AV341">
            <v>0</v>
          </cell>
          <cell r="AW341">
            <v>0</v>
          </cell>
          <cell r="AX341" t="str">
            <v>-</v>
          </cell>
          <cell r="AY341">
            <v>0</v>
          </cell>
          <cell r="AZ341" t="str">
            <v>-</v>
          </cell>
          <cell r="BA341" t="str">
            <v>-</v>
          </cell>
        </row>
        <row r="342">
          <cell r="J342" t="str">
            <v>https://www.lg.com/levant_en/refrigerators/lg-GLB-522L</v>
          </cell>
          <cell r="K342">
            <v>0</v>
          </cell>
          <cell r="L342" t="str">
            <v>GLB-522L.DPVPSLC</v>
          </cell>
          <cell r="M342" t="str">
            <v>home-appliances</v>
          </cell>
          <cell r="N342" t="str">
            <v>all-refrigerators</v>
          </cell>
          <cell r="O342" t="str">
            <v>top-mount-refrigerators</v>
          </cell>
          <cell r="P342">
            <v>0</v>
          </cell>
          <cell r="Q342">
            <v>0</v>
          </cell>
          <cell r="R342" t="e">
            <v>#N/A</v>
          </cell>
          <cell r="S342" t="e">
            <v>#N/A</v>
          </cell>
          <cell r="T342" t="e">
            <v>#N/A</v>
          </cell>
          <cell r="U342" t="e">
            <v>#N/A</v>
          </cell>
          <cell r="V342" t="e">
            <v>#N/A</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t="str">
            <v>-</v>
          </cell>
          <cell r="AN342" t="str">
            <v>-</v>
          </cell>
          <cell r="AO342" t="str">
            <v>-</v>
          </cell>
          <cell r="AP342">
            <v>0</v>
          </cell>
          <cell r="AQ342">
            <v>0</v>
          </cell>
          <cell r="AR342">
            <v>0</v>
          </cell>
          <cell r="AS342" t="str">
            <v>MD05218603</v>
          </cell>
          <cell r="AT342" t="str">
            <v>O</v>
          </cell>
          <cell r="AU342">
            <v>0</v>
          </cell>
          <cell r="AV342">
            <v>0</v>
          </cell>
          <cell r="AW342">
            <v>0</v>
          </cell>
          <cell r="AX342" t="str">
            <v>-</v>
          </cell>
          <cell r="AY342">
            <v>0</v>
          </cell>
          <cell r="AZ342" t="str">
            <v>-</v>
          </cell>
          <cell r="BA342" t="str">
            <v>-</v>
          </cell>
        </row>
        <row r="343">
          <cell r="J343" t="str">
            <v>https://www.lg.com/levant_en/refrigerators/lg-GNB-732W</v>
          </cell>
          <cell r="K343">
            <v>0</v>
          </cell>
          <cell r="L343" t="str">
            <v>GNB-732W.ASWPELF</v>
          </cell>
          <cell r="M343" t="str">
            <v>home-appliances</v>
          </cell>
          <cell r="N343" t="str">
            <v>all-refrigerators</v>
          </cell>
          <cell r="O343" t="str">
            <v>top-mount-refrigerators</v>
          </cell>
          <cell r="P343" t="str">
            <v>Ultra X Large REF</v>
          </cell>
          <cell r="Q343">
            <v>0</v>
          </cell>
          <cell r="R343" t="e">
            <v>#N/A</v>
          </cell>
          <cell r="S343" t="e">
            <v>#N/A</v>
          </cell>
          <cell r="T343" t="e">
            <v>#N/A</v>
          </cell>
          <cell r="U343" t="e">
            <v>#N/A</v>
          </cell>
          <cell r="V343" t="e">
            <v>#N/A</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t="str">
            <v>-</v>
          </cell>
          <cell r="AN343" t="str">
            <v>-</v>
          </cell>
          <cell r="AO343" t="str">
            <v>-</v>
          </cell>
          <cell r="AP343">
            <v>0</v>
          </cell>
          <cell r="AQ343">
            <v>0</v>
          </cell>
          <cell r="AR343">
            <v>0</v>
          </cell>
          <cell r="AS343" t="str">
            <v>MD05221022</v>
          </cell>
          <cell r="AT343" t="str">
            <v>O</v>
          </cell>
          <cell r="AU343">
            <v>0</v>
          </cell>
          <cell r="AV343">
            <v>0</v>
          </cell>
          <cell r="AW343">
            <v>0</v>
          </cell>
          <cell r="AX343" t="str">
            <v>-</v>
          </cell>
          <cell r="AY343">
            <v>0</v>
          </cell>
          <cell r="AZ343" t="str">
            <v>-</v>
          </cell>
          <cell r="BA343" t="str">
            <v>-</v>
          </cell>
        </row>
        <row r="344">
          <cell r="J344" t="str">
            <v>https://www.lg.com/levant_en/refrigerators/lg-GC-131S</v>
          </cell>
          <cell r="K344">
            <v>0</v>
          </cell>
          <cell r="L344" t="str">
            <v>GC-131S.ASWPELF</v>
          </cell>
          <cell r="M344" t="str">
            <v>home-appliances</v>
          </cell>
          <cell r="N344" t="str">
            <v>all-refrigerators</v>
          </cell>
          <cell r="O344">
            <v>0</v>
          </cell>
          <cell r="P344" t="str">
            <v>Small REF</v>
          </cell>
          <cell r="Q344">
            <v>0</v>
          </cell>
          <cell r="R344" t="e">
            <v>#N/A</v>
          </cell>
          <cell r="S344" t="e">
            <v>#N/A</v>
          </cell>
          <cell r="T344" t="e">
            <v>#N/A</v>
          </cell>
          <cell r="U344" t="e">
            <v>#N/A</v>
          </cell>
          <cell r="V344" t="e">
            <v>#N/A</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t="str">
            <v>-</v>
          </cell>
          <cell r="AN344" t="str">
            <v>-</v>
          </cell>
          <cell r="AO344" t="str">
            <v>-</v>
          </cell>
          <cell r="AP344">
            <v>0</v>
          </cell>
          <cell r="AQ344">
            <v>0</v>
          </cell>
          <cell r="AR344">
            <v>0</v>
          </cell>
          <cell r="AS344" t="str">
            <v>One Door Refrigerator</v>
          </cell>
          <cell r="AT344" t="str">
            <v>O</v>
          </cell>
          <cell r="AU344">
            <v>0</v>
          </cell>
          <cell r="AV344">
            <v>0</v>
          </cell>
          <cell r="AW344">
            <v>0</v>
          </cell>
          <cell r="AX344" t="str">
            <v>-</v>
          </cell>
          <cell r="AY344">
            <v>0</v>
          </cell>
          <cell r="AZ344" t="str">
            <v>-</v>
          </cell>
          <cell r="BA344" t="str">
            <v>-</v>
          </cell>
        </row>
        <row r="345">
          <cell r="J345" t="str">
            <v>https://www.lg.com/levant_ar/refrigerators/lg-GR-F401ELDZ</v>
          </cell>
          <cell r="K345">
            <v>0</v>
          </cell>
          <cell r="L345" t="str">
            <v>GR-F401ELDZ.APZPELF
→GC-F501ELDZ.APZQIRQ</v>
          </cell>
          <cell r="M345" t="str">
            <v>home-appliances</v>
          </cell>
          <cell r="N345" t="str">
            <v>all-fridges</v>
          </cell>
          <cell r="O345" t="str">
            <v>side-by-side-fridges</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t="str">
            <v>-</v>
          </cell>
          <cell r="AN345" t="str">
            <v>-</v>
          </cell>
          <cell r="AO345" t="str">
            <v>-</v>
          </cell>
          <cell r="AP345">
            <v>0</v>
          </cell>
          <cell r="AQ345">
            <v>0</v>
          </cell>
          <cell r="AR345">
            <v>0</v>
          </cell>
          <cell r="AS345" t="str">
            <v>ثلاجة ال جي - سعة تخزين اكبر</v>
          </cell>
          <cell r="AT345">
            <v>0</v>
          </cell>
          <cell r="AU345">
            <v>0</v>
          </cell>
          <cell r="AV345">
            <v>0</v>
          </cell>
          <cell r="AW345">
            <v>0</v>
          </cell>
          <cell r="AX345" t="str">
            <v>-</v>
          </cell>
          <cell r="AY345">
            <v>0</v>
          </cell>
          <cell r="AZ345" t="str">
            <v>-</v>
          </cell>
          <cell r="BA345" t="str">
            <v>-</v>
          </cell>
        </row>
        <row r="346">
          <cell r="J346" t="str">
            <v>https://www.lg.com/eastafrica/refrigerators/lg-GN-304SLBT</v>
          </cell>
          <cell r="K346">
            <v>0</v>
          </cell>
          <cell r="L346" t="str">
            <v>GN-304SLBT.APZPMET</v>
          </cell>
          <cell r="M346" t="str">
            <v>home-appliances</v>
          </cell>
          <cell r="N346" t="str">
            <v>refrigerators</v>
          </cell>
          <cell r="O346" t="str">
            <v>single-door-refrigerators</v>
          </cell>
          <cell r="P346" t="str">
            <v>Freezer</v>
          </cell>
          <cell r="Q346">
            <v>0</v>
          </cell>
          <cell r="R346" t="str">
            <v>GN-304SLBT.APZPMET</v>
          </cell>
          <cell r="S346" t="str">
            <v>Glory1 Freezer</v>
          </cell>
          <cell r="T346" t="str">
            <v>Glory1 Freezer</v>
          </cell>
          <cell r="U346" t="str">
            <v>Glory1 Freezer</v>
          </cell>
          <cell r="V346" t="str">
            <v>PZ</v>
          </cell>
          <cell r="W346" t="str">
            <v>180(Gross)</v>
          </cell>
          <cell r="X346" t="str">
            <v>Smart Storage</v>
          </cell>
          <cell r="Y346" t="str">
            <v>square type handle</v>
          </cell>
          <cell r="Z346" t="str">
            <v xml:space="preserve"> Space Saving
(530mm wide)</v>
          </cell>
          <cell r="AA346" t="str">
            <v>Direct Shelf Cooling</v>
          </cell>
          <cell r="AB346" t="str">
            <v>Smart Inverter Compressor</v>
          </cell>
          <cell r="AC346">
            <v>0</v>
          </cell>
          <cell r="AD346">
            <v>0</v>
          </cell>
          <cell r="AE346">
            <v>0</v>
          </cell>
          <cell r="AF346">
            <v>0</v>
          </cell>
          <cell r="AG346">
            <v>0</v>
          </cell>
          <cell r="AH346">
            <v>0</v>
          </cell>
          <cell r="AI346">
            <v>0</v>
          </cell>
          <cell r="AJ346">
            <v>0</v>
          </cell>
          <cell r="AK346">
            <v>0</v>
          </cell>
          <cell r="AL346">
            <v>0</v>
          </cell>
          <cell r="AM346" t="str">
            <v>-</v>
          </cell>
          <cell r="AN346" t="str">
            <v>-</v>
          </cell>
          <cell r="AO346" t="str">
            <v>-</v>
          </cell>
          <cell r="AP346">
            <v>0</v>
          </cell>
          <cell r="AQ346">
            <v>0</v>
          </cell>
          <cell r="AR346">
            <v>0</v>
          </cell>
          <cell r="AS346" t="str">
            <v>GN-304SLBT</v>
          </cell>
          <cell r="AT346">
            <v>0</v>
          </cell>
          <cell r="AU346">
            <v>0</v>
          </cell>
          <cell r="AV346">
            <v>0</v>
          </cell>
          <cell r="AW346">
            <v>0</v>
          </cell>
          <cell r="AX346" t="str">
            <v>-</v>
          </cell>
          <cell r="AY346">
            <v>0</v>
          </cell>
          <cell r="AZ346">
            <v>4</v>
          </cell>
          <cell r="BA346" t="str">
            <v>Fail</v>
          </cell>
        </row>
        <row r="347">
          <cell r="J347" t="str">
            <v>https://www.lg.com/eastafrica/refrigerators/lg-GN-F702HLHU</v>
          </cell>
          <cell r="K347">
            <v>0</v>
          </cell>
          <cell r="L347" t="str">
            <v>GN-F702HLHU.APZREEF</v>
          </cell>
          <cell r="M347" t="str">
            <v>home-appliances</v>
          </cell>
          <cell r="N347" t="str">
            <v>refrigerators</v>
          </cell>
          <cell r="O347" t="str">
            <v>top-freezer-refrigerators</v>
          </cell>
          <cell r="P347" t="str">
            <v>Ultra X Large REF</v>
          </cell>
          <cell r="Q347">
            <v>0</v>
          </cell>
          <cell r="R347" t="str">
            <v>GN-F702HLHU.APZREEF</v>
          </cell>
          <cell r="S347" t="str">
            <v>Alpha4/5 (Klaus1/2)</v>
          </cell>
          <cell r="T347" t="str">
            <v>Alpha4 GTF 2.0</v>
          </cell>
          <cell r="U347" t="str">
            <v>Alpha4 GTF 2.0</v>
          </cell>
          <cell r="V347" t="str">
            <v>PZ</v>
          </cell>
          <cell r="W347" t="str">
            <v>547(Gross)</v>
          </cell>
          <cell r="X347" t="str">
            <v>LINEAR Cooling™</v>
          </cell>
          <cell r="Y347" t="str">
            <v>Door Cooling+™</v>
          </cell>
          <cell r="Z347" t="str">
            <v>Hygiene FRESH+™</v>
          </cell>
          <cell r="AA347" t="str">
            <v>Fresh 0 Zone</v>
          </cell>
          <cell r="AB347" t="str">
            <v>32% Energy Saving</v>
          </cell>
          <cell r="AC347" t="str">
            <v>Moving Ice Maker</v>
          </cell>
          <cell r="AD347" t="str">
            <v>Space Saving Water Dispenser</v>
          </cell>
          <cell r="AE347" t="str">
            <v>Touch LED Display</v>
          </cell>
          <cell r="AF347" t="str">
            <v>Trimless Tempered Glass Shelf</v>
          </cell>
          <cell r="AG347" t="str">
            <v xml:space="preserve">Premium Metal Body
</v>
          </cell>
          <cell r="AH347" t="str">
            <v>Soft LED Lighting</v>
          </cell>
          <cell r="AI347" t="str">
            <v>Inverter Linear Compressor</v>
          </cell>
          <cell r="AJ347" t="str">
            <v>Inverter Linear Compressor</v>
          </cell>
          <cell r="AK347" t="str">
            <v>Samrt ThinQ®</v>
          </cell>
          <cell r="AL347">
            <v>0</v>
          </cell>
          <cell r="AM347" t="str">
            <v>-</v>
          </cell>
          <cell r="AN347" t="str">
            <v>-</v>
          </cell>
          <cell r="AO347" t="str">
            <v>-</v>
          </cell>
          <cell r="AP347">
            <v>0</v>
          </cell>
          <cell r="AQ347">
            <v>0</v>
          </cell>
          <cell r="AR347">
            <v>0</v>
          </cell>
          <cell r="AS347" t="str">
            <v>STAINLESS STEEL VCM TOP FREEZER WITH DISPENSER</v>
          </cell>
          <cell r="AT347">
            <v>0</v>
          </cell>
          <cell r="AU347">
            <v>0</v>
          </cell>
          <cell r="AV347">
            <v>0</v>
          </cell>
          <cell r="AW347">
            <v>0</v>
          </cell>
          <cell r="AX347" t="str">
            <v>-</v>
          </cell>
          <cell r="AY347">
            <v>0</v>
          </cell>
          <cell r="AZ347">
            <v>15</v>
          </cell>
          <cell r="BA347" t="str">
            <v>Fail</v>
          </cell>
        </row>
        <row r="348">
          <cell r="J348" t="str">
            <v>https://www.lg.com/eastafrica/refrigerators/lg-GL-F652HLHU</v>
          </cell>
          <cell r="K348">
            <v>0</v>
          </cell>
          <cell r="L348" t="str">
            <v>GL-F652HLHU.DPZREEF</v>
          </cell>
          <cell r="M348" t="str">
            <v>home-appliances</v>
          </cell>
          <cell r="N348" t="str">
            <v>refrigerators</v>
          </cell>
          <cell r="O348" t="str">
            <v>top-freezer-refrigerators</v>
          </cell>
          <cell r="P348" t="str">
            <v>X Large REF</v>
          </cell>
          <cell r="Q348">
            <v>0</v>
          </cell>
          <cell r="R348" t="str">
            <v>GL-F502HLHU.DPZREEF</v>
          </cell>
          <cell r="S348" t="str">
            <v>Alpha7</v>
          </cell>
          <cell r="T348" t="str">
            <v>Alpha7 GTF 2.0</v>
          </cell>
          <cell r="U348" t="str">
            <v>Alpha7 GTF 2.0</v>
          </cell>
          <cell r="V348" t="str">
            <v>PZ</v>
          </cell>
          <cell r="W348" t="str">
            <v>471(Gross)</v>
          </cell>
          <cell r="X348" t="str">
            <v>LINEAR Cooling™</v>
          </cell>
          <cell r="Y348" t="str">
            <v>Door Cooling+™</v>
          </cell>
          <cell r="Z348" t="str">
            <v>Hygiene FRESH+™</v>
          </cell>
          <cell r="AA348" t="str">
            <v>Fresh 0 Zone</v>
          </cell>
          <cell r="AB348" t="str">
            <v>32% Energy Saving</v>
          </cell>
          <cell r="AC348" t="str">
            <v>Moving Ice Maker</v>
          </cell>
          <cell r="AD348" t="str">
            <v>Space Saving Water Dispenser</v>
          </cell>
          <cell r="AE348" t="str">
            <v>Touch LED Display</v>
          </cell>
          <cell r="AF348" t="str">
            <v>Trimless Tempered Glass Shelf</v>
          </cell>
          <cell r="AG348" t="str">
            <v xml:space="preserve">Premium Metal Body
</v>
          </cell>
          <cell r="AH348" t="str">
            <v>Soft LED Lighting</v>
          </cell>
          <cell r="AI348" t="str">
            <v>Inverter Linear Compressor</v>
          </cell>
          <cell r="AJ348" t="str">
            <v>Inverter Linear Compressor</v>
          </cell>
          <cell r="AK348" t="str">
            <v>Samrt ThinQ®</v>
          </cell>
          <cell r="AL348">
            <v>0</v>
          </cell>
          <cell r="AM348" t="str">
            <v>700(28")</v>
          </cell>
          <cell r="AN348">
            <v>1780</v>
          </cell>
          <cell r="AO348">
            <v>730</v>
          </cell>
          <cell r="AP348">
            <v>0</v>
          </cell>
          <cell r="AQ348">
            <v>0</v>
          </cell>
          <cell r="AR348">
            <v>0</v>
          </cell>
          <cell r="AS348" t="str">
            <v>STAINLESS STEEL VCM TOP FREEZER WITH DISPENSER</v>
          </cell>
          <cell r="AT348">
            <v>0</v>
          </cell>
          <cell r="AU348">
            <v>0</v>
          </cell>
          <cell r="AV348">
            <v>0</v>
          </cell>
          <cell r="AW348">
            <v>0</v>
          </cell>
          <cell r="AX348" t="str">
            <v>-</v>
          </cell>
          <cell r="AY348">
            <v>0</v>
          </cell>
          <cell r="AZ348">
            <v>15</v>
          </cell>
          <cell r="BA348" t="str">
            <v>Fail</v>
          </cell>
        </row>
        <row r="349">
          <cell r="J349" t="str">
            <v>https://www.lg.com/eastafrica/refrigerators/lg-GL-F602HLHU</v>
          </cell>
          <cell r="K349">
            <v>0</v>
          </cell>
          <cell r="L349" t="str">
            <v>GL-F602HLHU.DPZREEF</v>
          </cell>
          <cell r="M349" t="str">
            <v>home-appliances</v>
          </cell>
          <cell r="N349" t="str">
            <v>refrigerators</v>
          </cell>
          <cell r="O349" t="str">
            <v>top-freezer-refrigerators</v>
          </cell>
          <cell r="P349" t="str">
            <v>Large REF</v>
          </cell>
          <cell r="Q349">
            <v>0</v>
          </cell>
          <cell r="R349" t="str">
            <v>GL-F432HLHU.DPZREEF</v>
          </cell>
          <cell r="S349" t="str">
            <v>Alpha8</v>
          </cell>
          <cell r="T349" t="str">
            <v>Alpha8 GTF 2.0</v>
          </cell>
          <cell r="U349" t="str">
            <v>Alpha8 GTF 2.0</v>
          </cell>
          <cell r="V349" t="str">
            <v>PZ</v>
          </cell>
          <cell r="W349" t="str">
            <v>437(Gross)</v>
          </cell>
          <cell r="X349" t="str">
            <v>LINEAR Cooling™</v>
          </cell>
          <cell r="Y349" t="str">
            <v>Door Cooling+™</v>
          </cell>
          <cell r="Z349" t="str">
            <v>Hygiene FRESH+™</v>
          </cell>
          <cell r="AA349" t="str">
            <v>Fresh 0 Zone</v>
          </cell>
          <cell r="AB349" t="str">
            <v>32% Energy Saving</v>
          </cell>
          <cell r="AC349" t="str">
            <v>Moving Ice Maker</v>
          </cell>
          <cell r="AD349" t="str">
            <v>Space Saving Water Dispenser</v>
          </cell>
          <cell r="AE349" t="str">
            <v>Touch LED Display</v>
          </cell>
          <cell r="AF349" t="str">
            <v>Trimless Tempered Glass Shelf</v>
          </cell>
          <cell r="AG349" t="str">
            <v xml:space="preserve">Premium Metal Body
</v>
          </cell>
          <cell r="AH349" t="str">
            <v>Soft LED Lighting</v>
          </cell>
          <cell r="AI349" t="str">
            <v>Inverter Linear Compressor</v>
          </cell>
          <cell r="AJ349" t="str">
            <v>Inverter Linear Compressor</v>
          </cell>
          <cell r="AK349" t="str">
            <v>Samrt ThinQ®</v>
          </cell>
          <cell r="AL349">
            <v>0</v>
          </cell>
          <cell r="AM349" t="str">
            <v>700(28")</v>
          </cell>
          <cell r="AN349">
            <v>1680</v>
          </cell>
          <cell r="AO349">
            <v>700</v>
          </cell>
          <cell r="AP349">
            <v>0</v>
          </cell>
          <cell r="AQ349">
            <v>0</v>
          </cell>
          <cell r="AR349">
            <v>0</v>
          </cell>
          <cell r="AS349" t="str">
            <v>STAINLESS STEEL VCM TOP FREEZER WITH DISPENSER</v>
          </cell>
          <cell r="AT349">
            <v>0</v>
          </cell>
          <cell r="AU349">
            <v>0</v>
          </cell>
          <cell r="AV349">
            <v>0</v>
          </cell>
          <cell r="AW349">
            <v>0</v>
          </cell>
          <cell r="AX349" t="str">
            <v>-</v>
          </cell>
          <cell r="AY349">
            <v>0</v>
          </cell>
          <cell r="AZ349">
            <v>15</v>
          </cell>
          <cell r="BA349" t="str">
            <v>Fail</v>
          </cell>
        </row>
        <row r="350">
          <cell r="J350" t="str">
            <v>https://www.lg.com/eastafrica/refrigerators/lg-GL-H602HLHU</v>
          </cell>
          <cell r="K350">
            <v>0</v>
          </cell>
          <cell r="L350" t="str">
            <v>GL-H602HLHU.DPZREEF</v>
          </cell>
          <cell r="M350" t="str">
            <v>home-appliances</v>
          </cell>
          <cell r="N350" t="str">
            <v>refrigerators</v>
          </cell>
          <cell r="O350" t="str">
            <v>top-freezer-refrigerators</v>
          </cell>
          <cell r="P350" t="str">
            <v>Large REF</v>
          </cell>
          <cell r="Q350">
            <v>0</v>
          </cell>
          <cell r="R350" t="str">
            <v>GL-H432HLHU.DPZREEF</v>
          </cell>
          <cell r="S350" t="str">
            <v>Alpha8</v>
          </cell>
          <cell r="T350" t="str">
            <v>Alpha8 GTF 2.0</v>
          </cell>
          <cell r="U350" t="str">
            <v>Alpha8 GTF 2.0</v>
          </cell>
          <cell r="V350" t="str">
            <v>PZ</v>
          </cell>
          <cell r="W350" t="str">
            <v>437(Gross)</v>
          </cell>
          <cell r="X350" t="str">
            <v>LINEAR Cooling™</v>
          </cell>
          <cell r="Y350" t="str">
            <v>Door Cooling+™</v>
          </cell>
          <cell r="Z350" t="str">
            <v>Hygiene FRESH+™</v>
          </cell>
          <cell r="AA350" t="str">
            <v>Fresh 0 Zone</v>
          </cell>
          <cell r="AB350" t="str">
            <v>32% Energy Saving</v>
          </cell>
          <cell r="AC350" t="str">
            <v>Moving Ice Maker</v>
          </cell>
          <cell r="AD350">
            <v>0</v>
          </cell>
          <cell r="AE350" t="str">
            <v>Touch LED Display</v>
          </cell>
          <cell r="AF350" t="str">
            <v>Trimless Tempered Glass Shelf</v>
          </cell>
          <cell r="AG350" t="str">
            <v xml:space="preserve">Premium Metal Body
</v>
          </cell>
          <cell r="AH350" t="str">
            <v>Soft LED Lighting</v>
          </cell>
          <cell r="AI350" t="str">
            <v>Inverter Linear Compressor</v>
          </cell>
          <cell r="AJ350" t="str">
            <v>Inverter Linear Compressor</v>
          </cell>
          <cell r="AK350" t="str">
            <v>Samrt ThinQ®</v>
          </cell>
          <cell r="AL350">
            <v>0</v>
          </cell>
          <cell r="AM350" t="str">
            <v>700(28")</v>
          </cell>
          <cell r="AN350">
            <v>1680</v>
          </cell>
          <cell r="AO350">
            <v>700</v>
          </cell>
          <cell r="AP350">
            <v>0</v>
          </cell>
          <cell r="AQ350">
            <v>0</v>
          </cell>
          <cell r="AR350">
            <v>0</v>
          </cell>
          <cell r="AS350" t="str">
            <v>STAINLESS STEEL VCM TOP FREEZER</v>
          </cell>
          <cell r="AT350">
            <v>0</v>
          </cell>
          <cell r="AU350">
            <v>0</v>
          </cell>
          <cell r="AV350">
            <v>0</v>
          </cell>
          <cell r="AW350">
            <v>0</v>
          </cell>
          <cell r="AX350" t="str">
            <v>-</v>
          </cell>
          <cell r="AY350">
            <v>0</v>
          </cell>
          <cell r="AZ350">
            <v>8</v>
          </cell>
          <cell r="BA350" t="str">
            <v>Fail</v>
          </cell>
        </row>
        <row r="351">
          <cell r="J351" t="str">
            <v>https://www.lg.com/eastafrica/refrigerators/lg-GN-C702SGGU</v>
          </cell>
          <cell r="K351">
            <v>0</v>
          </cell>
          <cell r="L351" t="str">
            <v>GN-C702SGGU.ABMREEF</v>
          </cell>
          <cell r="M351" t="str">
            <v>home-appliances</v>
          </cell>
          <cell r="N351" t="str">
            <v>refrigerators</v>
          </cell>
          <cell r="O351" t="str">
            <v>top-freezer-refrigerators</v>
          </cell>
          <cell r="P351" t="str">
            <v>Ultra X Large REF</v>
          </cell>
          <cell r="Q351">
            <v>0</v>
          </cell>
          <cell r="R351" t="str">
            <v>GN-C702SGGU.ABMREEF</v>
          </cell>
          <cell r="S351" t="str">
            <v>Alpha4/5 (Klaus1/2)</v>
          </cell>
          <cell r="T351" t="str">
            <v>T-Alpha 4 (702)</v>
          </cell>
          <cell r="U351" t="str">
            <v>T-Alpha4 GTF 2.0</v>
          </cell>
          <cell r="V351" t="str">
            <v>BM</v>
          </cell>
          <cell r="W351" t="str">
            <v>547(Gross)</v>
          </cell>
          <cell r="X351" t="str">
            <v>LINEAR Cooling™</v>
          </cell>
          <cell r="Y351" t="str">
            <v>Door Cooling+™</v>
          </cell>
          <cell r="Z351" t="str">
            <v>Hygiene FRESH+™</v>
          </cell>
          <cell r="AA351" t="str">
            <v>Fresh 0 Zone</v>
          </cell>
          <cell r="AB351" t="str">
            <v>32% Energy Saving</v>
          </cell>
          <cell r="AC351" t="str">
            <v>Moving Ice Maker</v>
          </cell>
          <cell r="AD351" t="str">
            <v>Touch LED Display</v>
          </cell>
          <cell r="AE351" t="str">
            <v>Trimless Tempered Glass Shelf</v>
          </cell>
          <cell r="AF351" t="str">
            <v xml:space="preserve">Premium Metal Body
</v>
          </cell>
          <cell r="AG351" t="str">
            <v>Soft LED Lighting</v>
          </cell>
          <cell r="AH351" t="str">
            <v>Inverter Linear Compressor</v>
          </cell>
          <cell r="AI351" t="str">
            <v>Inverter Linear Compressor</v>
          </cell>
          <cell r="AJ351" t="str">
            <v>Samrt ThinQ®</v>
          </cell>
          <cell r="AK351">
            <v>0</v>
          </cell>
          <cell r="AL351">
            <v>0</v>
          </cell>
          <cell r="AM351" t="str">
            <v>-</v>
          </cell>
          <cell r="AN351" t="str">
            <v>-</v>
          </cell>
          <cell r="AO351" t="str">
            <v>-</v>
          </cell>
          <cell r="AP351">
            <v>0</v>
          </cell>
          <cell r="AQ351">
            <v>0</v>
          </cell>
          <cell r="AR351">
            <v>0</v>
          </cell>
          <cell r="AS351" t="str">
            <v>IEC Gross 547L Black Curved Glass Top Freezer with Inverter Linear Compressor &amp; DoorCooling+</v>
          </cell>
          <cell r="AT351">
            <v>0</v>
          </cell>
          <cell r="AU351">
            <v>0</v>
          </cell>
          <cell r="AV351">
            <v>0</v>
          </cell>
          <cell r="AW351">
            <v>0</v>
          </cell>
          <cell r="AX351" t="str">
            <v>-</v>
          </cell>
          <cell r="AY351">
            <v>0</v>
          </cell>
          <cell r="AZ351">
            <v>10</v>
          </cell>
          <cell r="BA351" t="str">
            <v>Pass</v>
          </cell>
        </row>
        <row r="352">
          <cell r="J352" t="str">
            <v>https://www.lg.com/eastafrica/refrigerators/lg-GN-A702HLHU</v>
          </cell>
          <cell r="K352">
            <v>0</v>
          </cell>
          <cell r="L352" t="str">
            <v>GN-A702HLHU.APZREEF</v>
          </cell>
          <cell r="M352" t="str">
            <v>home-appliances</v>
          </cell>
          <cell r="N352" t="str">
            <v>refrigerators</v>
          </cell>
          <cell r="O352" t="str">
            <v>top-freezer-refrigerators</v>
          </cell>
          <cell r="P352" t="str">
            <v>Ultra X Large REF</v>
          </cell>
          <cell r="Q352">
            <v>0</v>
          </cell>
          <cell r="R352" t="str">
            <v>GN-A702HLHU.APZREEF</v>
          </cell>
          <cell r="S352" t="str">
            <v>Alpha4/5 (Klaus1/2)</v>
          </cell>
          <cell r="T352" t="str">
            <v>Alpha4 DID GTF 2.0</v>
          </cell>
          <cell r="U352" t="str">
            <v>Alpha4 DID GTF 2.0</v>
          </cell>
          <cell r="V352" t="str">
            <v>PZ</v>
          </cell>
          <cell r="W352" t="str">
            <v>547(Gross)</v>
          </cell>
          <cell r="X352" t="str">
            <v>LINEAR Cooling™</v>
          </cell>
          <cell r="Y352" t="str">
            <v>Door Cooling+™</v>
          </cell>
          <cell r="Z352" t="str">
            <v>Hygiene FRESH+™</v>
          </cell>
          <cell r="AA352" t="str">
            <v>Fresh 0 Zone</v>
          </cell>
          <cell r="AB352" t="str">
            <v>32% Energy Saving</v>
          </cell>
          <cell r="AC352" t="str">
            <v>Moving Ice Maker</v>
          </cell>
          <cell r="AD352">
            <v>0</v>
          </cell>
          <cell r="AE352" t="str">
            <v>Touch LED Display</v>
          </cell>
          <cell r="AF352" t="str">
            <v>Trimless Tempered Glass Shelf</v>
          </cell>
          <cell r="AG352" t="str">
            <v xml:space="preserve">Premium Metal Body
</v>
          </cell>
          <cell r="AH352" t="str">
            <v>Soft LED Lighting</v>
          </cell>
          <cell r="AI352" t="str">
            <v>Inverter Linear Compressor</v>
          </cell>
          <cell r="AJ352" t="str">
            <v>Inverter Linear Compressor</v>
          </cell>
          <cell r="AK352" t="str">
            <v>Samrt ThinQ®</v>
          </cell>
          <cell r="AL352">
            <v>0</v>
          </cell>
          <cell r="AM352" t="str">
            <v>-</v>
          </cell>
          <cell r="AN352" t="str">
            <v>-</v>
          </cell>
          <cell r="AO352" t="str">
            <v>-</v>
          </cell>
          <cell r="AP352">
            <v>0</v>
          </cell>
          <cell r="AQ352">
            <v>0</v>
          </cell>
          <cell r="AR352">
            <v>0</v>
          </cell>
          <cell r="AS352" t="str">
            <v>GN-A702HLHU</v>
          </cell>
          <cell r="AT352">
            <v>0</v>
          </cell>
          <cell r="AU352">
            <v>0</v>
          </cell>
          <cell r="AV352">
            <v>0</v>
          </cell>
          <cell r="AW352">
            <v>0</v>
          </cell>
          <cell r="AX352" t="str">
            <v>-</v>
          </cell>
          <cell r="AY352">
            <v>0</v>
          </cell>
          <cell r="AZ352">
            <v>4</v>
          </cell>
          <cell r="BA352" t="str">
            <v>Fail</v>
          </cell>
        </row>
        <row r="353">
          <cell r="J353" t="str">
            <v>https://www.lg.com/eastafrica/refrigerators/lg-GR-F872HLHU</v>
          </cell>
          <cell r="K353">
            <v>0</v>
          </cell>
          <cell r="L353" t="str">
            <v>GR-F872HLHU.APZREEF</v>
          </cell>
          <cell r="M353" t="str">
            <v>home-appliances</v>
          </cell>
          <cell r="N353" t="str">
            <v>refrigerators</v>
          </cell>
          <cell r="O353" t="str">
            <v>top-freezer-refrigerators</v>
          </cell>
          <cell r="P353" t="str">
            <v>Ultra X Large REF</v>
          </cell>
          <cell r="Q353">
            <v>0</v>
          </cell>
          <cell r="R353" t="str">
            <v>GR-F802HLHU.APZREEF</v>
          </cell>
          <cell r="S353" t="str">
            <v>Alpha1</v>
          </cell>
          <cell r="T353" t="str">
            <v>Alpha1 GTF 2.0</v>
          </cell>
          <cell r="U353" t="str">
            <v>Alpha1 GTF 2.0</v>
          </cell>
          <cell r="V353" t="str">
            <v>PZ</v>
          </cell>
          <cell r="W353" t="str">
            <v>636(Gross)</v>
          </cell>
          <cell r="X353" t="str">
            <v>LINEAR Cooling™</v>
          </cell>
          <cell r="Y353" t="str">
            <v>Door Cooling+™</v>
          </cell>
          <cell r="Z353" t="str">
            <v>Hygiene FRESH+™</v>
          </cell>
          <cell r="AA353" t="str">
            <v>Fresh 0 Zone</v>
          </cell>
          <cell r="AB353" t="str">
            <v>32% Energy Saving</v>
          </cell>
          <cell r="AC353" t="str">
            <v>Moving Ice Maker</v>
          </cell>
          <cell r="AD353" t="str">
            <v>Space Saving Water Dispenser</v>
          </cell>
          <cell r="AE353" t="str">
            <v>Touch LED Display</v>
          </cell>
          <cell r="AF353" t="str">
            <v>Trimless Tempered Glass Shelf</v>
          </cell>
          <cell r="AG353" t="str">
            <v xml:space="preserve">Premium Metal Body
</v>
          </cell>
          <cell r="AH353" t="str">
            <v>Soft LED Lighting</v>
          </cell>
          <cell r="AI353" t="str">
            <v>Inverter Linear Compressor</v>
          </cell>
          <cell r="AJ353" t="str">
            <v>Inverter Linear Compressor</v>
          </cell>
          <cell r="AK353" t="str">
            <v>Samrt ThinQ®</v>
          </cell>
          <cell r="AL353">
            <v>0</v>
          </cell>
          <cell r="AM353" t="str">
            <v>860(34")</v>
          </cell>
          <cell r="AN353">
            <v>1840</v>
          </cell>
          <cell r="AO353">
            <v>730</v>
          </cell>
          <cell r="AP353">
            <v>0</v>
          </cell>
          <cell r="AQ353">
            <v>0</v>
          </cell>
          <cell r="AR353">
            <v>0</v>
          </cell>
          <cell r="AS353" t="str">
            <v>STAINLESS STEEL VCM TOP FREEZER WITH DISPENSER</v>
          </cell>
          <cell r="AT353">
            <v>0</v>
          </cell>
          <cell r="AU353">
            <v>0</v>
          </cell>
          <cell r="AV353">
            <v>0</v>
          </cell>
          <cell r="AW353">
            <v>0</v>
          </cell>
          <cell r="AX353" t="str">
            <v>-</v>
          </cell>
          <cell r="AY353">
            <v>0</v>
          </cell>
          <cell r="AZ353">
            <v>15</v>
          </cell>
          <cell r="BA353" t="str">
            <v>Fail</v>
          </cell>
        </row>
        <row r="354">
          <cell r="J354" t="str">
            <v>https://www.lg.com/eastafrica/refrigerators/lg-GC-J247SLUV</v>
          </cell>
          <cell r="K354">
            <v>0</v>
          </cell>
          <cell r="L354" t="str">
            <v>GC-J247SLUV.APZREEF</v>
          </cell>
          <cell r="M354" t="str">
            <v>home-appliances</v>
          </cell>
          <cell r="N354" t="str">
            <v>refrigerators</v>
          </cell>
          <cell r="O354" t="str">
            <v>door-in-door-refrigerators</v>
          </cell>
          <cell r="P354" t="str">
            <v>24CU</v>
          </cell>
          <cell r="Q354">
            <v>0</v>
          </cell>
          <cell r="R354" t="str">
            <v>GC-J247SLUV.APZREEF</v>
          </cell>
          <cell r="S354" t="str">
            <v>P-Veyron6</v>
          </cell>
          <cell r="T354" t="str">
            <v>P-Veyron6</v>
          </cell>
          <cell r="U354" t="str">
            <v>P-Veyron6</v>
          </cell>
          <cell r="V354" t="str">
            <v>PZ</v>
          </cell>
          <cell r="W354" t="str">
            <v>668(Gross)</v>
          </cell>
          <cell r="X354" t="str">
            <v>Door-in-Door™</v>
          </cell>
          <cell r="Y354" t="str">
            <v>Spaceplus™ Ice System</v>
          </cell>
          <cell r="Z354" t="str">
            <v>FRESHBalancer™</v>
          </cell>
          <cell r="AA354" t="str">
            <v>Hygiene FRESH+™</v>
          </cell>
          <cell r="AB354" t="str">
            <v>Wine Rack</v>
          </cell>
          <cell r="AC354" t="str">
            <v xml:space="preserve">New Premium Dispenser
</v>
          </cell>
          <cell r="AD354" t="str">
            <v>Square Pocket Handle</v>
          </cell>
          <cell r="AE354" t="str">
            <v>Inverter Linear Compressor</v>
          </cell>
          <cell r="AF354" t="str">
            <v>Samrt ThinQ®</v>
          </cell>
          <cell r="AG354">
            <v>0</v>
          </cell>
          <cell r="AH354">
            <v>0</v>
          </cell>
          <cell r="AI354">
            <v>0</v>
          </cell>
          <cell r="AJ354">
            <v>0</v>
          </cell>
          <cell r="AK354">
            <v>0</v>
          </cell>
          <cell r="AL354">
            <v>0</v>
          </cell>
          <cell r="AM354" t="str">
            <v>-</v>
          </cell>
          <cell r="AN354" t="str">
            <v>-</v>
          </cell>
          <cell r="AO354" t="str">
            <v>-</v>
          </cell>
          <cell r="AP354">
            <v>0</v>
          </cell>
          <cell r="AQ354">
            <v>0</v>
          </cell>
          <cell r="AR354">
            <v>0</v>
          </cell>
          <cell r="AS354" t="str">
            <v>GC-J247SLLV</v>
          </cell>
          <cell r="AT354">
            <v>0</v>
          </cell>
          <cell r="AU354">
            <v>0</v>
          </cell>
          <cell r="AV354">
            <v>0</v>
          </cell>
          <cell r="AW354">
            <v>0</v>
          </cell>
          <cell r="AX354" t="str">
            <v>-</v>
          </cell>
          <cell r="AY354">
            <v>0</v>
          </cell>
          <cell r="AZ354">
            <v>2</v>
          </cell>
          <cell r="BA354" t="str">
            <v>Fail</v>
          </cell>
        </row>
        <row r="355">
          <cell r="J355" t="str">
            <v>https://www.lg.com/eastafrica/refrigerators/lg-GC-X247CSAV</v>
          </cell>
          <cell r="K355">
            <v>0</v>
          </cell>
          <cell r="L355" t="str">
            <v>GC-X247CSAV.ANSREEF</v>
          </cell>
          <cell r="M355" t="str">
            <v>home-appliances</v>
          </cell>
          <cell r="N355" t="str">
            <v>refrigerators</v>
          </cell>
          <cell r="O355" t="str">
            <v>door-in-door-refrigerators</v>
          </cell>
          <cell r="P355" t="str">
            <v>24CU</v>
          </cell>
          <cell r="Q355">
            <v>0</v>
          </cell>
          <cell r="R355" t="str">
            <v>GC-X247CSAV.ANSREEF</v>
          </cell>
          <cell r="S355" t="str">
            <v>P-Veyron6</v>
          </cell>
          <cell r="T355" t="str">
            <v>P-Veyron6 InstaView DID Dispenser</v>
          </cell>
          <cell r="U355" t="str">
            <v>P-Veyron6 InstaView DID Dispenser</v>
          </cell>
          <cell r="V355" t="str">
            <v>NS</v>
          </cell>
          <cell r="W355" t="str">
            <v>668(Gross)</v>
          </cell>
          <cell r="X355" t="str">
            <v>InstaView / Door-in-Door™</v>
          </cell>
          <cell r="Y355" t="str">
            <v>Spaceplus™ Ice System</v>
          </cell>
          <cell r="Z355" t="str">
            <v>FRESHBalancer™</v>
          </cell>
          <cell r="AA355" t="str">
            <v>Hygiene FRESH+™</v>
          </cell>
          <cell r="AB355" t="str">
            <v>Wine Rack</v>
          </cell>
          <cell r="AC355" t="str">
            <v xml:space="preserve">New Premium Dispenser
</v>
          </cell>
          <cell r="AD355" t="str">
            <v>Square Pocket Handle</v>
          </cell>
          <cell r="AE355" t="str">
            <v>Inverter Linear Compressor</v>
          </cell>
          <cell r="AF355" t="str">
            <v>Samrt ThinQ®</v>
          </cell>
          <cell r="AG355">
            <v>0</v>
          </cell>
          <cell r="AH355">
            <v>0</v>
          </cell>
          <cell r="AI355">
            <v>0</v>
          </cell>
          <cell r="AJ355">
            <v>0</v>
          </cell>
          <cell r="AK355">
            <v>0</v>
          </cell>
          <cell r="AL355">
            <v>0</v>
          </cell>
          <cell r="AM355" t="str">
            <v>-</v>
          </cell>
          <cell r="AN355" t="str">
            <v>-</v>
          </cell>
          <cell r="AO355" t="str">
            <v>-</v>
          </cell>
          <cell r="AP355">
            <v>0</v>
          </cell>
          <cell r="AQ355">
            <v>0</v>
          </cell>
          <cell r="AR355">
            <v>0</v>
          </cell>
          <cell r="AS355" t="str">
            <v>Gross 668(L)  Net 601(L) InstaView Door in Door-PZ Refrigerator with Water Dispenser</v>
          </cell>
          <cell r="AT355">
            <v>0</v>
          </cell>
          <cell r="AU355">
            <v>0</v>
          </cell>
          <cell r="AV355">
            <v>0</v>
          </cell>
          <cell r="AW355">
            <v>0</v>
          </cell>
          <cell r="AX355" t="str">
            <v>-</v>
          </cell>
          <cell r="AY355">
            <v>0</v>
          </cell>
          <cell r="AZ355">
            <v>10</v>
          </cell>
          <cell r="BA355" t="str">
            <v>Fail</v>
          </cell>
        </row>
        <row r="356">
          <cell r="J356" t="str">
            <v>https://www.lg.com/eastafrica/refrigerators/lg-GC-F401ELDZ</v>
          </cell>
          <cell r="K356">
            <v>0</v>
          </cell>
          <cell r="L356" t="str">
            <v>GC-F401ELDZ.APZREEF</v>
          </cell>
          <cell r="M356" t="str">
            <v>home-appliances</v>
          </cell>
          <cell r="N356" t="str">
            <v>refrigerators</v>
          </cell>
          <cell r="O356" t="str">
            <v>door-in-door-refrigerators</v>
          </cell>
          <cell r="P356" t="str">
            <v xml:space="preserve">2D Bottom Freezer </v>
          </cell>
          <cell r="Q356">
            <v>0</v>
          </cell>
          <cell r="R356" t="str">
            <v>GC-F401ELDZ.APZREEF</v>
          </cell>
          <cell r="S356" t="str">
            <v>Lansen</v>
          </cell>
          <cell r="T356" t="str">
            <v>Lansen</v>
          </cell>
          <cell r="U356" t="str">
            <v>Lansen</v>
          </cell>
          <cell r="V356" t="str">
            <v>PZ</v>
          </cell>
          <cell r="W356" t="str">
            <v>405(Gross)</v>
          </cell>
          <cell r="X356" t="str">
            <v>Total No Frost</v>
          </cell>
          <cell r="Y356" t="str">
            <v>2-Step Folding Shelf</v>
          </cell>
          <cell r="Z356" t="str">
            <v>Wine Rack</v>
          </cell>
          <cell r="AA356" t="str">
            <v>Inverter Linear Compressor</v>
          </cell>
          <cell r="AB356" t="str">
            <v>Smart ThinQ®</v>
          </cell>
          <cell r="AC356">
            <v>0</v>
          </cell>
          <cell r="AD356">
            <v>0</v>
          </cell>
          <cell r="AE356">
            <v>0</v>
          </cell>
          <cell r="AF356">
            <v>0</v>
          </cell>
          <cell r="AG356">
            <v>0</v>
          </cell>
          <cell r="AH356">
            <v>0</v>
          </cell>
          <cell r="AI356">
            <v>0</v>
          </cell>
          <cell r="AJ356">
            <v>0</v>
          </cell>
          <cell r="AK356">
            <v>0</v>
          </cell>
          <cell r="AL356">
            <v>0</v>
          </cell>
          <cell r="AM356" t="str">
            <v>-</v>
          </cell>
          <cell r="AN356" t="str">
            <v>-</v>
          </cell>
          <cell r="AO356" t="str">
            <v>-</v>
          </cell>
          <cell r="AP356">
            <v>0</v>
          </cell>
          <cell r="AQ356">
            <v>0</v>
          </cell>
          <cell r="AR356">
            <v>0</v>
          </cell>
          <cell r="AS356" t="str">
            <v>LG New Larder</v>
          </cell>
          <cell r="AT356">
            <v>0</v>
          </cell>
          <cell r="AU356">
            <v>0</v>
          </cell>
          <cell r="AV356">
            <v>0</v>
          </cell>
          <cell r="AW356">
            <v>0</v>
          </cell>
          <cell r="AX356" t="str">
            <v>-</v>
          </cell>
          <cell r="AY356">
            <v>0</v>
          </cell>
          <cell r="AZ356">
            <v>5</v>
          </cell>
          <cell r="BA356" t="str">
            <v>Fail</v>
          </cell>
        </row>
        <row r="357">
          <cell r="J357" t="str">
            <v>https://www.lg.com/eastafrica/refrigerators/lg-GC-B247SLUV</v>
          </cell>
          <cell r="K357">
            <v>0</v>
          </cell>
          <cell r="L357" t="str">
            <v>GC-B247SLUV.APZREEF</v>
          </cell>
          <cell r="M357" t="str">
            <v>home-appliances</v>
          </cell>
          <cell r="N357" t="str">
            <v>refrigerators</v>
          </cell>
          <cell r="O357">
            <v>0</v>
          </cell>
          <cell r="P357" t="str">
            <v>24CU</v>
          </cell>
          <cell r="Q357">
            <v>0</v>
          </cell>
          <cell r="R357" t="str">
            <v>GC-B247SLUV.APZREEF</v>
          </cell>
          <cell r="S357" t="str">
            <v>P-Veyron6</v>
          </cell>
          <cell r="T357" t="str">
            <v>P-Veyron6</v>
          </cell>
          <cell r="U357" t="str">
            <v>P-Veyron6</v>
          </cell>
          <cell r="V357" t="str">
            <v>PZ</v>
          </cell>
          <cell r="W357" t="str">
            <v>687(Gross)</v>
          </cell>
          <cell r="X357" t="str">
            <v>Moist Balance Crisper™</v>
          </cell>
          <cell r="Y357" t="str">
            <v>Multi Air Flow</v>
          </cell>
          <cell r="Z357" t="str">
            <v>Soft LED Lighting</v>
          </cell>
          <cell r="AA357" t="str">
            <v>Inverter Linear Compressor</v>
          </cell>
          <cell r="AB357" t="str">
            <v>Smart ThinQ®</v>
          </cell>
          <cell r="AC357">
            <v>0</v>
          </cell>
          <cell r="AD357">
            <v>0</v>
          </cell>
          <cell r="AE357">
            <v>0</v>
          </cell>
          <cell r="AF357">
            <v>0</v>
          </cell>
          <cell r="AG357">
            <v>0</v>
          </cell>
          <cell r="AH357">
            <v>0</v>
          </cell>
          <cell r="AI357">
            <v>0</v>
          </cell>
          <cell r="AJ357">
            <v>0</v>
          </cell>
          <cell r="AK357">
            <v>0</v>
          </cell>
          <cell r="AL357">
            <v>0</v>
          </cell>
          <cell r="AM357" t="str">
            <v>-</v>
          </cell>
          <cell r="AN357" t="str">
            <v>-</v>
          </cell>
          <cell r="AO357" t="str">
            <v>-</v>
          </cell>
          <cell r="AP357">
            <v>0</v>
          </cell>
          <cell r="AQ357">
            <v>0</v>
          </cell>
          <cell r="AR357">
            <v>0</v>
          </cell>
          <cell r="AS357" t="str">
            <v>626L Platinum Silver Side by Side Refrigerator, Mega Capacity</v>
          </cell>
          <cell r="AT357">
            <v>0</v>
          </cell>
          <cell r="AU357">
            <v>0</v>
          </cell>
          <cell r="AV357">
            <v>0</v>
          </cell>
          <cell r="AW357">
            <v>0</v>
          </cell>
          <cell r="AX357" t="str">
            <v>-</v>
          </cell>
          <cell r="AY357">
            <v>0</v>
          </cell>
          <cell r="AZ357">
            <v>15</v>
          </cell>
          <cell r="BA357" t="str">
            <v>Pass</v>
          </cell>
        </row>
        <row r="358">
          <cell r="J358" t="str">
            <v>https://www.lg.com/eastafrica/refrigerators/lg-GN-B272SQCB</v>
          </cell>
          <cell r="K358">
            <v>0</v>
          </cell>
          <cell r="L358" t="str">
            <v>GN-B272SQCB.ADSREEF</v>
          </cell>
          <cell r="M358" t="str">
            <v>home-appliances</v>
          </cell>
          <cell r="N358" t="str">
            <v>refrigerators</v>
          </cell>
          <cell r="O358" t="str">
            <v>top-freezer-refrigerators</v>
          </cell>
          <cell r="P358" t="str">
            <v>Medium REF</v>
          </cell>
          <cell r="Q358">
            <v>0</v>
          </cell>
          <cell r="R358" t="str">
            <v>GN-B272SQCB.ADSREEF</v>
          </cell>
          <cell r="S358" t="str">
            <v>Omega6 CK</v>
          </cell>
          <cell r="T358" t="str">
            <v>Omega6 CK</v>
          </cell>
          <cell r="U358" t="str">
            <v>Omega6 CK</v>
          </cell>
          <cell r="V358" t="str">
            <v>DS</v>
          </cell>
          <cell r="W358" t="str">
            <v>272(Gross)</v>
          </cell>
          <cell r="X358" t="str">
            <v>Energy Saving</v>
          </cell>
          <cell r="Y358" t="str">
            <v>Multi Air Flow</v>
          </cell>
          <cell r="Z358" t="str">
            <v>Moist Balance Crisper™</v>
          </cell>
          <cell r="AA358" t="str">
            <v>Pull Out Tray</v>
          </cell>
          <cell r="AB358" t="str">
            <v>Big Size Veggie Box</v>
          </cell>
          <cell r="AC358" t="str">
            <v>Soft LED Lighting</v>
          </cell>
          <cell r="AD358" t="str">
            <v>Smart Inverter Compressor</v>
          </cell>
          <cell r="AE358" t="str">
            <v>Smart Diagnosis™</v>
          </cell>
          <cell r="AF358">
            <v>0</v>
          </cell>
          <cell r="AG358">
            <v>0</v>
          </cell>
          <cell r="AH358">
            <v>0</v>
          </cell>
          <cell r="AI358">
            <v>0</v>
          </cell>
          <cell r="AJ358">
            <v>0</v>
          </cell>
          <cell r="AK358">
            <v>0</v>
          </cell>
          <cell r="AL358">
            <v>0</v>
          </cell>
          <cell r="AM358" t="str">
            <v>-</v>
          </cell>
          <cell r="AN358" t="str">
            <v>-</v>
          </cell>
          <cell r="AO358" t="str">
            <v>-</v>
          </cell>
          <cell r="AP358">
            <v>0</v>
          </cell>
          <cell r="AQ358">
            <v>0</v>
          </cell>
          <cell r="AR358">
            <v>0</v>
          </cell>
          <cell r="AS358" t="str">
            <v>IEC Gross 272L Dark Graphite Steel Top Freezer with Inverter Compressor &amp; Multi Air Flow</v>
          </cell>
          <cell r="AT358">
            <v>0</v>
          </cell>
          <cell r="AU358">
            <v>0</v>
          </cell>
          <cell r="AV358">
            <v>0</v>
          </cell>
          <cell r="AW358">
            <v>0</v>
          </cell>
          <cell r="AX358" t="str">
            <v>-</v>
          </cell>
          <cell r="AY358">
            <v>0</v>
          </cell>
          <cell r="AZ358">
            <v>15</v>
          </cell>
          <cell r="BA358" t="str">
            <v>Fail</v>
          </cell>
        </row>
        <row r="359">
          <cell r="J359" t="str">
            <v>https://www.lg.com/eastafrica/refrigerators/lg-GL-C332RLBN</v>
          </cell>
          <cell r="K359">
            <v>0</v>
          </cell>
          <cell r="L359" t="str">
            <v>GL-C332RLBN.APZREEF</v>
          </cell>
          <cell r="M359" t="str">
            <v>home-appliances</v>
          </cell>
          <cell r="N359" t="str">
            <v>refrigerators</v>
          </cell>
          <cell r="O359" t="str">
            <v>top-freezer-refrigerators</v>
          </cell>
          <cell r="P359" t="str">
            <v>Medium REF</v>
          </cell>
          <cell r="Q359">
            <v>0</v>
          </cell>
          <cell r="R359" t="str">
            <v>GL-C302RLBN.APZREEF</v>
          </cell>
          <cell r="S359" t="str">
            <v>Omega4</v>
          </cell>
          <cell r="T359" t="str">
            <v>Omega4 GTF 2.0</v>
          </cell>
          <cell r="U359" t="str">
            <v>Omega4 GTF 2.0</v>
          </cell>
          <cell r="V359" t="str">
            <v>PZ</v>
          </cell>
          <cell r="W359" t="str">
            <v>285(Gross)</v>
          </cell>
          <cell r="X359" t="str">
            <v>LINEAR Cooling™</v>
          </cell>
          <cell r="Y359" t="str">
            <v>Door Cooling+™</v>
          </cell>
          <cell r="Z359" t="str">
            <v>Moist Balance Crisper™</v>
          </cell>
          <cell r="AA359" t="str">
            <v>Pull Out Tray</v>
          </cell>
          <cell r="AB359" t="str">
            <v>Big Size Veggie Box</v>
          </cell>
          <cell r="AC359" t="str">
            <v>Soft LED Lighting</v>
          </cell>
          <cell r="AD359" t="str">
            <v>Smart Inverter Compressor</v>
          </cell>
          <cell r="AE359" t="str">
            <v>Smart Diagnosis™</v>
          </cell>
          <cell r="AF359">
            <v>0</v>
          </cell>
          <cell r="AG359">
            <v>0</v>
          </cell>
          <cell r="AH359">
            <v>0</v>
          </cell>
          <cell r="AI359">
            <v>0</v>
          </cell>
          <cell r="AJ359">
            <v>0</v>
          </cell>
          <cell r="AK359">
            <v>0</v>
          </cell>
          <cell r="AL359">
            <v>0</v>
          </cell>
          <cell r="AM359" t="str">
            <v>585(23")</v>
          </cell>
          <cell r="AN359">
            <v>1575</v>
          </cell>
          <cell r="AO359">
            <v>703</v>
          </cell>
          <cell r="AP359">
            <v>0</v>
          </cell>
          <cell r="AQ359">
            <v>0</v>
          </cell>
          <cell r="AR359">
            <v>0</v>
          </cell>
          <cell r="AS359" t="str">
            <v>LG 284L Platinum Silver Top Freezer Top Mount Refrigerator</v>
          </cell>
          <cell r="AT359">
            <v>0</v>
          </cell>
          <cell r="AU359">
            <v>0</v>
          </cell>
          <cell r="AV359">
            <v>0</v>
          </cell>
          <cell r="AW359">
            <v>0</v>
          </cell>
          <cell r="AX359" t="str">
            <v>-</v>
          </cell>
          <cell r="AY359">
            <v>0</v>
          </cell>
          <cell r="AZ359">
            <v>2</v>
          </cell>
          <cell r="BA359" t="str">
            <v>Fail</v>
          </cell>
        </row>
        <row r="360">
          <cell r="J360" t="str">
            <v>https://www.lg.com/eastafrica/refrigerators/lg-GL-C362RLBN</v>
          </cell>
          <cell r="K360">
            <v>0</v>
          </cell>
          <cell r="L360" t="str">
            <v>GL-C362RLBN.APZREEF</v>
          </cell>
          <cell r="M360" t="str">
            <v>home-appliances</v>
          </cell>
          <cell r="N360" t="str">
            <v>refrigerators</v>
          </cell>
          <cell r="O360" t="str">
            <v>top-freezer-refrigerators</v>
          </cell>
          <cell r="P360" t="str">
            <v>Medium REF</v>
          </cell>
          <cell r="Q360" t="str">
            <v>Silver</v>
          </cell>
          <cell r="R360" t="str">
            <v>GL-C322RLBN.APZREEF</v>
          </cell>
          <cell r="S360" t="str">
            <v>Omega3</v>
          </cell>
          <cell r="T360" t="str">
            <v>Omega3 GTF 2.0</v>
          </cell>
          <cell r="U360" t="str">
            <v>Omega3 GTF 2.0</v>
          </cell>
          <cell r="V360" t="str">
            <v>PZ</v>
          </cell>
          <cell r="W360" t="str">
            <v>310(Gross)</v>
          </cell>
          <cell r="X360" t="str">
            <v>LINEAR Cooling™</v>
          </cell>
          <cell r="Y360" t="str">
            <v>Door Cooling+™</v>
          </cell>
          <cell r="Z360" t="str">
            <v>Moist Balance Crisper™</v>
          </cell>
          <cell r="AA360" t="str">
            <v>Pull Out Tray</v>
          </cell>
          <cell r="AB360" t="str">
            <v>Big Size Veggie Box</v>
          </cell>
          <cell r="AC360" t="str">
            <v>Soft LED Lighting</v>
          </cell>
          <cell r="AD360" t="str">
            <v>Smart Inverter Compressor</v>
          </cell>
          <cell r="AE360" t="str">
            <v>Smart Diagnosis™</v>
          </cell>
          <cell r="AF360">
            <v>0</v>
          </cell>
          <cell r="AG360">
            <v>0</v>
          </cell>
          <cell r="AH360">
            <v>0</v>
          </cell>
          <cell r="AI360">
            <v>0</v>
          </cell>
          <cell r="AJ360">
            <v>0</v>
          </cell>
          <cell r="AK360">
            <v>0</v>
          </cell>
          <cell r="AL360">
            <v>0</v>
          </cell>
          <cell r="AM360" t="str">
            <v>585(23")</v>
          </cell>
          <cell r="AN360">
            <v>1675</v>
          </cell>
          <cell r="AO360">
            <v>703</v>
          </cell>
          <cell r="AP360">
            <v>0</v>
          </cell>
          <cell r="AQ360">
            <v>0</v>
          </cell>
          <cell r="AR360">
            <v>0</v>
          </cell>
          <cell r="AS360" t="str">
            <v>LG 320L Platinum Silver Top Freezer Top Mount Refrigerator</v>
          </cell>
          <cell r="AT360">
            <v>0</v>
          </cell>
          <cell r="AU360">
            <v>0</v>
          </cell>
          <cell r="AV360">
            <v>0</v>
          </cell>
          <cell r="AW360">
            <v>0</v>
          </cell>
          <cell r="AX360" t="str">
            <v>-</v>
          </cell>
          <cell r="AY360">
            <v>0</v>
          </cell>
          <cell r="AZ360">
            <v>2</v>
          </cell>
          <cell r="BA360" t="str">
            <v>Fail</v>
          </cell>
        </row>
        <row r="361">
          <cell r="J361" t="str">
            <v>https://www.lg.com/eastafrica/refrigerators/lg-GL-C412RLCN</v>
          </cell>
          <cell r="K361">
            <v>0</v>
          </cell>
          <cell r="L361" t="str">
            <v>GL-C412RLCN.DPZREEF</v>
          </cell>
          <cell r="M361" t="str">
            <v>home-appliances</v>
          </cell>
          <cell r="N361" t="str">
            <v>refrigerators</v>
          </cell>
          <cell r="O361" t="str">
            <v>top-freezer-refrigerators</v>
          </cell>
          <cell r="P361" t="str">
            <v>Medium REF</v>
          </cell>
          <cell r="Q361">
            <v>0</v>
          </cell>
          <cell r="R361" t="str">
            <v>GL-C372RLCN.DPZREEF</v>
          </cell>
          <cell r="S361" t="str">
            <v>Omega2</v>
          </cell>
          <cell r="T361" t="str">
            <v>Omega2 GTF 2.0</v>
          </cell>
          <cell r="U361" t="str">
            <v>Omega2 GTF 2.0</v>
          </cell>
          <cell r="V361" t="str">
            <v>PZ</v>
          </cell>
          <cell r="W361" t="str">
            <v>335(Gross)</v>
          </cell>
          <cell r="X361" t="str">
            <v>LINEAR Cooling™</v>
          </cell>
          <cell r="Y361" t="str">
            <v>Door Cooling+™</v>
          </cell>
          <cell r="Z361" t="str">
            <v>Moist Balance Crisper™</v>
          </cell>
          <cell r="AA361" t="str">
            <v>Pull Out Tray</v>
          </cell>
          <cell r="AB361" t="str">
            <v>Big Size Veggie Box</v>
          </cell>
          <cell r="AC361" t="str">
            <v>Soft LED Lighting</v>
          </cell>
          <cell r="AD361" t="str">
            <v>Smart Inverter Compressor</v>
          </cell>
          <cell r="AE361" t="str">
            <v>Smart Diagnosis™</v>
          </cell>
          <cell r="AF361">
            <v>0</v>
          </cell>
          <cell r="AG361">
            <v>0</v>
          </cell>
          <cell r="AH361">
            <v>0</v>
          </cell>
          <cell r="AI361">
            <v>0</v>
          </cell>
          <cell r="AJ361">
            <v>0</v>
          </cell>
          <cell r="AK361">
            <v>0</v>
          </cell>
          <cell r="AL361">
            <v>0</v>
          </cell>
          <cell r="AM361" t="str">
            <v>600(24")</v>
          </cell>
          <cell r="AN361">
            <v>1785</v>
          </cell>
          <cell r="AO361">
            <v>694</v>
          </cell>
          <cell r="AP361">
            <v>0</v>
          </cell>
          <cell r="AQ361">
            <v>0</v>
          </cell>
          <cell r="AR361">
            <v>0</v>
          </cell>
          <cell r="AS361" t="str">
            <v>LG 360L Platinum Silver Top Freezer Top Mount Refrigerator</v>
          </cell>
          <cell r="AT361">
            <v>0</v>
          </cell>
          <cell r="AU361">
            <v>0</v>
          </cell>
          <cell r="AV361">
            <v>0</v>
          </cell>
          <cell r="AW361">
            <v>0</v>
          </cell>
          <cell r="AX361" t="str">
            <v>-</v>
          </cell>
          <cell r="AY361">
            <v>0</v>
          </cell>
          <cell r="AZ361">
            <v>2</v>
          </cell>
          <cell r="BA361" t="str">
            <v>Fail</v>
          </cell>
        </row>
        <row r="362">
          <cell r="J362" t="str">
            <v>https://www.lg.com/eastafrica/refrigerators/lg-GN-B222SQBB</v>
          </cell>
          <cell r="K362">
            <v>0</v>
          </cell>
          <cell r="L362" t="str">
            <v>GN-B222SQBB.ADSREEF</v>
          </cell>
          <cell r="M362" t="str">
            <v>home-appliances</v>
          </cell>
          <cell r="N362" t="str">
            <v>refrigerators</v>
          </cell>
          <cell r="O362" t="str">
            <v>top-freezer-refrigerators</v>
          </cell>
          <cell r="P362" t="str">
            <v>Medium REF</v>
          </cell>
          <cell r="Q362">
            <v>0</v>
          </cell>
          <cell r="R362" t="str">
            <v>GN-B222SQBB.ADSREEF</v>
          </cell>
          <cell r="S362" t="str">
            <v>Omega8 CK</v>
          </cell>
          <cell r="T362" t="str">
            <v>Omega8 CK</v>
          </cell>
          <cell r="U362" t="str">
            <v>Omega8 CK</v>
          </cell>
          <cell r="V362" t="str">
            <v>DS</v>
          </cell>
          <cell r="W362" t="str">
            <v>225(Gross)</v>
          </cell>
          <cell r="X362" t="str">
            <v>Energy Saving</v>
          </cell>
          <cell r="Y362" t="str">
            <v>Multi Air Flow</v>
          </cell>
          <cell r="Z362" t="str">
            <v>Moist Balance Crisper™</v>
          </cell>
          <cell r="AA362" t="str">
            <v>Pull Out Tray</v>
          </cell>
          <cell r="AB362" t="str">
            <v>Big Size Veggie Box</v>
          </cell>
          <cell r="AC362" t="str">
            <v>Soft LED Lighting</v>
          </cell>
          <cell r="AD362" t="str">
            <v>Smart Inverter Compressor</v>
          </cell>
          <cell r="AE362" t="str">
            <v>Smart Diagnosis™</v>
          </cell>
          <cell r="AF362">
            <v>0</v>
          </cell>
          <cell r="AG362">
            <v>0</v>
          </cell>
          <cell r="AH362">
            <v>0</v>
          </cell>
          <cell r="AI362">
            <v>0</v>
          </cell>
          <cell r="AJ362">
            <v>0</v>
          </cell>
          <cell r="AK362">
            <v>0</v>
          </cell>
          <cell r="AL362">
            <v>0</v>
          </cell>
          <cell r="AM362" t="str">
            <v>-</v>
          </cell>
          <cell r="AN362" t="str">
            <v>-</v>
          </cell>
          <cell r="AO362" t="str">
            <v>-</v>
          </cell>
          <cell r="AP362">
            <v>0</v>
          </cell>
          <cell r="AQ362">
            <v>0</v>
          </cell>
          <cell r="AR362">
            <v>0</v>
          </cell>
          <cell r="AS362" t="str">
            <v>IEC Gross 225L Dark Graphite Steel Top Freezer with Smart Inverter Compressor</v>
          </cell>
          <cell r="AT362">
            <v>0</v>
          </cell>
          <cell r="AU362">
            <v>0</v>
          </cell>
          <cell r="AV362">
            <v>0</v>
          </cell>
          <cell r="AW362">
            <v>0</v>
          </cell>
          <cell r="AX362" t="str">
            <v>-</v>
          </cell>
          <cell r="AY362">
            <v>0</v>
          </cell>
          <cell r="AZ362">
            <v>9</v>
          </cell>
          <cell r="BA362" t="str">
            <v>Fail</v>
          </cell>
        </row>
        <row r="363">
          <cell r="J363" t="str">
            <v>https://www.lg.com/eastafrica/refrigerators/lg-GN-C262SLBN</v>
          </cell>
          <cell r="K363">
            <v>0</v>
          </cell>
          <cell r="L363" t="str">
            <v>GN-C262SLBN.APZPMET</v>
          </cell>
          <cell r="M363" t="str">
            <v>home-appliances</v>
          </cell>
          <cell r="N363" t="str">
            <v>refrigerators</v>
          </cell>
          <cell r="O363" t="str">
            <v>top-freezer-refrigerators</v>
          </cell>
          <cell r="P363" t="str">
            <v>Medium REF</v>
          </cell>
          <cell r="Q363" t="str">
            <v>MC_V20_Silver</v>
          </cell>
          <cell r="R363" t="str">
            <v>GN-C222SLCN.APZPMET</v>
          </cell>
          <cell r="S363" t="str">
            <v>Omega8</v>
          </cell>
          <cell r="T363" t="str">
            <v>Omega8 GTF 2.0</v>
          </cell>
          <cell r="U363" t="str">
            <v>Omega8 GTF 2.0</v>
          </cell>
          <cell r="V363" t="str">
            <v>PZ</v>
          </cell>
          <cell r="W363" t="str">
            <v>225(Gross)</v>
          </cell>
          <cell r="X363" t="str">
            <v>LINEAR Cooling™</v>
          </cell>
          <cell r="Y363" t="str">
            <v>Door Cooling+™</v>
          </cell>
          <cell r="Z363" t="str">
            <v>Moist Balance Crisper™</v>
          </cell>
          <cell r="AA363" t="str">
            <v>Pull Out Tray</v>
          </cell>
          <cell r="AB363" t="str">
            <v>Big Size Veggie Box</v>
          </cell>
          <cell r="AC363" t="str">
            <v>Soft LED Lighting</v>
          </cell>
          <cell r="AD363" t="str">
            <v>Smart Inverter Compressor</v>
          </cell>
          <cell r="AE363" t="str">
            <v>Smart Diagnosis™</v>
          </cell>
          <cell r="AF363">
            <v>0</v>
          </cell>
          <cell r="AG363">
            <v>0</v>
          </cell>
          <cell r="AH363">
            <v>0</v>
          </cell>
          <cell r="AI363">
            <v>0</v>
          </cell>
          <cell r="AJ363">
            <v>0</v>
          </cell>
          <cell r="AK363">
            <v>0</v>
          </cell>
          <cell r="AL363">
            <v>0</v>
          </cell>
          <cell r="AM363" t="str">
            <v>555(22")</v>
          </cell>
          <cell r="AN363">
            <v>1520</v>
          </cell>
          <cell r="AO363">
            <v>585</v>
          </cell>
          <cell r="AP363">
            <v>0</v>
          </cell>
          <cell r="AQ363">
            <v>0</v>
          </cell>
          <cell r="AR363">
            <v>0</v>
          </cell>
          <cell r="AS363" t="str">
            <v>NatureFRESH™ with Energy Efficiency</v>
          </cell>
          <cell r="AT363">
            <v>0</v>
          </cell>
          <cell r="AU363">
            <v>0</v>
          </cell>
          <cell r="AV363">
            <v>0</v>
          </cell>
          <cell r="AW363">
            <v>0</v>
          </cell>
          <cell r="AX363" t="str">
            <v>-</v>
          </cell>
          <cell r="AY363">
            <v>0</v>
          </cell>
          <cell r="AZ363">
            <v>2</v>
          </cell>
          <cell r="BA363" t="str">
            <v>Fail</v>
          </cell>
        </row>
        <row r="364">
          <cell r="J364" t="str">
            <v>https://www.lg.com/eastafrica/refrigerators/lg-GR-J337CSAL</v>
          </cell>
          <cell r="K364">
            <v>0</v>
          </cell>
          <cell r="L364" t="str">
            <v>GR-J337CSAL.ANSPMET</v>
          </cell>
          <cell r="M364" t="str">
            <v>home-appliances</v>
          </cell>
          <cell r="N364" t="str">
            <v>refrigerators</v>
          </cell>
          <cell r="O364" t="str">
            <v>door-in-door-refrigerators</v>
          </cell>
          <cell r="P364" t="str">
            <v>29CU</v>
          </cell>
          <cell r="Q364">
            <v>0</v>
          </cell>
          <cell r="R364" t="str">
            <v>GC-J297CSAL.ANSPMET</v>
          </cell>
          <cell r="S364" t="str">
            <v>P-Veyron3</v>
          </cell>
          <cell r="T364" t="str">
            <v>P-Veyron3</v>
          </cell>
          <cell r="U364" t="str">
            <v>P-Veyron3</v>
          </cell>
          <cell r="V364" t="str">
            <v>NS</v>
          </cell>
          <cell r="W364" t="str">
            <v>874(Gross)</v>
          </cell>
          <cell r="X364" t="str">
            <v>Door-in-Door™</v>
          </cell>
          <cell r="Y364" t="str">
            <v>LINEAR Cooling™</v>
          </cell>
          <cell r="Z364" t="str">
            <v>Door Cooling+™</v>
          </cell>
          <cell r="AA364" t="str">
            <v>Spaceplus™ Ice System</v>
          </cell>
          <cell r="AB364" t="str">
            <v>Hygiene FRESH+™</v>
          </cell>
          <cell r="AC364" t="str">
            <v xml:space="preserve">Fresh Balancer
</v>
          </cell>
          <cell r="AD364" t="str">
            <v>Soft LED Lighting</v>
          </cell>
          <cell r="AE364" t="str">
            <v>Inverter Linear Compressor</v>
          </cell>
          <cell r="AF364" t="str">
            <v>Samrt ThinQ®</v>
          </cell>
          <cell r="AG364">
            <v>0</v>
          </cell>
          <cell r="AH364">
            <v>0</v>
          </cell>
          <cell r="AI364">
            <v>0</v>
          </cell>
          <cell r="AJ364">
            <v>0</v>
          </cell>
          <cell r="AK364">
            <v>0</v>
          </cell>
          <cell r="AL364">
            <v>0</v>
          </cell>
          <cell r="AM364" t="str">
            <v>-</v>
          </cell>
          <cell r="AN364" t="str">
            <v>-</v>
          </cell>
          <cell r="AO364" t="str">
            <v>-</v>
          </cell>
          <cell r="AP364">
            <v>0</v>
          </cell>
          <cell r="AQ364">
            <v>0</v>
          </cell>
          <cell r="AR364">
            <v>0</v>
          </cell>
          <cell r="AS364" t="str">
            <v>Mega Capacity Side-by-Side Refrigerator with New Door-in-Door™</v>
          </cell>
          <cell r="AT364">
            <v>0</v>
          </cell>
          <cell r="AU364">
            <v>0</v>
          </cell>
          <cell r="AV364">
            <v>0</v>
          </cell>
          <cell r="AW364">
            <v>0</v>
          </cell>
          <cell r="AX364" t="str">
            <v>-</v>
          </cell>
          <cell r="AY364">
            <v>0</v>
          </cell>
          <cell r="AZ364">
            <v>7</v>
          </cell>
          <cell r="BA364" t="str">
            <v>Fail</v>
          </cell>
        </row>
        <row r="365">
          <cell r="J365" t="str">
            <v>https://www.lg.com/eastafrica/refrigerators/lg-GR-J337CSBL</v>
          </cell>
          <cell r="K365">
            <v>0</v>
          </cell>
          <cell r="L365" t="str">
            <v>GR-J337CSBL.ANSREEF</v>
          </cell>
          <cell r="M365" t="str">
            <v>home-appliances</v>
          </cell>
          <cell r="N365" t="str">
            <v>refrigerators</v>
          </cell>
          <cell r="O365" t="str">
            <v>door-in-door-refrigerators</v>
          </cell>
          <cell r="P365" t="str">
            <v>29CU</v>
          </cell>
          <cell r="Q365">
            <v>0</v>
          </cell>
          <cell r="R365" t="str">
            <v>GR-J297CSBL.ANSREEF</v>
          </cell>
          <cell r="S365" t="str">
            <v>P-Veyron3</v>
          </cell>
          <cell r="T365" t="str">
            <v>P-Veyron3</v>
          </cell>
          <cell r="U365" t="str">
            <v>P-Veyron3</v>
          </cell>
          <cell r="V365" t="str">
            <v>NS</v>
          </cell>
          <cell r="W365" t="str">
            <v>874(Gross)</v>
          </cell>
          <cell r="X365" t="str">
            <v>Door-in-Door™</v>
          </cell>
          <cell r="Y365" t="str">
            <v>LINEAR Cooling™</v>
          </cell>
          <cell r="Z365" t="str">
            <v>Door Cooling+™</v>
          </cell>
          <cell r="AA365" t="str">
            <v>Spaceplus™ Ice System</v>
          </cell>
          <cell r="AB365" t="str">
            <v>Hygiene FRESH+™</v>
          </cell>
          <cell r="AC365" t="str">
            <v xml:space="preserve">Fresh Balancer
</v>
          </cell>
          <cell r="AD365" t="str">
            <v>Soft LED Lighting</v>
          </cell>
          <cell r="AE365" t="str">
            <v>Inverter Linear Compressor</v>
          </cell>
          <cell r="AF365" t="str">
            <v>Samrt ThinQ®</v>
          </cell>
          <cell r="AG365">
            <v>0</v>
          </cell>
          <cell r="AH365">
            <v>0</v>
          </cell>
          <cell r="AI365">
            <v>0</v>
          </cell>
          <cell r="AJ365">
            <v>0</v>
          </cell>
          <cell r="AK365">
            <v>0</v>
          </cell>
          <cell r="AL365">
            <v>0</v>
          </cell>
          <cell r="AM365" t="str">
            <v>-</v>
          </cell>
          <cell r="AN365" t="str">
            <v>-</v>
          </cell>
          <cell r="AO365" t="str">
            <v>-</v>
          </cell>
          <cell r="AP365">
            <v>0</v>
          </cell>
          <cell r="AQ365">
            <v>0</v>
          </cell>
          <cell r="AR365">
            <v>0</v>
          </cell>
          <cell r="AS365" t="str">
            <v>Mega Capacity Side-by-Side Refrigerator with New Door-in-Door™</v>
          </cell>
          <cell r="AT365">
            <v>0</v>
          </cell>
          <cell r="AU365">
            <v>0</v>
          </cell>
          <cell r="AV365">
            <v>0</v>
          </cell>
          <cell r="AW365">
            <v>0</v>
          </cell>
          <cell r="AX365" t="str">
            <v>-</v>
          </cell>
          <cell r="AY365">
            <v>0</v>
          </cell>
          <cell r="AZ365">
            <v>7</v>
          </cell>
          <cell r="BA365" t="str">
            <v>Fail</v>
          </cell>
        </row>
        <row r="366">
          <cell r="J366" t="str">
            <v>https://www.lg.com/eastafrica/refrigerators/lg-GN-Y331SLBB</v>
          </cell>
          <cell r="K366">
            <v>0</v>
          </cell>
          <cell r="L366" t="str">
            <v>GN-Y331SLBB.APZREEF</v>
          </cell>
          <cell r="M366" t="str">
            <v>home-appliances</v>
          </cell>
          <cell r="N366" t="str">
            <v>refrigerators</v>
          </cell>
          <cell r="O366" t="str">
            <v>single-door-refrigerators</v>
          </cell>
          <cell r="P366" t="str">
            <v>Small REF</v>
          </cell>
          <cell r="Q366" t="str">
            <v>Silver</v>
          </cell>
          <cell r="R366" t="str">
            <v>GN-Y331SLBB.APZREEF</v>
          </cell>
          <cell r="S366" t="str">
            <v>Glory1</v>
          </cell>
          <cell r="T366" t="str">
            <v>Glory1</v>
          </cell>
          <cell r="U366" t="str">
            <v>Glory1</v>
          </cell>
          <cell r="V366" t="str">
            <v>PZ</v>
          </cell>
          <cell r="W366" t="str">
            <v>195(Gross)</v>
          </cell>
          <cell r="X366" t="str">
            <v>Smart Inverter Compressor</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t="str">
            <v>525(21")</v>
          </cell>
          <cell r="AN366">
            <v>1295</v>
          </cell>
          <cell r="AO366">
            <v>555</v>
          </cell>
          <cell r="AP366">
            <v>0</v>
          </cell>
          <cell r="AQ366">
            <v>0</v>
          </cell>
          <cell r="AR366">
            <v>0</v>
          </cell>
          <cell r="AS366" t="str">
            <v>195L 1-Door Refrigerator with Larger Capacity</v>
          </cell>
          <cell r="AT366">
            <v>0</v>
          </cell>
          <cell r="AU366">
            <v>0</v>
          </cell>
          <cell r="AV366">
            <v>0</v>
          </cell>
          <cell r="AW366">
            <v>0</v>
          </cell>
          <cell r="AX366" t="str">
            <v>-</v>
          </cell>
          <cell r="AY366">
            <v>0</v>
          </cell>
          <cell r="AZ366">
            <v>2</v>
          </cell>
          <cell r="BA366" t="str">
            <v>Fail</v>
          </cell>
        </row>
        <row r="367">
          <cell r="J367" t="str">
            <v>https://www.lg.com/eastafrica/refrigerators/lg-GN-Y201SLBB</v>
          </cell>
          <cell r="K367">
            <v>0</v>
          </cell>
          <cell r="L367" t="str">
            <v>GN-Y201SLBB.APZREEF</v>
          </cell>
          <cell r="M367" t="str">
            <v>home-appliances</v>
          </cell>
          <cell r="N367" t="str">
            <v>refrigerators</v>
          </cell>
          <cell r="O367" t="str">
            <v>single-door-refrigerators</v>
          </cell>
          <cell r="P367" t="str">
            <v>Small REF</v>
          </cell>
          <cell r="Q367" t="str">
            <v>silver</v>
          </cell>
          <cell r="R367" t="str">
            <v>GN-Y201SLBB.APZREEF</v>
          </cell>
          <cell r="S367" t="str">
            <v>Glory2</v>
          </cell>
          <cell r="T367" t="str">
            <v>Glory2</v>
          </cell>
          <cell r="U367" t="str">
            <v>Glory2</v>
          </cell>
          <cell r="V367" t="str">
            <v>PZ</v>
          </cell>
          <cell r="W367" t="str">
            <v>169(Gross)</v>
          </cell>
          <cell r="X367" t="str">
            <v>Smart Inverter Compressor</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t="str">
            <v>525(21")</v>
          </cell>
          <cell r="AN367">
            <v>1135</v>
          </cell>
          <cell r="AO367">
            <v>555</v>
          </cell>
          <cell r="AP367">
            <v>0</v>
          </cell>
          <cell r="AQ367">
            <v>0</v>
          </cell>
          <cell r="AR367">
            <v>0</v>
          </cell>
          <cell r="AS367" t="str">
            <v>170L 1-Door Refrigerator with Larger Capacity</v>
          </cell>
          <cell r="AT367">
            <v>0</v>
          </cell>
          <cell r="AU367">
            <v>0</v>
          </cell>
          <cell r="AV367">
            <v>0</v>
          </cell>
          <cell r="AW367">
            <v>0</v>
          </cell>
          <cell r="AX367" t="str">
            <v>-</v>
          </cell>
          <cell r="AY367">
            <v>0</v>
          </cell>
          <cell r="AZ367">
            <v>2</v>
          </cell>
          <cell r="BA367" t="str">
            <v>Fail</v>
          </cell>
        </row>
        <row r="368">
          <cell r="J368" t="str">
            <v>https://www.lg.com/eastafrica/refrigerators/lg-GC-D432HLAL</v>
          </cell>
          <cell r="K368">
            <v>0</v>
          </cell>
          <cell r="L368" t="str">
            <v>GC-D432HLAL.APZREEF</v>
          </cell>
          <cell r="M368" t="str">
            <v>home-appliances</v>
          </cell>
          <cell r="N368" t="str">
            <v>refrigerators</v>
          </cell>
          <cell r="O368" t="str">
            <v>double-door-refrigerators</v>
          </cell>
          <cell r="P368" t="str">
            <v>Large REF</v>
          </cell>
          <cell r="Q368">
            <v>0</v>
          </cell>
          <cell r="R368" t="str">
            <v>단종</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t="str">
            <v>-</v>
          </cell>
          <cell r="AN368" t="str">
            <v>-</v>
          </cell>
          <cell r="AO368" t="str">
            <v>-</v>
          </cell>
          <cell r="AP368">
            <v>0</v>
          </cell>
          <cell r="AQ368">
            <v>0</v>
          </cell>
          <cell r="AR368">
            <v>0</v>
          </cell>
          <cell r="AS368" t="str">
            <v>426 Litres Frost Free Refrigerator With New Smart Inverter Compressor &amp; Smart Diagnosis System</v>
          </cell>
          <cell r="AT368" t="str">
            <v>O</v>
          </cell>
          <cell r="AU368">
            <v>0</v>
          </cell>
          <cell r="AV368">
            <v>0</v>
          </cell>
          <cell r="AW368">
            <v>0</v>
          </cell>
          <cell r="AX368" t="str">
            <v>-</v>
          </cell>
          <cell r="AY368">
            <v>0</v>
          </cell>
          <cell r="AZ368" t="str">
            <v>-</v>
          </cell>
          <cell r="BA368" t="str">
            <v>-</v>
          </cell>
        </row>
        <row r="369">
          <cell r="J369" t="str">
            <v>https://www.lg.com/eastafrica/refrigerators/lg-GN-D702HLAL</v>
          </cell>
          <cell r="K369">
            <v>0</v>
          </cell>
          <cell r="L369" t="str">
            <v>GN-D702HLAL.APZREEF</v>
          </cell>
          <cell r="M369" t="str">
            <v>home-appliances</v>
          </cell>
          <cell r="N369" t="str">
            <v>refrigerators</v>
          </cell>
          <cell r="O369" t="str">
            <v>top-freezer-refrigerators</v>
          </cell>
          <cell r="P369" t="str">
            <v>Ultra X Large REF</v>
          </cell>
          <cell r="Q369">
            <v>0</v>
          </cell>
          <cell r="R369" t="str">
            <v>단종</v>
          </cell>
          <cell r="S369" t="str">
            <v>Alpha4/5 (Klaus1/2)</v>
          </cell>
          <cell r="T369">
            <v>0</v>
          </cell>
          <cell r="U369" t="str">
            <v>GN-D702H</v>
          </cell>
          <cell r="V369" t="str">
            <v>PZ</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t="str">
            <v>-</v>
          </cell>
          <cell r="AN369" t="str">
            <v>-</v>
          </cell>
          <cell r="AO369" t="str">
            <v>-</v>
          </cell>
          <cell r="AP369">
            <v>0</v>
          </cell>
          <cell r="AQ369">
            <v>0</v>
          </cell>
          <cell r="AR369">
            <v>0</v>
          </cell>
          <cell r="AS369" t="str">
            <v>546L STAINLESS STEEL VCM TOP FREEZER WITH DOOR-IN-DOOR™</v>
          </cell>
          <cell r="AT369" t="str">
            <v>O</v>
          </cell>
          <cell r="AU369">
            <v>0</v>
          </cell>
          <cell r="AV369">
            <v>0</v>
          </cell>
          <cell r="AW369">
            <v>0</v>
          </cell>
          <cell r="AX369" t="str">
            <v>-</v>
          </cell>
          <cell r="AY369">
            <v>0</v>
          </cell>
          <cell r="AZ369" t="str">
            <v>-</v>
          </cell>
          <cell r="BA369" t="str">
            <v>-</v>
          </cell>
        </row>
        <row r="370">
          <cell r="J370" t="str">
            <v>https://www.lg.com/eastafrica/refrigerators/lg-GC-J258VSXV-lg-door-in-door-refrigerator</v>
          </cell>
          <cell r="K370">
            <v>0</v>
          </cell>
          <cell r="L370" t="str">
            <v>GC-J258VSXV.ASTREEF</v>
          </cell>
          <cell r="M370" t="str">
            <v>home-appliances</v>
          </cell>
          <cell r="N370" t="str">
            <v>refrigerators</v>
          </cell>
          <cell r="O370" t="str">
            <v>door-in-door-refrigerators</v>
          </cell>
          <cell r="P370">
            <v>0</v>
          </cell>
          <cell r="Q370" t="str">
            <v>Silver</v>
          </cell>
          <cell r="R370" t="str">
            <v>단종</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t="str">
            <v>-</v>
          </cell>
          <cell r="AN370" t="str">
            <v>-</v>
          </cell>
          <cell r="AO370" t="str">
            <v>-</v>
          </cell>
          <cell r="AP370">
            <v>0</v>
          </cell>
          <cell r="AQ370">
            <v>0</v>
          </cell>
          <cell r="AR370">
            <v>0</v>
          </cell>
          <cell r="AS370" t="str">
            <v>THE SPACIOUS, STYLISH AND SMART FRENCH DOOR REFRIGERATOR</v>
          </cell>
          <cell r="AT370" t="str">
            <v>O</v>
          </cell>
          <cell r="AU370">
            <v>0</v>
          </cell>
          <cell r="AV370">
            <v>0</v>
          </cell>
          <cell r="AW370">
            <v>0</v>
          </cell>
          <cell r="AX370" t="str">
            <v>-</v>
          </cell>
          <cell r="AY370">
            <v>0</v>
          </cell>
          <cell r="AZ370" t="str">
            <v>-</v>
          </cell>
          <cell r="BA370" t="str">
            <v>-</v>
          </cell>
        </row>
        <row r="371">
          <cell r="J371" t="str">
            <v>https://www.lg.com/eastafrica/refrigerators/lg-GN-Y201SL</v>
          </cell>
          <cell r="K371">
            <v>0</v>
          </cell>
          <cell r="L371" t="str">
            <v>GN-Y201SL.APZRHOT</v>
          </cell>
          <cell r="M371" t="str">
            <v>home-appliances</v>
          </cell>
          <cell r="N371" t="str">
            <v>refrigerators</v>
          </cell>
          <cell r="O371" t="str">
            <v>single-door-refrigerators</v>
          </cell>
          <cell r="P371" t="str">
            <v>Small REF</v>
          </cell>
          <cell r="Q371" t="str">
            <v>Silver</v>
          </cell>
          <cell r="R371" t="str">
            <v>단종</v>
          </cell>
          <cell r="S371" t="str">
            <v>1 DOOR</v>
          </cell>
          <cell r="T371">
            <v>0</v>
          </cell>
          <cell r="U371" t="str">
            <v>GN-Y201</v>
          </cell>
          <cell r="V371" t="str">
            <v>PZ</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t="str">
            <v>525(21")</v>
          </cell>
          <cell r="AN371">
            <v>1295</v>
          </cell>
          <cell r="AO371">
            <v>555</v>
          </cell>
          <cell r="AP371">
            <v>0</v>
          </cell>
          <cell r="AQ371">
            <v>0</v>
          </cell>
          <cell r="AR371">
            <v>0</v>
          </cell>
          <cell r="AS371" t="str">
            <v>170L 1-Door Refrigerator with Larger Capacity</v>
          </cell>
          <cell r="AT371" t="str">
            <v>O</v>
          </cell>
          <cell r="AU371">
            <v>0</v>
          </cell>
          <cell r="AV371">
            <v>0</v>
          </cell>
          <cell r="AW371">
            <v>0</v>
          </cell>
          <cell r="AX371" t="str">
            <v>-</v>
          </cell>
          <cell r="AY371">
            <v>0</v>
          </cell>
          <cell r="AZ371" t="str">
            <v>-</v>
          </cell>
          <cell r="BA371" t="str">
            <v>-</v>
          </cell>
        </row>
        <row r="372">
          <cell r="J372" t="str">
            <v>https://www.lg.com/eastafrica/refrigerators/lg-GN-Y331SQ</v>
          </cell>
          <cell r="K372">
            <v>0</v>
          </cell>
          <cell r="L372" t="str">
            <v>GN-Y331SQ.ASWRHOT</v>
          </cell>
          <cell r="M372" t="str">
            <v>home-appliances</v>
          </cell>
          <cell r="N372" t="str">
            <v>refrigerators</v>
          </cell>
          <cell r="O372" t="str">
            <v>single-door-refrigerators</v>
          </cell>
          <cell r="P372" t="str">
            <v>Small REF</v>
          </cell>
          <cell r="Q372" t="str">
            <v>Silver</v>
          </cell>
          <cell r="R372" t="str">
            <v>단종</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t="str">
            <v>-</v>
          </cell>
          <cell r="AN372" t="str">
            <v>-</v>
          </cell>
          <cell r="AO372" t="str">
            <v>-</v>
          </cell>
          <cell r="AP372">
            <v>0</v>
          </cell>
          <cell r="AQ372">
            <v>0</v>
          </cell>
          <cell r="AR372">
            <v>0</v>
          </cell>
          <cell r="AS372" t="str">
            <v>195L 1-Door Refrigerator with Larger Capacity</v>
          </cell>
          <cell r="AT372" t="str">
            <v>O</v>
          </cell>
          <cell r="AU372">
            <v>0</v>
          </cell>
          <cell r="AV372">
            <v>0</v>
          </cell>
          <cell r="AW372">
            <v>0</v>
          </cell>
          <cell r="AX372" t="str">
            <v>-</v>
          </cell>
          <cell r="AY372">
            <v>0</v>
          </cell>
          <cell r="AZ372" t="str">
            <v>-</v>
          </cell>
          <cell r="BA372" t="str">
            <v>-</v>
          </cell>
        </row>
        <row r="373">
          <cell r="J373" t="str">
            <v>https://www.lg.com/eastafrica/refrigerators/lg-GL-M412RLDL</v>
          </cell>
          <cell r="K373">
            <v>0</v>
          </cell>
          <cell r="L373" t="str">
            <v>GL-M412RLDL.DPZREEF</v>
          </cell>
          <cell r="M373" t="str">
            <v>home-appliances</v>
          </cell>
          <cell r="N373" t="str">
            <v>refrigerators</v>
          </cell>
          <cell r="O373" t="str">
            <v>top-freezer-refrigerators</v>
          </cell>
          <cell r="P373" t="str">
            <v>X Large REF</v>
          </cell>
          <cell r="Q373">
            <v>0</v>
          </cell>
          <cell r="R373" t="str">
            <v>단종</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t="str">
            <v>-</v>
          </cell>
          <cell r="AN373" t="str">
            <v>-</v>
          </cell>
          <cell r="AO373" t="str">
            <v>-</v>
          </cell>
          <cell r="AP373">
            <v>0</v>
          </cell>
          <cell r="AQ373">
            <v>0</v>
          </cell>
          <cell r="AR373">
            <v>0</v>
          </cell>
          <cell r="AS373" t="str">
            <v>360 Litres Frost Free Refrigerator with New Smart Inverter Compressor Technology</v>
          </cell>
          <cell r="AT373" t="str">
            <v>O</v>
          </cell>
          <cell r="AU373">
            <v>0</v>
          </cell>
          <cell r="AV373">
            <v>0</v>
          </cell>
          <cell r="AW373">
            <v>0</v>
          </cell>
          <cell r="AX373" t="str">
            <v>-</v>
          </cell>
          <cell r="AY373">
            <v>0</v>
          </cell>
          <cell r="AZ373" t="str">
            <v>-</v>
          </cell>
          <cell r="BA373" t="str">
            <v>-</v>
          </cell>
        </row>
        <row r="374">
          <cell r="J374" t="str">
            <v>https://www.lg.com/eastafrica/refrigerators/lg-GN-B242SLCL</v>
          </cell>
          <cell r="K374">
            <v>0</v>
          </cell>
          <cell r="L374" t="str">
            <v>GN-B242SLCL.APZREEF</v>
          </cell>
          <cell r="M374" t="str">
            <v>home-appliances</v>
          </cell>
          <cell r="N374" t="str">
            <v>refrigerators</v>
          </cell>
          <cell r="O374" t="str">
            <v>top-freezer-refrigerators</v>
          </cell>
          <cell r="P374" t="str">
            <v>Medium REF</v>
          </cell>
          <cell r="Q374" t="str">
            <v>Silver</v>
          </cell>
          <cell r="R374" t="str">
            <v>단종</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t="str">
            <v>-</v>
          </cell>
          <cell r="AN374" t="str">
            <v>-</v>
          </cell>
          <cell r="AO374" t="str">
            <v>-</v>
          </cell>
          <cell r="AP374">
            <v>0</v>
          </cell>
          <cell r="AQ374">
            <v>0</v>
          </cell>
          <cell r="AR374">
            <v>0</v>
          </cell>
          <cell r="AS374" t="str">
            <v>NatureFRESH™ with Energy Efficiency</v>
          </cell>
          <cell r="AT374" t="str">
            <v>O</v>
          </cell>
          <cell r="AU374">
            <v>0</v>
          </cell>
          <cell r="AV374">
            <v>0</v>
          </cell>
          <cell r="AW374">
            <v>0</v>
          </cell>
          <cell r="AX374" t="str">
            <v>-</v>
          </cell>
          <cell r="AY374">
            <v>0</v>
          </cell>
          <cell r="AZ374" t="str">
            <v>-</v>
          </cell>
          <cell r="BA374" t="str">
            <v>-</v>
          </cell>
        </row>
        <row r="375">
          <cell r="J375" t="str">
            <v>https://www.lg.com/eastafrica/refrigerators/lg-GR-B872HLPL</v>
          </cell>
          <cell r="K375">
            <v>0</v>
          </cell>
          <cell r="L375" t="str">
            <v>GR-B872HLPL.APZREEF</v>
          </cell>
          <cell r="M375" t="str">
            <v>home-appliances</v>
          </cell>
          <cell r="N375" t="str">
            <v>refrigerators</v>
          </cell>
          <cell r="O375" t="str">
            <v>top-freezer-refrigerators</v>
          </cell>
          <cell r="P375" t="str">
            <v>Ultra X Large REF</v>
          </cell>
          <cell r="Q375" t="str">
            <v>Silver</v>
          </cell>
          <cell r="R375" t="str">
            <v>단종</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t="str">
            <v>-</v>
          </cell>
          <cell r="AN375" t="str">
            <v>-</v>
          </cell>
          <cell r="AO375" t="str">
            <v>-</v>
          </cell>
          <cell r="AP375">
            <v>0</v>
          </cell>
          <cell r="AQ375">
            <v>0</v>
          </cell>
          <cell r="AR375">
            <v>0</v>
          </cell>
          <cell r="AS375" t="str">
            <v>Alpha1</v>
          </cell>
          <cell r="AT375" t="str">
            <v>O</v>
          </cell>
          <cell r="AU375">
            <v>0</v>
          </cell>
          <cell r="AV375">
            <v>0</v>
          </cell>
          <cell r="AW375">
            <v>0</v>
          </cell>
          <cell r="AX375" t="str">
            <v>-</v>
          </cell>
          <cell r="AY375">
            <v>0</v>
          </cell>
          <cell r="AZ375" t="str">
            <v>-</v>
          </cell>
          <cell r="BA375" t="str">
            <v>-</v>
          </cell>
        </row>
        <row r="376">
          <cell r="J376" t="str">
            <v>https://www.lg.com/eastafrica/freezers/lg-GR-K45DSLBC</v>
          </cell>
          <cell r="K376">
            <v>0</v>
          </cell>
          <cell r="L376" t="str">
            <v>GR-K45DSLBC.APVPEAL</v>
          </cell>
          <cell r="M376" t="str">
            <v>home-appliances</v>
          </cell>
          <cell r="N376" t="str">
            <v>freezers</v>
          </cell>
          <cell r="O376">
            <v>0</v>
          </cell>
          <cell r="P376" t="str">
            <v>Freezer</v>
          </cell>
          <cell r="Q376">
            <v>0</v>
          </cell>
          <cell r="R376" t="str">
            <v>단종</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t="str">
            <v>-</v>
          </cell>
          <cell r="AN376" t="str">
            <v>-</v>
          </cell>
          <cell r="AO376" t="str">
            <v>-</v>
          </cell>
          <cell r="AP376">
            <v>0</v>
          </cell>
          <cell r="AQ376">
            <v>0</v>
          </cell>
          <cell r="AR376">
            <v>0</v>
          </cell>
          <cell r="AS376" t="str">
            <v>Savana</v>
          </cell>
          <cell r="AT376" t="str">
            <v>O</v>
          </cell>
          <cell r="AU376">
            <v>0</v>
          </cell>
          <cell r="AV376">
            <v>0</v>
          </cell>
          <cell r="AW376">
            <v>0</v>
          </cell>
          <cell r="AX376" t="str">
            <v>-</v>
          </cell>
          <cell r="AY376">
            <v>0</v>
          </cell>
          <cell r="AZ376" t="str">
            <v>-</v>
          </cell>
          <cell r="BA376" t="str">
            <v>-</v>
          </cell>
        </row>
        <row r="377">
          <cell r="J377" t="str">
            <v>https://www.lg.com/eastafrica/refrigerators/lg-GR-131SF-one-door</v>
          </cell>
          <cell r="K377">
            <v>0</v>
          </cell>
          <cell r="L377" t="str">
            <v>GR-131SF.CSWPEAL</v>
          </cell>
          <cell r="M377" t="str">
            <v>home-appliances</v>
          </cell>
          <cell r="N377" t="str">
            <v>refrigerators</v>
          </cell>
          <cell r="O377" t="str">
            <v>single-door-refrigerators</v>
          </cell>
          <cell r="P377" t="str">
            <v>Small REF</v>
          </cell>
          <cell r="Q377">
            <v>0</v>
          </cell>
          <cell r="R377" t="str">
            <v>단종</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t="str">
            <v>-</v>
          </cell>
          <cell r="AN377" t="str">
            <v>-</v>
          </cell>
          <cell r="AO377" t="str">
            <v>-</v>
          </cell>
          <cell r="AP377">
            <v>0</v>
          </cell>
          <cell r="AQ377">
            <v>0</v>
          </cell>
          <cell r="AR377">
            <v>0</v>
          </cell>
          <cell r="AS377" t="str">
            <v>One Door Refrigerator</v>
          </cell>
          <cell r="AT377" t="str">
            <v>O</v>
          </cell>
          <cell r="AU377">
            <v>0</v>
          </cell>
          <cell r="AV377">
            <v>0</v>
          </cell>
          <cell r="AW377">
            <v>0</v>
          </cell>
          <cell r="AX377" t="str">
            <v>-</v>
          </cell>
          <cell r="AY377">
            <v>0</v>
          </cell>
          <cell r="AZ377" t="str">
            <v>-</v>
          </cell>
          <cell r="BA377" t="str">
            <v>-</v>
          </cell>
        </row>
        <row r="378">
          <cell r="J378" t="str">
            <v>https://www.lg.com/eastafrica/refrigerators/lg-GC-051SQ</v>
          </cell>
          <cell r="K378">
            <v>0</v>
          </cell>
          <cell r="L378" t="str">
            <v>GC-051SQ.CSWPEAL</v>
          </cell>
          <cell r="M378" t="str">
            <v>home-appliances</v>
          </cell>
          <cell r="N378" t="str">
            <v>refrigerators</v>
          </cell>
          <cell r="O378" t="str">
            <v>single-door-refrigerators</v>
          </cell>
          <cell r="P378">
            <v>0</v>
          </cell>
          <cell r="Q378">
            <v>0</v>
          </cell>
          <cell r="R378" t="str">
            <v>단종</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t="str">
            <v>-</v>
          </cell>
          <cell r="AN378" t="str">
            <v>-</v>
          </cell>
          <cell r="AO378" t="str">
            <v>-</v>
          </cell>
          <cell r="AP378">
            <v>0</v>
          </cell>
          <cell r="AQ378">
            <v>0</v>
          </cell>
          <cell r="AR378">
            <v>0</v>
          </cell>
          <cell r="AS378" t="str">
            <v>Hassle Free</v>
          </cell>
          <cell r="AT378" t="str">
            <v>O</v>
          </cell>
          <cell r="AU378">
            <v>0</v>
          </cell>
          <cell r="AV378">
            <v>0</v>
          </cell>
          <cell r="AW378">
            <v>0</v>
          </cell>
          <cell r="AX378" t="str">
            <v>-</v>
          </cell>
          <cell r="AY378">
            <v>0</v>
          </cell>
          <cell r="AZ378" t="str">
            <v>-</v>
          </cell>
          <cell r="BA378" t="str">
            <v>-</v>
          </cell>
        </row>
        <row r="379">
          <cell r="J379" t="str">
            <v>https://www.lg.com/eastafrica/refrigerators/lg-GC-131SQ</v>
          </cell>
          <cell r="K379">
            <v>0</v>
          </cell>
          <cell r="L379" t="str">
            <v>GC-131SQ.ASWPMET</v>
          </cell>
          <cell r="M379" t="str">
            <v>home-appliances</v>
          </cell>
          <cell r="N379" t="str">
            <v>refrigerators</v>
          </cell>
          <cell r="O379" t="str">
            <v>single-door-refrigerators</v>
          </cell>
          <cell r="P379">
            <v>0</v>
          </cell>
          <cell r="Q379">
            <v>0</v>
          </cell>
          <cell r="R379" t="str">
            <v>단종</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t="str">
            <v>-</v>
          </cell>
          <cell r="AN379" t="str">
            <v>-</v>
          </cell>
          <cell r="AO379" t="str">
            <v>-</v>
          </cell>
          <cell r="AP379">
            <v>0</v>
          </cell>
          <cell r="AQ379">
            <v>0</v>
          </cell>
          <cell r="AR379">
            <v>0</v>
          </cell>
          <cell r="AS379" t="str">
            <v>Hassle Free</v>
          </cell>
          <cell r="AT379" t="str">
            <v>O</v>
          </cell>
          <cell r="AU379">
            <v>0</v>
          </cell>
          <cell r="AV379">
            <v>0</v>
          </cell>
          <cell r="AW379">
            <v>0</v>
          </cell>
          <cell r="AX379" t="str">
            <v>-</v>
          </cell>
          <cell r="AY379">
            <v>0</v>
          </cell>
          <cell r="AZ379" t="str">
            <v>-</v>
          </cell>
          <cell r="BA379" t="str">
            <v>-</v>
          </cell>
        </row>
        <row r="380">
          <cell r="J380" t="str">
            <v>https://www.lg.com/eastafrica/refrigerators/lg-GC-151SQ</v>
          </cell>
          <cell r="K380">
            <v>0</v>
          </cell>
          <cell r="L380" t="str">
            <v>GC-151SQ.ASWPMET</v>
          </cell>
          <cell r="M380" t="str">
            <v>home-appliances</v>
          </cell>
          <cell r="N380" t="str">
            <v>refrigerators</v>
          </cell>
          <cell r="O380" t="str">
            <v>single-door-refrigerators</v>
          </cell>
          <cell r="P380">
            <v>0</v>
          </cell>
          <cell r="Q380">
            <v>0</v>
          </cell>
          <cell r="R380" t="str">
            <v>단종</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t="str">
            <v>-</v>
          </cell>
          <cell r="AN380" t="str">
            <v>-</v>
          </cell>
          <cell r="AO380" t="str">
            <v>-</v>
          </cell>
          <cell r="AP380">
            <v>0</v>
          </cell>
          <cell r="AQ380">
            <v>0</v>
          </cell>
          <cell r="AR380">
            <v>0</v>
          </cell>
          <cell r="AS380" t="str">
            <v>Hassle Free</v>
          </cell>
          <cell r="AT380" t="str">
            <v>O</v>
          </cell>
          <cell r="AU380">
            <v>0</v>
          </cell>
          <cell r="AV380">
            <v>0</v>
          </cell>
          <cell r="AW380">
            <v>0</v>
          </cell>
          <cell r="AX380" t="str">
            <v>-</v>
          </cell>
          <cell r="AY380">
            <v>0</v>
          </cell>
          <cell r="AZ380" t="str">
            <v>-</v>
          </cell>
          <cell r="BA380" t="str">
            <v>-</v>
          </cell>
        </row>
        <row r="381">
          <cell r="J381" t="str">
            <v>https://www.lg.com/eastafrica/refrigerators/lg-GR-051SQ</v>
          </cell>
          <cell r="K381">
            <v>0</v>
          </cell>
          <cell r="L381" t="str">
            <v>GR-051SQ.ASWRHOT</v>
          </cell>
          <cell r="M381" t="str">
            <v>home-appliances</v>
          </cell>
          <cell r="N381" t="str">
            <v>refrigerators</v>
          </cell>
          <cell r="O381" t="str">
            <v>single-door-refrigerators</v>
          </cell>
          <cell r="P381" t="str">
            <v>Small REF</v>
          </cell>
          <cell r="Q381">
            <v>0</v>
          </cell>
          <cell r="R381" t="str">
            <v>단종</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t="str">
            <v>-</v>
          </cell>
          <cell r="AN381" t="str">
            <v>-</v>
          </cell>
          <cell r="AO381" t="str">
            <v>-</v>
          </cell>
          <cell r="AP381">
            <v>0</v>
          </cell>
          <cell r="AQ381">
            <v>0</v>
          </cell>
          <cell r="AR381">
            <v>0</v>
          </cell>
          <cell r="AS381" t="str">
            <v>Hassle Free</v>
          </cell>
          <cell r="AT381" t="str">
            <v>O</v>
          </cell>
          <cell r="AU381">
            <v>0</v>
          </cell>
          <cell r="AV381">
            <v>0</v>
          </cell>
          <cell r="AW381">
            <v>0</v>
          </cell>
          <cell r="AX381" t="str">
            <v>-</v>
          </cell>
          <cell r="AY381">
            <v>0</v>
          </cell>
          <cell r="AZ381" t="str">
            <v>-</v>
          </cell>
          <cell r="BA381" t="str">
            <v>-</v>
          </cell>
        </row>
        <row r="382">
          <cell r="J382" t="str">
            <v>https://www.lg.com/eastafrica/refrigerators/lg-GR-M492GLD</v>
          </cell>
          <cell r="K382">
            <v>0</v>
          </cell>
          <cell r="L382" t="str">
            <v>GR-M492GLD.DPVPMET</v>
          </cell>
          <cell r="M382" t="str">
            <v>home-appliances</v>
          </cell>
          <cell r="N382" t="str">
            <v>refrigerators</v>
          </cell>
          <cell r="O382" t="str">
            <v>top-freezer-refrigerators</v>
          </cell>
          <cell r="P382" t="str">
            <v>Large REF</v>
          </cell>
          <cell r="Q382">
            <v>0</v>
          </cell>
          <cell r="R382" t="str">
            <v>단종</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t="str">
            <v>-</v>
          </cell>
          <cell r="AN382" t="str">
            <v>-</v>
          </cell>
          <cell r="AO382" t="str">
            <v>-</v>
          </cell>
          <cell r="AP382">
            <v>0</v>
          </cell>
          <cell r="AQ382">
            <v>0</v>
          </cell>
          <cell r="AR382">
            <v>0</v>
          </cell>
          <cell r="AS382" t="str">
            <v>This classic designed refrigerator fits in your kitchen and also fits your life. It can handle any variety of food with ample room to store</v>
          </cell>
          <cell r="AT382" t="str">
            <v>O</v>
          </cell>
          <cell r="AU382">
            <v>0</v>
          </cell>
          <cell r="AV382">
            <v>0</v>
          </cell>
          <cell r="AW382">
            <v>0</v>
          </cell>
          <cell r="AX382" t="str">
            <v>-</v>
          </cell>
          <cell r="AY382">
            <v>0</v>
          </cell>
          <cell r="AZ382" t="str">
            <v>-</v>
          </cell>
          <cell r="BA382" t="str">
            <v>-</v>
          </cell>
        </row>
        <row r="383">
          <cell r="J383" t="str">
            <v>https://www.lg.com/eastafrica/refrigerators/lg-GR-M562GLD</v>
          </cell>
          <cell r="K383">
            <v>0</v>
          </cell>
          <cell r="L383" t="str">
            <v>GR-M562GLD.DPVPMET</v>
          </cell>
          <cell r="M383" t="str">
            <v>home-appliances</v>
          </cell>
          <cell r="N383" t="str">
            <v>refrigerators</v>
          </cell>
          <cell r="O383" t="str">
            <v>top-freezer-refrigerators</v>
          </cell>
          <cell r="P383" t="str">
            <v>X Large REF</v>
          </cell>
          <cell r="Q383">
            <v>0</v>
          </cell>
          <cell r="R383" t="str">
            <v>단종</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t="str">
            <v>-</v>
          </cell>
          <cell r="AN383" t="str">
            <v>-</v>
          </cell>
          <cell r="AO383" t="str">
            <v>-</v>
          </cell>
          <cell r="AP383">
            <v>0</v>
          </cell>
          <cell r="AQ383">
            <v>0</v>
          </cell>
          <cell r="AR383">
            <v>0</v>
          </cell>
          <cell r="AS383" t="str">
            <v>This classic designed refrigerator fits in your kitchen and also fits your life. It can handle any variety of food with ample room to store</v>
          </cell>
          <cell r="AT383" t="str">
            <v>O</v>
          </cell>
          <cell r="AU383">
            <v>0</v>
          </cell>
          <cell r="AV383">
            <v>0</v>
          </cell>
          <cell r="AW383">
            <v>0</v>
          </cell>
          <cell r="AX383" t="str">
            <v>-</v>
          </cell>
          <cell r="AY383">
            <v>0</v>
          </cell>
          <cell r="AZ383" t="str">
            <v>-</v>
          </cell>
          <cell r="BA383" t="str">
            <v>-</v>
          </cell>
        </row>
        <row r="384">
          <cell r="J384" t="str">
            <v>https://www.lg.com/eastafrica/refrigerators/lg-GR-M562YLQ</v>
          </cell>
          <cell r="K384">
            <v>0</v>
          </cell>
          <cell r="L384" t="str">
            <v>GN-M562YLQ.APLPEAL</v>
          </cell>
          <cell r="M384" t="str">
            <v>home-appliances</v>
          </cell>
          <cell r="N384" t="str">
            <v>refrigerators</v>
          </cell>
          <cell r="O384" t="str">
            <v>top-freezer-refrigerators</v>
          </cell>
          <cell r="P384">
            <v>0</v>
          </cell>
          <cell r="Q384">
            <v>0</v>
          </cell>
          <cell r="R384" t="str">
            <v>단종</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t="str">
            <v>-</v>
          </cell>
          <cell r="AN384" t="str">
            <v>-</v>
          </cell>
          <cell r="AO384" t="str">
            <v>-</v>
          </cell>
          <cell r="AP384">
            <v>0</v>
          </cell>
          <cell r="AQ384">
            <v>0</v>
          </cell>
          <cell r="AR384">
            <v>0</v>
          </cell>
          <cell r="AS384" t="str">
            <v>2 Door Top Mount Fridge-Freezer</v>
          </cell>
          <cell r="AT384" t="str">
            <v>O</v>
          </cell>
          <cell r="AU384">
            <v>0</v>
          </cell>
          <cell r="AV384">
            <v>0</v>
          </cell>
          <cell r="AW384">
            <v>0</v>
          </cell>
          <cell r="AX384" t="str">
            <v>-</v>
          </cell>
          <cell r="AY384">
            <v>0</v>
          </cell>
          <cell r="AZ384" t="str">
            <v>-</v>
          </cell>
          <cell r="BA384" t="str">
            <v>-</v>
          </cell>
        </row>
        <row r="385">
          <cell r="J385" t="str">
            <v>https://www.lg.com/eastafrica/refrigerators/lg-GR-M492YLQ</v>
          </cell>
          <cell r="K385">
            <v>0</v>
          </cell>
          <cell r="L385" t="str">
            <v>GN-M492YLQ.APLPEAL</v>
          </cell>
          <cell r="M385" t="str">
            <v>home-appliances</v>
          </cell>
          <cell r="N385" t="str">
            <v>refrigerators</v>
          </cell>
          <cell r="O385" t="str">
            <v>top-freezer-refrigerators</v>
          </cell>
          <cell r="P385">
            <v>0</v>
          </cell>
          <cell r="Q385">
            <v>0</v>
          </cell>
          <cell r="R385" t="str">
            <v>단종</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t="str">
            <v>-</v>
          </cell>
          <cell r="AN385" t="str">
            <v>-</v>
          </cell>
          <cell r="AO385" t="str">
            <v>-</v>
          </cell>
          <cell r="AP385">
            <v>0</v>
          </cell>
          <cell r="AQ385">
            <v>0</v>
          </cell>
          <cell r="AR385">
            <v>0</v>
          </cell>
          <cell r="AS385" t="str">
            <v>2 Door Top Mount Fridge-Freezer</v>
          </cell>
          <cell r="AT385" t="str">
            <v>O</v>
          </cell>
          <cell r="AU385">
            <v>0</v>
          </cell>
          <cell r="AV385">
            <v>0</v>
          </cell>
          <cell r="AW385">
            <v>0</v>
          </cell>
          <cell r="AX385" t="str">
            <v>-</v>
          </cell>
          <cell r="AY385">
            <v>0</v>
          </cell>
          <cell r="AZ385" t="str">
            <v>-</v>
          </cell>
          <cell r="BA385" t="str">
            <v>-</v>
          </cell>
        </row>
        <row r="386">
          <cell r="J386" t="str">
            <v>https://www.lg.com/eastafrica/refrigerators/lg-GR-G392YM</v>
          </cell>
          <cell r="K386">
            <v>0</v>
          </cell>
          <cell r="L386" t="str">
            <v>GR-G392YM.DLIQHOT</v>
          </cell>
          <cell r="M386" t="str">
            <v>home-appliances</v>
          </cell>
          <cell r="N386" t="str">
            <v>refrigerators</v>
          </cell>
          <cell r="O386" t="str">
            <v>top-freezer-refrigerators</v>
          </cell>
          <cell r="P386" t="str">
            <v>Large REF</v>
          </cell>
          <cell r="Q386">
            <v>0</v>
          </cell>
          <cell r="R386" t="str">
            <v>단종</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t="str">
            <v>-</v>
          </cell>
          <cell r="AN386" t="str">
            <v>-</v>
          </cell>
          <cell r="AO386" t="str">
            <v>-</v>
          </cell>
          <cell r="AP386">
            <v>0</v>
          </cell>
          <cell r="AQ386">
            <v>0</v>
          </cell>
          <cell r="AR386">
            <v>0</v>
          </cell>
          <cell r="AS386" t="str">
            <v>GR-G392YM</v>
          </cell>
          <cell r="AT386" t="str">
            <v>O</v>
          </cell>
          <cell r="AU386">
            <v>0</v>
          </cell>
          <cell r="AV386">
            <v>0</v>
          </cell>
          <cell r="AW386">
            <v>0</v>
          </cell>
          <cell r="AX386" t="str">
            <v>-</v>
          </cell>
          <cell r="AY386">
            <v>0</v>
          </cell>
          <cell r="AZ386" t="str">
            <v>-</v>
          </cell>
          <cell r="BA386" t="str">
            <v>-</v>
          </cell>
        </row>
        <row r="387">
          <cell r="J387" t="str">
            <v>https://www.lg.com/ma/refrigerateurs/lg-GR-B492SQCL</v>
          </cell>
          <cell r="K387">
            <v>0</v>
          </cell>
          <cell r="L387" t="str">
            <v>GR-B492SQCL.ADSPEMC</v>
          </cell>
          <cell r="M387" t="str">
            <v>electromenager</v>
          </cell>
          <cell r="N387" t="str">
            <v>tous-les-refrigerateurs</v>
          </cell>
          <cell r="O387">
            <v>0</v>
          </cell>
          <cell r="P387" t="str">
            <v>Large REF</v>
          </cell>
          <cell r="Q387">
            <v>0</v>
          </cell>
          <cell r="R387" t="str">
            <v>GN-B422SQCL.ADSPEMC</v>
          </cell>
          <cell r="S387" t="str">
            <v>P-Alpha8</v>
          </cell>
          <cell r="T387">
            <v>0</v>
          </cell>
          <cell r="U387">
            <v>0</v>
          </cell>
          <cell r="V387">
            <v>0</v>
          </cell>
          <cell r="W387">
            <v>0</v>
          </cell>
          <cell r="X387" t="str">
            <v>Inverter Compressor</v>
          </cell>
          <cell r="Y387" t="str">
            <v>Retractable tray</v>
          </cell>
          <cell r="Z387" t="str">
            <v>Large vegetable box</v>
          </cell>
          <cell r="AA387" t="str">
            <v>Large bottle tray</v>
          </cell>
          <cell r="AB387" t="str">
            <v>Multiple air flow</v>
          </cell>
          <cell r="AC387" t="str">
            <v>Smart Diagnosis</v>
          </cell>
          <cell r="AD387" t="str">
            <v>LED Lighting</v>
          </cell>
          <cell r="AE387">
            <v>0</v>
          </cell>
          <cell r="AF387">
            <v>0</v>
          </cell>
          <cell r="AG387">
            <v>0</v>
          </cell>
          <cell r="AH387">
            <v>0</v>
          </cell>
          <cell r="AI387">
            <v>0</v>
          </cell>
          <cell r="AJ387">
            <v>0</v>
          </cell>
          <cell r="AK387">
            <v>0</v>
          </cell>
          <cell r="AL387">
            <v>0</v>
          </cell>
          <cell r="AM387" t="str">
            <v>-</v>
          </cell>
          <cell r="AN387" t="str">
            <v>-</v>
          </cell>
          <cell r="AO387" t="str">
            <v>-</v>
          </cell>
          <cell r="AP387">
            <v>0</v>
          </cell>
          <cell r="AQ387">
            <v>0</v>
          </cell>
          <cell r="AR387">
            <v>0</v>
          </cell>
          <cell r="AS387" t="str">
            <v>393L, Compresseur Inverter garanti 10ans, Congélateur en haut</v>
          </cell>
          <cell r="AT387">
            <v>0</v>
          </cell>
          <cell r="AU387" t="str">
            <v>GR-B492SQCL.ADSPEMC</v>
          </cell>
          <cell r="AV387">
            <v>0</v>
          </cell>
          <cell r="AW387">
            <v>0</v>
          </cell>
          <cell r="AX387" t="str">
            <v>-</v>
          </cell>
          <cell r="AY387">
            <v>0</v>
          </cell>
          <cell r="AZ387">
            <v>12</v>
          </cell>
          <cell r="BA387" t="str">
            <v>Fail</v>
          </cell>
        </row>
        <row r="388">
          <cell r="J388" t="str">
            <v>https://www.lg.com/ma/refrigerateurs/lg-GR-B479NLDZ</v>
          </cell>
          <cell r="K388">
            <v>0</v>
          </cell>
          <cell r="L388" t="str">
            <v>GR-B479NLDZ.APZPEMC</v>
          </cell>
          <cell r="M388" t="str">
            <v>electromenager</v>
          </cell>
          <cell r="N388" t="str">
            <v>tous-les-refrigerateurs</v>
          </cell>
          <cell r="O388">
            <v>0</v>
          </cell>
          <cell r="P388" t="str">
            <v xml:space="preserve">2D Bottom Freezer </v>
          </cell>
          <cell r="Q388">
            <v>0</v>
          </cell>
          <cell r="R388" t="str">
            <v>GW-B459NLDZ.APZPEMC</v>
          </cell>
          <cell r="S388" t="str">
            <v>V+</v>
          </cell>
          <cell r="T388">
            <v>0</v>
          </cell>
          <cell r="U388">
            <v>0</v>
          </cell>
          <cell r="V388">
            <v>0</v>
          </cell>
          <cell r="W388">
            <v>0</v>
          </cell>
          <cell r="X388" t="str">
            <v>Nature Fresh ™</v>
          </cell>
          <cell r="Y388" t="str">
            <v>LINEAR Cooling™</v>
          </cell>
          <cell r="Z388" t="str">
            <v>Door Cooling+™</v>
          </cell>
          <cell r="AA388" t="str">
            <v>Moist Balance Crisper ™</v>
          </cell>
          <cell r="AB388" t="str">
            <v>Fast and Consistent Cooling</v>
          </cell>
          <cell r="AC388" t="str">
            <v>Inverter compressor</v>
          </cell>
          <cell r="AD388" t="str">
            <v>Removable Ice Cube Tray</v>
          </cell>
          <cell r="AE388">
            <v>0</v>
          </cell>
          <cell r="AF388">
            <v>0</v>
          </cell>
          <cell r="AG388">
            <v>0</v>
          </cell>
          <cell r="AH388">
            <v>0</v>
          </cell>
          <cell r="AI388">
            <v>0</v>
          </cell>
          <cell r="AJ388">
            <v>0</v>
          </cell>
          <cell r="AK388">
            <v>0</v>
          </cell>
          <cell r="AL388">
            <v>0</v>
          </cell>
          <cell r="AM388" t="str">
            <v>-</v>
          </cell>
          <cell r="AN388" t="str">
            <v>-</v>
          </cell>
          <cell r="AO388" t="str">
            <v>-</v>
          </cell>
          <cell r="AP388">
            <v>0</v>
          </cell>
          <cell r="AQ388">
            <v>0</v>
          </cell>
          <cell r="AR388">
            <v>0</v>
          </cell>
          <cell r="AS388" t="str">
            <v>GR-B479NLDZ</v>
          </cell>
          <cell r="AT388">
            <v>0</v>
          </cell>
          <cell r="AU388" t="str">
            <v>GR-B479NLDZ.APZPEMC</v>
          </cell>
          <cell r="AV388">
            <v>0</v>
          </cell>
          <cell r="AW388">
            <v>0</v>
          </cell>
          <cell r="AX388" t="str">
            <v>-</v>
          </cell>
          <cell r="AY388">
            <v>0</v>
          </cell>
          <cell r="AZ388">
            <v>15</v>
          </cell>
          <cell r="BA388" t="str">
            <v>Fail</v>
          </cell>
        </row>
        <row r="389">
          <cell r="J389" t="str">
            <v>https://www.lg.com/ma/refrigerateurs/lg-GR-B354SQCB</v>
          </cell>
          <cell r="K389">
            <v>0</v>
          </cell>
          <cell r="L389" t="str">
            <v>GR-B354SQCB.ADSPEMC</v>
          </cell>
          <cell r="M389" t="str">
            <v>electromenager</v>
          </cell>
          <cell r="N389" t="str">
            <v>tous-les-refrigerateurs</v>
          </cell>
          <cell r="O389" t="str">
            <v>refrigerateurs-2-portes</v>
          </cell>
          <cell r="P389" t="str">
            <v>Medium REF</v>
          </cell>
          <cell r="Q389">
            <v>0</v>
          </cell>
          <cell r="R389" t="str">
            <v>GN-B272SQCB.ADSPEMC</v>
          </cell>
          <cell r="S389" t="str">
            <v>Omega6</v>
          </cell>
          <cell r="T389">
            <v>0</v>
          </cell>
          <cell r="U389">
            <v>0</v>
          </cell>
          <cell r="V389">
            <v>0</v>
          </cell>
          <cell r="W389">
            <v>0</v>
          </cell>
          <cell r="X389" t="str">
            <v>Inverter Compressor</v>
          </cell>
          <cell r="Y389" t="str">
            <v>Sliding Tray</v>
          </cell>
          <cell r="Z389" t="str">
            <v>Large vegetable bin</v>
          </cell>
          <cell r="AA389" t="str">
            <v>Large bottle Compartment</v>
          </cell>
          <cell r="AB389" t="str">
            <v>Multiple air flow</v>
          </cell>
          <cell r="AC389" t="str">
            <v>Smart Diagnosis</v>
          </cell>
          <cell r="AD389" t="str">
            <v>LED Lighting</v>
          </cell>
          <cell r="AE389">
            <v>0</v>
          </cell>
          <cell r="AF389">
            <v>0</v>
          </cell>
          <cell r="AG389">
            <v>0</v>
          </cell>
          <cell r="AH389">
            <v>0</v>
          </cell>
          <cell r="AI389">
            <v>0</v>
          </cell>
          <cell r="AJ389">
            <v>0</v>
          </cell>
          <cell r="AK389">
            <v>0</v>
          </cell>
          <cell r="AL389">
            <v>0</v>
          </cell>
          <cell r="AM389" t="str">
            <v>555(22")</v>
          </cell>
          <cell r="AN389">
            <v>1665</v>
          </cell>
          <cell r="AO389">
            <v>620</v>
          </cell>
          <cell r="AP389">
            <v>0</v>
          </cell>
          <cell r="AQ389">
            <v>0</v>
          </cell>
          <cell r="AR389">
            <v>0</v>
          </cell>
          <cell r="AS389" t="str">
            <v>272L, Compresseur Inverter, Gris Silver, Congélateur en haut</v>
          </cell>
          <cell r="AT389">
            <v>0</v>
          </cell>
          <cell r="AU389" t="str">
            <v>GR-B354SQCB.ADSPEMC</v>
          </cell>
          <cell r="AV389">
            <v>0</v>
          </cell>
          <cell r="AW389">
            <v>0</v>
          </cell>
          <cell r="AX389" t="str">
            <v>-</v>
          </cell>
          <cell r="AY389">
            <v>0</v>
          </cell>
          <cell r="AZ389">
            <v>15</v>
          </cell>
          <cell r="BA389" t="str">
            <v>Fail</v>
          </cell>
        </row>
        <row r="390">
          <cell r="J390" t="str">
            <v>https://www.lg.com/ma/refrigerateurs/lg-GR-B402SQCB</v>
          </cell>
          <cell r="K390">
            <v>0</v>
          </cell>
          <cell r="L390" t="str">
            <v>GR-B402SQCB.ADSPEMC</v>
          </cell>
          <cell r="M390" t="str">
            <v>electromenager</v>
          </cell>
          <cell r="N390" t="str">
            <v>tous-les-refrigerateurs</v>
          </cell>
          <cell r="O390" t="str">
            <v>refrigerateurs-2-portes</v>
          </cell>
          <cell r="P390" t="str">
            <v>Large REF</v>
          </cell>
          <cell r="Q390">
            <v>0</v>
          </cell>
          <cell r="R390" t="str">
            <v>GN-B372SQCB.ADSPEMC</v>
          </cell>
          <cell r="S390" t="str">
            <v>Omega2</v>
          </cell>
          <cell r="T390">
            <v>0</v>
          </cell>
          <cell r="U390">
            <v>0</v>
          </cell>
          <cell r="V390">
            <v>0</v>
          </cell>
          <cell r="W390">
            <v>0</v>
          </cell>
          <cell r="X390" t="str">
            <v>Inverter compressor</v>
          </cell>
          <cell r="Y390" t="str">
            <v>Sliding Tray</v>
          </cell>
          <cell r="Z390" t="str">
            <v>Large vegetable bin</v>
          </cell>
          <cell r="AA390" t="str">
            <v>Large bottle Compartment</v>
          </cell>
          <cell r="AB390" t="str">
            <v>Multiple air flow</v>
          </cell>
          <cell r="AC390" t="str">
            <v>Smart Diagnosis</v>
          </cell>
          <cell r="AD390" t="str">
            <v>LED Lighting</v>
          </cell>
          <cell r="AE390">
            <v>0</v>
          </cell>
          <cell r="AF390">
            <v>0</v>
          </cell>
          <cell r="AG390">
            <v>0</v>
          </cell>
          <cell r="AH390">
            <v>0</v>
          </cell>
          <cell r="AI390">
            <v>0</v>
          </cell>
          <cell r="AJ390">
            <v>0</v>
          </cell>
          <cell r="AK390">
            <v>0</v>
          </cell>
          <cell r="AL390">
            <v>0</v>
          </cell>
          <cell r="AM390" t="str">
            <v>600(24")</v>
          </cell>
          <cell r="AN390">
            <v>1700</v>
          </cell>
          <cell r="AO390">
            <v>694</v>
          </cell>
          <cell r="AP390">
            <v>0</v>
          </cell>
          <cell r="AQ390">
            <v>0</v>
          </cell>
          <cell r="AR390">
            <v>0</v>
          </cell>
          <cell r="AS390" t="str">
            <v>333L, Compresseur Inverter, Gris Silver, Congélateur en haut</v>
          </cell>
          <cell r="AT390">
            <v>0</v>
          </cell>
          <cell r="AU390" t="str">
            <v>GR-B402SQCB.ADSPEMC, USP 1 수정</v>
          </cell>
          <cell r="AV390">
            <v>0</v>
          </cell>
          <cell r="AW390">
            <v>0</v>
          </cell>
          <cell r="AX390" t="str">
            <v>-</v>
          </cell>
          <cell r="AY390">
            <v>0</v>
          </cell>
          <cell r="AZ390">
            <v>13</v>
          </cell>
          <cell r="BA390" t="str">
            <v>Fail</v>
          </cell>
        </row>
        <row r="391">
          <cell r="J391" t="str">
            <v>https://www.lg.com/ma/refrigerateurs/lg-GR-B34FTLHL</v>
          </cell>
          <cell r="K391">
            <v>0</v>
          </cell>
          <cell r="L391" t="str">
            <v>GR-B34FTLHL.APZPEMC</v>
          </cell>
          <cell r="M391" t="str">
            <v>electromenager</v>
          </cell>
          <cell r="N391" t="str">
            <v>tous-les-refrigerateurs</v>
          </cell>
          <cell r="O391" t="str">
            <v>refrigerateur-side-by-side</v>
          </cell>
          <cell r="P391" t="str">
            <v>Multi Door 4Door</v>
          </cell>
          <cell r="Q391">
            <v>0</v>
          </cell>
          <cell r="R391" t="str">
            <v>GR-B31FTLHL.APZPEMC</v>
          </cell>
          <cell r="S391" t="str">
            <v>Next3</v>
          </cell>
          <cell r="T391">
            <v>0</v>
          </cell>
          <cell r="U391">
            <v>0</v>
          </cell>
          <cell r="V391">
            <v>0</v>
          </cell>
          <cell r="W391">
            <v>0</v>
          </cell>
          <cell r="X391" t="str">
            <v>Smart Storage</v>
          </cell>
          <cell r="Y391" t="str">
            <v>32% Energy Saving</v>
          </cell>
          <cell r="Z391" t="str">
            <v xml:space="preserve">Hygiene Fresh+ </v>
          </cell>
          <cell r="AA391" t="str">
            <v>Retractable Shelf</v>
          </cell>
          <cell r="AB391" t="str">
            <v>ThinQ</v>
          </cell>
          <cell r="AC391">
            <v>0</v>
          </cell>
          <cell r="AD391">
            <v>0</v>
          </cell>
          <cell r="AE391">
            <v>0</v>
          </cell>
          <cell r="AF391">
            <v>0</v>
          </cell>
          <cell r="AG391">
            <v>0</v>
          </cell>
          <cell r="AH391">
            <v>0</v>
          </cell>
          <cell r="AI391">
            <v>0</v>
          </cell>
          <cell r="AJ391">
            <v>0</v>
          </cell>
          <cell r="AK391">
            <v>0</v>
          </cell>
          <cell r="AL391">
            <v>0</v>
          </cell>
          <cell r="AM391" t="str">
            <v>-</v>
          </cell>
          <cell r="AN391" t="str">
            <v>-</v>
          </cell>
          <cell r="AO391" t="str">
            <v>-</v>
          </cell>
          <cell r="AP391">
            <v>0</v>
          </cell>
          <cell r="AQ391">
            <v>0</v>
          </cell>
          <cell r="AR391">
            <v>0</v>
          </cell>
          <cell r="AS391" t="str">
            <v>Réfrigérateur 4 portes</v>
          </cell>
          <cell r="AT391">
            <v>0</v>
          </cell>
          <cell r="AU391" t="str">
            <v>GR-B34FTLHL.APZPEMC</v>
          </cell>
          <cell r="AV391">
            <v>0</v>
          </cell>
          <cell r="AW391">
            <v>0</v>
          </cell>
          <cell r="AX391" t="str">
            <v>-</v>
          </cell>
          <cell r="AY391">
            <v>0</v>
          </cell>
          <cell r="AZ391">
            <v>15</v>
          </cell>
          <cell r="BA391" t="str">
            <v>Fail</v>
          </cell>
        </row>
        <row r="392">
          <cell r="J392" t="str">
            <v>https://www.lg.com/ma/refrigerateurs/lg-GR-C432RLCN</v>
          </cell>
          <cell r="K392">
            <v>0</v>
          </cell>
          <cell r="L392" t="str">
            <v>GR-C432RLCN.DPZPEMC</v>
          </cell>
          <cell r="M392" t="str">
            <v>electromenager</v>
          </cell>
          <cell r="N392" t="str">
            <v>tous-les-refrigerateurs</v>
          </cell>
          <cell r="O392" t="str">
            <v>refrigerateurs-2-portes</v>
          </cell>
          <cell r="P392" t="str">
            <v>Medium REF</v>
          </cell>
          <cell r="Q392">
            <v>0</v>
          </cell>
          <cell r="R392" t="str">
            <v>GL-C402RLCN.DPZPEMC</v>
          </cell>
          <cell r="S392" t="str">
            <v>Omega1</v>
          </cell>
          <cell r="T392">
            <v>0</v>
          </cell>
          <cell r="U392">
            <v>0</v>
          </cell>
          <cell r="V392">
            <v>0</v>
          </cell>
          <cell r="W392">
            <v>0</v>
          </cell>
          <cell r="X392" t="str">
            <v>Inverter linear compressor</v>
          </cell>
          <cell r="Y392" t="str">
            <v>Nature Fresh ™</v>
          </cell>
          <cell r="Z392" t="str">
            <v>LINEAR Cooling™</v>
          </cell>
          <cell r="AA392" t="str">
            <v>Door Cooling+™</v>
          </cell>
          <cell r="AB392" t="str">
            <v>Ice Factory</v>
          </cell>
          <cell r="AC392" t="str">
            <v>LED Lighting</v>
          </cell>
          <cell r="AD392">
            <v>0</v>
          </cell>
          <cell r="AE392">
            <v>0</v>
          </cell>
          <cell r="AF392">
            <v>0</v>
          </cell>
          <cell r="AG392">
            <v>0</v>
          </cell>
          <cell r="AH392">
            <v>0</v>
          </cell>
          <cell r="AI392">
            <v>0</v>
          </cell>
          <cell r="AJ392">
            <v>0</v>
          </cell>
          <cell r="AK392">
            <v>0</v>
          </cell>
          <cell r="AL392">
            <v>0</v>
          </cell>
          <cell r="AM392" t="str">
            <v>600(24")</v>
          </cell>
          <cell r="AN392">
            <v>1785</v>
          </cell>
          <cell r="AO392">
            <v>694</v>
          </cell>
          <cell r="AP392">
            <v>0</v>
          </cell>
          <cell r="AQ392">
            <v>0</v>
          </cell>
          <cell r="AR392">
            <v>0</v>
          </cell>
          <cell r="AS392" t="str">
            <v>Compresseur linéaire Inverter | Nature Fresh™ | Linear Cooling™ | Door Cooling™ | No Frost</v>
          </cell>
          <cell r="AT392">
            <v>0</v>
          </cell>
          <cell r="AU392" t="str">
            <v>GR-C432RLCN.DPZPEMC</v>
          </cell>
          <cell r="AV392">
            <v>0</v>
          </cell>
          <cell r="AW392">
            <v>0</v>
          </cell>
          <cell r="AX392" t="str">
            <v>-</v>
          </cell>
          <cell r="AY392">
            <v>0</v>
          </cell>
          <cell r="AZ392">
            <v>15</v>
          </cell>
          <cell r="BA392" t="str">
            <v>Fail</v>
          </cell>
        </row>
        <row r="393">
          <cell r="J393" t="str">
            <v>https://www.lg.com/ma/refrigerateurs/lg-GR-H572HLHU</v>
          </cell>
          <cell r="K393">
            <v>0</v>
          </cell>
          <cell r="L393" t="str">
            <v>GR-H572HLHU.DPZPEMC</v>
          </cell>
          <cell r="M393" t="str">
            <v>electromenager</v>
          </cell>
          <cell r="N393" t="str">
            <v>tous-les-refrigerateurs</v>
          </cell>
          <cell r="O393" t="str">
            <v>refrigerateurs-2-portes</v>
          </cell>
          <cell r="P393" t="str">
            <v>X Large REF</v>
          </cell>
          <cell r="Q393">
            <v>0</v>
          </cell>
          <cell r="R393" t="str">
            <v>GL-H502HLHU.DPZPEMC</v>
          </cell>
          <cell r="S393" t="str">
            <v>Alpha7</v>
          </cell>
          <cell r="T393">
            <v>0</v>
          </cell>
          <cell r="U393">
            <v>0</v>
          </cell>
          <cell r="V393">
            <v>0</v>
          </cell>
          <cell r="W393">
            <v>0</v>
          </cell>
          <cell r="X393" t="str">
            <v>Inverter linear compressor</v>
          </cell>
          <cell r="Y393" t="str">
            <v>Nature Fresh ™</v>
          </cell>
          <cell r="Z393" t="str">
            <v>Linear Cooling ™</v>
          </cell>
          <cell r="AA393" t="str">
            <v>Door Cooling ™</v>
          </cell>
          <cell r="AB393" t="str">
            <v xml:space="preserve">Hygiene Fresh+ </v>
          </cell>
          <cell r="AC393" t="str">
            <v>Ice Factory</v>
          </cell>
          <cell r="AD393" t="str">
            <v>Fresh Zone</v>
          </cell>
          <cell r="AE393" t="str">
            <v>LED Lighting</v>
          </cell>
          <cell r="AF393" t="str">
            <v>SmartThinQ</v>
          </cell>
          <cell r="AG393" t="str">
            <v>LED Touch display</v>
          </cell>
          <cell r="AH393">
            <v>0</v>
          </cell>
          <cell r="AI393">
            <v>0</v>
          </cell>
          <cell r="AJ393">
            <v>0</v>
          </cell>
          <cell r="AK393">
            <v>0</v>
          </cell>
          <cell r="AL393">
            <v>0</v>
          </cell>
          <cell r="AM393" t="str">
            <v>700(28")</v>
          </cell>
          <cell r="AN393">
            <v>1780</v>
          </cell>
          <cell r="AO393">
            <v>730</v>
          </cell>
          <cell r="AP393">
            <v>0</v>
          </cell>
          <cell r="AQ393">
            <v>0</v>
          </cell>
          <cell r="AR393">
            <v>0</v>
          </cell>
          <cell r="AS393" t="str">
            <v>Compresseur linéaire Inverter | Nature Fresh™ | Linear Cooling™ | Door Cooling™ | Hygiene fresh+™ | No Frost</v>
          </cell>
          <cell r="AT393">
            <v>0</v>
          </cell>
          <cell r="AU393" t="str">
            <v>GR-H572HLHU.DPZPEMC</v>
          </cell>
          <cell r="AV393">
            <v>0</v>
          </cell>
          <cell r="AW393">
            <v>0</v>
          </cell>
          <cell r="AX393" t="str">
            <v>-</v>
          </cell>
          <cell r="AY393">
            <v>0</v>
          </cell>
          <cell r="AZ393">
            <v>15</v>
          </cell>
          <cell r="BA393" t="str">
            <v>Pass</v>
          </cell>
        </row>
        <row r="394">
          <cell r="J394" t="str">
            <v>https://www.lg.com/ma/refrigerateurs/lg-GR-C502HLCU</v>
          </cell>
          <cell r="K394">
            <v>0</v>
          </cell>
          <cell r="L394" t="str">
            <v>GR-C502HLCU.DPZPEMC</v>
          </cell>
          <cell r="M394" t="str">
            <v>electromenager</v>
          </cell>
          <cell r="N394" t="str">
            <v>tous-les-refrigerateurs</v>
          </cell>
          <cell r="O394" t="str">
            <v>refrigerateurs-2-portes</v>
          </cell>
          <cell r="P394" t="str">
            <v>Large REF</v>
          </cell>
          <cell r="Q394">
            <v>0</v>
          </cell>
          <cell r="R394" t="str">
            <v>GL-C432HLCU.DPZPEMC</v>
          </cell>
          <cell r="S394" t="str">
            <v>Alpha8</v>
          </cell>
          <cell r="T394">
            <v>0</v>
          </cell>
          <cell r="U394">
            <v>0</v>
          </cell>
          <cell r="V394">
            <v>0</v>
          </cell>
          <cell r="W394">
            <v>0</v>
          </cell>
          <cell r="X394" t="str">
            <v>Inverter linear compressor</v>
          </cell>
          <cell r="Y394" t="str">
            <v>Nature Fresh ™</v>
          </cell>
          <cell r="Z394" t="str">
            <v>Nature Fresh ™</v>
          </cell>
          <cell r="AA394" t="str">
            <v>Linear Cooling ™</v>
          </cell>
          <cell r="AB394" t="str">
            <v>Ice Factory</v>
          </cell>
          <cell r="AC394" t="str">
            <v>LED Lighting</v>
          </cell>
          <cell r="AD394" t="str">
            <v>ThinQ</v>
          </cell>
          <cell r="AE394">
            <v>0</v>
          </cell>
          <cell r="AF394">
            <v>0</v>
          </cell>
          <cell r="AG394">
            <v>0</v>
          </cell>
          <cell r="AH394">
            <v>0</v>
          </cell>
          <cell r="AI394">
            <v>0</v>
          </cell>
          <cell r="AJ394">
            <v>0</v>
          </cell>
          <cell r="AK394">
            <v>0</v>
          </cell>
          <cell r="AL394">
            <v>0</v>
          </cell>
          <cell r="AM394" t="str">
            <v>700(28")</v>
          </cell>
          <cell r="AN394">
            <v>1680</v>
          </cell>
          <cell r="AO394">
            <v>700</v>
          </cell>
          <cell r="AP394">
            <v>0</v>
          </cell>
          <cell r="AQ394">
            <v>0</v>
          </cell>
          <cell r="AR394">
            <v>0</v>
          </cell>
          <cell r="AS394" t="str">
            <v>Compresseur linéaire Inverter | Nature Fresh™ | Linear Cooling™ | Door Cooling™ | No Frost</v>
          </cell>
          <cell r="AT394">
            <v>0</v>
          </cell>
          <cell r="AU394" t="str">
            <v>GR-C502HLCU.DPZPEMC</v>
          </cell>
          <cell r="AV394">
            <v>0</v>
          </cell>
          <cell r="AW394">
            <v>0</v>
          </cell>
          <cell r="AX394" t="str">
            <v>-</v>
          </cell>
          <cell r="AY394">
            <v>0</v>
          </cell>
          <cell r="AZ394">
            <v>14</v>
          </cell>
          <cell r="BA394" t="str">
            <v>Fail</v>
          </cell>
        </row>
        <row r="395">
          <cell r="J395" t="str">
            <v>https://www.lg.com/ma/refrigerateurs/lg-GR-H702HLHU-platinum-silver</v>
          </cell>
          <cell r="K395">
            <v>0</v>
          </cell>
          <cell r="L395" t="str">
            <v>GR-H702HLHU.APZPEMC</v>
          </cell>
          <cell r="M395" t="str">
            <v>electromenager</v>
          </cell>
          <cell r="N395" t="str">
            <v>tous-les-refrigerateurs</v>
          </cell>
          <cell r="O395" t="str">
            <v>refrigerateurs-2-portes</v>
          </cell>
          <cell r="P395" t="str">
            <v>Ultra X Large REF</v>
          </cell>
          <cell r="Q395">
            <v>0</v>
          </cell>
          <cell r="R395" t="str">
            <v>GN-H702HLHU.APZPEMC</v>
          </cell>
          <cell r="S395" t="str">
            <v>Alpha4</v>
          </cell>
          <cell r="T395">
            <v>0</v>
          </cell>
          <cell r="U395">
            <v>0</v>
          </cell>
          <cell r="V395">
            <v>0</v>
          </cell>
          <cell r="W395">
            <v>0</v>
          </cell>
          <cell r="X395" t="str">
            <v>Inverter Linear Compressor</v>
          </cell>
          <cell r="Y395" t="str">
            <v>Nature Fresh ™</v>
          </cell>
          <cell r="Z395" t="str">
            <v>LINEAR Cooling™</v>
          </cell>
          <cell r="AA395" t="str">
            <v>Door Cooling+™</v>
          </cell>
          <cell r="AB395" t="str">
            <v xml:space="preserve">Hygiene Fresh+ </v>
          </cell>
          <cell r="AC395" t="str">
            <v>Fresh Zone</v>
          </cell>
          <cell r="AD395" t="str">
            <v>LED Touch Display</v>
          </cell>
          <cell r="AE395" t="str">
            <v>LED Lighting</v>
          </cell>
          <cell r="AF395" t="str">
            <v>Ice Factory</v>
          </cell>
          <cell r="AG395" t="str">
            <v>ThinQ</v>
          </cell>
          <cell r="AH395">
            <v>0</v>
          </cell>
          <cell r="AI395">
            <v>0</v>
          </cell>
          <cell r="AJ395">
            <v>0</v>
          </cell>
          <cell r="AK395">
            <v>0</v>
          </cell>
          <cell r="AL395">
            <v>0</v>
          </cell>
          <cell r="AM395" t="str">
            <v>780(31")</v>
          </cell>
          <cell r="AN395">
            <v>1800</v>
          </cell>
          <cell r="AO395">
            <v>730</v>
          </cell>
          <cell r="AP395">
            <v>0</v>
          </cell>
          <cell r="AQ395">
            <v>0</v>
          </cell>
          <cell r="AR395">
            <v>0</v>
          </cell>
          <cell r="AS395" t="str">
            <v>Compresseur linéaire Inverter | Nature Fresh™ | Linear Cooling™ | Door Cooling™ | Hygiene fresh+™ | No Frost</v>
          </cell>
          <cell r="AT395">
            <v>0</v>
          </cell>
          <cell r="AU395" t="str">
            <v>GR-H702HLHU.APZPEMC, USP 1,2수정</v>
          </cell>
          <cell r="AV395">
            <v>0</v>
          </cell>
          <cell r="AW395">
            <v>0</v>
          </cell>
          <cell r="AX395" t="str">
            <v>-</v>
          </cell>
          <cell r="AY395">
            <v>0</v>
          </cell>
          <cell r="AZ395" t="str">
            <v>-</v>
          </cell>
          <cell r="BA395" t="str">
            <v>-</v>
          </cell>
        </row>
        <row r="396">
          <cell r="J396" t="str">
            <v>https://www.lg.com/ma/refrigerateurs/lg-GR-H602HLHU</v>
          </cell>
          <cell r="K396">
            <v>0</v>
          </cell>
          <cell r="L396" t="str">
            <v>GR-H602HLHU.APZPEMC</v>
          </cell>
          <cell r="M396" t="str">
            <v>electromenager</v>
          </cell>
          <cell r="N396" t="str">
            <v>tous-les-refrigerateurs</v>
          </cell>
          <cell r="O396" t="str">
            <v>refrigerateurs-2-portes</v>
          </cell>
          <cell r="P396" t="str">
            <v>X Large REF</v>
          </cell>
          <cell r="Q396">
            <v>0</v>
          </cell>
          <cell r="R396" t="str">
            <v>GN-H602HLHU.APZPEMC</v>
          </cell>
          <cell r="S396" t="str">
            <v>Alpha5</v>
          </cell>
          <cell r="T396">
            <v>0</v>
          </cell>
          <cell r="U396">
            <v>0</v>
          </cell>
          <cell r="V396">
            <v>0</v>
          </cell>
          <cell r="W396">
            <v>0</v>
          </cell>
          <cell r="X396" t="str">
            <v>Inverter Linear Compressor</v>
          </cell>
          <cell r="Y396" t="str">
            <v>Nature Fresh ™</v>
          </cell>
          <cell r="Z396" t="str">
            <v>LINEAR Cooling™</v>
          </cell>
          <cell r="AA396" t="str">
            <v>Door Cooling+™</v>
          </cell>
          <cell r="AB396" t="str">
            <v xml:space="preserve">Hygiene Fresh+ </v>
          </cell>
          <cell r="AC396" t="str">
            <v>Fresh Zone</v>
          </cell>
          <cell r="AD396" t="str">
            <v>LED Touch Display</v>
          </cell>
          <cell r="AE396" t="str">
            <v>LED Lighting</v>
          </cell>
          <cell r="AF396" t="str">
            <v>Ice Factory</v>
          </cell>
          <cell r="AG396" t="str">
            <v>ThinQ</v>
          </cell>
          <cell r="AH396">
            <v>0</v>
          </cell>
          <cell r="AI396">
            <v>0</v>
          </cell>
          <cell r="AJ396">
            <v>0</v>
          </cell>
          <cell r="AK396">
            <v>0</v>
          </cell>
          <cell r="AL396">
            <v>0</v>
          </cell>
          <cell r="AM396" t="str">
            <v>780(31")</v>
          </cell>
          <cell r="AN396">
            <v>1720</v>
          </cell>
          <cell r="AO396">
            <v>730</v>
          </cell>
          <cell r="AP396">
            <v>0</v>
          </cell>
          <cell r="AQ396">
            <v>0</v>
          </cell>
          <cell r="AR396">
            <v>0</v>
          </cell>
          <cell r="AS396" t="str">
            <v>Compresseur linéaire Inverter | Nature Fresh™ | Linear Cooling™ | Door Cooling™ | Hygiene fresh+™ | No Frost</v>
          </cell>
          <cell r="AT396">
            <v>0</v>
          </cell>
          <cell r="AU396" t="str">
            <v>GR-H602HLHU.APZPEMC, USP 1,2 수정</v>
          </cell>
          <cell r="AV396">
            <v>0</v>
          </cell>
          <cell r="AW396">
            <v>0</v>
          </cell>
          <cell r="AX396" t="str">
            <v>-</v>
          </cell>
          <cell r="AY396">
            <v>0</v>
          </cell>
          <cell r="AZ396" t="str">
            <v>-</v>
          </cell>
          <cell r="BA396" t="str">
            <v>-</v>
          </cell>
        </row>
        <row r="397">
          <cell r="J397" t="str">
            <v>https://www.lg.com/ma/refrigerateurs/lg-GR-H802HLHU</v>
          </cell>
          <cell r="K397">
            <v>0</v>
          </cell>
          <cell r="L397" t="str">
            <v>GR-H802HLHU.APZPEMC</v>
          </cell>
          <cell r="M397" t="str">
            <v>electromenager</v>
          </cell>
          <cell r="N397" t="str">
            <v>tous-les-refrigerateurs</v>
          </cell>
          <cell r="O397" t="str">
            <v>refrigerateurs-2-portes</v>
          </cell>
          <cell r="P397" t="str">
            <v>Ultra X Large REF</v>
          </cell>
          <cell r="Q397">
            <v>0</v>
          </cell>
          <cell r="R397" t="str">
            <v>GR-H802HLHU.APZPEMC</v>
          </cell>
          <cell r="S397" t="str">
            <v>Alpha1</v>
          </cell>
          <cell r="T397">
            <v>0</v>
          </cell>
          <cell r="U397" t="str">
            <v>Alpha12</v>
          </cell>
          <cell r="V397" t="str">
            <v>Platinum Silver</v>
          </cell>
          <cell r="W397">
            <v>0</v>
          </cell>
          <cell r="X397" t="str">
            <v>Inverter Linear Compressor</v>
          </cell>
          <cell r="Y397" t="str">
            <v>Nature Fresh ™</v>
          </cell>
          <cell r="Z397" t="str">
            <v>Linear Cooling ™</v>
          </cell>
          <cell r="AA397" t="str">
            <v>Door Cooling ™</v>
          </cell>
          <cell r="AB397" t="str">
            <v xml:space="preserve">Hygiene Fresh+ </v>
          </cell>
          <cell r="AC397" t="str">
            <v>Fresh Zone</v>
          </cell>
          <cell r="AD397" t="str">
            <v>LED Touch Display</v>
          </cell>
          <cell r="AE397" t="str">
            <v>LED Lighting</v>
          </cell>
          <cell r="AF397" t="str">
            <v>Ice Factory</v>
          </cell>
          <cell r="AG397" t="str">
            <v>ThinQ</v>
          </cell>
          <cell r="AH397">
            <v>0</v>
          </cell>
          <cell r="AI397">
            <v>0</v>
          </cell>
          <cell r="AJ397">
            <v>0</v>
          </cell>
          <cell r="AK397">
            <v>0</v>
          </cell>
          <cell r="AL397">
            <v>0</v>
          </cell>
          <cell r="AM397" t="str">
            <v>860(34")</v>
          </cell>
          <cell r="AN397">
            <v>1840</v>
          </cell>
          <cell r="AO397">
            <v>730</v>
          </cell>
          <cell r="AP397">
            <v>0</v>
          </cell>
          <cell r="AQ397">
            <v>0</v>
          </cell>
          <cell r="AR397">
            <v>0</v>
          </cell>
          <cell r="AS397" t="str">
            <v>Compresseur linéaire Inverter | Nature Fresh™ | Linear Cooling™ | Door Cooling™ | Hygiene fresh+™ | No Frost</v>
          </cell>
          <cell r="AT397">
            <v>0</v>
          </cell>
          <cell r="AU397" t="str">
            <v>GR-H802HLHU.APZPEMC</v>
          </cell>
          <cell r="AV397">
            <v>0</v>
          </cell>
          <cell r="AW397">
            <v>0</v>
          </cell>
          <cell r="AX397" t="str">
            <v>-</v>
          </cell>
          <cell r="AY397">
            <v>0</v>
          </cell>
          <cell r="AZ397" t="str">
            <v>-</v>
          </cell>
          <cell r="BA397" t="str">
            <v>-</v>
          </cell>
        </row>
        <row r="398">
          <cell r="J398" t="str">
            <v>https://www.lg.com/ma/refrigerateurs/lg-GR-A702HLHU</v>
          </cell>
          <cell r="K398">
            <v>0</v>
          </cell>
          <cell r="L398" t="str">
            <v>GR-A702HLHU.APZPEMC</v>
          </cell>
          <cell r="M398" t="str">
            <v>electromenager</v>
          </cell>
          <cell r="N398" t="str">
            <v>tous-les-refrigerateurs</v>
          </cell>
          <cell r="O398" t="str">
            <v>refrigerateurs-2-portes</v>
          </cell>
          <cell r="P398" t="str">
            <v>Ultra X Large REF</v>
          </cell>
          <cell r="Q398">
            <v>0</v>
          </cell>
          <cell r="R398" t="str">
            <v>GN-A702HLHU.APZPEMC</v>
          </cell>
          <cell r="S398" t="str">
            <v>Alpha4</v>
          </cell>
          <cell r="T398">
            <v>0</v>
          </cell>
          <cell r="U398">
            <v>0</v>
          </cell>
          <cell r="V398">
            <v>0</v>
          </cell>
          <cell r="W398">
            <v>0</v>
          </cell>
          <cell r="X398" t="str">
            <v>LINEAR Cooling™</v>
          </cell>
          <cell r="Y398" t="str">
            <v>DoorCooling+™</v>
          </cell>
          <cell r="Z398" t="str">
            <v>Hygiene Fresh+ (ASIA/LATAM/MEA)
Pure N FRESH (EU/AP)</v>
          </cell>
          <cell r="AA398" t="str">
            <v>Fresh 0 Zone</v>
          </cell>
          <cell r="AB398" t="str">
            <v>32% Energy Saving</v>
          </cell>
          <cell r="AC398" t="str">
            <v>Moving Ice Maker</v>
          </cell>
          <cell r="AD398" t="str">
            <v>Slim Water Dispenser
(LATAM)</v>
          </cell>
          <cell r="AE398" t="str">
            <v>Pull-out Tray</v>
          </cell>
          <cell r="AF398" t="str">
            <v>Touch LED Display</v>
          </cell>
          <cell r="AG398" t="str">
            <v>Trimless Tempered Glass Shelf</v>
          </cell>
          <cell r="AH398" t="str">
            <v xml:space="preserve">Premium Metal Body
</v>
          </cell>
          <cell r="AI398" t="str">
            <v>Soft LED Lighting</v>
          </cell>
          <cell r="AJ398" t="str">
            <v>Inverter Linear Compressor</v>
          </cell>
          <cell r="AK398" t="str">
            <v>Inverter Linear Compressor</v>
          </cell>
          <cell r="AL398" t="str">
            <v>ThinQ</v>
          </cell>
          <cell r="AM398" t="str">
            <v>780(31")</v>
          </cell>
          <cell r="AN398">
            <v>1800</v>
          </cell>
          <cell r="AO398">
            <v>730</v>
          </cell>
          <cell r="AP398">
            <v>0</v>
          </cell>
          <cell r="AQ398">
            <v>0</v>
          </cell>
          <cell r="AR398">
            <v>0</v>
          </cell>
          <cell r="AS398" t="str">
            <v>Compresseur linéaire Inverter | Door-In-Door™ | Nature Fresh™ | Linear Cooling™ | Door Cooling™</v>
          </cell>
          <cell r="AT398">
            <v>0</v>
          </cell>
          <cell r="AU398" t="str">
            <v>GR-A702HLHU.APZPEMC</v>
          </cell>
          <cell r="AV398">
            <v>0</v>
          </cell>
          <cell r="AW398">
            <v>0</v>
          </cell>
          <cell r="AX398" t="str">
            <v>-</v>
          </cell>
          <cell r="AY398">
            <v>0</v>
          </cell>
          <cell r="AZ398" t="str">
            <v>-</v>
          </cell>
          <cell r="BA398" t="str">
            <v>-</v>
          </cell>
        </row>
        <row r="399">
          <cell r="J399" t="str">
            <v>https://www.lg.com/ma/refrigerateurs/lg-GR-C354SLCN</v>
          </cell>
          <cell r="K399">
            <v>0</v>
          </cell>
          <cell r="L399" t="str">
            <v>GR-C354SLCN.APZPEMC</v>
          </cell>
          <cell r="M399" t="str">
            <v>electromenager</v>
          </cell>
          <cell r="N399" t="str">
            <v>tous-les-refrigerateurs</v>
          </cell>
          <cell r="O399" t="str">
            <v>refrigerateurs-2-portes</v>
          </cell>
          <cell r="P399" t="str">
            <v>Medium REF</v>
          </cell>
          <cell r="Q399">
            <v>0</v>
          </cell>
          <cell r="R399" t="str">
            <v>GN-C272SLCN.APZPEMC</v>
          </cell>
          <cell r="S399" t="str">
            <v>Omega6</v>
          </cell>
          <cell r="T399">
            <v>0</v>
          </cell>
          <cell r="U399">
            <v>0</v>
          </cell>
          <cell r="V399">
            <v>0</v>
          </cell>
          <cell r="W399">
            <v>0</v>
          </cell>
          <cell r="X399" t="str">
            <v>Energy Saving</v>
          </cell>
          <cell r="Y399" t="str">
            <v>Multi Air Flow</v>
          </cell>
          <cell r="Z399" t="str">
            <v>Moist Balance Crisper</v>
          </cell>
          <cell r="AA399" t="str">
            <v>Moving Ice Tray</v>
          </cell>
          <cell r="AB399" t="str">
            <v>Pull Out Tray</v>
          </cell>
          <cell r="AC399" t="str">
            <v>Big Size Veggie Box</v>
          </cell>
          <cell r="AD399" t="str">
            <v>Adjustable door bin</v>
          </cell>
          <cell r="AE399" t="str">
            <v>Space Saving Water Dispenser</v>
          </cell>
          <cell r="AF399" t="str">
            <v>Soft LED Lighting</v>
          </cell>
          <cell r="AG399" t="str">
            <v>Smart Inverter Compressor</v>
          </cell>
          <cell r="AH399" t="str">
            <v>Smart Diagnosis</v>
          </cell>
          <cell r="AI399">
            <v>0</v>
          </cell>
          <cell r="AJ399">
            <v>0</v>
          </cell>
          <cell r="AK399">
            <v>0</v>
          </cell>
          <cell r="AL399">
            <v>0</v>
          </cell>
          <cell r="AM399" t="str">
            <v>600(24")</v>
          </cell>
          <cell r="AN399">
            <v>1780</v>
          </cell>
          <cell r="AO399">
            <v>694</v>
          </cell>
          <cell r="AP399">
            <v>0</v>
          </cell>
          <cell r="AQ399">
            <v>0</v>
          </cell>
          <cell r="AR399">
            <v>0</v>
          </cell>
          <cell r="AS399" t="str">
            <v>Compresseur linéaire Inverter | Nature Fresh™ | Linear Cooling™ | Door Cooling™ | No Frost</v>
          </cell>
          <cell r="AT399">
            <v>0</v>
          </cell>
          <cell r="AU399" t="str">
            <v>GR-C354SLCN.APZPEMC</v>
          </cell>
          <cell r="AV399">
            <v>0</v>
          </cell>
          <cell r="AW399">
            <v>0</v>
          </cell>
          <cell r="AX399" t="str">
            <v>-</v>
          </cell>
          <cell r="AY399">
            <v>0</v>
          </cell>
          <cell r="AZ399" t="str">
            <v>-</v>
          </cell>
          <cell r="BA399" t="str">
            <v>-</v>
          </cell>
        </row>
        <row r="400">
          <cell r="J400" t="str">
            <v>https://www.lg.com/ma/refrigerateurs/lg-GR-C402SLCN</v>
          </cell>
          <cell r="K400">
            <v>0</v>
          </cell>
          <cell r="L400" t="str">
            <v>GR-C402SLCN.APZPEMC</v>
          </cell>
          <cell r="M400" t="str">
            <v>electromenager</v>
          </cell>
          <cell r="N400" t="str">
            <v>tous-les-refrigerateurs</v>
          </cell>
          <cell r="O400" t="str">
            <v>refrigerateurs-2-portes</v>
          </cell>
          <cell r="P400" t="str">
            <v>Medium REF</v>
          </cell>
          <cell r="Q400">
            <v>0</v>
          </cell>
          <cell r="R400" t="str">
            <v>GN-C372SLCN.APZPEMC</v>
          </cell>
          <cell r="S400" t="str">
            <v>Omega2</v>
          </cell>
          <cell r="T400">
            <v>0</v>
          </cell>
          <cell r="U400">
            <v>0</v>
          </cell>
          <cell r="V400">
            <v>0</v>
          </cell>
          <cell r="W400">
            <v>0</v>
          </cell>
          <cell r="X400" t="str">
            <v>Energy Saving</v>
          </cell>
          <cell r="Y400" t="str">
            <v>Multi Air Flow</v>
          </cell>
          <cell r="Z400" t="str">
            <v>Moist Balance Crisper</v>
          </cell>
          <cell r="AA400" t="str">
            <v>Moving Ice Tray</v>
          </cell>
          <cell r="AB400" t="str">
            <v>Pull Out Tray</v>
          </cell>
          <cell r="AC400" t="str">
            <v>Big Size Veggie Box</v>
          </cell>
          <cell r="AD400" t="str">
            <v>Adjustable door bin</v>
          </cell>
          <cell r="AE400" t="str">
            <v>Space Saving Water Dispenser</v>
          </cell>
          <cell r="AF400" t="str">
            <v>Soft LED Lighting</v>
          </cell>
          <cell r="AG400" t="str">
            <v>Smart Inverter Compressor</v>
          </cell>
          <cell r="AH400" t="str">
            <v>Smart Diagnosis</v>
          </cell>
          <cell r="AI400">
            <v>0</v>
          </cell>
          <cell r="AJ400">
            <v>0</v>
          </cell>
          <cell r="AK400">
            <v>0</v>
          </cell>
          <cell r="AL400">
            <v>0</v>
          </cell>
          <cell r="AM400" t="str">
            <v>600(24")</v>
          </cell>
          <cell r="AN400">
            <v>1785</v>
          </cell>
          <cell r="AO400">
            <v>694</v>
          </cell>
          <cell r="AP400">
            <v>0</v>
          </cell>
          <cell r="AQ400">
            <v>0</v>
          </cell>
          <cell r="AR400">
            <v>0</v>
          </cell>
          <cell r="AS400" t="str">
            <v>Compresseur linéaire Inverter | Nature Fresh™ | Linear Cooling™ | Door Cooling™ | No Frost</v>
          </cell>
          <cell r="AT400">
            <v>0</v>
          </cell>
          <cell r="AU400" t="str">
            <v>GR-C402SLCN.APZPEMC</v>
          </cell>
          <cell r="AV400">
            <v>0</v>
          </cell>
          <cell r="AW400">
            <v>0</v>
          </cell>
          <cell r="AX400" t="str">
            <v>-</v>
          </cell>
          <cell r="AY400">
            <v>0</v>
          </cell>
          <cell r="AZ400" t="str">
            <v>-</v>
          </cell>
          <cell r="BA400" t="str">
            <v>-</v>
          </cell>
        </row>
        <row r="401">
          <cell r="J401" t="str">
            <v>https://www.lg.com/ma/refrigerateurs/lg-GR-B247SLUV</v>
          </cell>
          <cell r="K401">
            <v>0</v>
          </cell>
          <cell r="L401" t="str">
            <v>GR-B247SLUV.APZPEMC</v>
          </cell>
          <cell r="M401" t="str">
            <v>electromenager</v>
          </cell>
          <cell r="N401" t="str">
            <v>tous-les-refrigerateurs</v>
          </cell>
          <cell r="O401" t="str">
            <v>refrigerateur-side-by-side</v>
          </cell>
          <cell r="P401" t="str">
            <v>24CU</v>
          </cell>
          <cell r="Q401">
            <v>0</v>
          </cell>
          <cell r="R401" t="str">
            <v>GC-B247SLUV.APZPEMC</v>
          </cell>
          <cell r="S401" t="str">
            <v>P-Veyron6</v>
          </cell>
          <cell r="T401">
            <v>0</v>
          </cell>
          <cell r="U401">
            <v>0</v>
          </cell>
          <cell r="V401">
            <v>0</v>
          </cell>
          <cell r="W401">
            <v>0</v>
          </cell>
          <cell r="X401" t="str">
            <v>Inverter linear compressor</v>
          </cell>
          <cell r="Y401" t="str">
            <v>Total Ventilated Cold</v>
          </cell>
          <cell r="Z401" t="str">
            <v>Moist Balance Crisper</v>
          </cell>
          <cell r="AA401" t="str">
            <v>Smart Diagnosis</v>
          </cell>
          <cell r="AB401" t="str">
            <v>Fresh Balancer ™</v>
          </cell>
          <cell r="AC401" t="str">
            <v xml:space="preserve">Hygiene Fresh+ </v>
          </cell>
          <cell r="AD401">
            <v>0</v>
          </cell>
          <cell r="AE401">
            <v>0</v>
          </cell>
          <cell r="AF401">
            <v>0</v>
          </cell>
          <cell r="AG401">
            <v>0</v>
          </cell>
          <cell r="AH401">
            <v>0</v>
          </cell>
          <cell r="AI401">
            <v>0</v>
          </cell>
          <cell r="AJ401">
            <v>0</v>
          </cell>
          <cell r="AK401">
            <v>0</v>
          </cell>
          <cell r="AL401">
            <v>0</v>
          </cell>
          <cell r="AM401" t="str">
            <v>-</v>
          </cell>
          <cell r="AN401" t="str">
            <v>-</v>
          </cell>
          <cell r="AO401" t="str">
            <v>-</v>
          </cell>
          <cell r="AP401">
            <v>0</v>
          </cell>
          <cell r="AQ401">
            <v>0</v>
          </cell>
          <cell r="AR401">
            <v>0</v>
          </cell>
          <cell r="AS401" t="str">
            <v>GR-B247SLUV</v>
          </cell>
          <cell r="AT401">
            <v>0</v>
          </cell>
          <cell r="AU401" t="str">
            <v>GR-B247SLUV.APZPEMC</v>
          </cell>
          <cell r="AV401">
            <v>0</v>
          </cell>
          <cell r="AW401">
            <v>0</v>
          </cell>
          <cell r="AX401" t="str">
            <v>-</v>
          </cell>
          <cell r="AY401">
            <v>0</v>
          </cell>
          <cell r="AZ401" t="str">
            <v>-</v>
          </cell>
          <cell r="BA401" t="str">
            <v>-</v>
          </cell>
        </row>
        <row r="402">
          <cell r="J402" t="str">
            <v>https://www.lg.com/ma/refrigerateurs/lg-GR-X247CSAV</v>
          </cell>
          <cell r="K402">
            <v>0</v>
          </cell>
          <cell r="L402" t="str">
            <v>GR-X247CSAV.ANSPEMC</v>
          </cell>
          <cell r="M402" t="str">
            <v>electromenager</v>
          </cell>
          <cell r="N402" t="str">
            <v>tous-les-refrigerateurs</v>
          </cell>
          <cell r="O402" t="str">
            <v>Instaview Door-In-Door™</v>
          </cell>
          <cell r="P402" t="str">
            <v>24CU</v>
          </cell>
          <cell r="Q402">
            <v>0</v>
          </cell>
          <cell r="R402" t="str">
            <v>GC-X247CSAV.ANSPEMC</v>
          </cell>
          <cell r="S402" t="str">
            <v>P-Veyron6</v>
          </cell>
          <cell r="T402">
            <v>0</v>
          </cell>
          <cell r="U402">
            <v>0</v>
          </cell>
          <cell r="V402">
            <v>0</v>
          </cell>
          <cell r="W402">
            <v>0</v>
          </cell>
          <cell r="X402" t="str">
            <v>Tap Twice and visualize the interior</v>
          </cell>
          <cell r="Y402" t="str">
            <v>Inverter linear compressor</v>
          </cell>
          <cell r="Z402" t="str">
            <v xml:space="preserve">Hygiene Fresh+ </v>
          </cell>
          <cell r="AA402" t="str">
            <v>Total Ventilated Cold</v>
          </cell>
          <cell r="AB402" t="str">
            <v>Moist Balance Crisper</v>
          </cell>
          <cell r="AC402" t="str">
            <v>Door-in-Door ™</v>
          </cell>
          <cell r="AD402" t="str">
            <v>Smart Diagnosis ™</v>
          </cell>
          <cell r="AE402" t="str">
            <v>FRESH Balancer ™</v>
          </cell>
          <cell r="AF402" t="str">
            <v>Eau'tonome system</v>
          </cell>
          <cell r="AG402" t="str">
            <v>Smart ThinQ ™</v>
          </cell>
          <cell r="AH402">
            <v>0</v>
          </cell>
          <cell r="AI402">
            <v>0</v>
          </cell>
          <cell r="AJ402">
            <v>0</v>
          </cell>
          <cell r="AK402">
            <v>0</v>
          </cell>
          <cell r="AL402">
            <v>0</v>
          </cell>
          <cell r="AM402" t="str">
            <v>-</v>
          </cell>
          <cell r="AN402" t="str">
            <v>-</v>
          </cell>
          <cell r="AO402" t="str">
            <v>-</v>
          </cell>
          <cell r="AP402">
            <v>0</v>
          </cell>
          <cell r="AQ402">
            <v>0</v>
          </cell>
          <cell r="AR402">
            <v>0</v>
          </cell>
          <cell r="AS402" t="str">
            <v>Réfrigérateur Américain | Instaview™ | Door-In-Door™ | No Frost | Hygiene fresh+™ | Eau’tonome</v>
          </cell>
          <cell r="AT402">
            <v>0</v>
          </cell>
          <cell r="AU402" t="str">
            <v>GR-X247CSAV.ANSPEMC</v>
          </cell>
          <cell r="AV402">
            <v>0</v>
          </cell>
          <cell r="AW402">
            <v>0</v>
          </cell>
          <cell r="AX402" t="str">
            <v>-</v>
          </cell>
          <cell r="AY402">
            <v>0</v>
          </cell>
          <cell r="AZ402" t="str">
            <v>-</v>
          </cell>
          <cell r="BA402" t="str">
            <v>-</v>
          </cell>
        </row>
        <row r="403">
          <cell r="J403" t="str">
            <v>https://www.lg.com/ma/refrigerateurs/lg-GR-J247CKAZ</v>
          </cell>
          <cell r="K403">
            <v>0</v>
          </cell>
          <cell r="L403" t="str">
            <v>GR-J247CKAZ.ASBPEMC</v>
          </cell>
          <cell r="M403" t="str">
            <v>electromenager</v>
          </cell>
          <cell r="N403" t="str">
            <v>tous-les-refrigerateurs</v>
          </cell>
          <cell r="O403" t="str">
            <v>refrigerateur-side-by-side</v>
          </cell>
          <cell r="P403" t="str">
            <v>24CU</v>
          </cell>
          <cell r="Q403">
            <v>0</v>
          </cell>
          <cell r="R403" t="str">
            <v>GC-J247CKAZ.ASBPEMC</v>
          </cell>
          <cell r="S403" t="str">
            <v>P-Veyron6</v>
          </cell>
          <cell r="T403">
            <v>0</v>
          </cell>
          <cell r="U403">
            <v>0</v>
          </cell>
          <cell r="V403">
            <v>0</v>
          </cell>
          <cell r="W403">
            <v>0</v>
          </cell>
          <cell r="X403" t="str">
            <v>InstaView / DID</v>
          </cell>
          <cell r="Y403" t="str">
            <v>Spaceplus™ Ice System</v>
          </cell>
          <cell r="Z403" t="str">
            <v xml:space="preserve">Fresh Balancer
</v>
          </cell>
          <cell r="AA403" t="str">
            <v xml:space="preserve">Moist Balance Crisper
</v>
          </cell>
          <cell r="AB403" t="str">
            <v>Hygiene Fresh+ (ASIA/LATAM/MEA)
Pure N FRESH (EU/AP)</v>
          </cell>
          <cell r="AC403" t="str">
            <v xml:space="preserve">New Premium Dispenser
</v>
          </cell>
          <cell r="AD403" t="str">
            <v>Square Pocket Handle</v>
          </cell>
          <cell r="AE403" t="str">
            <v>Inverter Linear Compressor</v>
          </cell>
          <cell r="AF403" t="str">
            <v>ThinQ</v>
          </cell>
          <cell r="AG403">
            <v>0</v>
          </cell>
          <cell r="AH403">
            <v>0</v>
          </cell>
          <cell r="AI403">
            <v>0</v>
          </cell>
          <cell r="AJ403">
            <v>0</v>
          </cell>
          <cell r="AK403">
            <v>0</v>
          </cell>
          <cell r="AL403">
            <v>0</v>
          </cell>
          <cell r="AM403" t="str">
            <v>-</v>
          </cell>
          <cell r="AN403" t="str">
            <v>-</v>
          </cell>
          <cell r="AO403" t="str">
            <v>-</v>
          </cell>
          <cell r="AP403">
            <v>0</v>
          </cell>
          <cell r="AQ403">
            <v>0</v>
          </cell>
          <cell r="AR403">
            <v>0</v>
          </cell>
          <cell r="AS403" t="str">
            <v>Réfrigérateur Américain | No Frost | Door-in-Door™ | Hygiene fresh+™ | Eau’tonome</v>
          </cell>
          <cell r="AT403">
            <v>0</v>
          </cell>
          <cell r="AU403" t="str">
            <v>GR-J247CKAZ.ASBPEMC</v>
          </cell>
          <cell r="AV403">
            <v>0</v>
          </cell>
          <cell r="AW403">
            <v>0</v>
          </cell>
          <cell r="AX403" t="str">
            <v>-</v>
          </cell>
          <cell r="AY403">
            <v>0</v>
          </cell>
          <cell r="AZ403" t="str">
            <v>-</v>
          </cell>
          <cell r="BA403" t="str">
            <v>-</v>
          </cell>
        </row>
        <row r="404">
          <cell r="J404" t="str">
            <v>https://www.lg.com/africa/refrigerators/lg-GR-X31FTMHL</v>
          </cell>
          <cell r="K404">
            <v>0</v>
          </cell>
          <cell r="L404" t="str">
            <v>GR-X31FTMHL.AMTQDRA</v>
          </cell>
          <cell r="M404" t="str">
            <v>home-appliances</v>
          </cell>
          <cell r="N404" t="str">
            <v>refrigerators</v>
          </cell>
          <cell r="O404" t="str">
            <v>top-freezer-refrigerators</v>
          </cell>
          <cell r="P404" t="str">
            <v>Multi Door 4Door</v>
          </cell>
          <cell r="Q404">
            <v>0</v>
          </cell>
          <cell r="R404" t="str">
            <v>GR-X31FTMHL.AMTQDRA</v>
          </cell>
          <cell r="S404" t="str">
            <v>P-Next3 InstaView</v>
          </cell>
          <cell r="T404" t="str">
            <v>P-Next3 InstaView</v>
          </cell>
          <cell r="U404" t="str">
            <v>P-Next3 InstaView</v>
          </cell>
          <cell r="V404" t="str">
            <v>Matte Black Steel</v>
          </cell>
          <cell r="W404" t="str">
            <v>889L (Gross)</v>
          </cell>
          <cell r="X404" t="str">
            <v>InstaView / Door-in-Door™</v>
          </cell>
          <cell r="Y404" t="str">
            <v>Water Purification System</v>
          </cell>
          <cell r="Z404" t="str">
            <v>Hygiene FRESH+™</v>
          </cell>
          <cell r="AA404" t="str">
            <v>32% Energy Saving</v>
          </cell>
          <cell r="AB404" t="str">
            <v>Slim SpacePlus® Ice System</v>
          </cell>
          <cell r="AC404" t="str">
            <v>Fingerprint Resistance</v>
          </cell>
          <cell r="AD404" t="str">
            <v>Inverter Linear Compressor</v>
          </cell>
          <cell r="AE404" t="str">
            <v>Smart Diagnosis™</v>
          </cell>
          <cell r="AF404">
            <v>0</v>
          </cell>
          <cell r="AG404">
            <v>0</v>
          </cell>
          <cell r="AH404">
            <v>0</v>
          </cell>
          <cell r="AI404">
            <v>0</v>
          </cell>
          <cell r="AJ404">
            <v>0</v>
          </cell>
          <cell r="AK404">
            <v>0</v>
          </cell>
          <cell r="AL404">
            <v>0</v>
          </cell>
          <cell r="AM404" t="str">
            <v>-</v>
          </cell>
          <cell r="AN404" t="str">
            <v>-</v>
          </cell>
          <cell r="AO404" t="str">
            <v>-</v>
          </cell>
          <cell r="AP404">
            <v>0</v>
          </cell>
          <cell r="AQ404">
            <v>0</v>
          </cell>
          <cell r="AR404">
            <v>0</v>
          </cell>
          <cell r="AS404" t="str">
            <v>GR-X31FTMHL</v>
          </cell>
          <cell r="AT404">
            <v>0</v>
          </cell>
          <cell r="AU404">
            <v>0</v>
          </cell>
          <cell r="AV404">
            <v>0</v>
          </cell>
          <cell r="AW404">
            <v>0</v>
          </cell>
          <cell r="AX404" t="str">
            <v>-</v>
          </cell>
          <cell r="AY404">
            <v>0</v>
          </cell>
          <cell r="AZ404">
            <v>15</v>
          </cell>
          <cell r="BA404" t="str">
            <v>Fail</v>
          </cell>
        </row>
        <row r="405">
          <cell r="J405" t="str">
            <v>https://www.lg.com/africa/refrigerators/lg-GN-304SL</v>
          </cell>
          <cell r="K405">
            <v>0</v>
          </cell>
          <cell r="L405" t="str">
            <v>GN-304SLBT.SPZQNGR</v>
          </cell>
          <cell r="M405" t="str">
            <v>home-appliances</v>
          </cell>
          <cell r="N405" t="str">
            <v>refrigerators</v>
          </cell>
          <cell r="O405" t="str">
            <v>single-door-refrigerators</v>
          </cell>
          <cell r="P405" t="str">
            <v>Freezer</v>
          </cell>
          <cell r="Q405">
            <v>0</v>
          </cell>
          <cell r="R405" t="str">
            <v>GN-304SLBT.SPZQNGR</v>
          </cell>
          <cell r="S405" t="str">
            <v>Glory1 Freezer</v>
          </cell>
          <cell r="T405" t="str">
            <v>Glory1 Freezer</v>
          </cell>
          <cell r="U405" t="str">
            <v>Glory1 Freezer</v>
          </cell>
          <cell r="V405" t="str">
            <v>Platinum Silver</v>
          </cell>
          <cell r="W405" t="str">
            <v>168L (Gross)</v>
          </cell>
          <cell r="X405" t="str">
            <v>Smart Storage</v>
          </cell>
          <cell r="Y405" t="str">
            <v>square type handle</v>
          </cell>
          <cell r="Z405" t="str">
            <v xml:space="preserve"> Space Saving
(530mm wide)</v>
          </cell>
          <cell r="AA405" t="str">
            <v>Direct Shelf Cooling</v>
          </cell>
          <cell r="AB405" t="str">
            <v>Smart Inverter Compressor</v>
          </cell>
          <cell r="AC405">
            <v>0</v>
          </cell>
          <cell r="AD405">
            <v>0</v>
          </cell>
          <cell r="AE405">
            <v>0</v>
          </cell>
          <cell r="AF405">
            <v>0</v>
          </cell>
          <cell r="AG405">
            <v>0</v>
          </cell>
          <cell r="AH405">
            <v>0</v>
          </cell>
          <cell r="AI405">
            <v>0</v>
          </cell>
          <cell r="AJ405">
            <v>0</v>
          </cell>
          <cell r="AK405">
            <v>0</v>
          </cell>
          <cell r="AL405">
            <v>0</v>
          </cell>
          <cell r="AM405" t="str">
            <v>-</v>
          </cell>
          <cell r="AN405" t="str">
            <v>-</v>
          </cell>
          <cell r="AO405" t="str">
            <v>-</v>
          </cell>
          <cell r="AP405">
            <v>0</v>
          </cell>
          <cell r="AQ405">
            <v>0</v>
          </cell>
          <cell r="AR405">
            <v>0</v>
          </cell>
          <cell r="AS405" t="str">
            <v>GN-304SL</v>
          </cell>
          <cell r="AT405">
            <v>0</v>
          </cell>
          <cell r="AU405">
            <v>0</v>
          </cell>
          <cell r="AV405">
            <v>0</v>
          </cell>
          <cell r="AW405">
            <v>0</v>
          </cell>
          <cell r="AX405" t="str">
            <v>-</v>
          </cell>
          <cell r="AY405">
            <v>0</v>
          </cell>
          <cell r="AZ405">
            <v>4</v>
          </cell>
          <cell r="BA405" t="str">
            <v>Fail</v>
          </cell>
        </row>
        <row r="406">
          <cell r="J406" t="str">
            <v>https://www.lg.com/africa/refrigerators/lg-GN-304SQ</v>
          </cell>
          <cell r="K406">
            <v>0</v>
          </cell>
          <cell r="L406" t="str">
            <v>GN-304SQBT.SSWQNGR</v>
          </cell>
          <cell r="M406" t="str">
            <v>home-appliances</v>
          </cell>
          <cell r="N406" t="str">
            <v>refrigerators</v>
          </cell>
          <cell r="O406" t="str">
            <v>single-door-refrigerators</v>
          </cell>
          <cell r="P406" t="str">
            <v>Freezer</v>
          </cell>
          <cell r="Q406">
            <v>0</v>
          </cell>
          <cell r="R406" t="str">
            <v>GN-304SQBT.SSWQNGR</v>
          </cell>
          <cell r="S406" t="str">
            <v>Glory1 Freezer</v>
          </cell>
          <cell r="T406" t="str">
            <v>Glory1 Freezer</v>
          </cell>
          <cell r="U406" t="str">
            <v>Glory1 Freezer</v>
          </cell>
          <cell r="V406" t="str">
            <v>Super White</v>
          </cell>
          <cell r="W406" t="str">
            <v>168L (Gross)</v>
          </cell>
          <cell r="X406" t="str">
            <v>Smart Storage</v>
          </cell>
          <cell r="Y406" t="str">
            <v>square type handle</v>
          </cell>
          <cell r="Z406" t="str">
            <v xml:space="preserve"> Space Saving
(530mm wide)</v>
          </cell>
          <cell r="AA406" t="str">
            <v>Direct Shelf Cooling</v>
          </cell>
          <cell r="AB406" t="str">
            <v>Smart Inverter Compressor</v>
          </cell>
          <cell r="AC406">
            <v>0</v>
          </cell>
          <cell r="AD406">
            <v>0</v>
          </cell>
          <cell r="AE406">
            <v>0</v>
          </cell>
          <cell r="AF406">
            <v>0</v>
          </cell>
          <cell r="AG406">
            <v>0</v>
          </cell>
          <cell r="AH406">
            <v>0</v>
          </cell>
          <cell r="AI406">
            <v>0</v>
          </cell>
          <cell r="AJ406">
            <v>0</v>
          </cell>
          <cell r="AK406">
            <v>0</v>
          </cell>
          <cell r="AL406">
            <v>0</v>
          </cell>
          <cell r="AM406" t="str">
            <v>-</v>
          </cell>
          <cell r="AN406" t="str">
            <v>-</v>
          </cell>
          <cell r="AO406" t="str">
            <v>-</v>
          </cell>
          <cell r="AP406">
            <v>0</v>
          </cell>
          <cell r="AQ406">
            <v>0</v>
          </cell>
          <cell r="AR406">
            <v>0</v>
          </cell>
          <cell r="AS406" t="str">
            <v>170L 1-Door Refrigerator with Larger Capacity</v>
          </cell>
          <cell r="AT406">
            <v>0</v>
          </cell>
          <cell r="AU406">
            <v>0</v>
          </cell>
          <cell r="AV406">
            <v>0</v>
          </cell>
          <cell r="AW406">
            <v>0</v>
          </cell>
          <cell r="AX406" t="str">
            <v>-</v>
          </cell>
          <cell r="AY406">
            <v>0</v>
          </cell>
          <cell r="AZ406">
            <v>5</v>
          </cell>
          <cell r="BA406" t="str">
            <v>Fail</v>
          </cell>
        </row>
        <row r="407">
          <cell r="J407" t="str">
            <v>https://www.lg.com/africa/refrigerators/lg-GL-H432HLHN</v>
          </cell>
          <cell r="K407">
            <v>0</v>
          </cell>
          <cell r="L407" t="str">
            <v>GL-H432HLHN.SPZQNGR</v>
          </cell>
          <cell r="M407" t="str">
            <v>home-appliances</v>
          </cell>
          <cell r="N407" t="str">
            <v>refrigerators</v>
          </cell>
          <cell r="O407" t="str">
            <v>top-freezer-refrigerators</v>
          </cell>
          <cell r="P407" t="str">
            <v>Large REF</v>
          </cell>
          <cell r="Q407">
            <v>0</v>
          </cell>
          <cell r="R407" t="str">
            <v>GL-H432HLHN.SPZQNGR</v>
          </cell>
          <cell r="S407" t="str">
            <v>Alpha8</v>
          </cell>
          <cell r="T407" t="str">
            <v>Alpha8 (GTF 2.0)</v>
          </cell>
          <cell r="U407" t="str">
            <v>Alpha8 (GTF 2.0)</v>
          </cell>
          <cell r="V407" t="str">
            <v>Platinum Silver</v>
          </cell>
          <cell r="W407" t="str">
            <v>444L (Gross)</v>
          </cell>
          <cell r="X407" t="str">
            <v>LINEAR Cooling™</v>
          </cell>
          <cell r="Y407" t="str">
            <v>Door Cooling+™</v>
          </cell>
          <cell r="Z407" t="str">
            <v>Hygiene FRESH+™</v>
          </cell>
          <cell r="AA407" t="str">
            <v>Fresh 0 Zone</v>
          </cell>
          <cell r="AB407" t="str">
            <v>32% Energy Saving</v>
          </cell>
          <cell r="AC407" t="str">
            <v>Moving Ice Maker</v>
          </cell>
          <cell r="AD407">
            <v>0</v>
          </cell>
          <cell r="AE407" t="str">
            <v>Pull-out Tray</v>
          </cell>
          <cell r="AF407" t="str">
            <v>Touch LED Display</v>
          </cell>
          <cell r="AG407" t="str">
            <v>Trimless Tempered Glass Shelf</v>
          </cell>
          <cell r="AH407" t="str">
            <v xml:space="preserve">Premium Metal Body
</v>
          </cell>
          <cell r="AI407" t="str">
            <v>Soft LED Lighting</v>
          </cell>
          <cell r="AJ407" t="str">
            <v>Inverter Linear Compressor</v>
          </cell>
          <cell r="AK407" t="str">
            <v>Inverter Linear Compressor</v>
          </cell>
          <cell r="AL407" t="str">
            <v>Samrt ThinQ®</v>
          </cell>
          <cell r="AM407" t="str">
            <v>700(28")</v>
          </cell>
          <cell r="AN407">
            <v>1680</v>
          </cell>
          <cell r="AO407">
            <v>700</v>
          </cell>
          <cell r="AP407">
            <v>0</v>
          </cell>
          <cell r="AQ407">
            <v>0</v>
          </cell>
          <cell r="AR407">
            <v>0</v>
          </cell>
          <cell r="AS407" t="str">
            <v>GL-H432HLHN</v>
          </cell>
          <cell r="AT407">
            <v>0</v>
          </cell>
          <cell r="AU407">
            <v>0</v>
          </cell>
          <cell r="AV407">
            <v>0</v>
          </cell>
          <cell r="AW407">
            <v>0</v>
          </cell>
          <cell r="AX407" t="str">
            <v>-</v>
          </cell>
          <cell r="AY407">
            <v>0</v>
          </cell>
          <cell r="AZ407">
            <v>1</v>
          </cell>
          <cell r="BA407" t="str">
            <v>Fail</v>
          </cell>
        </row>
        <row r="408">
          <cell r="J408" t="str">
            <v>https://www.lg.com/africa/refrigerators/lg-GL-F502HLHN</v>
          </cell>
          <cell r="K408">
            <v>0</v>
          </cell>
          <cell r="L408" t="str">
            <v>GL-F502HLHN.SPZQNGR</v>
          </cell>
          <cell r="M408" t="str">
            <v>home-appliances</v>
          </cell>
          <cell r="N408" t="str">
            <v>refrigerators</v>
          </cell>
          <cell r="O408" t="str">
            <v>single-door-refrigerators</v>
          </cell>
          <cell r="P408" t="str">
            <v>X Large REF</v>
          </cell>
          <cell r="Q408">
            <v>0</v>
          </cell>
          <cell r="R408" t="str">
            <v>GL-F502HLHN.SPZQNGR</v>
          </cell>
          <cell r="S408" t="str">
            <v>Alpha7</v>
          </cell>
          <cell r="T408" t="str">
            <v>Alpha7 (GTF 2.0)</v>
          </cell>
          <cell r="U408" t="str">
            <v>Alpha7 (GTF 2.0)</v>
          </cell>
          <cell r="V408" t="str">
            <v>Platinum Silver</v>
          </cell>
          <cell r="W408" t="str">
            <v>471L (Gross)</v>
          </cell>
          <cell r="X408" t="str">
            <v>LINEAR Cooling™</v>
          </cell>
          <cell r="Y408" t="str">
            <v>Door Cooling+™</v>
          </cell>
          <cell r="Z408" t="str">
            <v>Hygiene FRESH+™</v>
          </cell>
          <cell r="AA408" t="str">
            <v>Fresh 0 Zone</v>
          </cell>
          <cell r="AB408" t="str">
            <v>32% Energy Saving</v>
          </cell>
          <cell r="AC408" t="str">
            <v>Moving Ice Maker</v>
          </cell>
          <cell r="AD408" t="str">
            <v>Slim Water Dispenser</v>
          </cell>
          <cell r="AE408" t="str">
            <v>Pull-out Tray</v>
          </cell>
          <cell r="AF408" t="str">
            <v>Touch LED Display</v>
          </cell>
          <cell r="AG408" t="str">
            <v>Trimless Tempered Glass Shelf</v>
          </cell>
          <cell r="AH408" t="str">
            <v xml:space="preserve">Premium Metal Body
</v>
          </cell>
          <cell r="AI408" t="str">
            <v>Soft LED Lighting</v>
          </cell>
          <cell r="AJ408" t="str">
            <v>Inverter Linear Compressor</v>
          </cell>
          <cell r="AK408" t="str">
            <v>Inverter Linear Compressor</v>
          </cell>
          <cell r="AL408" t="str">
            <v>Samrt ThinQ®</v>
          </cell>
          <cell r="AM408" t="str">
            <v>700(28")</v>
          </cell>
          <cell r="AN408">
            <v>1780</v>
          </cell>
          <cell r="AO408">
            <v>730</v>
          </cell>
          <cell r="AP408">
            <v>0</v>
          </cell>
          <cell r="AQ408">
            <v>0</v>
          </cell>
          <cell r="AR408">
            <v>0</v>
          </cell>
          <cell r="AS408" t="str">
            <v>GC-F582HLHU</v>
          </cell>
          <cell r="AT408">
            <v>0</v>
          </cell>
          <cell r="AU408">
            <v>0</v>
          </cell>
          <cell r="AV408">
            <v>0</v>
          </cell>
          <cell r="AW408">
            <v>0</v>
          </cell>
          <cell r="AX408" t="str">
            <v>-</v>
          </cell>
          <cell r="AY408">
            <v>0</v>
          </cell>
          <cell r="AZ408">
            <v>2</v>
          </cell>
          <cell r="BA408" t="str">
            <v>Fail</v>
          </cell>
        </row>
        <row r="409">
          <cell r="J409" t="str">
            <v>https://www.lg.com/africa/refrigerators/lg-GL-C432HXCN</v>
          </cell>
          <cell r="K409">
            <v>0</v>
          </cell>
          <cell r="L409" t="str">
            <v>GL-C432HXCN.SBLQNGR</v>
          </cell>
          <cell r="M409" t="str">
            <v>home-appliances</v>
          </cell>
          <cell r="N409" t="str">
            <v>refrigerators</v>
          </cell>
          <cell r="O409" t="str">
            <v>top-freezer-refrigerators</v>
          </cell>
          <cell r="P409" t="str">
            <v>Large REF</v>
          </cell>
          <cell r="Q409">
            <v>0</v>
          </cell>
          <cell r="R409" t="str">
            <v>GL-C432HXCN.SBLQNGR</v>
          </cell>
          <cell r="S409" t="str">
            <v>Alpha8</v>
          </cell>
          <cell r="T409" t="str">
            <v>Alpha8 (GTF 2.0)</v>
          </cell>
          <cell r="U409" t="str">
            <v>Alpha8 (GTF 2.0)</v>
          </cell>
          <cell r="V409" t="str">
            <v>Black Steel</v>
          </cell>
          <cell r="W409" t="str">
            <v>444L (Gross)</v>
          </cell>
          <cell r="X409" t="str">
            <v>LINEAR Cooling™</v>
          </cell>
          <cell r="Y409" t="str">
            <v>Door Cooling+™</v>
          </cell>
          <cell r="Z409" t="str">
            <v>Hygiene FRESH+™</v>
          </cell>
          <cell r="AA409" t="str">
            <v>Fresh 0 Zone</v>
          </cell>
          <cell r="AB409" t="str">
            <v>32% Energy Saving</v>
          </cell>
          <cell r="AC409" t="str">
            <v>Moving Ice Maker</v>
          </cell>
          <cell r="AD409">
            <v>0</v>
          </cell>
          <cell r="AE409" t="str">
            <v>Pull-out Tray</v>
          </cell>
          <cell r="AF409" t="str">
            <v>Touch LED Display</v>
          </cell>
          <cell r="AG409" t="str">
            <v>Trimless Tempered Glass Shelf</v>
          </cell>
          <cell r="AH409" t="str">
            <v xml:space="preserve">Premium Metal Body
</v>
          </cell>
          <cell r="AI409" t="str">
            <v>Soft LED Lighting</v>
          </cell>
          <cell r="AJ409" t="str">
            <v>Inverter Linear Compressor</v>
          </cell>
          <cell r="AK409" t="str">
            <v>Inverter Linear Compressor</v>
          </cell>
          <cell r="AL409" t="str">
            <v>Samrt ThinQ®</v>
          </cell>
          <cell r="AM409" t="str">
            <v>700(28")</v>
          </cell>
          <cell r="AN409">
            <v>1680</v>
          </cell>
          <cell r="AO409">
            <v>700</v>
          </cell>
          <cell r="AP409">
            <v>0</v>
          </cell>
          <cell r="AQ409">
            <v>0</v>
          </cell>
          <cell r="AR409">
            <v>0</v>
          </cell>
          <cell r="AS409" t="str">
            <v>GL-C432HXCN</v>
          </cell>
          <cell r="AT409">
            <v>0</v>
          </cell>
          <cell r="AU409">
            <v>0</v>
          </cell>
          <cell r="AV409">
            <v>0</v>
          </cell>
          <cell r="AW409">
            <v>0</v>
          </cell>
          <cell r="AX409" t="str">
            <v>-</v>
          </cell>
          <cell r="AY409">
            <v>0</v>
          </cell>
          <cell r="AZ409">
            <v>15</v>
          </cell>
          <cell r="BA409" t="str">
            <v>Fail</v>
          </cell>
        </row>
        <row r="410">
          <cell r="J410" t="str">
            <v>https://www.lg.com/africa/refrigerators/lg-GN-H432HLHU</v>
          </cell>
          <cell r="K410">
            <v>0</v>
          </cell>
          <cell r="L410" t="str">
            <v>GN-H432HLHU.SPZQNGR</v>
          </cell>
          <cell r="M410" t="str">
            <v>home-appliances</v>
          </cell>
          <cell r="N410" t="str">
            <v>refrigerators</v>
          </cell>
          <cell r="O410" t="str">
            <v>top-freezer-refrigerators</v>
          </cell>
          <cell r="P410" t="str">
            <v>Large REF</v>
          </cell>
          <cell r="Q410">
            <v>0</v>
          </cell>
          <cell r="R410" t="str">
            <v>GN-H432HLHU.SPZQNGR</v>
          </cell>
          <cell r="S410" t="str">
            <v>Alpha8</v>
          </cell>
          <cell r="T410" t="str">
            <v>Alpha8 (GTF 2.0)</v>
          </cell>
          <cell r="U410" t="str">
            <v>Alpha8 (GTF 2.0)</v>
          </cell>
          <cell r="V410" t="str">
            <v>Platinum Silver</v>
          </cell>
          <cell r="W410" t="str">
            <v>444L (Gross)</v>
          </cell>
          <cell r="X410" t="str">
            <v>LINEAR Cooling™</v>
          </cell>
          <cell r="Y410" t="str">
            <v>Door Cooling+™</v>
          </cell>
          <cell r="Z410" t="str">
            <v>Hygiene FRESH+™</v>
          </cell>
          <cell r="AA410" t="str">
            <v>Fresh 0 Zone</v>
          </cell>
          <cell r="AB410" t="str">
            <v>32% Energy Saving</v>
          </cell>
          <cell r="AC410" t="str">
            <v>Moving Ice Maker</v>
          </cell>
          <cell r="AD410">
            <v>0</v>
          </cell>
          <cell r="AE410" t="str">
            <v>Pull-out Tray</v>
          </cell>
          <cell r="AF410" t="str">
            <v>Touch LED Display</v>
          </cell>
          <cell r="AG410" t="str">
            <v>Trimless Tempered Glass Shelf</v>
          </cell>
          <cell r="AH410" t="str">
            <v xml:space="preserve">Premium Metal Body
</v>
          </cell>
          <cell r="AI410" t="str">
            <v>Soft LED Lighting</v>
          </cell>
          <cell r="AJ410" t="str">
            <v>Inverter Linear Compressor</v>
          </cell>
          <cell r="AK410" t="str">
            <v>Inverter Linear Compressor</v>
          </cell>
          <cell r="AL410" t="str">
            <v>Samrt ThinQ®</v>
          </cell>
          <cell r="AM410" t="str">
            <v>700(28")</v>
          </cell>
          <cell r="AN410">
            <v>1680</v>
          </cell>
          <cell r="AO410">
            <v>700</v>
          </cell>
          <cell r="AP410">
            <v>0</v>
          </cell>
          <cell r="AQ410">
            <v>0</v>
          </cell>
          <cell r="AR410">
            <v>0</v>
          </cell>
          <cell r="AS410" t="str">
            <v>Top Freezer with Inverter Linear Compressor</v>
          </cell>
          <cell r="AT410">
            <v>0</v>
          </cell>
          <cell r="AU410">
            <v>0</v>
          </cell>
          <cell r="AV410">
            <v>0</v>
          </cell>
          <cell r="AW410">
            <v>0</v>
          </cell>
          <cell r="AX410" t="str">
            <v>-</v>
          </cell>
          <cell r="AY410">
            <v>0</v>
          </cell>
          <cell r="AZ410">
            <v>1</v>
          </cell>
          <cell r="BA410" t="str">
            <v>Fail</v>
          </cell>
        </row>
        <row r="411">
          <cell r="J411" t="str">
            <v>https://www.lg.com/africa/refrigerators/lg-GC-H492HLHU</v>
          </cell>
          <cell r="K411">
            <v>0</v>
          </cell>
          <cell r="L411" t="str">
            <v>GC-H492HLHU.APZPEAL</v>
          </cell>
          <cell r="M411" t="str">
            <v>home-appliances</v>
          </cell>
          <cell r="N411" t="str">
            <v>refrigerators</v>
          </cell>
          <cell r="O411">
            <v>0</v>
          </cell>
          <cell r="P411" t="str">
            <v>Large REF</v>
          </cell>
          <cell r="Q411">
            <v>0</v>
          </cell>
          <cell r="R411" t="str">
            <v>GC-H432HLHU.APZPEAL</v>
          </cell>
          <cell r="S411" t="str">
            <v>Alpha8</v>
          </cell>
          <cell r="T411" t="str">
            <v>Alpha8 (GTF 2.0)</v>
          </cell>
          <cell r="U411" t="str">
            <v>Alpha8 (GTF 2.0)</v>
          </cell>
          <cell r="V411" t="str">
            <v>Platinum Silver</v>
          </cell>
          <cell r="W411" t="str">
            <v>444L (Gross)</v>
          </cell>
          <cell r="X411" t="str">
            <v>LINEAR Cooling™</v>
          </cell>
          <cell r="Y411" t="str">
            <v>Door Cooling+™</v>
          </cell>
          <cell r="Z411" t="str">
            <v>Hygiene FRESH+™</v>
          </cell>
          <cell r="AA411" t="str">
            <v>Fresh 0 Zone</v>
          </cell>
          <cell r="AB411" t="str">
            <v>32% Energy Saving</v>
          </cell>
          <cell r="AC411" t="str">
            <v>Moving Ice Maker</v>
          </cell>
          <cell r="AD411">
            <v>0</v>
          </cell>
          <cell r="AE411" t="str">
            <v>Pull-out Tray</v>
          </cell>
          <cell r="AF411" t="str">
            <v>Touch LED Display</v>
          </cell>
          <cell r="AG411" t="str">
            <v>Trimless Tempered Glass Shelf</v>
          </cell>
          <cell r="AH411" t="str">
            <v xml:space="preserve">Premium Metal Body
</v>
          </cell>
          <cell r="AI411" t="str">
            <v>Soft LED Lighting</v>
          </cell>
          <cell r="AJ411" t="str">
            <v>Inverter Linear Compressor</v>
          </cell>
          <cell r="AK411" t="str">
            <v>Inverter Linear Compressor</v>
          </cell>
          <cell r="AL411" t="str">
            <v>Samrt ThinQ®</v>
          </cell>
          <cell r="AM411" t="str">
            <v>700(28")</v>
          </cell>
          <cell r="AN411">
            <v>1680</v>
          </cell>
          <cell r="AO411">
            <v>700</v>
          </cell>
          <cell r="AP411">
            <v>0</v>
          </cell>
          <cell r="AQ411">
            <v>0</v>
          </cell>
          <cell r="AR411">
            <v>0</v>
          </cell>
          <cell r="AS411" t="str">
            <v>GC-H492HLHU</v>
          </cell>
          <cell r="AT411">
            <v>0</v>
          </cell>
          <cell r="AU411">
            <v>0</v>
          </cell>
          <cell r="AV411">
            <v>0</v>
          </cell>
          <cell r="AW411">
            <v>0</v>
          </cell>
          <cell r="AX411" t="str">
            <v>-</v>
          </cell>
          <cell r="AY411">
            <v>0</v>
          </cell>
          <cell r="AZ411" t="str">
            <v>-</v>
          </cell>
          <cell r="BA411" t="str">
            <v>-</v>
          </cell>
        </row>
        <row r="412">
          <cell r="J412" t="str">
            <v>https://www.lg.com/africa/refrigerators/lg-GN-H602HLHU</v>
          </cell>
          <cell r="K412">
            <v>0</v>
          </cell>
          <cell r="L412" t="str">
            <v>GN-H602HLHU.SPZQNGR</v>
          </cell>
          <cell r="M412" t="str">
            <v>home-appliances</v>
          </cell>
          <cell r="N412" t="str">
            <v>refrigerators</v>
          </cell>
          <cell r="O412" t="str">
            <v>top-freezer-refrigerators</v>
          </cell>
          <cell r="P412" t="str">
            <v>X Large REF</v>
          </cell>
          <cell r="Q412">
            <v>0</v>
          </cell>
          <cell r="R412" t="str">
            <v>GN-H602HLHU.SPZQNGR</v>
          </cell>
          <cell r="S412" t="str">
            <v>Alpha5</v>
          </cell>
          <cell r="T412" t="str">
            <v>Alpha5 (GTF 2.0)</v>
          </cell>
          <cell r="U412" t="str">
            <v>Alpha5 (GTF 2.0)</v>
          </cell>
          <cell r="V412" t="str">
            <v>Platinum Silver</v>
          </cell>
          <cell r="W412" t="str">
            <v>516L (Gross)</v>
          </cell>
          <cell r="X412" t="str">
            <v>LINEAR Cooling™</v>
          </cell>
          <cell r="Y412" t="str">
            <v>Door Cooling+™</v>
          </cell>
          <cell r="Z412" t="str">
            <v>Hygiene FRESH+™</v>
          </cell>
          <cell r="AA412" t="str">
            <v>Fresh 0 Zone</v>
          </cell>
          <cell r="AB412" t="str">
            <v>32% Energy Saving</v>
          </cell>
          <cell r="AC412" t="str">
            <v>Moving Ice Maker</v>
          </cell>
          <cell r="AD412">
            <v>0</v>
          </cell>
          <cell r="AE412" t="str">
            <v>Pull-out Tray</v>
          </cell>
          <cell r="AF412" t="str">
            <v>Touch LED Display</v>
          </cell>
          <cell r="AG412" t="str">
            <v>Trimless Tempered Glass Shelf</v>
          </cell>
          <cell r="AH412" t="str">
            <v xml:space="preserve">Premium Metal Body
</v>
          </cell>
          <cell r="AI412" t="str">
            <v>Soft LED Lighting</v>
          </cell>
          <cell r="AJ412" t="str">
            <v>Inverter Linear Compressor</v>
          </cell>
          <cell r="AK412" t="str">
            <v>Inverter Linear Compressor</v>
          </cell>
          <cell r="AL412" t="str">
            <v>Samrt ThinQ®</v>
          </cell>
          <cell r="AM412" t="str">
            <v>780(31")</v>
          </cell>
          <cell r="AN412">
            <v>1720</v>
          </cell>
          <cell r="AO412">
            <v>730</v>
          </cell>
          <cell r="AP412">
            <v>0</v>
          </cell>
          <cell r="AQ412">
            <v>0</v>
          </cell>
          <cell r="AR412">
            <v>0</v>
          </cell>
          <cell r="AS412" t="str">
            <v>GN-H602HLHU</v>
          </cell>
          <cell r="AT412">
            <v>0</v>
          </cell>
          <cell r="AU412">
            <v>0</v>
          </cell>
          <cell r="AV412">
            <v>0</v>
          </cell>
          <cell r="AW412">
            <v>0</v>
          </cell>
          <cell r="AX412" t="str">
            <v>-</v>
          </cell>
          <cell r="AY412">
            <v>0</v>
          </cell>
          <cell r="AZ412" t="str">
            <v>-</v>
          </cell>
          <cell r="BA412" t="str">
            <v>-</v>
          </cell>
        </row>
        <row r="413">
          <cell r="J413" t="str">
            <v>https://www.lg.com/africa/refrigerators/lg-GC-H582HLHU</v>
          </cell>
          <cell r="K413">
            <v>0</v>
          </cell>
          <cell r="L413" t="str">
            <v>GC-H502HLHU.SPZQNGR</v>
          </cell>
          <cell r="M413" t="str">
            <v>home-appliances</v>
          </cell>
          <cell r="N413" t="str">
            <v>refrigerators</v>
          </cell>
          <cell r="O413">
            <v>0</v>
          </cell>
          <cell r="P413" t="str">
            <v>X Large REF</v>
          </cell>
          <cell r="Q413">
            <v>0</v>
          </cell>
          <cell r="R413" t="str">
            <v>GC-H502HLHU.SPZQNGR</v>
          </cell>
          <cell r="S413" t="str">
            <v>Alpha7</v>
          </cell>
          <cell r="T413" t="str">
            <v>Alpha7 (GTF 2.0)</v>
          </cell>
          <cell r="U413" t="str">
            <v>Alpha7 (GTF 2.0)</v>
          </cell>
          <cell r="V413" t="str">
            <v>Platinum Silver</v>
          </cell>
          <cell r="W413" t="str">
            <v>471L (Gross)</v>
          </cell>
          <cell r="X413" t="str">
            <v>LINEAR Cooling™</v>
          </cell>
          <cell r="Y413" t="str">
            <v>Door Cooling+™</v>
          </cell>
          <cell r="Z413" t="str">
            <v>Hygiene FRESH+™</v>
          </cell>
          <cell r="AA413" t="str">
            <v>Fresh 0 Zone</v>
          </cell>
          <cell r="AB413" t="str">
            <v>32% Energy Saving</v>
          </cell>
          <cell r="AC413" t="str">
            <v>Moving Ice Maker</v>
          </cell>
          <cell r="AD413">
            <v>0</v>
          </cell>
          <cell r="AE413" t="str">
            <v>Pull-out Tray</v>
          </cell>
          <cell r="AF413" t="str">
            <v>Touch LED Display</v>
          </cell>
          <cell r="AG413" t="str">
            <v>Trimless Tempered Glass Shelf</v>
          </cell>
          <cell r="AH413" t="str">
            <v xml:space="preserve">Premium Metal Body
</v>
          </cell>
          <cell r="AI413" t="str">
            <v>Soft LED Lighting</v>
          </cell>
          <cell r="AJ413" t="str">
            <v>Inverter Linear Compressor</v>
          </cell>
          <cell r="AK413" t="str">
            <v>Inverter Linear Compressor</v>
          </cell>
          <cell r="AL413" t="str">
            <v>Samrt ThinQ®</v>
          </cell>
          <cell r="AM413" t="str">
            <v>700(28")</v>
          </cell>
          <cell r="AN413">
            <v>1780</v>
          </cell>
          <cell r="AO413">
            <v>730</v>
          </cell>
          <cell r="AP413">
            <v>0</v>
          </cell>
          <cell r="AQ413">
            <v>0</v>
          </cell>
          <cell r="AR413">
            <v>0</v>
          </cell>
          <cell r="AS413" t="str">
            <v>GC-H582HLHU</v>
          </cell>
          <cell r="AT413">
            <v>0</v>
          </cell>
          <cell r="AU413">
            <v>0</v>
          </cell>
          <cell r="AV413">
            <v>0</v>
          </cell>
          <cell r="AW413">
            <v>0</v>
          </cell>
          <cell r="AX413" t="str">
            <v>-</v>
          </cell>
          <cell r="AY413">
            <v>0</v>
          </cell>
          <cell r="AZ413" t="str">
            <v>-</v>
          </cell>
          <cell r="BA413" t="str">
            <v>-</v>
          </cell>
        </row>
        <row r="414">
          <cell r="J414" t="str">
            <v>https://www.lg.com/africa/refrigerators/lg-GC-F582HLHU</v>
          </cell>
          <cell r="K414">
            <v>0</v>
          </cell>
          <cell r="L414" t="str">
            <v>GC-F502HLHU.SPZQNGR</v>
          </cell>
          <cell r="M414" t="str">
            <v>home-appliances</v>
          </cell>
          <cell r="N414" t="str">
            <v>refrigerators</v>
          </cell>
          <cell r="O414">
            <v>0</v>
          </cell>
          <cell r="P414" t="str">
            <v>X Large REF</v>
          </cell>
          <cell r="Q414">
            <v>0</v>
          </cell>
          <cell r="R414" t="str">
            <v>GC-F502HLHU.SPZQNGR</v>
          </cell>
          <cell r="S414" t="str">
            <v>Alpha7</v>
          </cell>
          <cell r="T414" t="str">
            <v>Alpha7 (GTF 2.0)</v>
          </cell>
          <cell r="U414" t="str">
            <v>Alpha7 (GTF 2.0)</v>
          </cell>
          <cell r="V414" t="str">
            <v>Platinum Silver</v>
          </cell>
          <cell r="W414" t="str">
            <v>471L (Gross)</v>
          </cell>
          <cell r="X414" t="str">
            <v>LINEAR Cooling™</v>
          </cell>
          <cell r="Y414" t="str">
            <v>Door Cooling+™</v>
          </cell>
          <cell r="Z414" t="str">
            <v>Hygiene FRESH+™</v>
          </cell>
          <cell r="AA414" t="str">
            <v>Fresh 0 Zone</v>
          </cell>
          <cell r="AB414" t="str">
            <v>32% Energy Saving</v>
          </cell>
          <cell r="AC414" t="str">
            <v>Moving Ice Maker</v>
          </cell>
          <cell r="AD414">
            <v>0</v>
          </cell>
          <cell r="AE414" t="str">
            <v>Pull-out Tray</v>
          </cell>
          <cell r="AF414" t="str">
            <v>Touch LED Display</v>
          </cell>
          <cell r="AG414" t="str">
            <v>Trimless Tempered Glass Shelf</v>
          </cell>
          <cell r="AH414" t="str">
            <v xml:space="preserve">Premium Metal Body
</v>
          </cell>
          <cell r="AI414" t="str">
            <v>Soft LED Lighting</v>
          </cell>
          <cell r="AJ414" t="str">
            <v>Inverter Linear Compressor</v>
          </cell>
          <cell r="AK414" t="str">
            <v>Inverter Linear Compressor</v>
          </cell>
          <cell r="AL414" t="str">
            <v>Samrt ThinQ®</v>
          </cell>
          <cell r="AM414" t="str">
            <v>700(28")</v>
          </cell>
          <cell r="AN414">
            <v>1780</v>
          </cell>
          <cell r="AO414">
            <v>730</v>
          </cell>
          <cell r="AP414">
            <v>0</v>
          </cell>
          <cell r="AQ414">
            <v>0</v>
          </cell>
          <cell r="AR414">
            <v>0</v>
          </cell>
          <cell r="AS414" t="str">
            <v>GC-F582HLHU</v>
          </cell>
          <cell r="AT414">
            <v>0</v>
          </cell>
          <cell r="AU414">
            <v>0</v>
          </cell>
          <cell r="AV414">
            <v>0</v>
          </cell>
          <cell r="AW414">
            <v>0</v>
          </cell>
          <cell r="AX414" t="str">
            <v>-</v>
          </cell>
          <cell r="AY414">
            <v>0</v>
          </cell>
          <cell r="AZ414" t="str">
            <v>-</v>
          </cell>
          <cell r="BA414" t="str">
            <v>-</v>
          </cell>
        </row>
        <row r="415">
          <cell r="J415" t="str">
            <v>https://www.lg.com/africa/refrigerators/lg-GN-A702HLHU</v>
          </cell>
          <cell r="K415">
            <v>0</v>
          </cell>
          <cell r="L415" t="str">
            <v>GN-A702HLHU.SPZQNGR</v>
          </cell>
          <cell r="M415" t="str">
            <v>home-appliances</v>
          </cell>
          <cell r="N415" t="str">
            <v>refrigerators</v>
          </cell>
          <cell r="O415" t="str">
            <v>top-freezer-refrigerators</v>
          </cell>
          <cell r="P415" t="str">
            <v>Ultra X Large REF</v>
          </cell>
          <cell r="Q415">
            <v>0</v>
          </cell>
          <cell r="R415" t="str">
            <v>GN-A702HLHU.SPZQNGR</v>
          </cell>
          <cell r="S415" t="str">
            <v>Alpha4</v>
          </cell>
          <cell r="T415" t="str">
            <v>Alpha4 DID (GTF 2.0)</v>
          </cell>
          <cell r="U415" t="str">
            <v>Alpha4 DID (GTF 2.0)</v>
          </cell>
          <cell r="V415" t="str">
            <v>Platinum Silver</v>
          </cell>
          <cell r="W415" t="str">
            <v>549L (Gross)</v>
          </cell>
          <cell r="X415" t="str">
            <v>LINEAR Cooling™</v>
          </cell>
          <cell r="Y415" t="str">
            <v>Door Cooling+™</v>
          </cell>
          <cell r="Z415" t="str">
            <v>Hygiene FRESH+™</v>
          </cell>
          <cell r="AA415" t="str">
            <v>Fresh 0 Zone</v>
          </cell>
          <cell r="AB415" t="str">
            <v>32% Energy Saving</v>
          </cell>
          <cell r="AC415" t="str">
            <v>Moving Ice Maker</v>
          </cell>
          <cell r="AD415">
            <v>0</v>
          </cell>
          <cell r="AE415" t="str">
            <v>Pull-out Tray</v>
          </cell>
          <cell r="AF415" t="str">
            <v>Touch LED Display</v>
          </cell>
          <cell r="AG415" t="str">
            <v>Trimless Tempered Glass Shelf</v>
          </cell>
          <cell r="AH415" t="str">
            <v xml:space="preserve">Premium Metal Body
</v>
          </cell>
          <cell r="AI415" t="str">
            <v>Soft LED Lighting</v>
          </cell>
          <cell r="AJ415" t="str">
            <v>Inverter Linear Compressor</v>
          </cell>
          <cell r="AK415" t="str">
            <v>Inverter Linear Compressor</v>
          </cell>
          <cell r="AL415" t="str">
            <v>Samrt ThinQ®</v>
          </cell>
          <cell r="AM415" t="str">
            <v>780(31")</v>
          </cell>
          <cell r="AN415">
            <v>1800</v>
          </cell>
          <cell r="AO415">
            <v>730</v>
          </cell>
          <cell r="AP415">
            <v>0</v>
          </cell>
          <cell r="AQ415">
            <v>0</v>
          </cell>
          <cell r="AR415">
            <v>0</v>
          </cell>
          <cell r="AS415" t="str">
            <v>GN-A702HLHU</v>
          </cell>
          <cell r="AT415">
            <v>0</v>
          </cell>
          <cell r="AU415">
            <v>0</v>
          </cell>
          <cell r="AV415">
            <v>0</v>
          </cell>
          <cell r="AW415">
            <v>0</v>
          </cell>
          <cell r="AX415" t="str">
            <v>-</v>
          </cell>
          <cell r="AY415">
            <v>0</v>
          </cell>
          <cell r="AZ415" t="str">
            <v>-</v>
          </cell>
          <cell r="BA415" t="str">
            <v>-</v>
          </cell>
        </row>
        <row r="416">
          <cell r="J416" t="str">
            <v>https://www.lg.com/africa/refrigerators/lg-GC-L247SLLV</v>
          </cell>
          <cell r="K416">
            <v>0</v>
          </cell>
          <cell r="L416" t="str">
            <v>GC-L247SLLV.SPZQNGR</v>
          </cell>
          <cell r="M416" t="str">
            <v>home-appliances</v>
          </cell>
          <cell r="N416" t="str">
            <v>refrigerators</v>
          </cell>
          <cell r="O416" t="str">
            <v>double-door-refrigerators</v>
          </cell>
          <cell r="P416" t="str">
            <v>24CU</v>
          </cell>
          <cell r="Q416">
            <v>0</v>
          </cell>
          <cell r="R416" t="str">
            <v>GC-L247SLLV.SPZQNGR</v>
          </cell>
          <cell r="S416" t="str">
            <v>P-Veyron6</v>
          </cell>
          <cell r="T416" t="str">
            <v>P-Veyron6 I&amp;W Disp.</v>
          </cell>
          <cell r="U416" t="str">
            <v>P-Veyron6 I&amp;W Disp.</v>
          </cell>
          <cell r="V416" t="str">
            <v>Platinum Silver</v>
          </cell>
          <cell r="W416" t="str">
            <v>668L (Gross)</v>
          </cell>
          <cell r="X416" t="str">
            <v>Spaceplus™ Ice System</v>
          </cell>
          <cell r="Y416" t="str">
            <v>FRESHBalancer™</v>
          </cell>
          <cell r="Z416" t="str">
            <v>Moist Balance Crisper™</v>
          </cell>
          <cell r="AA416" t="str">
            <v>Hygiene FRESH+™</v>
          </cell>
          <cell r="AB416" t="str">
            <v xml:space="preserve">New Premium Dispenser
</v>
          </cell>
          <cell r="AC416" t="str">
            <v>Square Pocket Handle</v>
          </cell>
          <cell r="AD416" t="str">
            <v>Inverter Linear Compressor</v>
          </cell>
          <cell r="AE416" t="str">
            <v>Samrt ThinQ®</v>
          </cell>
          <cell r="AF416">
            <v>0</v>
          </cell>
          <cell r="AG416">
            <v>0</v>
          </cell>
          <cell r="AH416">
            <v>0</v>
          </cell>
          <cell r="AI416">
            <v>0</v>
          </cell>
          <cell r="AJ416">
            <v>0</v>
          </cell>
          <cell r="AK416">
            <v>0</v>
          </cell>
          <cell r="AL416">
            <v>0</v>
          </cell>
          <cell r="AM416" t="str">
            <v>-</v>
          </cell>
          <cell r="AN416" t="str">
            <v>-</v>
          </cell>
          <cell r="AO416" t="str">
            <v>-</v>
          </cell>
          <cell r="AP416">
            <v>0</v>
          </cell>
          <cell r="AQ416">
            <v>0</v>
          </cell>
          <cell r="AR416">
            <v>0</v>
          </cell>
          <cell r="AS416" t="str">
            <v>GC-L247SLLV</v>
          </cell>
          <cell r="AT416">
            <v>0</v>
          </cell>
          <cell r="AU416">
            <v>0</v>
          </cell>
          <cell r="AV416">
            <v>0</v>
          </cell>
          <cell r="AW416">
            <v>0</v>
          </cell>
          <cell r="AX416" t="str">
            <v>-</v>
          </cell>
          <cell r="AY416">
            <v>0</v>
          </cell>
          <cell r="AZ416" t="str">
            <v>-</v>
          </cell>
          <cell r="BA416" t="str">
            <v>-</v>
          </cell>
        </row>
        <row r="417">
          <cell r="J417" t="str">
            <v>https://www.lg.com/africa/refrigerators/lg-GR-B401ELDZ</v>
          </cell>
          <cell r="K417">
            <v>0</v>
          </cell>
          <cell r="L417" t="str">
            <v>GC-F401ELDZ.SPZQNGR</v>
          </cell>
          <cell r="M417" t="str">
            <v>home-appliances</v>
          </cell>
          <cell r="N417" t="str">
            <v>refrigerators</v>
          </cell>
          <cell r="O417">
            <v>0</v>
          </cell>
          <cell r="P417">
            <v>0</v>
          </cell>
          <cell r="Q417">
            <v>0</v>
          </cell>
          <cell r="R417" t="str">
            <v>GC-F401ELDZ.SPZQNGR</v>
          </cell>
          <cell r="S417" t="str">
            <v>Lansen Larder</v>
          </cell>
          <cell r="T417" t="str">
            <v>Lansen Larder</v>
          </cell>
          <cell r="U417" t="str">
            <v>Lansen Larder</v>
          </cell>
          <cell r="V417" t="str">
            <v>Platinum Silver</v>
          </cell>
          <cell r="W417" t="str">
            <v>313L (Gross)</v>
          </cell>
          <cell r="X417" t="str">
            <v>Total No Frost</v>
          </cell>
          <cell r="Y417" t="str">
            <v>2-Step Folding Shelf</v>
          </cell>
          <cell r="Z417" t="str">
            <v>Wine Rack</v>
          </cell>
          <cell r="AA417" t="str">
            <v>Inverter Linear Compressor</v>
          </cell>
          <cell r="AB417" t="str">
            <v>Smart ThinQ®</v>
          </cell>
          <cell r="AC417">
            <v>0</v>
          </cell>
          <cell r="AD417">
            <v>0</v>
          </cell>
          <cell r="AE417">
            <v>0</v>
          </cell>
          <cell r="AF417">
            <v>0</v>
          </cell>
          <cell r="AG417">
            <v>0</v>
          </cell>
          <cell r="AH417">
            <v>0</v>
          </cell>
          <cell r="AI417">
            <v>0</v>
          </cell>
          <cell r="AJ417">
            <v>0</v>
          </cell>
          <cell r="AK417">
            <v>0</v>
          </cell>
          <cell r="AL417">
            <v>0</v>
          </cell>
          <cell r="AM417" t="str">
            <v>595(23")</v>
          </cell>
          <cell r="AN417">
            <v>1850</v>
          </cell>
          <cell r="AO417">
            <v>673</v>
          </cell>
          <cell r="AP417">
            <v>0</v>
          </cell>
          <cell r="AQ417">
            <v>0</v>
          </cell>
          <cell r="AR417">
            <v>0</v>
          </cell>
          <cell r="AS417" t="str">
            <v>GR-B401ELDZ</v>
          </cell>
          <cell r="AT417">
            <v>0</v>
          </cell>
          <cell r="AU417" t="str">
            <v>GR-B401ELDZ.APZQNGR&gt;GC-F401ELDZ.SPZQNGR</v>
          </cell>
          <cell r="AV417">
            <v>0</v>
          </cell>
          <cell r="AW417">
            <v>0</v>
          </cell>
          <cell r="AX417" t="str">
            <v>-</v>
          </cell>
          <cell r="AY417">
            <v>0</v>
          </cell>
          <cell r="AZ417">
            <v>1</v>
          </cell>
          <cell r="BA417" t="str">
            <v>Fail</v>
          </cell>
        </row>
        <row r="418">
          <cell r="J418" t="str">
            <v>https://www.lg.com/africa/refrigerators/lg-GC-X247CSAV</v>
          </cell>
          <cell r="K418">
            <v>0</v>
          </cell>
          <cell r="L418" t="str">
            <v>GC-X247CSAV.ANSQNGR</v>
          </cell>
          <cell r="M418" t="str">
            <v>home-appliances</v>
          </cell>
          <cell r="N418" t="str">
            <v>refrigerators</v>
          </cell>
          <cell r="O418" t="str">
            <v>door-in-door-refrigerators</v>
          </cell>
          <cell r="P418" t="str">
            <v>24CU</v>
          </cell>
          <cell r="Q418">
            <v>0</v>
          </cell>
          <cell r="R418" t="str">
            <v>GC-X247CSAV.ANSQNGR</v>
          </cell>
          <cell r="S418" t="str">
            <v>P-Veyron6 InstaView</v>
          </cell>
          <cell r="T418" t="str">
            <v>P-Veyron6 InstaView</v>
          </cell>
          <cell r="U418" t="str">
            <v>P-Veyron6 InstaView</v>
          </cell>
          <cell r="V418" t="str">
            <v>Noble Steel</v>
          </cell>
          <cell r="W418" t="str">
            <v>668L (Gross)</v>
          </cell>
          <cell r="X418" t="str">
            <v>InstaView / Door-in-Door™</v>
          </cell>
          <cell r="Y418" t="str">
            <v>Spaceplus™ Ice System</v>
          </cell>
          <cell r="Z418" t="str">
            <v>FRESHBalancer™</v>
          </cell>
          <cell r="AA418" t="str">
            <v>Moist Balance Crisper™</v>
          </cell>
          <cell r="AB418" t="str">
            <v>Hygiene FRESH+™</v>
          </cell>
          <cell r="AC418" t="str">
            <v xml:space="preserve">New Premium Dispenser
</v>
          </cell>
          <cell r="AD418" t="str">
            <v>Square Pocket Handle</v>
          </cell>
          <cell r="AE418" t="str">
            <v>Inverter Linear Compressor</v>
          </cell>
          <cell r="AF418" t="str">
            <v>Samrt ThinQ®</v>
          </cell>
          <cell r="AG418">
            <v>0</v>
          </cell>
          <cell r="AH418">
            <v>0</v>
          </cell>
          <cell r="AI418">
            <v>0</v>
          </cell>
          <cell r="AJ418">
            <v>0</v>
          </cell>
          <cell r="AK418">
            <v>0</v>
          </cell>
          <cell r="AL418">
            <v>0</v>
          </cell>
          <cell r="AM418" t="str">
            <v>-</v>
          </cell>
          <cell r="AN418" t="str">
            <v>-</v>
          </cell>
          <cell r="AO418" t="str">
            <v>-</v>
          </cell>
          <cell r="AP418">
            <v>0</v>
          </cell>
          <cell r="AQ418">
            <v>0</v>
          </cell>
          <cell r="AR418">
            <v>0</v>
          </cell>
          <cell r="AS418" t="str">
            <v>GC-X247CSAV</v>
          </cell>
          <cell r="AT418">
            <v>0</v>
          </cell>
          <cell r="AU418">
            <v>0</v>
          </cell>
          <cell r="AV418">
            <v>0</v>
          </cell>
          <cell r="AW418">
            <v>0</v>
          </cell>
          <cell r="AX418" t="str">
            <v>-</v>
          </cell>
          <cell r="AY418">
            <v>0</v>
          </cell>
          <cell r="AZ418" t="str">
            <v>-</v>
          </cell>
          <cell r="BA418" t="str">
            <v>-</v>
          </cell>
        </row>
        <row r="419">
          <cell r="J419" t="str">
            <v>https://www.lg.com/africa/refrigerators/lg-GC-J247SLLV</v>
          </cell>
          <cell r="K419">
            <v>0</v>
          </cell>
          <cell r="L419" t="str">
            <v>GC-J247SLLV.SPZQNGR</v>
          </cell>
          <cell r="M419" t="str">
            <v>home-appliances</v>
          </cell>
          <cell r="N419" t="str">
            <v>refrigerators</v>
          </cell>
          <cell r="O419" t="str">
            <v>double-door-refrigerators</v>
          </cell>
          <cell r="P419" t="str">
            <v>24CU</v>
          </cell>
          <cell r="Q419">
            <v>0</v>
          </cell>
          <cell r="R419" t="str">
            <v>GC-J247SLLV.SPZQNGR</v>
          </cell>
          <cell r="S419" t="str">
            <v>P-Veyron6</v>
          </cell>
          <cell r="T419" t="str">
            <v>P-Veyron6 DID+I&amp;W Disp.</v>
          </cell>
          <cell r="U419" t="str">
            <v>P-Veyron6 DID+I&amp;W Disp.</v>
          </cell>
          <cell r="V419" t="str">
            <v>Platinum Silver</v>
          </cell>
          <cell r="W419" t="str">
            <v>668L (Gross)</v>
          </cell>
          <cell r="X419" t="str">
            <v>Door-in-Door™</v>
          </cell>
          <cell r="Y419" t="str">
            <v>Spaceplus™ Ice System</v>
          </cell>
          <cell r="Z419" t="str">
            <v>FRESHBalancer™</v>
          </cell>
          <cell r="AA419" t="str">
            <v>Moist Balance Crisper™</v>
          </cell>
          <cell r="AB419" t="str">
            <v>Hygiene FRESH+™</v>
          </cell>
          <cell r="AC419" t="str">
            <v xml:space="preserve">New Premium Dispenser
</v>
          </cell>
          <cell r="AD419" t="str">
            <v>Square Pocket Handle</v>
          </cell>
          <cell r="AE419" t="str">
            <v>Inverter Linear Compressor</v>
          </cell>
          <cell r="AF419" t="str">
            <v>Samrt ThinQ®</v>
          </cell>
          <cell r="AG419">
            <v>0</v>
          </cell>
          <cell r="AH419">
            <v>0</v>
          </cell>
          <cell r="AI419">
            <v>0</v>
          </cell>
          <cell r="AJ419">
            <v>0</v>
          </cell>
          <cell r="AK419">
            <v>0</v>
          </cell>
          <cell r="AL419">
            <v>0</v>
          </cell>
          <cell r="AM419" t="str">
            <v>-</v>
          </cell>
          <cell r="AN419" t="str">
            <v>-</v>
          </cell>
          <cell r="AO419" t="str">
            <v>-</v>
          </cell>
          <cell r="AP419">
            <v>0</v>
          </cell>
          <cell r="AQ419">
            <v>0</v>
          </cell>
          <cell r="AR419">
            <v>0</v>
          </cell>
          <cell r="AS419" t="str">
            <v>GC-J247SLLV</v>
          </cell>
          <cell r="AT419">
            <v>0</v>
          </cell>
          <cell r="AU419">
            <v>0</v>
          </cell>
          <cell r="AV419">
            <v>0</v>
          </cell>
          <cell r="AW419">
            <v>0</v>
          </cell>
          <cell r="AX419" t="str">
            <v>-</v>
          </cell>
          <cell r="AY419">
            <v>0</v>
          </cell>
          <cell r="AZ419" t="str">
            <v>-</v>
          </cell>
          <cell r="BA419" t="str">
            <v>-</v>
          </cell>
        </row>
        <row r="420">
          <cell r="J420" t="str">
            <v>https://www.lg.com/africa/refrigerators/lg-GL-C322RLBN</v>
          </cell>
          <cell r="K420">
            <v>0</v>
          </cell>
          <cell r="L420" t="str">
            <v>GL-C322RLBN.DPZPEAL</v>
          </cell>
          <cell r="M420" t="str">
            <v>home-appliances</v>
          </cell>
          <cell r="N420" t="str">
            <v>refrigerators</v>
          </cell>
          <cell r="O420" t="str">
            <v>top-freezer-refrigerators</v>
          </cell>
          <cell r="P420" t="str">
            <v>Medium REF</v>
          </cell>
          <cell r="Q420">
            <v>0</v>
          </cell>
          <cell r="R420" t="str">
            <v>GL-C252RLBN.DPZPEAL</v>
          </cell>
          <cell r="S420" t="str">
            <v>Omega5</v>
          </cell>
          <cell r="T420" t="str">
            <v>Omega5 (GTF 2.0)</v>
          </cell>
          <cell r="U420" t="str">
            <v>Omega5 (GTF 2.0)</v>
          </cell>
          <cell r="V420" t="str">
            <v>Platinum Silver</v>
          </cell>
          <cell r="W420" t="str">
            <v>258L (Gross)</v>
          </cell>
          <cell r="X420" t="str">
            <v>Energy Saving</v>
          </cell>
          <cell r="Y420" t="str">
            <v>Multi Air Flow</v>
          </cell>
          <cell r="Z420" t="str">
            <v>Moist Balance Crisper™</v>
          </cell>
          <cell r="AA420" t="str">
            <v>Moving Ice Tray</v>
          </cell>
          <cell r="AB420" t="str">
            <v>Pull Out Tray</v>
          </cell>
          <cell r="AC420" t="str">
            <v>Big Size Veggie Box</v>
          </cell>
          <cell r="AD420" t="str">
            <v>Adjustable door bin</v>
          </cell>
          <cell r="AE420" t="str">
            <v>Space Saving Water Dispenser</v>
          </cell>
          <cell r="AF420" t="str">
            <v>Soft LED Lighting</v>
          </cell>
          <cell r="AG420" t="str">
            <v>Smart Inverter Compressor</v>
          </cell>
          <cell r="AH420" t="str">
            <v>Smart Diagnosis™</v>
          </cell>
          <cell r="AI420">
            <v>0</v>
          </cell>
          <cell r="AJ420">
            <v>0</v>
          </cell>
          <cell r="AK420">
            <v>0</v>
          </cell>
          <cell r="AL420">
            <v>0</v>
          </cell>
          <cell r="AM420" t="str">
            <v>585(23")</v>
          </cell>
          <cell r="AN420">
            <v>1475</v>
          </cell>
          <cell r="AO420">
            <v>703</v>
          </cell>
          <cell r="AP420">
            <v>0</v>
          </cell>
          <cell r="AQ420">
            <v>0</v>
          </cell>
          <cell r="AR420">
            <v>0</v>
          </cell>
          <cell r="AS420" t="str">
            <v>GL-C322RLBN</v>
          </cell>
          <cell r="AT420">
            <v>0</v>
          </cell>
          <cell r="AU420">
            <v>0</v>
          </cell>
          <cell r="AV420">
            <v>0</v>
          </cell>
          <cell r="AW420">
            <v>0</v>
          </cell>
          <cell r="AX420" t="str">
            <v>-</v>
          </cell>
          <cell r="AY420">
            <v>0</v>
          </cell>
          <cell r="AZ420">
            <v>10</v>
          </cell>
          <cell r="BA420" t="str">
            <v>Fail</v>
          </cell>
        </row>
        <row r="421">
          <cell r="J421" t="str">
            <v>https://www.lg.com/africa/refrigerators/lg-GN-C272SLCN</v>
          </cell>
          <cell r="K421">
            <v>0</v>
          </cell>
          <cell r="L421" t="str">
            <v>GN-C272SLCN.SPZQNGR</v>
          </cell>
          <cell r="M421" t="str">
            <v>home-appliances</v>
          </cell>
          <cell r="N421" t="str">
            <v>refrigerators</v>
          </cell>
          <cell r="O421" t="str">
            <v>top-freezer-refrigerators</v>
          </cell>
          <cell r="P421" t="str">
            <v>Medium REF</v>
          </cell>
          <cell r="Q421">
            <v>0</v>
          </cell>
          <cell r="R421" t="str">
            <v>GN-C272SLCN.SPZQNGR</v>
          </cell>
          <cell r="S421" t="str">
            <v>Omega6</v>
          </cell>
          <cell r="T421" t="str">
            <v>Omega6 (GTF 2.0)</v>
          </cell>
          <cell r="U421" t="str">
            <v>Omega6 (GTF 2.0)</v>
          </cell>
          <cell r="V421" t="str">
            <v>Platinum Silver</v>
          </cell>
          <cell r="W421" t="str">
            <v>279L (Gross)</v>
          </cell>
          <cell r="X421" t="str">
            <v>Energy Saving</v>
          </cell>
          <cell r="Y421" t="str">
            <v>Multi Air Flow</v>
          </cell>
          <cell r="Z421" t="str">
            <v>Moist Balance Crisper™</v>
          </cell>
          <cell r="AA421" t="str">
            <v>Moving Ice Tray</v>
          </cell>
          <cell r="AB421" t="str">
            <v>Pull Out Tray</v>
          </cell>
          <cell r="AC421" t="str">
            <v>Big Size Veggie Box</v>
          </cell>
          <cell r="AD421" t="str">
            <v>Adjustable door bin</v>
          </cell>
          <cell r="AE421" t="str">
            <v>Space Saving Water Dispenser</v>
          </cell>
          <cell r="AF421" t="str">
            <v>Soft LED Lighting</v>
          </cell>
          <cell r="AG421" t="str">
            <v>Smart Inverter Compressor</v>
          </cell>
          <cell r="AH421" t="str">
            <v>Smart Diagnosis™</v>
          </cell>
          <cell r="AI421">
            <v>0</v>
          </cell>
          <cell r="AJ421">
            <v>0</v>
          </cell>
          <cell r="AK421">
            <v>0</v>
          </cell>
          <cell r="AL421">
            <v>0</v>
          </cell>
          <cell r="AM421" t="str">
            <v>555(22")</v>
          </cell>
          <cell r="AN421">
            <v>1667</v>
          </cell>
          <cell r="AO421">
            <v>630</v>
          </cell>
          <cell r="AP421">
            <v>0</v>
          </cell>
          <cell r="AQ421">
            <v>0</v>
          </cell>
          <cell r="AR421">
            <v>0</v>
          </cell>
          <cell r="AS421" t="str">
            <v>GN-C272SLCN</v>
          </cell>
          <cell r="AT421">
            <v>0</v>
          </cell>
          <cell r="AU421">
            <v>0</v>
          </cell>
          <cell r="AV421">
            <v>0</v>
          </cell>
          <cell r="AW421">
            <v>0</v>
          </cell>
          <cell r="AX421" t="str">
            <v>-</v>
          </cell>
          <cell r="AY421">
            <v>0</v>
          </cell>
          <cell r="AZ421">
            <v>15</v>
          </cell>
          <cell r="BA421" t="str">
            <v>Fail</v>
          </cell>
        </row>
        <row r="422">
          <cell r="J422" t="str">
            <v>https://www.lg.com/africa/refrigerators/lg-GL-C292RLBN</v>
          </cell>
          <cell r="K422">
            <v>0</v>
          </cell>
          <cell r="L422" t="str">
            <v>GL-C292RLBN.SPZQNGR</v>
          </cell>
          <cell r="M422" t="str">
            <v>home-appliances</v>
          </cell>
          <cell r="N422" t="str">
            <v>refrigerators</v>
          </cell>
          <cell r="O422" t="str">
            <v>top-freezer-refrigerators</v>
          </cell>
          <cell r="P422" t="str">
            <v>Medium REF</v>
          </cell>
          <cell r="Q422">
            <v>0</v>
          </cell>
          <cell r="R422" t="str">
            <v>GL-C292RLBN.SPZQNGR</v>
          </cell>
          <cell r="S422" t="str">
            <v>Omega5</v>
          </cell>
          <cell r="T422" t="str">
            <v>Omega5 (GTF 2.0)</v>
          </cell>
          <cell r="U422" t="str">
            <v>Omega5 (GTF 2.0)</v>
          </cell>
          <cell r="V422" t="str">
            <v>Platinum Silver</v>
          </cell>
          <cell r="W422" t="str">
            <v>257L (Gross)</v>
          </cell>
          <cell r="X422" t="str">
            <v>Energy Saving</v>
          </cell>
          <cell r="Y422" t="str">
            <v>Multi Air Flow</v>
          </cell>
          <cell r="Z422" t="str">
            <v>Moist Balance Crisper™</v>
          </cell>
          <cell r="AA422" t="str">
            <v>Moving Ice Tray</v>
          </cell>
          <cell r="AB422" t="str">
            <v>Pull Out Tray</v>
          </cell>
          <cell r="AC422" t="str">
            <v>Big Size Veggie Box</v>
          </cell>
          <cell r="AD422" t="str">
            <v>Adjustable door bin</v>
          </cell>
          <cell r="AE422" t="str">
            <v>Space Saving Water Dispenser</v>
          </cell>
          <cell r="AF422" t="str">
            <v>Soft LED Lighting</v>
          </cell>
          <cell r="AG422" t="str">
            <v>Smart Inverter Compressor</v>
          </cell>
          <cell r="AH422" t="str">
            <v>Smart Diagnosis™</v>
          </cell>
          <cell r="AI422">
            <v>0</v>
          </cell>
          <cell r="AJ422">
            <v>0</v>
          </cell>
          <cell r="AK422">
            <v>0</v>
          </cell>
          <cell r="AL422">
            <v>0</v>
          </cell>
          <cell r="AM422" t="str">
            <v>585(23")</v>
          </cell>
          <cell r="AN422">
            <v>1475</v>
          </cell>
          <cell r="AO422">
            <v>703</v>
          </cell>
          <cell r="AP422">
            <v>0</v>
          </cell>
          <cell r="AQ422">
            <v>0</v>
          </cell>
          <cell r="AR422">
            <v>0</v>
          </cell>
          <cell r="AS422" t="str">
            <v>GL-C292RLBN</v>
          </cell>
          <cell r="AT422">
            <v>0</v>
          </cell>
          <cell r="AU422">
            <v>0</v>
          </cell>
          <cell r="AV422">
            <v>0</v>
          </cell>
          <cell r="AW422">
            <v>0</v>
          </cell>
          <cell r="AX422" t="str">
            <v>-</v>
          </cell>
          <cell r="AY422">
            <v>0</v>
          </cell>
          <cell r="AZ422">
            <v>10</v>
          </cell>
          <cell r="BA422" t="str">
            <v>Fail</v>
          </cell>
        </row>
        <row r="423">
          <cell r="J423" t="str">
            <v>https://www.lg.com/africa/refrigerators/lg-GN-C222SLCN</v>
          </cell>
          <cell r="K423">
            <v>0</v>
          </cell>
          <cell r="L423" t="str">
            <v>GN-C222SLCN.SPZQNGR</v>
          </cell>
          <cell r="M423" t="str">
            <v>home-appliances</v>
          </cell>
          <cell r="N423" t="str">
            <v>refrigerators</v>
          </cell>
          <cell r="O423" t="str">
            <v>top-freezer-refrigerators</v>
          </cell>
          <cell r="P423" t="str">
            <v>Medium REF</v>
          </cell>
          <cell r="Q423">
            <v>0</v>
          </cell>
          <cell r="R423" t="str">
            <v>GN-C222SLCN.SPZQNGR</v>
          </cell>
          <cell r="S423" t="str">
            <v>Omega8</v>
          </cell>
          <cell r="T423" t="str">
            <v>Omega8 (GTF 2.0)</v>
          </cell>
          <cell r="U423" t="str">
            <v>Omega8 (GTF 2.0)</v>
          </cell>
          <cell r="V423" t="str">
            <v>Platinum Silver</v>
          </cell>
          <cell r="W423" t="str">
            <v>225L (Gross)</v>
          </cell>
          <cell r="X423" t="str">
            <v>Energy Saving</v>
          </cell>
          <cell r="Y423" t="str">
            <v>Multi Air Flow</v>
          </cell>
          <cell r="Z423" t="str">
            <v>Moist Balance Crisper™</v>
          </cell>
          <cell r="AA423" t="str">
            <v>Moving Ice Tray</v>
          </cell>
          <cell r="AB423" t="str">
            <v>Pull Out Tray</v>
          </cell>
          <cell r="AC423" t="str">
            <v>Big Size Veggie Box</v>
          </cell>
          <cell r="AD423" t="str">
            <v>Adjustable door bin</v>
          </cell>
          <cell r="AE423" t="str">
            <v>Space Saving Water Dispenser</v>
          </cell>
          <cell r="AF423" t="str">
            <v>Soft LED Lighting</v>
          </cell>
          <cell r="AG423" t="str">
            <v>Smart Inverter Compressor</v>
          </cell>
          <cell r="AH423" t="str">
            <v>Smart Diagnosis™</v>
          </cell>
          <cell r="AI423">
            <v>0</v>
          </cell>
          <cell r="AJ423">
            <v>0</v>
          </cell>
          <cell r="AK423">
            <v>0</v>
          </cell>
          <cell r="AL423">
            <v>0</v>
          </cell>
          <cell r="AM423" t="str">
            <v>555(22")</v>
          </cell>
          <cell r="AN423">
            <v>1520</v>
          </cell>
          <cell r="AO423">
            <v>585</v>
          </cell>
          <cell r="AP423">
            <v>0</v>
          </cell>
          <cell r="AQ423">
            <v>0</v>
          </cell>
          <cell r="AR423">
            <v>0</v>
          </cell>
          <cell r="AS423" t="str">
            <v>GN-C222SLCN</v>
          </cell>
          <cell r="AT423">
            <v>0</v>
          </cell>
          <cell r="AU423">
            <v>0</v>
          </cell>
          <cell r="AV423">
            <v>0</v>
          </cell>
          <cell r="AW423">
            <v>0</v>
          </cell>
          <cell r="AX423" t="str">
            <v>-</v>
          </cell>
          <cell r="AY423">
            <v>0</v>
          </cell>
          <cell r="AZ423">
            <v>15</v>
          </cell>
          <cell r="BA423" t="str">
            <v>Pass</v>
          </cell>
        </row>
        <row r="424">
          <cell r="J424" t="str">
            <v>https://www.lg.com/africa/refrigerators/lg-GL-C355RLBN</v>
          </cell>
          <cell r="K424">
            <v>0</v>
          </cell>
          <cell r="L424" t="str">
            <v>GL-C322RLBN.SPZQNGR</v>
          </cell>
          <cell r="M424" t="str">
            <v>home-appliances</v>
          </cell>
          <cell r="N424" t="str">
            <v>refrigerators</v>
          </cell>
          <cell r="O424" t="str">
            <v>top-freezer-refrigerators</v>
          </cell>
          <cell r="P424" t="str">
            <v>Medium REF</v>
          </cell>
          <cell r="Q424" t="str">
            <v>silver</v>
          </cell>
          <cell r="R424" t="str">
            <v>GL-C322RLBN.SPZQNGR</v>
          </cell>
          <cell r="S424" t="str">
            <v>Omega3</v>
          </cell>
          <cell r="T424" t="str">
            <v>Omega3 (GTF 2.0)</v>
          </cell>
          <cell r="U424" t="str">
            <v>Omega3 (GTF 2.0)</v>
          </cell>
          <cell r="V424" t="str">
            <v>Platinum Silver</v>
          </cell>
          <cell r="W424" t="str">
            <v>308L (Gross)</v>
          </cell>
          <cell r="X424" t="str">
            <v>Energy Saving</v>
          </cell>
          <cell r="Y424" t="str">
            <v>Multi Air Flow</v>
          </cell>
          <cell r="Z424" t="str">
            <v>Moist Balance Crisper™</v>
          </cell>
          <cell r="AA424" t="str">
            <v>Moving Ice Tray</v>
          </cell>
          <cell r="AB424" t="str">
            <v>Pull Out Tray</v>
          </cell>
          <cell r="AC424" t="str">
            <v>Big Size Veggie Box</v>
          </cell>
          <cell r="AD424" t="str">
            <v>Adjustable door bin</v>
          </cell>
          <cell r="AE424" t="str">
            <v>Space Saving Water Dispenser</v>
          </cell>
          <cell r="AF424" t="str">
            <v>Soft LED Lighting</v>
          </cell>
          <cell r="AG424" t="str">
            <v>Smart Inverter Compressor</v>
          </cell>
          <cell r="AH424" t="str">
            <v>Smart Diagnosis™</v>
          </cell>
          <cell r="AI424">
            <v>0</v>
          </cell>
          <cell r="AJ424">
            <v>0</v>
          </cell>
          <cell r="AK424">
            <v>0</v>
          </cell>
          <cell r="AL424">
            <v>0</v>
          </cell>
          <cell r="AM424" t="str">
            <v>585(23")</v>
          </cell>
          <cell r="AN424">
            <v>1675</v>
          </cell>
          <cell r="AO424">
            <v>703</v>
          </cell>
          <cell r="AP424">
            <v>0</v>
          </cell>
          <cell r="AQ424">
            <v>0</v>
          </cell>
          <cell r="AR424">
            <v>0</v>
          </cell>
          <cell r="AS424" t="str">
            <v>NatureFRESH™ with Energy Efficiency</v>
          </cell>
          <cell r="AT424">
            <v>0</v>
          </cell>
          <cell r="AU424">
            <v>0</v>
          </cell>
          <cell r="AV424">
            <v>0</v>
          </cell>
          <cell r="AW424">
            <v>0</v>
          </cell>
          <cell r="AX424" t="str">
            <v>-</v>
          </cell>
          <cell r="AY424">
            <v>0</v>
          </cell>
          <cell r="AZ424" t="str">
            <v>-</v>
          </cell>
          <cell r="BA424" t="str">
            <v>-</v>
          </cell>
        </row>
        <row r="425">
          <cell r="J425" t="str">
            <v>https://www.lg.com/africa/refrigerators/lg-GL-C295RLBN</v>
          </cell>
          <cell r="K425">
            <v>0</v>
          </cell>
          <cell r="L425" t="str">
            <v>GL-C252RLBN.SPZQNGR</v>
          </cell>
          <cell r="M425" t="str">
            <v>home-appliances</v>
          </cell>
          <cell r="N425" t="str">
            <v>refrigerators</v>
          </cell>
          <cell r="O425" t="str">
            <v>top-freezer-refrigerators</v>
          </cell>
          <cell r="P425" t="str">
            <v>Medium REF</v>
          </cell>
          <cell r="Q425" t="str">
            <v>silver</v>
          </cell>
          <cell r="R425" t="str">
            <v>GL-C252RLBN.SPZQNGR</v>
          </cell>
          <cell r="S425" t="str">
            <v>Omega5</v>
          </cell>
          <cell r="T425" t="str">
            <v>Omega5 (GTF 2.0)</v>
          </cell>
          <cell r="U425" t="str">
            <v>Omega5 (GTF 2.0)</v>
          </cell>
          <cell r="V425" t="str">
            <v>Platinum Silver</v>
          </cell>
          <cell r="W425" t="str">
            <v>257L (Gross)</v>
          </cell>
          <cell r="X425" t="str">
            <v>Energy Saving</v>
          </cell>
          <cell r="Y425" t="str">
            <v>Multi Air Flow</v>
          </cell>
          <cell r="Z425" t="str">
            <v>Moist Balance Crisper™</v>
          </cell>
          <cell r="AA425" t="str">
            <v>Moving Ice Tray</v>
          </cell>
          <cell r="AB425" t="str">
            <v>Pull Out Tray</v>
          </cell>
          <cell r="AC425" t="str">
            <v>Big Size Veggie Box</v>
          </cell>
          <cell r="AD425" t="str">
            <v>Adjustable door bin</v>
          </cell>
          <cell r="AE425" t="str">
            <v>Space Saving Water Dispenser</v>
          </cell>
          <cell r="AF425" t="str">
            <v>Soft LED Lighting</v>
          </cell>
          <cell r="AG425" t="str">
            <v>Smart Inverter Compressor</v>
          </cell>
          <cell r="AH425" t="str">
            <v>Smart Diagnosis™</v>
          </cell>
          <cell r="AI425">
            <v>0</v>
          </cell>
          <cell r="AJ425">
            <v>0</v>
          </cell>
          <cell r="AK425">
            <v>0</v>
          </cell>
          <cell r="AL425">
            <v>0</v>
          </cell>
          <cell r="AM425" t="str">
            <v>585(23")</v>
          </cell>
          <cell r="AN425">
            <v>1475</v>
          </cell>
          <cell r="AO425">
            <v>703</v>
          </cell>
          <cell r="AP425">
            <v>0</v>
          </cell>
          <cell r="AQ425">
            <v>0</v>
          </cell>
          <cell r="AR425">
            <v>0</v>
          </cell>
          <cell r="AS425" t="str">
            <v>NatureFRESH™ with Energy Efficiency</v>
          </cell>
          <cell r="AT425">
            <v>0</v>
          </cell>
          <cell r="AU425">
            <v>0</v>
          </cell>
          <cell r="AV425">
            <v>0</v>
          </cell>
          <cell r="AW425">
            <v>0</v>
          </cell>
          <cell r="AX425" t="str">
            <v>-</v>
          </cell>
          <cell r="AY425">
            <v>0</v>
          </cell>
          <cell r="AZ425" t="str">
            <v>-</v>
          </cell>
          <cell r="BA425" t="str">
            <v>-</v>
          </cell>
        </row>
        <row r="426">
          <cell r="J426" t="str">
            <v>https://www.lg.com/africa/refrigerators/lg-GC-B247SVUV</v>
          </cell>
          <cell r="K426">
            <v>0</v>
          </cell>
          <cell r="L426" t="str">
            <v>GC-B247SVUV.SSWQNGR</v>
          </cell>
          <cell r="M426" t="str">
            <v>home-appliances</v>
          </cell>
          <cell r="N426" t="str">
            <v>refrigerators</v>
          </cell>
          <cell r="O426" t="str">
            <v>double-door-refrigerators</v>
          </cell>
          <cell r="P426" t="str">
            <v>24CU</v>
          </cell>
          <cell r="Q426">
            <v>0</v>
          </cell>
          <cell r="R426" t="str">
            <v>GC-B247SVUV.SSWQNGR</v>
          </cell>
          <cell r="S426" t="str">
            <v>P-Veyron6</v>
          </cell>
          <cell r="T426" t="str">
            <v>P-Veyron6</v>
          </cell>
          <cell r="U426" t="str">
            <v>P-Veyron6</v>
          </cell>
          <cell r="V426" t="str">
            <v>Super White</v>
          </cell>
          <cell r="W426" t="str">
            <v>687L (Gross)</v>
          </cell>
          <cell r="X426" t="str">
            <v>FRESHBalancer™</v>
          </cell>
          <cell r="Y426" t="str">
            <v>Moist Balance Crisper™</v>
          </cell>
          <cell r="Z426" t="str">
            <v>Hygiene FRESH+™</v>
          </cell>
          <cell r="AA426" t="str">
            <v>Square Pocket Handle</v>
          </cell>
          <cell r="AB426" t="str">
            <v>Inverter Linear Compressor</v>
          </cell>
          <cell r="AC426" t="str">
            <v>Samrt ThinQ®</v>
          </cell>
          <cell r="AD426">
            <v>0</v>
          </cell>
          <cell r="AE426">
            <v>0</v>
          </cell>
          <cell r="AF426">
            <v>0</v>
          </cell>
          <cell r="AG426">
            <v>0</v>
          </cell>
          <cell r="AH426">
            <v>0</v>
          </cell>
          <cell r="AI426">
            <v>0</v>
          </cell>
          <cell r="AJ426">
            <v>0</v>
          </cell>
          <cell r="AK426">
            <v>0</v>
          </cell>
          <cell r="AL426">
            <v>0</v>
          </cell>
          <cell r="AM426" t="str">
            <v>-</v>
          </cell>
          <cell r="AN426" t="str">
            <v>-</v>
          </cell>
          <cell r="AO426" t="str">
            <v>-</v>
          </cell>
          <cell r="AP426">
            <v>0</v>
          </cell>
          <cell r="AQ426">
            <v>0</v>
          </cell>
          <cell r="AR426">
            <v>0</v>
          </cell>
          <cell r="AS426" t="str">
            <v>GC-B247SVUV</v>
          </cell>
          <cell r="AT426">
            <v>0</v>
          </cell>
          <cell r="AU426">
            <v>0</v>
          </cell>
          <cell r="AV426">
            <v>0</v>
          </cell>
          <cell r="AW426">
            <v>0</v>
          </cell>
          <cell r="AX426" t="str">
            <v>-</v>
          </cell>
          <cell r="AY426">
            <v>0</v>
          </cell>
          <cell r="AZ426">
            <v>14</v>
          </cell>
          <cell r="BA426" t="str">
            <v>Pass</v>
          </cell>
        </row>
        <row r="427">
          <cell r="J427" t="str">
            <v>https://www.lg.com/africa/refrigerators/lg-GC-B247SLUV</v>
          </cell>
          <cell r="K427">
            <v>0</v>
          </cell>
          <cell r="L427" t="str">
            <v>GC-B247SLUV.SPZQNGR</v>
          </cell>
          <cell r="M427" t="str">
            <v>home-appliances</v>
          </cell>
          <cell r="N427" t="str">
            <v>refrigerators</v>
          </cell>
          <cell r="O427" t="str">
            <v>double-door-refrigerators</v>
          </cell>
          <cell r="P427" t="str">
            <v>24CU</v>
          </cell>
          <cell r="Q427">
            <v>0</v>
          </cell>
          <cell r="R427" t="str">
            <v>GC-B247SLUV.SPZQNGR</v>
          </cell>
          <cell r="S427" t="str">
            <v>P-Veyron6</v>
          </cell>
          <cell r="T427" t="str">
            <v>P-Veyron6</v>
          </cell>
          <cell r="U427" t="str">
            <v>P-Veyron6</v>
          </cell>
          <cell r="V427" t="str">
            <v>Platinum Silver</v>
          </cell>
          <cell r="W427" t="str">
            <v>687L (Gross)</v>
          </cell>
          <cell r="X427" t="str">
            <v>FRESHBalancer™</v>
          </cell>
          <cell r="Y427" t="str">
            <v>Moist Balance Crisper™</v>
          </cell>
          <cell r="Z427" t="str">
            <v>Hygiene FRESH+™</v>
          </cell>
          <cell r="AA427" t="str">
            <v>Square Pocket Handle</v>
          </cell>
          <cell r="AB427" t="str">
            <v>Inverter Linear Compressor</v>
          </cell>
          <cell r="AC427" t="str">
            <v>Samrt ThinQ®</v>
          </cell>
          <cell r="AD427">
            <v>0</v>
          </cell>
          <cell r="AE427">
            <v>0</v>
          </cell>
          <cell r="AF427">
            <v>0</v>
          </cell>
          <cell r="AG427">
            <v>0</v>
          </cell>
          <cell r="AH427">
            <v>0</v>
          </cell>
          <cell r="AI427">
            <v>0</v>
          </cell>
          <cell r="AJ427">
            <v>0</v>
          </cell>
          <cell r="AK427">
            <v>0</v>
          </cell>
          <cell r="AL427">
            <v>0</v>
          </cell>
          <cell r="AM427" t="str">
            <v>-</v>
          </cell>
          <cell r="AN427" t="str">
            <v>-</v>
          </cell>
          <cell r="AO427" t="str">
            <v>-</v>
          </cell>
          <cell r="AP427">
            <v>0</v>
          </cell>
          <cell r="AQ427">
            <v>0</v>
          </cell>
          <cell r="AR427">
            <v>0</v>
          </cell>
          <cell r="AS427" t="str">
            <v>659L Side By Side Refrigerator with Inverter Linear Compressor</v>
          </cell>
          <cell r="AT427">
            <v>0</v>
          </cell>
          <cell r="AU427">
            <v>0</v>
          </cell>
          <cell r="AV427">
            <v>0</v>
          </cell>
          <cell r="AW427">
            <v>0</v>
          </cell>
          <cell r="AX427" t="str">
            <v>-</v>
          </cell>
          <cell r="AY427">
            <v>0</v>
          </cell>
          <cell r="AZ427" t="str">
            <v>-</v>
          </cell>
          <cell r="BA427" t="str">
            <v>-</v>
          </cell>
        </row>
        <row r="428">
          <cell r="J428" t="str">
            <v>https://www.lg.com/africa/refrigerators/lg-GC-B247KQDV</v>
          </cell>
          <cell r="K428">
            <v>0</v>
          </cell>
          <cell r="L428" t="str">
            <v>GC-B247KQDV.SDSQNGR</v>
          </cell>
          <cell r="M428" t="str">
            <v>home-appliances</v>
          </cell>
          <cell r="N428" t="str">
            <v>refrigerators</v>
          </cell>
          <cell r="O428" t="str">
            <v>double-door-refrigerators</v>
          </cell>
          <cell r="P428" t="str">
            <v>24CU</v>
          </cell>
          <cell r="Q428">
            <v>0</v>
          </cell>
          <cell r="R428" t="str">
            <v>GC-B247KQDV.SDSQNGR</v>
          </cell>
          <cell r="S428" t="str">
            <v>P-Veyron6 DI</v>
          </cell>
          <cell r="T428" t="str">
            <v>P-Veyron6 DI</v>
          </cell>
          <cell r="U428" t="str">
            <v>P-Veyron6 DI</v>
          </cell>
          <cell r="V428" t="str">
            <v>Dark Graphite</v>
          </cell>
          <cell r="W428" t="str">
            <v>679L (Gross)</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t="str">
            <v>-</v>
          </cell>
          <cell r="AN428" t="str">
            <v>-</v>
          </cell>
          <cell r="AO428" t="str">
            <v>-</v>
          </cell>
          <cell r="AP428">
            <v>0</v>
          </cell>
          <cell r="AQ428">
            <v>0</v>
          </cell>
          <cell r="AR428">
            <v>0</v>
          </cell>
          <cell r="AS428" t="str">
            <v>679 Ltr, Inverter Linear Compressor, Multi Air Flow, Multi Digital Sensors, Express Freezing, Smart Diagnosis™, Side by Side Refrigerator</v>
          </cell>
          <cell r="AT428">
            <v>0</v>
          </cell>
          <cell r="AU428">
            <v>0</v>
          </cell>
          <cell r="AV428">
            <v>0</v>
          </cell>
          <cell r="AW428">
            <v>0</v>
          </cell>
          <cell r="AX428" t="str">
            <v>-</v>
          </cell>
          <cell r="AY428">
            <v>0</v>
          </cell>
          <cell r="AZ428">
            <v>14</v>
          </cell>
          <cell r="BA428" t="str">
            <v>Fail</v>
          </cell>
        </row>
        <row r="429">
          <cell r="J429" t="str">
            <v>https://www.lg.com/africa/freezers/lg-GR-K45DSLBC</v>
          </cell>
          <cell r="K429">
            <v>0</v>
          </cell>
          <cell r="L429" t="str">
            <v>GR-K45DSLBC.SPZQNGR</v>
          </cell>
          <cell r="M429" t="str">
            <v>home-appliances</v>
          </cell>
          <cell r="N429" t="str">
            <v>freezers</v>
          </cell>
          <cell r="O429" t="str">
            <v>Chest Freezers</v>
          </cell>
          <cell r="P429" t="str">
            <v>Freezer</v>
          </cell>
          <cell r="Q429" t="str">
            <v>silver</v>
          </cell>
          <cell r="R429" t="str">
            <v>GR-K45DSLBC.SPZQNGR</v>
          </cell>
          <cell r="S429" t="str">
            <v>Savanna</v>
          </cell>
          <cell r="T429" t="str">
            <v>Savanna 450L</v>
          </cell>
          <cell r="U429" t="str">
            <v>Savanna 450L</v>
          </cell>
          <cell r="V429" t="str">
            <v>Platinum Silver</v>
          </cell>
          <cell r="W429" t="str">
            <v>450L (Gross)</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t="str">
            <v>1,436(57")</v>
          </cell>
          <cell r="AN429">
            <v>855</v>
          </cell>
          <cell r="AO429" t="str">
            <v>-</v>
          </cell>
          <cell r="AP429">
            <v>0</v>
          </cell>
          <cell r="AQ429">
            <v>0</v>
          </cell>
          <cell r="AR429">
            <v>0</v>
          </cell>
          <cell r="AS429" t="str">
            <v>GR-K45DSLBC</v>
          </cell>
          <cell r="AT429">
            <v>0</v>
          </cell>
          <cell r="AU429">
            <v>0</v>
          </cell>
          <cell r="AV429">
            <v>0</v>
          </cell>
          <cell r="AW429">
            <v>0</v>
          </cell>
          <cell r="AX429" t="str">
            <v>-</v>
          </cell>
          <cell r="AY429">
            <v>0</v>
          </cell>
          <cell r="AZ429">
            <v>4</v>
          </cell>
          <cell r="BA429" t="str">
            <v>Fail</v>
          </cell>
        </row>
        <row r="430">
          <cell r="J430" t="str">
            <v>https://www.lg.com/africa/refrigerators/lg-GL-051SQQ</v>
          </cell>
          <cell r="K430">
            <v>0</v>
          </cell>
          <cell r="L430" t="str">
            <v>GL-051SQQ.TSWQNGR</v>
          </cell>
          <cell r="M430" t="str">
            <v>home-appliances</v>
          </cell>
          <cell r="N430" t="str">
            <v>refrigerators</v>
          </cell>
          <cell r="O430" t="str">
            <v>single-door-refrigerators</v>
          </cell>
          <cell r="P430" t="str">
            <v>Small REF</v>
          </cell>
          <cell r="Q430">
            <v>0</v>
          </cell>
          <cell r="R430" t="str">
            <v>GL-051SQQ.TSWQNGR</v>
          </cell>
          <cell r="S430" t="str">
            <v>Minibar</v>
          </cell>
          <cell r="T430" t="str">
            <v>Minibar</v>
          </cell>
          <cell r="U430" t="str">
            <v>Minibar</v>
          </cell>
          <cell r="V430" t="str">
            <v>Super White</v>
          </cell>
          <cell r="W430" t="str">
            <v>48L (Gross)</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t="str">
            <v>-</v>
          </cell>
          <cell r="AN430" t="str">
            <v>-</v>
          </cell>
          <cell r="AO430" t="str">
            <v>-</v>
          </cell>
          <cell r="AP430">
            <v>0</v>
          </cell>
          <cell r="AQ430">
            <v>0</v>
          </cell>
          <cell r="AR430">
            <v>0</v>
          </cell>
          <cell r="AS430" t="str">
            <v>Hassle Free</v>
          </cell>
          <cell r="AT430">
            <v>0</v>
          </cell>
          <cell r="AU430">
            <v>0</v>
          </cell>
          <cell r="AV430">
            <v>0</v>
          </cell>
          <cell r="AW430">
            <v>0</v>
          </cell>
          <cell r="AX430" t="str">
            <v>-</v>
          </cell>
          <cell r="AY430">
            <v>0</v>
          </cell>
          <cell r="AZ430">
            <v>2</v>
          </cell>
          <cell r="BA430" t="str">
            <v>Fail</v>
          </cell>
        </row>
        <row r="431">
          <cell r="J431" t="str">
            <v>https://www.lg.com/africa/freezers/lg-GCS315SVF</v>
          </cell>
          <cell r="K431">
            <v>0</v>
          </cell>
          <cell r="L431" t="str">
            <v>GCS315SVF.SSWQNGR</v>
          </cell>
          <cell r="M431" t="str">
            <v>home-appliances</v>
          </cell>
          <cell r="N431" t="str">
            <v>freezers</v>
          </cell>
          <cell r="O431" t="str">
            <v>Chest Freezers</v>
          </cell>
          <cell r="P431" t="str">
            <v>Freezer</v>
          </cell>
          <cell r="Q431">
            <v>0</v>
          </cell>
          <cell r="R431" t="str">
            <v>GCS315SVF.SSWQNGR</v>
          </cell>
          <cell r="S431" t="str">
            <v>Xingxing C/F</v>
          </cell>
          <cell r="T431" t="str">
            <v>Xingxing C/F</v>
          </cell>
          <cell r="U431" t="str">
            <v>Xingxing C/F</v>
          </cell>
          <cell r="V431" t="str">
            <v>Super White</v>
          </cell>
          <cell r="W431" t="str">
            <v>280L (Gross)</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t="str">
            <v>-</v>
          </cell>
          <cell r="AN431" t="str">
            <v>-</v>
          </cell>
          <cell r="AO431" t="str">
            <v>-</v>
          </cell>
          <cell r="AP431">
            <v>0</v>
          </cell>
          <cell r="AQ431">
            <v>0</v>
          </cell>
          <cell r="AR431">
            <v>0</v>
          </cell>
          <cell r="AS431" t="str">
            <v>GCS315SVF</v>
          </cell>
          <cell r="AT431">
            <v>0</v>
          </cell>
          <cell r="AU431">
            <v>0</v>
          </cell>
          <cell r="AV431">
            <v>0</v>
          </cell>
          <cell r="AW431">
            <v>0</v>
          </cell>
          <cell r="AX431" t="str">
            <v>-</v>
          </cell>
          <cell r="AY431">
            <v>0</v>
          </cell>
          <cell r="AZ431">
            <v>1</v>
          </cell>
          <cell r="BA431" t="str">
            <v>Fail</v>
          </cell>
        </row>
        <row r="432">
          <cell r="J432" t="str">
            <v>https://www.lg.com/africa/freezers/lg-GCS215SVF</v>
          </cell>
          <cell r="K432">
            <v>0</v>
          </cell>
          <cell r="L432" t="str">
            <v>GCS215SVF.SSWQNGR</v>
          </cell>
          <cell r="M432" t="str">
            <v>home-appliances</v>
          </cell>
          <cell r="N432" t="str">
            <v>freezers</v>
          </cell>
          <cell r="O432" t="str">
            <v>Chest Freezers</v>
          </cell>
          <cell r="P432" t="str">
            <v>Freezer</v>
          </cell>
          <cell r="Q432">
            <v>0</v>
          </cell>
          <cell r="R432" t="str">
            <v>GCS215SVF.SSWQNGR</v>
          </cell>
          <cell r="S432" t="str">
            <v>Xingxing C/F</v>
          </cell>
          <cell r="T432" t="str">
            <v>Xingxing C/F</v>
          </cell>
          <cell r="U432" t="str">
            <v>Xingxing C/F</v>
          </cell>
          <cell r="V432" t="str">
            <v>Super White</v>
          </cell>
          <cell r="W432" t="str">
            <v>190L (Gross)</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t="str">
            <v>-</v>
          </cell>
          <cell r="AN432" t="str">
            <v>-</v>
          </cell>
          <cell r="AO432" t="str">
            <v>-</v>
          </cell>
          <cell r="AP432">
            <v>0</v>
          </cell>
          <cell r="AQ432">
            <v>0</v>
          </cell>
          <cell r="AR432">
            <v>0</v>
          </cell>
          <cell r="AS432" t="str">
            <v>GCS215SVF</v>
          </cell>
          <cell r="AT432">
            <v>0</v>
          </cell>
          <cell r="AU432">
            <v>0</v>
          </cell>
          <cell r="AV432">
            <v>0</v>
          </cell>
          <cell r="AW432">
            <v>0</v>
          </cell>
          <cell r="AX432" t="str">
            <v>-</v>
          </cell>
          <cell r="AY432">
            <v>0</v>
          </cell>
          <cell r="AZ432">
            <v>1</v>
          </cell>
          <cell r="BA432" t="str">
            <v>Fail</v>
          </cell>
        </row>
        <row r="433">
          <cell r="J433" t="str">
            <v>https://www.lg.com/africa/refrigerators/lg-GCS352SV</v>
          </cell>
          <cell r="K433">
            <v>0</v>
          </cell>
          <cell r="L433" t="str">
            <v>GCS352SV.SSWQNGR</v>
          </cell>
          <cell r="M433" t="str">
            <v>home-appliances</v>
          </cell>
          <cell r="N433" t="str">
            <v>refrigerators</v>
          </cell>
          <cell r="O433">
            <v>0</v>
          </cell>
          <cell r="P433" t="str">
            <v>Medium REF</v>
          </cell>
          <cell r="Q433">
            <v>0</v>
          </cell>
          <cell r="R433" t="str">
            <v>GCS352SV.SSWQNGR</v>
          </cell>
          <cell r="S433" t="str">
            <v>Xingxing T/F</v>
          </cell>
          <cell r="T433" t="str">
            <v>Xingxing T/F</v>
          </cell>
          <cell r="U433" t="str">
            <v>Xingxing T/F</v>
          </cell>
          <cell r="V433" t="str">
            <v>Super White</v>
          </cell>
          <cell r="W433" t="str">
            <v>350L (Gross)</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t="str">
            <v>-</v>
          </cell>
          <cell r="AN433" t="str">
            <v>-</v>
          </cell>
          <cell r="AO433" t="str">
            <v>-</v>
          </cell>
          <cell r="AP433">
            <v>0</v>
          </cell>
          <cell r="AQ433">
            <v>0</v>
          </cell>
          <cell r="AR433">
            <v>0</v>
          </cell>
          <cell r="AS433" t="str">
            <v>GCS352SV</v>
          </cell>
          <cell r="AT433">
            <v>0</v>
          </cell>
          <cell r="AU433">
            <v>0</v>
          </cell>
          <cell r="AV433">
            <v>0</v>
          </cell>
          <cell r="AW433">
            <v>0</v>
          </cell>
          <cell r="AX433" t="str">
            <v>-</v>
          </cell>
          <cell r="AY433">
            <v>0</v>
          </cell>
          <cell r="AZ433">
            <v>2</v>
          </cell>
          <cell r="BA433" t="str">
            <v>Fail</v>
          </cell>
        </row>
        <row r="434">
          <cell r="J434" t="str">
            <v>https://www.lg.com/africa/refrigerators/lg-GCS262SV</v>
          </cell>
          <cell r="K434">
            <v>0</v>
          </cell>
          <cell r="L434" t="str">
            <v>GCS262SV.SSWQNGR</v>
          </cell>
          <cell r="M434" t="str">
            <v>home-appliances</v>
          </cell>
          <cell r="N434" t="str">
            <v>refrigerators</v>
          </cell>
          <cell r="O434" t="str">
            <v>single-door-refrigerators</v>
          </cell>
          <cell r="P434" t="str">
            <v>Medium REF</v>
          </cell>
          <cell r="Q434">
            <v>0</v>
          </cell>
          <cell r="R434" t="str">
            <v>GCS262SV.SSWQNGR</v>
          </cell>
          <cell r="S434" t="str">
            <v>Xingxing T/F</v>
          </cell>
          <cell r="T434" t="str">
            <v>Xingxing T/F</v>
          </cell>
          <cell r="U434" t="str">
            <v>Xingxing T/F</v>
          </cell>
          <cell r="V434" t="str">
            <v>Super White</v>
          </cell>
          <cell r="W434" t="str">
            <v>268L (Gross)</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t="str">
            <v>-</v>
          </cell>
          <cell r="AN434" t="str">
            <v>-</v>
          </cell>
          <cell r="AO434" t="str">
            <v>-</v>
          </cell>
          <cell r="AP434">
            <v>0</v>
          </cell>
          <cell r="AQ434">
            <v>0</v>
          </cell>
          <cell r="AR434">
            <v>0</v>
          </cell>
          <cell r="AS434" t="str">
            <v>GCS262SV</v>
          </cell>
          <cell r="AT434">
            <v>0</v>
          </cell>
          <cell r="AU434">
            <v>0</v>
          </cell>
          <cell r="AV434">
            <v>0</v>
          </cell>
          <cell r="AW434">
            <v>0</v>
          </cell>
          <cell r="AX434" t="str">
            <v>-</v>
          </cell>
          <cell r="AY434">
            <v>0</v>
          </cell>
          <cell r="AZ434">
            <v>2</v>
          </cell>
          <cell r="BA434" t="str">
            <v>Fail</v>
          </cell>
        </row>
        <row r="435">
          <cell r="J435" t="str">
            <v>https://www.lg.com/africa/refrigerators/lg-GCS155SVF</v>
          </cell>
          <cell r="K435">
            <v>0</v>
          </cell>
          <cell r="L435" t="str">
            <v>GCS155SVF.SSWQNGR</v>
          </cell>
          <cell r="M435" t="str">
            <v>home-appliances</v>
          </cell>
          <cell r="N435" t="str">
            <v>refrigerators</v>
          </cell>
          <cell r="O435">
            <v>0</v>
          </cell>
          <cell r="P435" t="str">
            <v>Freezer</v>
          </cell>
          <cell r="Q435">
            <v>0</v>
          </cell>
          <cell r="R435" t="str">
            <v>GCS155SVF.SSWQNGR</v>
          </cell>
          <cell r="S435" t="str">
            <v>Xingxing C/F</v>
          </cell>
          <cell r="T435" t="str">
            <v>Xingxing C/F</v>
          </cell>
          <cell r="U435" t="str">
            <v>Xingxing C/F</v>
          </cell>
          <cell r="V435" t="str">
            <v>Super White</v>
          </cell>
          <cell r="W435" t="str">
            <v>140L (Gross)</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t="str">
            <v>-</v>
          </cell>
          <cell r="AN435" t="str">
            <v>-</v>
          </cell>
          <cell r="AO435" t="str">
            <v>-</v>
          </cell>
          <cell r="AP435">
            <v>0</v>
          </cell>
          <cell r="AQ435">
            <v>0</v>
          </cell>
          <cell r="AR435">
            <v>0</v>
          </cell>
          <cell r="AS435" t="str">
            <v>GCS155SVF</v>
          </cell>
          <cell r="AT435">
            <v>0</v>
          </cell>
          <cell r="AU435">
            <v>0</v>
          </cell>
          <cell r="AV435">
            <v>0</v>
          </cell>
          <cell r="AW435">
            <v>0</v>
          </cell>
          <cell r="AX435" t="str">
            <v>-</v>
          </cell>
          <cell r="AY435">
            <v>0</v>
          </cell>
          <cell r="AZ435">
            <v>1</v>
          </cell>
          <cell r="BA435" t="str">
            <v>Fail</v>
          </cell>
        </row>
        <row r="436">
          <cell r="J436" t="str">
            <v>https://www.lg.com/africa/freezers/lg-GR-K35DSLBC</v>
          </cell>
          <cell r="K436">
            <v>0</v>
          </cell>
          <cell r="L436" t="str">
            <v>GR-K35DSLBC.SPZQNGR</v>
          </cell>
          <cell r="M436" t="str">
            <v>home-appliances</v>
          </cell>
          <cell r="N436" t="str">
            <v>freezers</v>
          </cell>
          <cell r="O436" t="str">
            <v>Chest Freezers</v>
          </cell>
          <cell r="P436" t="str">
            <v>Freezer</v>
          </cell>
          <cell r="Q436" t="str">
            <v>silver</v>
          </cell>
          <cell r="R436" t="str">
            <v>GR-K35DSLBC.SPZQNGR</v>
          </cell>
          <cell r="S436" t="str">
            <v>Savanna</v>
          </cell>
          <cell r="T436" t="str">
            <v>Savanna</v>
          </cell>
          <cell r="U436" t="str">
            <v>Savanna</v>
          </cell>
          <cell r="V436" t="str">
            <v>Platinum Silver</v>
          </cell>
          <cell r="W436" t="str">
            <v>350L (Gross)</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t="str">
            <v>1,436(57")</v>
          </cell>
          <cell r="AN436">
            <v>855</v>
          </cell>
          <cell r="AO436" t="str">
            <v>-</v>
          </cell>
          <cell r="AP436">
            <v>0</v>
          </cell>
          <cell r="AQ436">
            <v>0</v>
          </cell>
          <cell r="AR436">
            <v>0</v>
          </cell>
          <cell r="AS436" t="str">
            <v>GR-K35DSLBC</v>
          </cell>
          <cell r="AT436">
            <v>0</v>
          </cell>
          <cell r="AU436">
            <v>0</v>
          </cell>
          <cell r="AV436">
            <v>0</v>
          </cell>
          <cell r="AW436">
            <v>0</v>
          </cell>
          <cell r="AX436" t="str">
            <v>-</v>
          </cell>
          <cell r="AY436">
            <v>0</v>
          </cell>
          <cell r="AZ436">
            <v>4</v>
          </cell>
          <cell r="BA436" t="str">
            <v>Fail</v>
          </cell>
        </row>
        <row r="437">
          <cell r="J437" t="str">
            <v>https://www.lg.com/africa/freezers/lg-GR-K25DSLBC</v>
          </cell>
          <cell r="K437">
            <v>0</v>
          </cell>
          <cell r="L437" t="str">
            <v>GR-K25DSLBC.SPZQNGR</v>
          </cell>
          <cell r="M437" t="str">
            <v>home-appliances</v>
          </cell>
          <cell r="N437" t="str">
            <v>freezers</v>
          </cell>
          <cell r="O437" t="str">
            <v>Chest Freezers</v>
          </cell>
          <cell r="P437" t="str">
            <v>Freezer</v>
          </cell>
          <cell r="Q437" t="str">
            <v>silver</v>
          </cell>
          <cell r="R437" t="str">
            <v>GR-K25DSLBC.SPZQNGR</v>
          </cell>
          <cell r="S437" t="str">
            <v>Savanna</v>
          </cell>
          <cell r="T437" t="str">
            <v>Savanna</v>
          </cell>
          <cell r="U437" t="str">
            <v>Savanna</v>
          </cell>
          <cell r="V437" t="str">
            <v>Platinum Silver</v>
          </cell>
          <cell r="W437" t="str">
            <v>250L (Gross)</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t="str">
            <v>1,436(57")</v>
          </cell>
          <cell r="AN437">
            <v>855</v>
          </cell>
          <cell r="AO437" t="str">
            <v>-</v>
          </cell>
          <cell r="AP437">
            <v>0</v>
          </cell>
          <cell r="AQ437">
            <v>0</v>
          </cell>
          <cell r="AR437">
            <v>0</v>
          </cell>
          <cell r="AS437" t="str">
            <v>GR-K25DSLBC</v>
          </cell>
          <cell r="AT437">
            <v>0</v>
          </cell>
          <cell r="AU437">
            <v>0</v>
          </cell>
          <cell r="AV437">
            <v>0</v>
          </cell>
          <cell r="AW437">
            <v>0</v>
          </cell>
          <cell r="AX437" t="str">
            <v>-</v>
          </cell>
          <cell r="AY437">
            <v>0</v>
          </cell>
          <cell r="AZ437">
            <v>4</v>
          </cell>
          <cell r="BA437" t="str">
            <v>Fail</v>
          </cell>
        </row>
        <row r="438">
          <cell r="J438" t="str">
            <v>https://www.lg.com/africa/refrigerators/lg-GL-B201ALLB</v>
          </cell>
          <cell r="K438">
            <v>0</v>
          </cell>
          <cell r="L438" t="str">
            <v>GL-B201ALLB.SPZQNGR</v>
          </cell>
          <cell r="M438" t="str">
            <v>home-appliances</v>
          </cell>
          <cell r="N438" t="str">
            <v>refrigerators</v>
          </cell>
          <cell r="O438" t="str">
            <v>single-door-refrigerators</v>
          </cell>
          <cell r="P438" t="str">
            <v>Small REF</v>
          </cell>
          <cell r="Q438" t="str">
            <v>silver</v>
          </cell>
          <cell r="R438" t="str">
            <v>GL-B201ALLB.SPZQNGR</v>
          </cell>
          <cell r="S438" t="str">
            <v>Orion5</v>
          </cell>
          <cell r="T438" t="str">
            <v>Orion5 (Inverter)</v>
          </cell>
          <cell r="U438" t="str">
            <v>Orion5 (Inverter)</v>
          </cell>
          <cell r="V438" t="str">
            <v>Platinum Silver</v>
          </cell>
          <cell r="W438" t="str">
            <v>190L (Gross)</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t="str">
            <v>534(21")</v>
          </cell>
          <cell r="AN438">
            <v>1172</v>
          </cell>
          <cell r="AO438">
            <v>632.5</v>
          </cell>
          <cell r="AP438">
            <v>0</v>
          </cell>
          <cell r="AQ438">
            <v>0</v>
          </cell>
          <cell r="AR438">
            <v>0</v>
          </cell>
          <cell r="AS438" t="str">
            <v>190L 1-Door Refrigerator with Larger Capacity</v>
          </cell>
          <cell r="AT438">
            <v>0</v>
          </cell>
          <cell r="AU438">
            <v>0</v>
          </cell>
          <cell r="AV438">
            <v>0</v>
          </cell>
          <cell r="AW438">
            <v>0</v>
          </cell>
          <cell r="AX438" t="str">
            <v>-</v>
          </cell>
          <cell r="AY438">
            <v>0</v>
          </cell>
          <cell r="AZ438">
            <v>2</v>
          </cell>
          <cell r="BA438" t="str">
            <v>Fail</v>
          </cell>
        </row>
        <row r="439">
          <cell r="J439" t="str">
            <v>https://www.lg.com/africa/refrigerators/lg-GL-B221ALLB</v>
          </cell>
          <cell r="K439">
            <v>0</v>
          </cell>
          <cell r="L439" t="str">
            <v>GL-B221ALLB.SPZQNGR</v>
          </cell>
          <cell r="M439" t="str">
            <v>home-appliances</v>
          </cell>
          <cell r="N439" t="str">
            <v>refrigerators</v>
          </cell>
          <cell r="O439" t="str">
            <v>single-door-refrigerators</v>
          </cell>
          <cell r="P439" t="str">
            <v>Medium REF</v>
          </cell>
          <cell r="Q439" t="str">
            <v>silver</v>
          </cell>
          <cell r="R439" t="str">
            <v>GL-B221ALLB.SPZQNGR</v>
          </cell>
          <cell r="S439" t="str">
            <v>Orion3</v>
          </cell>
          <cell r="T439" t="str">
            <v>Orion3 (Inverter)</v>
          </cell>
          <cell r="U439" t="str">
            <v>Orion3 (Inverter)</v>
          </cell>
          <cell r="V439" t="str">
            <v>Platinum Silver</v>
          </cell>
          <cell r="W439" t="str">
            <v>215L (Gross)</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t="str">
            <v>583(23")</v>
          </cell>
          <cell r="AN439">
            <v>1249</v>
          </cell>
          <cell r="AO439">
            <v>649</v>
          </cell>
          <cell r="AP439">
            <v>0</v>
          </cell>
          <cell r="AQ439">
            <v>0</v>
          </cell>
          <cell r="AR439">
            <v>0</v>
          </cell>
          <cell r="AS439" t="str">
            <v>210L 1-Door Refrigerator with Larger Capacity</v>
          </cell>
          <cell r="AT439">
            <v>0</v>
          </cell>
          <cell r="AU439">
            <v>0</v>
          </cell>
          <cell r="AV439">
            <v>0</v>
          </cell>
          <cell r="AW439">
            <v>0</v>
          </cell>
          <cell r="AX439" t="str">
            <v>-</v>
          </cell>
          <cell r="AY439">
            <v>0</v>
          </cell>
          <cell r="AZ439">
            <v>2</v>
          </cell>
          <cell r="BA439" t="str">
            <v>Fail</v>
          </cell>
        </row>
        <row r="440">
          <cell r="J440" t="str">
            <v>https://www.lg.com/africa/refrigerators/lg-GN-Y331SLBB</v>
          </cell>
          <cell r="K440">
            <v>0</v>
          </cell>
          <cell r="L440" t="str">
            <v>GN-Y331SLBB.SPZQNGR</v>
          </cell>
          <cell r="M440" t="str">
            <v>home-appliances</v>
          </cell>
          <cell r="N440" t="str">
            <v>refrigerators</v>
          </cell>
          <cell r="O440" t="str">
            <v>single-door-refrigerators</v>
          </cell>
          <cell r="P440" t="str">
            <v>Small REF</v>
          </cell>
          <cell r="Q440" t="str">
            <v>silver</v>
          </cell>
          <cell r="R440" t="str">
            <v>GN-Y331SLBB.SPZQNGR</v>
          </cell>
          <cell r="S440" t="str">
            <v>Glory1 (Inverter)</v>
          </cell>
          <cell r="T440" t="str">
            <v>Glory1 (Inverter)</v>
          </cell>
          <cell r="U440" t="str">
            <v>Glory1 (Inverter)</v>
          </cell>
          <cell r="V440" t="str">
            <v>Platinum Silver</v>
          </cell>
          <cell r="W440" t="str">
            <v>199L (Gross)</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t="str">
            <v>-</v>
          </cell>
          <cell r="AN440" t="str">
            <v>-</v>
          </cell>
          <cell r="AO440" t="str">
            <v>-</v>
          </cell>
          <cell r="AP440">
            <v>0</v>
          </cell>
          <cell r="AQ440">
            <v>0</v>
          </cell>
          <cell r="AR440">
            <v>0</v>
          </cell>
          <cell r="AS440" t="str">
            <v>195L 1-Door Refrigerator with Larger Capacity</v>
          </cell>
          <cell r="AT440">
            <v>0</v>
          </cell>
          <cell r="AU440">
            <v>0</v>
          </cell>
          <cell r="AV440">
            <v>0</v>
          </cell>
          <cell r="AW440">
            <v>0</v>
          </cell>
          <cell r="AX440" t="str">
            <v>-</v>
          </cell>
          <cell r="AY440">
            <v>0</v>
          </cell>
          <cell r="AZ440" t="str">
            <v>-</v>
          </cell>
          <cell r="BA440" t="str">
            <v>-</v>
          </cell>
        </row>
        <row r="441">
          <cell r="J441" t="str">
            <v>https://www.lg.com/africa/refrigerators/lg-GL-131SLQ</v>
          </cell>
          <cell r="K441">
            <v>0</v>
          </cell>
          <cell r="L441" t="str">
            <v>GL-131SLQ.TDSQNGR</v>
          </cell>
          <cell r="M441" t="str">
            <v>home-appliances</v>
          </cell>
          <cell r="N441" t="str">
            <v>refrigerators</v>
          </cell>
          <cell r="O441" t="str">
            <v>single-door-refrigerators</v>
          </cell>
          <cell r="P441" t="str">
            <v>Small REF</v>
          </cell>
          <cell r="Q441">
            <v>0</v>
          </cell>
          <cell r="R441" t="str">
            <v>GL-131SLQ.TDSQNGR</v>
          </cell>
          <cell r="S441" t="str">
            <v>Minibar</v>
          </cell>
          <cell r="T441" t="str">
            <v>Minibar</v>
          </cell>
          <cell r="U441" t="str">
            <v>Minibar</v>
          </cell>
          <cell r="V441" t="str">
            <v>Dark Graphite</v>
          </cell>
          <cell r="W441" t="str">
            <v>95L (Gross)</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t="str">
            <v>-</v>
          </cell>
          <cell r="AN441" t="str">
            <v>-</v>
          </cell>
          <cell r="AO441" t="str">
            <v>-</v>
          </cell>
          <cell r="AP441">
            <v>0</v>
          </cell>
          <cell r="AQ441">
            <v>0</v>
          </cell>
          <cell r="AR441">
            <v>0</v>
          </cell>
          <cell r="AS441" t="str">
            <v>GL-131SLQ</v>
          </cell>
          <cell r="AT441">
            <v>0</v>
          </cell>
          <cell r="AU441">
            <v>0</v>
          </cell>
          <cell r="AV441">
            <v>0</v>
          </cell>
          <cell r="AW441">
            <v>0</v>
          </cell>
          <cell r="AX441" t="str">
            <v>-</v>
          </cell>
          <cell r="AY441">
            <v>0</v>
          </cell>
          <cell r="AZ441" t="str">
            <v>-</v>
          </cell>
          <cell r="BA441" t="str">
            <v>-</v>
          </cell>
        </row>
        <row r="442">
          <cell r="J442" t="str">
            <v>https://www.lg.com/africa/refrigerators/lg-GN-Y201SLBB</v>
          </cell>
          <cell r="K442">
            <v>0</v>
          </cell>
          <cell r="L442" t="str">
            <v>GN-Y201SLBB.SPZQNGR</v>
          </cell>
          <cell r="M442" t="str">
            <v>home-appliances</v>
          </cell>
          <cell r="N442" t="str">
            <v>refrigerators</v>
          </cell>
          <cell r="O442" t="str">
            <v>single-door-refrigerators</v>
          </cell>
          <cell r="P442" t="str">
            <v>Small REF</v>
          </cell>
          <cell r="Q442" t="str">
            <v>silver</v>
          </cell>
          <cell r="R442" t="str">
            <v>GN-Y201SLBB.SPZQNGR</v>
          </cell>
          <cell r="S442" t="str">
            <v>Glory2</v>
          </cell>
          <cell r="T442" t="str">
            <v>Glory2 (Inverter)</v>
          </cell>
          <cell r="U442" t="str">
            <v>Glory2 (Inverter)</v>
          </cell>
          <cell r="V442" t="str">
            <v>Platinum Silver</v>
          </cell>
          <cell r="W442" t="str">
            <v>169L (Gross)</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t="str">
            <v>525(21")</v>
          </cell>
          <cell r="AN442">
            <v>1135</v>
          </cell>
          <cell r="AO442">
            <v>555</v>
          </cell>
          <cell r="AP442">
            <v>0</v>
          </cell>
          <cell r="AQ442">
            <v>0</v>
          </cell>
          <cell r="AR442">
            <v>0</v>
          </cell>
          <cell r="AS442" t="str">
            <v>170L 1-Door Refrigerator with Larger Capacity</v>
          </cell>
          <cell r="AT442">
            <v>0</v>
          </cell>
          <cell r="AU442">
            <v>0</v>
          </cell>
          <cell r="AV442">
            <v>0</v>
          </cell>
          <cell r="AW442">
            <v>0</v>
          </cell>
          <cell r="AX442" t="str">
            <v>-</v>
          </cell>
          <cell r="AY442">
            <v>0</v>
          </cell>
          <cell r="AZ442" t="str">
            <v>-</v>
          </cell>
          <cell r="BA442" t="str">
            <v>-</v>
          </cell>
        </row>
        <row r="443">
          <cell r="J443" t="str">
            <v>https://www.lg.com/africa/freezers/lg-GR-K510DSLBC-lg-chest-freezer-savanna</v>
          </cell>
          <cell r="K443">
            <v>0</v>
          </cell>
          <cell r="L443" t="str">
            <v>GR-K510DSLB.APZPEAL</v>
          </cell>
          <cell r="M443" t="str">
            <v>home-appliances</v>
          </cell>
          <cell r="N443" t="str">
            <v>freezers</v>
          </cell>
          <cell r="O443" t="str">
            <v>Chest Freezers</v>
          </cell>
          <cell r="P443" t="str">
            <v>Freezer</v>
          </cell>
          <cell r="Q443" t="str">
            <v>silver</v>
          </cell>
          <cell r="R443" t="str">
            <v>GR-K45DSLBC.APZPEAL</v>
          </cell>
          <cell r="S443" t="str">
            <v>Savanna</v>
          </cell>
          <cell r="T443" t="str">
            <v>Savanna</v>
          </cell>
          <cell r="U443" t="str">
            <v>Savanna</v>
          </cell>
          <cell r="V443" t="str">
            <v>Platinum Silver</v>
          </cell>
          <cell r="W443" t="str">
            <v>450L (Gross)</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t="str">
            <v>1,436(57")</v>
          </cell>
          <cell r="AN443">
            <v>855</v>
          </cell>
          <cell r="AO443" t="str">
            <v>-</v>
          </cell>
          <cell r="AP443">
            <v>0</v>
          </cell>
          <cell r="AQ443">
            <v>0</v>
          </cell>
          <cell r="AR443">
            <v>0</v>
          </cell>
          <cell r="AS443" t="str">
            <v>450L CHEST FREEZER WITH BLAST FREEZING</v>
          </cell>
          <cell r="AT443">
            <v>0</v>
          </cell>
          <cell r="AU443">
            <v>0</v>
          </cell>
          <cell r="AV443">
            <v>0</v>
          </cell>
          <cell r="AW443">
            <v>0</v>
          </cell>
          <cell r="AX443" t="str">
            <v>-</v>
          </cell>
          <cell r="AY443">
            <v>0</v>
          </cell>
          <cell r="AZ443" t="str">
            <v>-</v>
          </cell>
          <cell r="BA443" t="str">
            <v>-</v>
          </cell>
        </row>
        <row r="444">
          <cell r="J444" t="str">
            <v>https://www.lg.com/africa/freezers/lg-GR-K310DSLBC-lg-chest-freezer-savanna</v>
          </cell>
          <cell r="K444">
            <v>0</v>
          </cell>
          <cell r="L444" t="str">
            <v>GR-K310DSLB.APZPEAL</v>
          </cell>
          <cell r="M444" t="str">
            <v>home-appliances</v>
          </cell>
          <cell r="N444" t="str">
            <v>freezers</v>
          </cell>
          <cell r="O444" t="str">
            <v>Chest Freezers</v>
          </cell>
          <cell r="P444" t="str">
            <v>Freezer</v>
          </cell>
          <cell r="Q444" t="str">
            <v>silver</v>
          </cell>
          <cell r="R444" t="str">
            <v>GR-K25DSLBC.APZPEAL</v>
          </cell>
          <cell r="S444" t="str">
            <v>Savanna</v>
          </cell>
          <cell r="T444" t="str">
            <v>Savanna</v>
          </cell>
          <cell r="U444" t="str">
            <v>Savanna</v>
          </cell>
          <cell r="V444" t="str">
            <v>Platinum Silver</v>
          </cell>
          <cell r="W444" t="str">
            <v>250L (Gross)</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t="str">
            <v>1,436(57")</v>
          </cell>
          <cell r="AN444">
            <v>855</v>
          </cell>
          <cell r="AO444" t="str">
            <v>-</v>
          </cell>
          <cell r="AP444">
            <v>0</v>
          </cell>
          <cell r="AQ444">
            <v>0</v>
          </cell>
          <cell r="AR444">
            <v>0</v>
          </cell>
          <cell r="AS444" t="str">
            <v>250L CHEST FREEZER WITH BLAST FREEZING</v>
          </cell>
          <cell r="AT444">
            <v>0</v>
          </cell>
          <cell r="AU444">
            <v>0</v>
          </cell>
          <cell r="AV444">
            <v>0</v>
          </cell>
          <cell r="AW444">
            <v>0</v>
          </cell>
          <cell r="AX444" t="str">
            <v>-</v>
          </cell>
          <cell r="AY444">
            <v>0</v>
          </cell>
          <cell r="AZ444" t="str">
            <v>-</v>
          </cell>
          <cell r="BA444" t="str">
            <v>-</v>
          </cell>
        </row>
        <row r="445">
          <cell r="J445" t="str">
            <v>https://www.lg.com/africa/refrigerators/lg-GC-269VL</v>
          </cell>
          <cell r="K445">
            <v>0</v>
          </cell>
          <cell r="L445" t="str">
            <v>GC-269VL.SPZQNGR</v>
          </cell>
          <cell r="M445" t="str">
            <v>home-appliances</v>
          </cell>
          <cell r="N445" t="str">
            <v>refrigerators</v>
          </cell>
          <cell r="O445" t="str">
            <v>bottom-freezer-refrigerators</v>
          </cell>
          <cell r="P445" t="str">
            <v xml:space="preserve">2D Bottom Freezer </v>
          </cell>
          <cell r="Q445">
            <v>0</v>
          </cell>
          <cell r="R445" t="str">
            <v>GC-269VL.SPZQNGR</v>
          </cell>
          <cell r="S445" t="str">
            <v>D-Combi</v>
          </cell>
          <cell r="T445" t="str">
            <v>D-Combi</v>
          </cell>
          <cell r="U445" t="str">
            <v>D-Combi</v>
          </cell>
          <cell r="V445" t="str">
            <v>Platinum Silver</v>
          </cell>
          <cell r="W445" t="str">
            <v>227L (Gross)</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t="str">
            <v>-</v>
          </cell>
          <cell r="AN445" t="str">
            <v>-</v>
          </cell>
          <cell r="AO445" t="str">
            <v>-</v>
          </cell>
          <cell r="AP445">
            <v>0</v>
          </cell>
          <cell r="AQ445">
            <v>0</v>
          </cell>
          <cell r="AR445">
            <v>0</v>
          </cell>
          <cell r="AS445" t="str">
            <v>Bottom Mount Refrigerator</v>
          </cell>
          <cell r="AT445">
            <v>0</v>
          </cell>
          <cell r="AU445">
            <v>0</v>
          </cell>
          <cell r="AV445">
            <v>0</v>
          </cell>
          <cell r="AW445">
            <v>0</v>
          </cell>
          <cell r="AX445" t="str">
            <v>-</v>
          </cell>
          <cell r="AY445">
            <v>0</v>
          </cell>
          <cell r="AZ445" t="str">
            <v>-</v>
          </cell>
          <cell r="BA445" t="str">
            <v>-</v>
          </cell>
        </row>
        <row r="446">
          <cell r="J446" t="str">
            <v>https://www.lg.com/africa/refrigerators/lg-GCS172SV</v>
          </cell>
          <cell r="K446">
            <v>0</v>
          </cell>
          <cell r="L446" t="str">
            <v>GCS172SV.SSWQNGR</v>
          </cell>
          <cell r="M446" t="str">
            <v>home-appliances</v>
          </cell>
          <cell r="N446" t="str">
            <v>refrigerators</v>
          </cell>
          <cell r="O446" t="str">
            <v>top-freezer-refrigerators</v>
          </cell>
          <cell r="P446" t="str">
            <v>Small REF</v>
          </cell>
          <cell r="Q446">
            <v>0</v>
          </cell>
          <cell r="R446" t="str">
            <v>GCS172SV.SSWQNGR</v>
          </cell>
          <cell r="S446" t="str">
            <v>Midea T/F</v>
          </cell>
          <cell r="T446" t="str">
            <v>Midea T/F</v>
          </cell>
          <cell r="U446" t="str">
            <v>Midea T/F</v>
          </cell>
          <cell r="V446" t="str">
            <v>Super White</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t="str">
            <v>-</v>
          </cell>
          <cell r="AN446" t="str">
            <v>-</v>
          </cell>
          <cell r="AO446" t="str">
            <v>-</v>
          </cell>
          <cell r="AP446">
            <v>0</v>
          </cell>
          <cell r="AQ446">
            <v>0</v>
          </cell>
          <cell r="AR446">
            <v>0</v>
          </cell>
          <cell r="AS446" t="str">
            <v>GCS172SV</v>
          </cell>
          <cell r="AT446" t="str">
            <v>O</v>
          </cell>
          <cell r="AU446" t="str">
            <v>GCS172SV.SSWQNGR &gt; EOL</v>
          </cell>
          <cell r="AV446">
            <v>0</v>
          </cell>
          <cell r="AW446">
            <v>0</v>
          </cell>
          <cell r="AX446" t="str">
            <v>-</v>
          </cell>
          <cell r="AY446">
            <v>0</v>
          </cell>
          <cell r="AZ446">
            <v>4</v>
          </cell>
          <cell r="BA446" t="str">
            <v>Fail</v>
          </cell>
        </row>
        <row r="447">
          <cell r="J447" t="str">
            <v>https://www.lg.com/africa/freezers/lg-GR-B214EPQ</v>
          </cell>
          <cell r="K447">
            <v>0</v>
          </cell>
          <cell r="L447" t="str">
            <v>GR-B214EPQC.AYTPEAL</v>
          </cell>
          <cell r="M447" t="str">
            <v>home-appliances</v>
          </cell>
          <cell r="N447" t="str">
            <v>freezers</v>
          </cell>
          <cell r="O447" t="str">
            <v>Standing Freezers</v>
          </cell>
          <cell r="P447" t="str">
            <v>Freezer</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t="str">
            <v>-</v>
          </cell>
          <cell r="AN447" t="str">
            <v>-</v>
          </cell>
          <cell r="AO447" t="str">
            <v>-</v>
          </cell>
          <cell r="AP447">
            <v>0</v>
          </cell>
          <cell r="AQ447">
            <v>0</v>
          </cell>
          <cell r="AR447">
            <v>0</v>
          </cell>
          <cell r="AS447" t="str">
            <v>Free Standing Freezer With No frost &amp; Multi Air Flow</v>
          </cell>
          <cell r="AT447" t="str">
            <v>O</v>
          </cell>
          <cell r="AU447" t="str">
            <v>GR-B214EPQC.AYTPEAL &gt; (EOL?)</v>
          </cell>
          <cell r="AV447">
            <v>0</v>
          </cell>
          <cell r="AW447">
            <v>0</v>
          </cell>
          <cell r="AX447" t="str">
            <v>-</v>
          </cell>
          <cell r="AY447">
            <v>0</v>
          </cell>
          <cell r="AZ447">
            <v>1</v>
          </cell>
          <cell r="BA447" t="str">
            <v>Fail</v>
          </cell>
        </row>
        <row r="448">
          <cell r="J448" t="str">
            <v>https://www.lg.com/africa/refrigerators/lg-GR-B404ELDZ</v>
          </cell>
          <cell r="K448">
            <v>0</v>
          </cell>
          <cell r="L448" t="str">
            <v>GC-B404ELRZ.SPZQNGR</v>
          </cell>
          <cell r="M448" t="str">
            <v>home-appliances</v>
          </cell>
          <cell r="N448" t="str">
            <v>refrigerators</v>
          </cell>
          <cell r="O448">
            <v>0</v>
          </cell>
          <cell r="P448">
            <v>0</v>
          </cell>
          <cell r="Q448">
            <v>0</v>
          </cell>
          <cell r="R448" t="str">
            <v>GC-B404ELRZ.SPZQNGR</v>
          </cell>
          <cell r="S448" t="str">
            <v>Lansen Freezer</v>
          </cell>
          <cell r="T448" t="str">
            <v>Lansen Freezer</v>
          </cell>
          <cell r="U448" t="str">
            <v>Lansen Freezer</v>
          </cell>
          <cell r="V448" t="str">
            <v>Platinum Silver</v>
          </cell>
          <cell r="W448" t="str">
            <v>377L (Gross)</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t="str">
            <v>595(23")</v>
          </cell>
          <cell r="AN448">
            <v>1850</v>
          </cell>
          <cell r="AO448">
            <v>673</v>
          </cell>
          <cell r="AP448">
            <v>0</v>
          </cell>
          <cell r="AQ448">
            <v>0</v>
          </cell>
          <cell r="AR448">
            <v>0</v>
          </cell>
          <cell r="AS448" t="str">
            <v>GR-B404ELDZ</v>
          </cell>
          <cell r="AT448">
            <v>0</v>
          </cell>
          <cell r="AU448" t="str">
            <v>GR-B404ELDZ.APZQNGR&gt;GC-B404ELRZ.SPZQNGR</v>
          </cell>
          <cell r="AV448">
            <v>0</v>
          </cell>
          <cell r="AW448">
            <v>0</v>
          </cell>
          <cell r="AX448" t="str">
            <v>-</v>
          </cell>
          <cell r="AY448">
            <v>0</v>
          </cell>
          <cell r="AZ448">
            <v>1</v>
          </cell>
          <cell r="BA448" t="str">
            <v>Fail</v>
          </cell>
        </row>
        <row r="449">
          <cell r="J449" t="str">
            <v>https://www.lg.com/africa/refrigerators/lg-GN-C255SLCN</v>
          </cell>
          <cell r="K449">
            <v>0</v>
          </cell>
          <cell r="L449" t="str">
            <v>GN-C262SLBN.APZREEF</v>
          </cell>
          <cell r="M449" t="str">
            <v>home-appliances</v>
          </cell>
          <cell r="N449" t="str">
            <v>refrigerators</v>
          </cell>
          <cell r="O449" t="str">
            <v>top-freezer-refrigerators</v>
          </cell>
          <cell r="P449" t="str">
            <v>Medium REF</v>
          </cell>
          <cell r="Q449" t="str">
            <v>silver</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t="str">
            <v>-</v>
          </cell>
          <cell r="AN449" t="str">
            <v>-</v>
          </cell>
          <cell r="AO449" t="str">
            <v>-</v>
          </cell>
          <cell r="AP449">
            <v>0</v>
          </cell>
          <cell r="AQ449">
            <v>0</v>
          </cell>
          <cell r="AR449">
            <v>0</v>
          </cell>
          <cell r="AS449" t="str">
            <v>NatureFRESH™ with Energy Efficiency</v>
          </cell>
          <cell r="AT449" t="str">
            <v>O</v>
          </cell>
          <cell r="AU449" t="str">
            <v>GN-C262SLBN.APZREEF &gt; (EOL?)</v>
          </cell>
          <cell r="AV449">
            <v>0</v>
          </cell>
          <cell r="AW449">
            <v>0</v>
          </cell>
          <cell r="AX449" t="str">
            <v>-</v>
          </cell>
          <cell r="AY449">
            <v>0</v>
          </cell>
          <cell r="AZ449" t="str">
            <v>-</v>
          </cell>
          <cell r="BA449" t="str">
            <v>-</v>
          </cell>
        </row>
        <row r="450">
          <cell r="J450" t="str">
            <v>https://www.lg.com/africa/refrigerators/lg-GC-B419SLQZ</v>
          </cell>
          <cell r="K450">
            <v>0</v>
          </cell>
          <cell r="L450" t="str">
            <v>GC-B419SLQZ.SPZQNGR</v>
          </cell>
          <cell r="M450" t="str">
            <v>home-appliances</v>
          </cell>
          <cell r="N450" t="str">
            <v>refrigerators</v>
          </cell>
          <cell r="O450" t="str">
            <v>bottom-freezer-refrigerators</v>
          </cell>
          <cell r="P450" t="str">
            <v xml:space="preserve">2D Bottom Freezer </v>
          </cell>
          <cell r="Q450">
            <v>0</v>
          </cell>
          <cell r="R450" t="str">
            <v>GC-B419SLQZ.SPZQNGR</v>
          </cell>
          <cell r="S450" t="str">
            <v>Neptune</v>
          </cell>
          <cell r="T450" t="str">
            <v>Neptune</v>
          </cell>
          <cell r="U450" t="str">
            <v>Neptune</v>
          </cell>
          <cell r="V450" t="str">
            <v>Platinum Silver</v>
          </cell>
          <cell r="W450" t="str">
            <v>354L (Gross)</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t="str">
            <v>595(23")</v>
          </cell>
          <cell r="AN450">
            <v>1900</v>
          </cell>
          <cell r="AO450">
            <v>643</v>
          </cell>
          <cell r="AP450">
            <v>0</v>
          </cell>
          <cell r="AQ450">
            <v>0</v>
          </cell>
          <cell r="AR450">
            <v>0</v>
          </cell>
          <cell r="AS450" t="str">
            <v>GC-B419SLQZ</v>
          </cell>
          <cell r="AT450" t="str">
            <v>O</v>
          </cell>
          <cell r="AU450" t="str">
            <v>GC-B419SLQZ.SPZQNGR &gt; EOL</v>
          </cell>
          <cell r="AV450">
            <v>0</v>
          </cell>
          <cell r="AW450">
            <v>0</v>
          </cell>
          <cell r="AX450" t="str">
            <v>-</v>
          </cell>
          <cell r="AY450">
            <v>0</v>
          </cell>
          <cell r="AZ450" t="str">
            <v>-</v>
          </cell>
          <cell r="BA450" t="str">
            <v>-</v>
          </cell>
        </row>
        <row r="451">
          <cell r="J451" t="str">
            <v>https://www.lg.com/africa/refrigerators/lg-GR-D31FTKHL</v>
          </cell>
          <cell r="K451">
            <v>0</v>
          </cell>
          <cell r="L451" t="str">
            <v>GR-D31FTKHL.ASBQNGR</v>
          </cell>
          <cell r="M451" t="str">
            <v>home-appliances</v>
          </cell>
          <cell r="N451" t="str">
            <v>refrigerators</v>
          </cell>
          <cell r="O451">
            <v>0</v>
          </cell>
          <cell r="P451" t="str">
            <v>Multi Door 4Door</v>
          </cell>
          <cell r="Q451">
            <v>0</v>
          </cell>
          <cell r="R451" t="str">
            <v>GR-D31FTKHL.ASBQNGR</v>
          </cell>
          <cell r="S451" t="str">
            <v>P-Next3</v>
          </cell>
          <cell r="T451" t="str">
            <v>P-Next3</v>
          </cell>
          <cell r="U451" t="str">
            <v>P-Next3</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t="str">
            <v>-</v>
          </cell>
          <cell r="AN451" t="str">
            <v>-</v>
          </cell>
          <cell r="AO451" t="str">
            <v>-</v>
          </cell>
          <cell r="AP451">
            <v>0</v>
          </cell>
          <cell r="AQ451">
            <v>0</v>
          </cell>
          <cell r="AR451">
            <v>0</v>
          </cell>
          <cell r="AS451" t="str">
            <v>GR-D31FTKHL</v>
          </cell>
          <cell r="AT451" t="str">
            <v>O</v>
          </cell>
          <cell r="AU451" t="str">
            <v>GR-D31FTKHL.ASBQNGR &gt; EOL</v>
          </cell>
          <cell r="AV451">
            <v>0</v>
          </cell>
          <cell r="AW451">
            <v>0</v>
          </cell>
          <cell r="AX451" t="str">
            <v>-</v>
          </cell>
          <cell r="AY451">
            <v>0</v>
          </cell>
          <cell r="AZ451" t="str">
            <v>-</v>
          </cell>
          <cell r="BA451" t="str">
            <v>-</v>
          </cell>
        </row>
        <row r="452">
          <cell r="J452" t="str">
            <v>https://www.lg.com/africa/freezers/lg-GR-K410DSLBC</v>
          </cell>
          <cell r="K452">
            <v>0</v>
          </cell>
          <cell r="L452" t="str">
            <v>GR-K410DSLB.APZPEAL</v>
          </cell>
          <cell r="M452" t="str">
            <v>home-appliances</v>
          </cell>
          <cell r="N452" t="str">
            <v>freezers</v>
          </cell>
          <cell r="O452" t="str">
            <v>Chest Freezers</v>
          </cell>
          <cell r="P452" t="str">
            <v>Freezer</v>
          </cell>
          <cell r="Q452" t="str">
            <v>silver</v>
          </cell>
          <cell r="R452" t="str">
            <v>GR-K35DSLBC.APZPEAL</v>
          </cell>
          <cell r="S452" t="str">
            <v>Savanna</v>
          </cell>
          <cell r="T452" t="str">
            <v>Savanna</v>
          </cell>
          <cell r="U452" t="str">
            <v>Savanna</v>
          </cell>
          <cell r="V452" t="str">
            <v>Platinum Silver</v>
          </cell>
          <cell r="W452" t="str">
            <v>350L (Gross)</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t="str">
            <v>1,436(57")</v>
          </cell>
          <cell r="AN452">
            <v>855</v>
          </cell>
          <cell r="AO452" t="str">
            <v>-</v>
          </cell>
          <cell r="AP452">
            <v>0</v>
          </cell>
          <cell r="AQ452">
            <v>0</v>
          </cell>
          <cell r="AR452">
            <v>0</v>
          </cell>
          <cell r="AS452" t="str">
            <v>350L CHEST FREEZER WITH BLAST FREEZING</v>
          </cell>
          <cell r="AT452">
            <v>0</v>
          </cell>
          <cell r="AU452" t="str">
            <v>GR-K410DSLB.APVPEAL &gt; GR-K410DSLB.APZPEAL</v>
          </cell>
          <cell r="AV452">
            <v>0</v>
          </cell>
          <cell r="AW452">
            <v>0</v>
          </cell>
          <cell r="AX452" t="str">
            <v>-</v>
          </cell>
          <cell r="AY452">
            <v>0</v>
          </cell>
          <cell r="AZ452" t="str">
            <v>-</v>
          </cell>
          <cell r="BA452" t="str">
            <v>-</v>
          </cell>
        </row>
        <row r="453">
          <cell r="J453" t="str">
            <v>https://www.lg.com/africa/refrigerators/lg-GL-225OM</v>
          </cell>
          <cell r="K453">
            <v>0</v>
          </cell>
          <cell r="L453" t="str">
            <v>GL-225OM.TSWQNGR</v>
          </cell>
          <cell r="M453" t="str">
            <v>home-appliances</v>
          </cell>
          <cell r="N453" t="str">
            <v>refrigerators</v>
          </cell>
          <cell r="O453" t="str">
            <v>single-door-refrigerators</v>
          </cell>
          <cell r="P453" t="str">
            <v>Small REF</v>
          </cell>
          <cell r="Q453">
            <v>0</v>
          </cell>
          <cell r="R453" t="str">
            <v>GL-225OM.TSWQNGR</v>
          </cell>
          <cell r="S453" t="str">
            <v>Ivory1</v>
          </cell>
          <cell r="T453" t="str">
            <v>Ivory1</v>
          </cell>
          <cell r="U453" t="str">
            <v>Ivory1</v>
          </cell>
          <cell r="V453" t="str">
            <v>Super White</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t="str">
            <v>-</v>
          </cell>
          <cell r="AN453" t="str">
            <v>-</v>
          </cell>
          <cell r="AO453" t="str">
            <v>-</v>
          </cell>
          <cell r="AP453">
            <v>0</v>
          </cell>
          <cell r="AQ453">
            <v>0</v>
          </cell>
          <cell r="AR453">
            <v>0</v>
          </cell>
          <cell r="AS453" t="str">
            <v>208 L, 4 Star * , Fastest In Ice Making, Largest Veg Basket</v>
          </cell>
          <cell r="AT453" t="str">
            <v>O</v>
          </cell>
          <cell r="AU453" t="str">
            <v>GL-225OM.TSWQNGR &gt; EOL</v>
          </cell>
          <cell r="AV453">
            <v>0</v>
          </cell>
          <cell r="AW453">
            <v>0</v>
          </cell>
          <cell r="AX453" t="str">
            <v>-</v>
          </cell>
          <cell r="AY453">
            <v>0</v>
          </cell>
          <cell r="AZ453" t="str">
            <v>-</v>
          </cell>
          <cell r="BA453" t="str">
            <v>-</v>
          </cell>
        </row>
        <row r="454">
          <cell r="J454" t="str">
            <v>https://www.lg.com/africa/refrigerators/lg-GC-249SVS-bottom-mount</v>
          </cell>
          <cell r="K454">
            <v>0</v>
          </cell>
          <cell r="L454" t="str">
            <v>GC-249SVS.CSWPEAL</v>
          </cell>
          <cell r="M454" t="str">
            <v>home-appliances</v>
          </cell>
          <cell r="N454" t="str">
            <v>refrigerators</v>
          </cell>
          <cell r="O454" t="str">
            <v>bottom-freezer-refrigerators</v>
          </cell>
          <cell r="P454" t="str">
            <v xml:space="preserve">2D Bottom Freezer </v>
          </cell>
          <cell r="Q454">
            <v>0</v>
          </cell>
          <cell r="R454" t="str">
            <v>GC-249SVS.CSWPEAL</v>
          </cell>
          <cell r="S454" t="str">
            <v>D-Combi</v>
          </cell>
          <cell r="T454" t="str">
            <v>D-Combi</v>
          </cell>
          <cell r="U454" t="str">
            <v>D-Combi</v>
          </cell>
          <cell r="V454" t="str">
            <v>Super White</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t="str">
            <v>-</v>
          </cell>
          <cell r="AN454" t="str">
            <v>-</v>
          </cell>
          <cell r="AO454" t="str">
            <v>-</v>
          </cell>
          <cell r="AP454">
            <v>0</v>
          </cell>
          <cell r="AQ454">
            <v>0</v>
          </cell>
          <cell r="AR454">
            <v>0</v>
          </cell>
          <cell r="AS454" t="str">
            <v>2-Door Bottom Mount Fridge-Freezer</v>
          </cell>
          <cell r="AT454" t="str">
            <v>O</v>
          </cell>
          <cell r="AU454" t="str">
            <v>GC-249SVS.CSWPEAL &gt; EOL</v>
          </cell>
          <cell r="AV454">
            <v>0</v>
          </cell>
          <cell r="AW454">
            <v>0</v>
          </cell>
          <cell r="AX454" t="str">
            <v>-</v>
          </cell>
          <cell r="AY454">
            <v>0</v>
          </cell>
          <cell r="AZ454" t="str">
            <v>-</v>
          </cell>
          <cell r="BA454" t="str">
            <v>-</v>
          </cell>
        </row>
        <row r="455">
          <cell r="J455" t="str">
            <v>https://www.lg.com/africa/refrigerators/lg-GC-B40BSLQV-p-star-1</v>
          </cell>
          <cell r="K455">
            <v>0</v>
          </cell>
          <cell r="L455" t="str">
            <v>GC-B40BSLQV.APZPEAL</v>
          </cell>
          <cell r="M455" t="str">
            <v>home-appliances</v>
          </cell>
          <cell r="N455" t="str">
            <v>refrigerators</v>
          </cell>
          <cell r="O455" t="str">
            <v>bottom-freezer-refrigerators</v>
          </cell>
          <cell r="P455" t="str">
            <v>5D Bottom freezer</v>
          </cell>
          <cell r="Q455" t="str">
            <v>silver</v>
          </cell>
          <cell r="R455" t="str">
            <v>GC-B40BSLQV.APZPEAL</v>
          </cell>
          <cell r="S455" t="str">
            <v>P-Star1</v>
          </cell>
          <cell r="T455" t="str">
            <v>P-Star1</v>
          </cell>
          <cell r="U455" t="str">
            <v>P-Star1</v>
          </cell>
          <cell r="V455" t="str">
            <v>Platinum Silver</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t="str">
            <v>-</v>
          </cell>
          <cell r="AN455" t="str">
            <v>-</v>
          </cell>
          <cell r="AO455" t="str">
            <v>-</v>
          </cell>
          <cell r="AP455">
            <v>0</v>
          </cell>
          <cell r="AQ455">
            <v>0</v>
          </cell>
          <cell r="AR455">
            <v>0</v>
          </cell>
          <cell r="AS455" t="str">
            <v>DOOR-IN-DOOR™, FOR YOUR CONVENIENCE</v>
          </cell>
          <cell r="AT455" t="str">
            <v>O</v>
          </cell>
          <cell r="AU455" t="str">
            <v>GC-B40BSLQV.APZPEAL &gt; EOL</v>
          </cell>
          <cell r="AV455">
            <v>0</v>
          </cell>
          <cell r="AW455">
            <v>0</v>
          </cell>
          <cell r="AX455" t="str">
            <v>-</v>
          </cell>
          <cell r="AY455">
            <v>0</v>
          </cell>
          <cell r="AZ455" t="str">
            <v>-</v>
          </cell>
          <cell r="BA455" t="str">
            <v>-</v>
          </cell>
        </row>
        <row r="456">
          <cell r="J456" t="str">
            <v>https://www.lg.com/africa/refrigerators/lg-GC-051SQ</v>
          </cell>
          <cell r="K456">
            <v>0</v>
          </cell>
          <cell r="L456" t="str">
            <v>GC-051SQ.SSWQNGR</v>
          </cell>
          <cell r="M456" t="str">
            <v>home-appliances</v>
          </cell>
          <cell r="N456" t="str">
            <v>refrigerators</v>
          </cell>
          <cell r="O456" t="str">
            <v>single-door-refrigerators</v>
          </cell>
          <cell r="P456" t="str">
            <v>Small REF</v>
          </cell>
          <cell r="Q456">
            <v>0</v>
          </cell>
          <cell r="R456" t="str">
            <v>GC-051SQ.SSWQNGR</v>
          </cell>
          <cell r="S456" t="str">
            <v>1D</v>
          </cell>
          <cell r="T456" t="str">
            <v>1D</v>
          </cell>
          <cell r="U456" t="str">
            <v>1D</v>
          </cell>
          <cell r="V456" t="str">
            <v>Super White</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t="str">
            <v>-</v>
          </cell>
          <cell r="AN456" t="str">
            <v>-</v>
          </cell>
          <cell r="AO456" t="str">
            <v>-</v>
          </cell>
          <cell r="AP456">
            <v>0</v>
          </cell>
          <cell r="AQ456">
            <v>0</v>
          </cell>
          <cell r="AR456">
            <v>0</v>
          </cell>
          <cell r="AS456" t="str">
            <v>Hassle Free</v>
          </cell>
          <cell r="AT456" t="str">
            <v>O</v>
          </cell>
          <cell r="AU456" t="str">
            <v>GC-051SQ.SSWQNGR &gt; EOL</v>
          </cell>
          <cell r="AV456">
            <v>0</v>
          </cell>
          <cell r="AW456">
            <v>0</v>
          </cell>
          <cell r="AX456" t="str">
            <v>-</v>
          </cell>
          <cell r="AY456">
            <v>0</v>
          </cell>
          <cell r="AZ456" t="str">
            <v>-</v>
          </cell>
          <cell r="BA456" t="str">
            <v>-</v>
          </cell>
        </row>
        <row r="457">
          <cell r="J457" t="str">
            <v>https://www.lg.com/africa/refrigerators/lg-GC-131SQ</v>
          </cell>
          <cell r="K457">
            <v>0</v>
          </cell>
          <cell r="L457" t="str">
            <v>GC-131SQ.SSWQNGR</v>
          </cell>
          <cell r="M457" t="str">
            <v>home-appliances</v>
          </cell>
          <cell r="N457" t="str">
            <v>refrigerators</v>
          </cell>
          <cell r="O457" t="str">
            <v>single-door-refrigerators</v>
          </cell>
          <cell r="P457" t="str">
            <v>Small REF</v>
          </cell>
          <cell r="Q457">
            <v>0</v>
          </cell>
          <cell r="R457" t="str">
            <v>GC-131SQ.SSWQNGR</v>
          </cell>
          <cell r="S457" t="str">
            <v>1D</v>
          </cell>
          <cell r="T457" t="str">
            <v>1D</v>
          </cell>
          <cell r="U457" t="str">
            <v>1D</v>
          </cell>
          <cell r="V457" t="str">
            <v>Super White</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t="str">
            <v>-</v>
          </cell>
          <cell r="AN457" t="str">
            <v>-</v>
          </cell>
          <cell r="AO457" t="str">
            <v>-</v>
          </cell>
          <cell r="AP457">
            <v>0</v>
          </cell>
          <cell r="AQ457">
            <v>0</v>
          </cell>
          <cell r="AR457">
            <v>0</v>
          </cell>
          <cell r="AS457" t="str">
            <v>Hassle Free</v>
          </cell>
          <cell r="AT457" t="str">
            <v>O</v>
          </cell>
          <cell r="AU457" t="str">
            <v>GC-131SQ.SSWQNGR &gt; EOL</v>
          </cell>
          <cell r="AV457">
            <v>0</v>
          </cell>
          <cell r="AW457">
            <v>0</v>
          </cell>
          <cell r="AX457" t="str">
            <v>-</v>
          </cell>
          <cell r="AY457">
            <v>0</v>
          </cell>
          <cell r="AZ457" t="str">
            <v>-</v>
          </cell>
          <cell r="BA457" t="str">
            <v>-</v>
          </cell>
        </row>
        <row r="458">
          <cell r="J458" t="str">
            <v>https://www.lg.com/africa/refrigerators/lg-GN-V204R</v>
          </cell>
          <cell r="K458">
            <v>0</v>
          </cell>
          <cell r="L458" t="str">
            <v>GN-V204R.SSWQNGR</v>
          </cell>
          <cell r="M458" t="str">
            <v>home-appliances</v>
          </cell>
          <cell r="N458" t="str">
            <v>refrigerators</v>
          </cell>
          <cell r="O458" t="str">
            <v>single-door-refrigerators</v>
          </cell>
          <cell r="P458" t="str">
            <v>Freezer</v>
          </cell>
          <cell r="Q458">
            <v>0</v>
          </cell>
          <cell r="R458" t="str">
            <v>GN-V204R.SSWQNGR</v>
          </cell>
          <cell r="S458" t="str">
            <v>Agnes Freezer</v>
          </cell>
          <cell r="T458" t="str">
            <v>Agnes Freezer</v>
          </cell>
          <cell r="U458" t="str">
            <v>Agnes Freezer</v>
          </cell>
          <cell r="V458" t="str">
            <v>Super White</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t="str">
            <v>-</v>
          </cell>
          <cell r="AN458" t="str">
            <v>-</v>
          </cell>
          <cell r="AO458" t="str">
            <v>-</v>
          </cell>
          <cell r="AP458">
            <v>0</v>
          </cell>
          <cell r="AQ458">
            <v>0</v>
          </cell>
          <cell r="AR458">
            <v>0</v>
          </cell>
          <cell r="AS458" t="str">
            <v>Control Freezer with Micom</v>
          </cell>
          <cell r="AT458" t="str">
            <v>O</v>
          </cell>
          <cell r="AU458" t="str">
            <v>GN-V204R.SSWQNGR &gt; EOL</v>
          </cell>
          <cell r="AV458">
            <v>0</v>
          </cell>
          <cell r="AW458">
            <v>0</v>
          </cell>
          <cell r="AX458" t="str">
            <v>-</v>
          </cell>
          <cell r="AY458">
            <v>0</v>
          </cell>
          <cell r="AZ458" t="str">
            <v>-</v>
          </cell>
          <cell r="BA458" t="str">
            <v>-</v>
          </cell>
        </row>
        <row r="459">
          <cell r="J459" t="str">
            <v>https://www.lg.com/africa/refrigerators/lg-GN-V204RL</v>
          </cell>
          <cell r="K459">
            <v>0</v>
          </cell>
          <cell r="L459" t="str">
            <v>GN-V204R.SSWQNGR</v>
          </cell>
          <cell r="M459" t="str">
            <v>home-appliances</v>
          </cell>
          <cell r="N459" t="str">
            <v>refrigerators</v>
          </cell>
          <cell r="O459" t="str">
            <v>single-door-refrigerators</v>
          </cell>
          <cell r="P459">
            <v>0</v>
          </cell>
          <cell r="Q459">
            <v>0</v>
          </cell>
          <cell r="R459" t="str">
            <v>GN-V204R.SSWQNGR</v>
          </cell>
          <cell r="S459" t="str">
            <v>Agnes Freezer</v>
          </cell>
          <cell r="T459" t="str">
            <v>Agnes Freezer</v>
          </cell>
          <cell r="U459" t="str">
            <v>Agnes Freezer</v>
          </cell>
          <cell r="V459" t="str">
            <v>Super White</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t="str">
            <v>-</v>
          </cell>
          <cell r="AN459" t="str">
            <v>-</v>
          </cell>
          <cell r="AO459" t="str">
            <v>-</v>
          </cell>
          <cell r="AP459">
            <v>0</v>
          </cell>
          <cell r="AQ459">
            <v>0</v>
          </cell>
          <cell r="AR459">
            <v>0</v>
          </cell>
          <cell r="AS459" t="str">
            <v>Control Freezer with Micom</v>
          </cell>
          <cell r="AT459" t="str">
            <v>O</v>
          </cell>
          <cell r="AU459" t="str">
            <v>GN-V204R.SSWQNGR &gt; EOL</v>
          </cell>
          <cell r="AV459">
            <v>0</v>
          </cell>
          <cell r="AW459">
            <v>0</v>
          </cell>
          <cell r="AX459" t="str">
            <v>-</v>
          </cell>
          <cell r="AY459">
            <v>0</v>
          </cell>
          <cell r="AZ459" t="str">
            <v>-</v>
          </cell>
          <cell r="BA459" t="str">
            <v>-</v>
          </cell>
        </row>
        <row r="460">
          <cell r="J460" t="str">
            <v>https://www.lg.com/africa/refrigerators/lg-GR-F401ESNX</v>
          </cell>
          <cell r="K460">
            <v>0</v>
          </cell>
          <cell r="L460" t="str">
            <v>GR-F401ESNX.AAVQNGR</v>
          </cell>
          <cell r="M460" t="str">
            <v>home-appliances</v>
          </cell>
          <cell r="N460" t="str">
            <v>refrigerators</v>
          </cell>
          <cell r="O460" t="str">
            <v>single-door-refrigerators</v>
          </cell>
          <cell r="P460" t="str">
            <v>Large REF</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t="str">
            <v>-</v>
          </cell>
          <cell r="AN460" t="str">
            <v>-</v>
          </cell>
          <cell r="AO460" t="str">
            <v>-</v>
          </cell>
          <cell r="AP460">
            <v>0</v>
          </cell>
          <cell r="AQ460">
            <v>0</v>
          </cell>
          <cell r="AR460">
            <v>0</v>
          </cell>
          <cell r="AS460" t="str">
            <v>Total No Frost for Fast &amp; Even Cooling for Longer Freshness</v>
          </cell>
          <cell r="AT460" t="str">
            <v>O</v>
          </cell>
          <cell r="AU460" t="str">
            <v>GR-F401ESNX.AAVQNGR &gt; (EOL?)</v>
          </cell>
          <cell r="AV460">
            <v>0</v>
          </cell>
          <cell r="AW460">
            <v>0</v>
          </cell>
          <cell r="AX460" t="str">
            <v>-</v>
          </cell>
          <cell r="AY460">
            <v>0</v>
          </cell>
          <cell r="AZ460" t="str">
            <v>-</v>
          </cell>
          <cell r="BA460" t="str">
            <v>-</v>
          </cell>
        </row>
        <row r="461">
          <cell r="J461" t="str">
            <v>https://www.lg.com/africa/refrigerators/lg-GL-B562GLPL-crystal-4</v>
          </cell>
          <cell r="K461">
            <v>0</v>
          </cell>
          <cell r="L461" t="str">
            <v>GL-B562GLPL.DPZPEAL</v>
          </cell>
          <cell r="M461" t="str">
            <v>home-appliances</v>
          </cell>
          <cell r="N461" t="str">
            <v>refrigerators</v>
          </cell>
          <cell r="O461" t="str">
            <v>top-freezer-refrigerators</v>
          </cell>
          <cell r="P461" t="str">
            <v>X Large REF</v>
          </cell>
          <cell r="Q461" t="str">
            <v>silver</v>
          </cell>
          <cell r="R461" t="str">
            <v>GL-B562GLPL.DPZPEAL</v>
          </cell>
          <cell r="S461" t="str">
            <v>Crystal4</v>
          </cell>
          <cell r="T461" t="str">
            <v>Crystal4</v>
          </cell>
          <cell r="U461" t="str">
            <v>Crystal4</v>
          </cell>
          <cell r="V461" t="str">
            <v>Platinum Silver</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t="str">
            <v>750(30")</v>
          </cell>
          <cell r="AN461">
            <v>1800</v>
          </cell>
          <cell r="AO461">
            <v>707</v>
          </cell>
          <cell r="AP461">
            <v>0</v>
          </cell>
          <cell r="AQ461">
            <v>0</v>
          </cell>
          <cell r="AR461">
            <v>0</v>
          </cell>
          <cell r="AS461" t="str">
            <v>The stylish Top Mount refrigerator with smart inverter compressor</v>
          </cell>
          <cell r="AT461" t="str">
            <v>O</v>
          </cell>
          <cell r="AU461" t="str">
            <v>GL-B562GLPL.DPZPEAL &gt; EOL</v>
          </cell>
          <cell r="AV461">
            <v>0</v>
          </cell>
          <cell r="AW461">
            <v>0</v>
          </cell>
          <cell r="AX461" t="str">
            <v>-</v>
          </cell>
          <cell r="AY461">
            <v>0</v>
          </cell>
          <cell r="AZ461" t="str">
            <v>-</v>
          </cell>
          <cell r="BA461" t="str">
            <v>-</v>
          </cell>
        </row>
        <row r="462">
          <cell r="J462" t="str">
            <v>https://www.lg.com/africa/refrigerators/lg-GL-M562GLDL-crystal-4</v>
          </cell>
          <cell r="K462">
            <v>0</v>
          </cell>
          <cell r="L462" t="str">
            <v>GL-M562GLDL.DPZPEAL</v>
          </cell>
          <cell r="M462" t="str">
            <v>home-appliances</v>
          </cell>
          <cell r="N462" t="str">
            <v>refrigerators</v>
          </cell>
          <cell r="O462" t="str">
            <v>top-freezer-refrigerators</v>
          </cell>
          <cell r="P462" t="str">
            <v>X Large REF</v>
          </cell>
          <cell r="Q462" t="str">
            <v>silver</v>
          </cell>
          <cell r="R462" t="str">
            <v>GL-M562GLDL.DPZPEAL</v>
          </cell>
          <cell r="S462" t="str">
            <v>Crystal4</v>
          </cell>
          <cell r="T462" t="str">
            <v>Crystal4</v>
          </cell>
          <cell r="U462" t="str">
            <v>Crystal4</v>
          </cell>
          <cell r="V462" t="str">
            <v>Platinum Silver</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t="str">
            <v>750(30")</v>
          </cell>
          <cell r="AN462">
            <v>1800</v>
          </cell>
          <cell r="AO462">
            <v>707</v>
          </cell>
          <cell r="AP462">
            <v>0</v>
          </cell>
          <cell r="AQ462">
            <v>0</v>
          </cell>
          <cell r="AR462">
            <v>0</v>
          </cell>
          <cell r="AS462" t="str">
            <v>The stylish Top Mount refrigerator with smart inverter compressor</v>
          </cell>
          <cell r="AT462" t="str">
            <v>O</v>
          </cell>
          <cell r="AU462" t="str">
            <v>GL-M562GLDL.DPZPEAL &gt; EOL</v>
          </cell>
          <cell r="AV462">
            <v>0</v>
          </cell>
          <cell r="AW462">
            <v>0</v>
          </cell>
          <cell r="AX462" t="str">
            <v>-</v>
          </cell>
          <cell r="AY462">
            <v>0</v>
          </cell>
          <cell r="AZ462" t="str">
            <v>-</v>
          </cell>
          <cell r="BA462" t="str">
            <v>-</v>
          </cell>
        </row>
        <row r="463">
          <cell r="J463" t="str">
            <v>https://www.lg.com/africa/refrigerators/lg-GC-J258VSXV-lg-door-in-door-refrigerator</v>
          </cell>
          <cell r="K463">
            <v>0</v>
          </cell>
          <cell r="L463" t="str">
            <v>GC-J258VSXV.ASTPEAL</v>
          </cell>
          <cell r="M463" t="str">
            <v>home-appliances</v>
          </cell>
          <cell r="N463" t="str">
            <v>refrigerators</v>
          </cell>
          <cell r="O463">
            <v>0</v>
          </cell>
          <cell r="P463" t="str">
            <v>3D French</v>
          </cell>
          <cell r="Q463" t="str">
            <v>silver</v>
          </cell>
          <cell r="R463" t="str">
            <v>GC-J258VSXV.ASTPEAL</v>
          </cell>
          <cell r="S463" t="str">
            <v>Majesty2</v>
          </cell>
          <cell r="T463" t="str">
            <v>Majesty2 DID</v>
          </cell>
          <cell r="U463" t="str">
            <v>Majesty2 DID</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t="str">
            <v>908(36")</v>
          </cell>
          <cell r="AN463">
            <v>1775</v>
          </cell>
          <cell r="AO463">
            <v>870</v>
          </cell>
          <cell r="AP463">
            <v>0</v>
          </cell>
          <cell r="AQ463">
            <v>0</v>
          </cell>
          <cell r="AR463">
            <v>0</v>
          </cell>
          <cell r="AS463" t="str">
            <v>THE SPACIOUS, STYLISH AND SMART FRENCH DOOR REFRIGERATOR</v>
          </cell>
          <cell r="AT463" t="str">
            <v>O</v>
          </cell>
          <cell r="AU463" t="str">
            <v>GC-J258VSXV.ASTPEAL &gt; EOL</v>
          </cell>
          <cell r="AV463">
            <v>0</v>
          </cell>
          <cell r="AW463">
            <v>0</v>
          </cell>
          <cell r="AX463" t="str">
            <v>-</v>
          </cell>
          <cell r="AY463">
            <v>0</v>
          </cell>
          <cell r="AZ463" t="str">
            <v>-</v>
          </cell>
          <cell r="BA463" t="str">
            <v>-</v>
          </cell>
        </row>
        <row r="464">
          <cell r="J464" t="str">
            <v>https://www.lg.com/sa/refrigerators/lg-LM293BBSLN</v>
          </cell>
          <cell r="K464">
            <v>0</v>
          </cell>
          <cell r="L464" t="str">
            <v>LM293BBSLN.APZGNAG</v>
          </cell>
          <cell r="M464" t="str">
            <v>home-appliances</v>
          </cell>
          <cell r="N464" t="str">
            <v>all-refrigerators</v>
          </cell>
          <cell r="O464" t="str">
            <v>2-door-refrigerators</v>
          </cell>
          <cell r="P464" t="str">
            <v>3D French</v>
          </cell>
          <cell r="Q464">
            <v>0</v>
          </cell>
          <cell r="R464" t="str">
            <v>GC-B268NLNM.APZGNAG</v>
          </cell>
          <cell r="S464" t="str">
            <v>Majesty2 Refresh</v>
          </cell>
          <cell r="T464" t="str">
            <v>Majesty2 Refresh</v>
          </cell>
          <cell r="U464" t="str">
            <v>Majesty2 Refresh</v>
          </cell>
          <cell r="V464" t="str">
            <v>Plantinum silver</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t="str">
            <v>-</v>
          </cell>
          <cell r="AN464" t="str">
            <v>-</v>
          </cell>
          <cell r="AO464" t="str">
            <v>-</v>
          </cell>
          <cell r="AP464">
            <v>0</v>
          </cell>
          <cell r="AQ464">
            <v>0</v>
          </cell>
          <cell r="AR464">
            <v>0</v>
          </cell>
          <cell r="AS464" t="str">
            <v>22.5 قدم مكعب، ثلاجة متعددة الأبواب، لون فضي، تبريد الأبواب، الحفاظ على الأطعمة طازجة وصحية، ضاغط خطي مُزوَّد بعاكس</v>
          </cell>
          <cell r="AT464">
            <v>0</v>
          </cell>
          <cell r="AU464">
            <v>0</v>
          </cell>
          <cell r="AV464">
            <v>0</v>
          </cell>
          <cell r="AW464">
            <v>0</v>
          </cell>
          <cell r="AX464" t="str">
            <v>-</v>
          </cell>
          <cell r="AY464">
            <v>0</v>
          </cell>
          <cell r="AZ464">
            <v>15</v>
          </cell>
          <cell r="BA464" t="str">
            <v>Fail</v>
          </cell>
        </row>
        <row r="465">
          <cell r="J465" t="str">
            <v>https://www.lg.com/sa/refrigerators/lg-LM264JBSLN</v>
          </cell>
          <cell r="K465">
            <v>0</v>
          </cell>
          <cell r="L465" t="str">
            <v>LM264JBSLN.APZGNAG</v>
          </cell>
          <cell r="M465" t="str">
            <v>home-appliances</v>
          </cell>
          <cell r="N465" t="str">
            <v>all-refrigerators</v>
          </cell>
          <cell r="O465" t="str">
            <v>door-in-door refrigerator</v>
          </cell>
          <cell r="P465" t="str">
            <v>Multi Door 4Door</v>
          </cell>
          <cell r="Q465">
            <v>0</v>
          </cell>
          <cell r="R465" t="str">
            <v>GR-M24FTLHL.APZGNAG</v>
          </cell>
          <cell r="S465" t="str">
            <v>P-Next6</v>
          </cell>
          <cell r="T465" t="str">
            <v>P-Next6</v>
          </cell>
          <cell r="U465" t="str">
            <v>P-Next6</v>
          </cell>
          <cell r="V465" t="str">
            <v>Plantinum silver</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t="str">
            <v>-</v>
          </cell>
          <cell r="AN465" t="str">
            <v>-</v>
          </cell>
          <cell r="AO465" t="str">
            <v>-</v>
          </cell>
          <cell r="AP465">
            <v>0</v>
          </cell>
          <cell r="AQ465">
            <v>0</v>
          </cell>
          <cell r="AR465">
            <v>0</v>
          </cell>
          <cell r="AS465" t="str">
            <v>21.3 قدم مكعب، ثلاجة متعددة الأبواب، لون فضي، باب داخل باب، الحفاظ على الأطعمة طازجة وصحية، ضاغط خطي مُزوَّد بعاكس</v>
          </cell>
          <cell r="AT465">
            <v>0</v>
          </cell>
          <cell r="AU465">
            <v>0</v>
          </cell>
          <cell r="AV465">
            <v>0</v>
          </cell>
          <cell r="AW465">
            <v>0</v>
          </cell>
          <cell r="AX465" t="str">
            <v>-</v>
          </cell>
          <cell r="AY465">
            <v>0</v>
          </cell>
          <cell r="AZ465">
            <v>15</v>
          </cell>
          <cell r="BA465" t="str">
            <v>Fail</v>
          </cell>
        </row>
        <row r="466">
          <cell r="J466" t="str">
            <v>https://www.lg.com/sa/refrigerators/lg-LT24CBBWLN</v>
          </cell>
          <cell r="K466">
            <v>0</v>
          </cell>
          <cell r="L466" t="str">
            <v>LT24CBBWLN.ASWGNGH</v>
          </cell>
          <cell r="M466" t="str">
            <v>home-appliances</v>
          </cell>
          <cell r="N466" t="str">
            <v>all-refrigerators</v>
          </cell>
          <cell r="O466" t="str">
            <v>top-freezer-refrigerators</v>
          </cell>
          <cell r="P466" t="str">
            <v>Ultra X Large REF</v>
          </cell>
          <cell r="Q466" t="str">
            <v>stainless-steel</v>
          </cell>
          <cell r="R466" t="str">
            <v>GM-U652SQDM.ASWGNGH</v>
          </cell>
          <cell r="S466" t="str">
            <v>QuantumT</v>
          </cell>
          <cell r="T466" t="str">
            <v>QuantumT</v>
          </cell>
          <cell r="U466" t="str">
            <v>QuantumT</v>
          </cell>
          <cell r="V466" t="str">
            <v>Super White</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t="str">
            <v>-</v>
          </cell>
          <cell r="AN466" t="str">
            <v>-</v>
          </cell>
          <cell r="AO466" t="str">
            <v>-</v>
          </cell>
          <cell r="AP466">
            <v>0</v>
          </cell>
          <cell r="AQ466">
            <v>0</v>
          </cell>
          <cell r="AR466">
            <v>0</v>
          </cell>
          <cell r="AS466" t="str">
            <v>23 قدمًا مكعبًا، ثلاجة بفريزر علوي، لون أبيض، Smart Diagnosis، ضاغط خطي عاكس</v>
          </cell>
          <cell r="AT466">
            <v>0</v>
          </cell>
          <cell r="AU466">
            <v>0</v>
          </cell>
          <cell r="AV466">
            <v>0</v>
          </cell>
          <cell r="AW466">
            <v>0</v>
          </cell>
          <cell r="AX466" t="str">
            <v>-</v>
          </cell>
          <cell r="AY466">
            <v>0</v>
          </cell>
          <cell r="AZ466">
            <v>10</v>
          </cell>
          <cell r="BA466" t="str">
            <v>Fail</v>
          </cell>
        </row>
        <row r="467">
          <cell r="J467" t="str">
            <v>https://www.lg.com/sa/refrigerators/lg-LT24CBBVLN</v>
          </cell>
          <cell r="K467">
            <v>0</v>
          </cell>
          <cell r="L467" t="str">
            <v>LT24CBBVLN.ANSGNGH</v>
          </cell>
          <cell r="M467" t="str">
            <v>home-appliances</v>
          </cell>
          <cell r="N467" t="str">
            <v>all-refrigerators</v>
          </cell>
          <cell r="O467" t="str">
            <v>top-freezer-refrigerators</v>
          </cell>
          <cell r="P467" t="str">
            <v>Ultra X Large REF</v>
          </cell>
          <cell r="Q467" t="str">
            <v>stainless-steel</v>
          </cell>
          <cell r="R467" t="str">
            <v>GM-U652SSDM.ANSGNGH</v>
          </cell>
          <cell r="S467" t="str">
            <v>QuantumT</v>
          </cell>
          <cell r="T467" t="str">
            <v>QuantumT</v>
          </cell>
          <cell r="U467" t="str">
            <v>QuantumT</v>
          </cell>
          <cell r="V467" t="str">
            <v>Noble Steel</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t="str">
            <v>-</v>
          </cell>
          <cell r="AN467" t="str">
            <v>-</v>
          </cell>
          <cell r="AO467" t="str">
            <v>-</v>
          </cell>
          <cell r="AP467">
            <v>0</v>
          </cell>
          <cell r="AQ467">
            <v>0</v>
          </cell>
          <cell r="AR467">
            <v>0</v>
          </cell>
          <cell r="AS467" t="str">
            <v>23 قدمًا مكعبًا، ثلاجة بفريزر علوي، لون فضي، Smart Diagnosis، ضاغط خطي عاكس</v>
          </cell>
          <cell r="AT467">
            <v>0</v>
          </cell>
          <cell r="AU467">
            <v>0</v>
          </cell>
          <cell r="AV467">
            <v>0</v>
          </cell>
          <cell r="AW467">
            <v>0</v>
          </cell>
          <cell r="AX467" t="str">
            <v>-</v>
          </cell>
          <cell r="AY467">
            <v>0</v>
          </cell>
          <cell r="AZ467">
            <v>6</v>
          </cell>
          <cell r="BA467" t="str">
            <v>Fail</v>
          </cell>
        </row>
        <row r="468">
          <cell r="J468" t="str">
            <v>https://www.lg.com/sa/refrigerators/lg-LT18CBBWLN</v>
          </cell>
          <cell r="K468">
            <v>0</v>
          </cell>
          <cell r="L468" t="str">
            <v>LT18CBBWLN.ASWGNGH</v>
          </cell>
          <cell r="M468" t="str">
            <v>home-appliances</v>
          </cell>
          <cell r="N468" t="str">
            <v>all-refrigerators</v>
          </cell>
          <cell r="O468" t="str">
            <v>top-freezer-refrigerators</v>
          </cell>
          <cell r="P468" t="str">
            <v>X Large REF</v>
          </cell>
          <cell r="Q468">
            <v>0</v>
          </cell>
          <cell r="R468" t="str">
            <v>GN-C602HQCU.ASWGNGH</v>
          </cell>
          <cell r="S468" t="str">
            <v>Alpha5 (GTF 2.0)</v>
          </cell>
          <cell r="T468" t="str">
            <v>Alpha5 (GTF 2.0)</v>
          </cell>
          <cell r="U468" t="str">
            <v>Alpha5 (GTF 2.0)</v>
          </cell>
          <cell r="V468" t="str">
            <v>Super White</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t="str">
            <v>-</v>
          </cell>
          <cell r="AN468" t="str">
            <v>-</v>
          </cell>
          <cell r="AO468" t="str">
            <v>-</v>
          </cell>
          <cell r="AP468">
            <v>0</v>
          </cell>
          <cell r="AQ468">
            <v>0</v>
          </cell>
          <cell r="AR468">
            <v>0</v>
          </cell>
          <cell r="AS468" t="str">
            <v>16.9 قدمًا مكعبًا، ثلاجة بفريزر علوي، لون أبيض، تكنولوجيا , تدفق هواء متعدد، ضاغط خطي عاكس موفر للطاقة</v>
          </cell>
          <cell r="AT468">
            <v>0</v>
          </cell>
          <cell r="AU468">
            <v>0</v>
          </cell>
          <cell r="AV468">
            <v>0</v>
          </cell>
          <cell r="AW468">
            <v>0</v>
          </cell>
          <cell r="AX468" t="str">
            <v>-</v>
          </cell>
          <cell r="AY468">
            <v>0</v>
          </cell>
          <cell r="AZ468">
            <v>15</v>
          </cell>
          <cell r="BA468" t="str">
            <v>Fail</v>
          </cell>
        </row>
        <row r="469">
          <cell r="J469" t="str">
            <v>https://www.lg.com/sa/refrigerators/lg-LT18CBBSLN</v>
          </cell>
          <cell r="K469">
            <v>0</v>
          </cell>
          <cell r="L469" t="str">
            <v>LT18CBBSLN.APZGNGH</v>
          </cell>
          <cell r="M469" t="str">
            <v>home-appliances</v>
          </cell>
          <cell r="N469" t="str">
            <v>all-refrigerators</v>
          </cell>
          <cell r="O469" t="str">
            <v>top-freezer-refrigerators</v>
          </cell>
          <cell r="P469" t="str">
            <v>X Large REF</v>
          </cell>
          <cell r="Q469">
            <v>0</v>
          </cell>
          <cell r="R469" t="str">
            <v>GN-C602HLCU.APZGNGH</v>
          </cell>
          <cell r="S469" t="str">
            <v>Alpha5 (GTF 2.0)</v>
          </cell>
          <cell r="T469" t="str">
            <v>Alpha5 (GTF 2.0)</v>
          </cell>
          <cell r="U469" t="str">
            <v>Alpha5 (GTF 2.0)</v>
          </cell>
          <cell r="V469" t="str">
            <v>Plantinum silver</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t="str">
            <v>-</v>
          </cell>
          <cell r="AN469" t="str">
            <v>-</v>
          </cell>
          <cell r="AO469" t="str">
            <v>-</v>
          </cell>
          <cell r="AP469">
            <v>0</v>
          </cell>
          <cell r="AQ469">
            <v>0</v>
          </cell>
          <cell r="AR469">
            <v>0</v>
          </cell>
          <cell r="AS469" t="str">
            <v>16.9 قدمًا مكعبًا، ثلاجة بفريزر علوي، لون فضي، تكنولوجيا ، تدفق هواء متعدد، ضاغط خطي عاكس موفر للطاقة</v>
          </cell>
          <cell r="AT469">
            <v>0</v>
          </cell>
          <cell r="AU469">
            <v>0</v>
          </cell>
          <cell r="AV469">
            <v>0</v>
          </cell>
          <cell r="AW469">
            <v>0</v>
          </cell>
          <cell r="AX469" t="str">
            <v>-</v>
          </cell>
          <cell r="AY469">
            <v>0</v>
          </cell>
          <cell r="AZ469">
            <v>11</v>
          </cell>
          <cell r="BA469" t="str">
            <v>Fail</v>
          </cell>
        </row>
        <row r="470">
          <cell r="J470" t="str">
            <v>https://www.lg.com/sa/refrigerators/lg-LF131BBSLN</v>
          </cell>
          <cell r="K470">
            <v>0</v>
          </cell>
          <cell r="L470" t="str">
            <v>LF131BBSLN.APZGNAG</v>
          </cell>
          <cell r="M470" t="str">
            <v>home-appliances</v>
          </cell>
          <cell r="N470" t="str">
            <v>all-refrigerators</v>
          </cell>
          <cell r="O470" t="str">
            <v>top-freezer-refrigerators</v>
          </cell>
          <cell r="P470" t="str">
            <v xml:space="preserve">2D Bottom Freezer </v>
          </cell>
          <cell r="Q470">
            <v>0</v>
          </cell>
          <cell r="R470" t="str">
            <v>GC-B404ELRZ.APZGNAG</v>
          </cell>
          <cell r="S470" t="str">
            <v>Lansen Freezer</v>
          </cell>
          <cell r="T470" t="str">
            <v>Lansen Freezer</v>
          </cell>
          <cell r="U470" t="str">
            <v>Lansen Freezer</v>
          </cell>
          <cell r="V470" t="str">
            <v>Plantinum silver</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t="str">
            <v>595(23")</v>
          </cell>
          <cell r="AN470">
            <v>1850</v>
          </cell>
          <cell r="AO470">
            <v>673</v>
          </cell>
          <cell r="AP470">
            <v>0</v>
          </cell>
          <cell r="AQ470">
            <v>0</v>
          </cell>
          <cell r="AR470">
            <v>0</v>
          </cell>
          <cell r="AS470" t="str">
            <v>إل جي فريزر باب واحد11 S.Cu.Ft قدم مكعب فضي</v>
          </cell>
          <cell r="AT470">
            <v>0</v>
          </cell>
          <cell r="AU470">
            <v>0</v>
          </cell>
          <cell r="AV470">
            <v>0</v>
          </cell>
          <cell r="AW470">
            <v>0</v>
          </cell>
          <cell r="AX470" t="str">
            <v>-</v>
          </cell>
          <cell r="AY470">
            <v>0</v>
          </cell>
          <cell r="AZ470">
            <v>12</v>
          </cell>
          <cell r="BA470" t="str">
            <v>Fail</v>
          </cell>
        </row>
        <row r="471">
          <cell r="J471" t="str">
            <v>https://www.lg.com/sa_en/refrigerators/lg-LM293BBSLN</v>
          </cell>
          <cell r="K471">
            <v>0</v>
          </cell>
          <cell r="L471" t="str">
            <v>LM293BBSLN.APZGNAG</v>
          </cell>
          <cell r="M471" t="str">
            <v>Home Appliances</v>
          </cell>
          <cell r="N471" t="str">
            <v>REFRIGERATORS</v>
          </cell>
          <cell r="O471" t="str">
            <v>French Door &amp; Side by Side</v>
          </cell>
          <cell r="P471" t="str">
            <v>3D French</v>
          </cell>
          <cell r="Q471">
            <v>0</v>
          </cell>
          <cell r="R471" t="str">
            <v>GC-B268NLNM.APZGNAG</v>
          </cell>
          <cell r="S471" t="str">
            <v>Majesty2 Refresh</v>
          </cell>
          <cell r="T471" t="str">
            <v>Majesty2 Refresh</v>
          </cell>
          <cell r="U471" t="str">
            <v>Majesty2 Refresh</v>
          </cell>
          <cell r="V471" t="str">
            <v>Plantinum silver</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t="str">
            <v>-</v>
          </cell>
          <cell r="AN471" t="str">
            <v>-</v>
          </cell>
          <cell r="AO471" t="str">
            <v>-</v>
          </cell>
          <cell r="AP471">
            <v>0</v>
          </cell>
          <cell r="AQ471">
            <v>0</v>
          </cell>
          <cell r="AR471">
            <v>0</v>
          </cell>
          <cell r="AS471" t="str">
            <v>22.5 S. Cu. Ft, Multi Door Refrigerator, Silver Color, Door Cooling+, Hygiene Fresh+, Inverter Linear Compressor</v>
          </cell>
          <cell r="AT471">
            <v>0</v>
          </cell>
          <cell r="AU471">
            <v>0</v>
          </cell>
          <cell r="AV471">
            <v>0</v>
          </cell>
          <cell r="AW471">
            <v>0</v>
          </cell>
          <cell r="AX471" t="str">
            <v>-</v>
          </cell>
          <cell r="AY471">
            <v>0</v>
          </cell>
          <cell r="AZ471">
            <v>15</v>
          </cell>
          <cell r="BA471" t="str">
            <v>Fail</v>
          </cell>
        </row>
        <row r="472">
          <cell r="J472" t="str">
            <v>https://www.lg.com/sa_en/refrigerators/lg-LM264JBSLN</v>
          </cell>
          <cell r="K472">
            <v>0</v>
          </cell>
          <cell r="L472" t="str">
            <v>LM264JBSLN.APZGNAG</v>
          </cell>
          <cell r="M472" t="str">
            <v>Home Appliances</v>
          </cell>
          <cell r="N472" t="str">
            <v>REFRIGERATORS</v>
          </cell>
          <cell r="O472" t="str">
            <v>Door-in-Door Refrigerators</v>
          </cell>
          <cell r="P472" t="str">
            <v>Multi Door 4Door</v>
          </cell>
          <cell r="Q472">
            <v>0</v>
          </cell>
          <cell r="R472" t="str">
            <v>GR-M24FTLHL.APZGNAG</v>
          </cell>
          <cell r="S472" t="str">
            <v>P-Next6</v>
          </cell>
          <cell r="T472" t="str">
            <v>P-Next6</v>
          </cell>
          <cell r="U472" t="str">
            <v>P-Next6</v>
          </cell>
          <cell r="V472" t="str">
            <v>Plantinum silver</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t="str">
            <v>-</v>
          </cell>
          <cell r="AN472" t="str">
            <v>-</v>
          </cell>
          <cell r="AO472" t="str">
            <v>-</v>
          </cell>
          <cell r="AP472">
            <v>0</v>
          </cell>
          <cell r="AQ472">
            <v>0</v>
          </cell>
          <cell r="AR472">
            <v>0</v>
          </cell>
          <cell r="AS472" t="str">
            <v>21.3 S. Cu. Ft, Multi Door  Refrigerator, Silver Color, Door In Door, Hygiene Fresh+, Inverter Linear Compressor</v>
          </cell>
          <cell r="AT472">
            <v>0</v>
          </cell>
          <cell r="AU472">
            <v>0</v>
          </cell>
          <cell r="AV472">
            <v>0</v>
          </cell>
          <cell r="AW472">
            <v>0</v>
          </cell>
          <cell r="AX472" t="str">
            <v>-</v>
          </cell>
          <cell r="AY472">
            <v>0</v>
          </cell>
          <cell r="AZ472">
            <v>15</v>
          </cell>
          <cell r="BA472" t="str">
            <v>Fail</v>
          </cell>
        </row>
        <row r="473">
          <cell r="J473" t="str">
            <v>https://www.lg.com/sa_en/refrigerators/lg-LT18CBBSLN-silver</v>
          </cell>
          <cell r="K473">
            <v>0</v>
          </cell>
          <cell r="L473" t="str">
            <v>LT18CBBSLN.APZGNGH</v>
          </cell>
          <cell r="M473" t="str">
            <v>Home Appliances</v>
          </cell>
          <cell r="N473" t="str">
            <v>REFRIGERATORS</v>
          </cell>
          <cell r="O473" t="str">
            <v>Top Freezer</v>
          </cell>
          <cell r="P473" t="str">
            <v>X Large REF</v>
          </cell>
          <cell r="Q473">
            <v>0</v>
          </cell>
          <cell r="R473" t="str">
            <v>GN-C602HLCU.APZGNGH</v>
          </cell>
          <cell r="S473" t="str">
            <v>Alpha5 (GTF 2.0)</v>
          </cell>
          <cell r="T473" t="str">
            <v>Alpha5 (GTF 2.0)</v>
          </cell>
          <cell r="U473" t="str">
            <v>Alpha5 (GTF 2.0)</v>
          </cell>
          <cell r="V473" t="str">
            <v>Plantinum silver</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t="str">
            <v>-</v>
          </cell>
          <cell r="AN473" t="str">
            <v>-</v>
          </cell>
          <cell r="AO473" t="str">
            <v>-</v>
          </cell>
          <cell r="AP473">
            <v>0</v>
          </cell>
          <cell r="AQ473">
            <v>0</v>
          </cell>
          <cell r="AR473">
            <v>0</v>
          </cell>
          <cell r="AS473" t="str">
            <v>16.9 S. Cu. Ft, Top Freezer Refrigerator, Silver, Multi Air Flow, LED light, Moving Ice tray</v>
          </cell>
          <cell r="AT473">
            <v>0</v>
          </cell>
          <cell r="AU473">
            <v>0</v>
          </cell>
          <cell r="AV473">
            <v>0</v>
          </cell>
          <cell r="AW473">
            <v>0</v>
          </cell>
          <cell r="AX473" t="str">
            <v>-</v>
          </cell>
          <cell r="AY473">
            <v>0</v>
          </cell>
          <cell r="AZ473">
            <v>11</v>
          </cell>
          <cell r="BA473" t="str">
            <v>Fail</v>
          </cell>
        </row>
        <row r="474">
          <cell r="J474" t="str">
            <v>https://www.lg.com/sa_en/refrigerators/lg-LT24CBBWLN</v>
          </cell>
          <cell r="K474">
            <v>0</v>
          </cell>
          <cell r="L474" t="str">
            <v>LT24CBBWLN.ASWGNGH</v>
          </cell>
          <cell r="M474" t="str">
            <v>Home Appliances</v>
          </cell>
          <cell r="N474" t="str">
            <v>REFRIGERATORS</v>
          </cell>
          <cell r="O474" t="str">
            <v>Top Freezer</v>
          </cell>
          <cell r="P474" t="str">
            <v>Ultra X Large REF</v>
          </cell>
          <cell r="Q474" t="str">
            <v>stainless-steel</v>
          </cell>
          <cell r="R474" t="str">
            <v>GM-U652SQDM.ASWGNGH</v>
          </cell>
          <cell r="S474" t="str">
            <v>QuantumT</v>
          </cell>
          <cell r="T474" t="str">
            <v>QuantumT</v>
          </cell>
          <cell r="U474" t="str">
            <v>QuantumT</v>
          </cell>
          <cell r="V474" t="str">
            <v>Super White</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t="str">
            <v>-</v>
          </cell>
          <cell r="AN474" t="str">
            <v>-</v>
          </cell>
          <cell r="AO474" t="str">
            <v>-</v>
          </cell>
          <cell r="AP474">
            <v>0</v>
          </cell>
          <cell r="AQ474">
            <v>0</v>
          </cell>
          <cell r="AR474">
            <v>0</v>
          </cell>
          <cell r="AS474" t="str">
            <v>23 S. Cu. Ft, Top Freezer Refrigerator, White, Smart Diagnosis, Inverter Linear Compressor</v>
          </cell>
          <cell r="AT474">
            <v>0</v>
          </cell>
          <cell r="AU474">
            <v>0</v>
          </cell>
          <cell r="AV474">
            <v>0</v>
          </cell>
          <cell r="AW474">
            <v>0</v>
          </cell>
          <cell r="AX474" t="str">
            <v>-</v>
          </cell>
          <cell r="AY474">
            <v>0</v>
          </cell>
          <cell r="AZ474">
            <v>10</v>
          </cell>
          <cell r="BA474" t="str">
            <v>Fail</v>
          </cell>
        </row>
        <row r="475">
          <cell r="J475" t="str">
            <v>https://www.lg.com/sa_en/refrigerators/lg-LT24CBBVLN</v>
          </cell>
          <cell r="K475">
            <v>0</v>
          </cell>
          <cell r="L475" t="str">
            <v>LT24CBBVLN.ANSGNGH</v>
          </cell>
          <cell r="M475" t="str">
            <v>Home Appliances</v>
          </cell>
          <cell r="N475" t="str">
            <v>REFRIGERATORS</v>
          </cell>
          <cell r="O475" t="str">
            <v>Top Freezer</v>
          </cell>
          <cell r="P475" t="str">
            <v>Ultra X Large REF</v>
          </cell>
          <cell r="Q475" t="str">
            <v>stainless-steel</v>
          </cell>
          <cell r="R475" t="str">
            <v>GM-U652SSDM.ANSGNGH</v>
          </cell>
          <cell r="S475" t="str">
            <v>QuantumT</v>
          </cell>
          <cell r="T475" t="str">
            <v>QuantumT</v>
          </cell>
          <cell r="U475" t="str">
            <v>QuantumT</v>
          </cell>
          <cell r="V475" t="str">
            <v>Noble Steel</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t="str">
            <v>-</v>
          </cell>
          <cell r="AN475" t="str">
            <v>-</v>
          </cell>
          <cell r="AO475" t="str">
            <v>-</v>
          </cell>
          <cell r="AP475">
            <v>0</v>
          </cell>
          <cell r="AQ475">
            <v>0</v>
          </cell>
          <cell r="AR475">
            <v>0</v>
          </cell>
          <cell r="AS475" t="str">
            <v>23 S. Cu. Ft, Top Freezer Refrigerator, Silver, Smart Diagnosis, Inverter Linear Compressor</v>
          </cell>
          <cell r="AT475">
            <v>0</v>
          </cell>
          <cell r="AU475">
            <v>0</v>
          </cell>
          <cell r="AV475">
            <v>0</v>
          </cell>
          <cell r="AW475">
            <v>0</v>
          </cell>
          <cell r="AX475" t="str">
            <v>-</v>
          </cell>
          <cell r="AY475">
            <v>0</v>
          </cell>
          <cell r="AZ475">
            <v>6</v>
          </cell>
          <cell r="BA475" t="str">
            <v>Fail</v>
          </cell>
        </row>
        <row r="476">
          <cell r="J476" t="str">
            <v>https://www.lg.com/sa_en/refrigerators/lg-LT18CBBWLN</v>
          </cell>
          <cell r="K476">
            <v>0</v>
          </cell>
          <cell r="L476" t="str">
            <v>LT18CBBWLN.ASWGNGH</v>
          </cell>
          <cell r="M476" t="str">
            <v>Home Appliances</v>
          </cell>
          <cell r="N476" t="str">
            <v>REFRIGERATORS</v>
          </cell>
          <cell r="O476" t="str">
            <v>Top Freezer</v>
          </cell>
          <cell r="P476" t="str">
            <v>X Large REF</v>
          </cell>
          <cell r="Q476">
            <v>0</v>
          </cell>
          <cell r="R476" t="str">
            <v>GN-C602HQCU.ASWGNGH</v>
          </cell>
          <cell r="S476" t="str">
            <v>Alpha5 (GTF 2.0)</v>
          </cell>
          <cell r="T476" t="str">
            <v>Alpha5 (GTF 2.0)</v>
          </cell>
          <cell r="U476" t="str">
            <v>Alpha5 (GTF 2.0)</v>
          </cell>
          <cell r="V476" t="str">
            <v>Super White</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t="str">
            <v>-</v>
          </cell>
          <cell r="AN476" t="str">
            <v>-</v>
          </cell>
          <cell r="AO476" t="str">
            <v>-</v>
          </cell>
          <cell r="AP476">
            <v>0</v>
          </cell>
          <cell r="AQ476">
            <v>0</v>
          </cell>
          <cell r="AR476">
            <v>0</v>
          </cell>
          <cell r="AS476" t="str">
            <v>16.9 S. Cu. Ft, Top Freezer Refrigerator, White, Multi Air Flow,Energy Saving Inverter Linear Compressor</v>
          </cell>
          <cell r="AT476">
            <v>0</v>
          </cell>
          <cell r="AU476">
            <v>0</v>
          </cell>
          <cell r="AV476">
            <v>0</v>
          </cell>
          <cell r="AW476">
            <v>0</v>
          </cell>
          <cell r="AX476" t="str">
            <v>-</v>
          </cell>
          <cell r="AY476">
            <v>0</v>
          </cell>
          <cell r="AZ476">
            <v>15</v>
          </cell>
          <cell r="BA476" t="str">
            <v>Fail</v>
          </cell>
        </row>
        <row r="477">
          <cell r="J477" t="str">
            <v>https://www.lg.com/sa_en/refrigerators/lg-LF131BBSLN</v>
          </cell>
          <cell r="K477">
            <v>0</v>
          </cell>
          <cell r="L477" t="str">
            <v>LF131BBSLN.APZGNAG</v>
          </cell>
          <cell r="M477" t="str">
            <v>Home Appliances</v>
          </cell>
          <cell r="N477" t="str">
            <v>REFRIGERATORS</v>
          </cell>
          <cell r="O477" t="str">
            <v>1 Door &amp; Others</v>
          </cell>
          <cell r="P477" t="str">
            <v xml:space="preserve">2D Bottom Freezer </v>
          </cell>
          <cell r="Q477">
            <v>0</v>
          </cell>
          <cell r="R477" t="str">
            <v>GC-B404ELRZ.APZGNAG</v>
          </cell>
          <cell r="S477" t="str">
            <v>Lansen Freezer</v>
          </cell>
          <cell r="T477" t="str">
            <v>Lansen Freezer</v>
          </cell>
          <cell r="U477" t="str">
            <v>Lansen Freezer</v>
          </cell>
          <cell r="V477" t="str">
            <v>Plantinum silver</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t="str">
            <v>595(23")</v>
          </cell>
          <cell r="AN477">
            <v>1850</v>
          </cell>
          <cell r="AO477">
            <v>673</v>
          </cell>
          <cell r="AP477">
            <v>0</v>
          </cell>
          <cell r="AQ477">
            <v>0</v>
          </cell>
          <cell r="AR477">
            <v>0</v>
          </cell>
          <cell r="AS477" t="str">
            <v>1 Door Freezer 11 S.Cu.Ft Silver/Door Alarm/Child Lock/Twist Ice Maker inside/Smart Diagnosis/Inverter Linear Compressor</v>
          </cell>
          <cell r="AT477">
            <v>0</v>
          </cell>
          <cell r="AU477">
            <v>0</v>
          </cell>
          <cell r="AV477">
            <v>0</v>
          </cell>
          <cell r="AW477">
            <v>0</v>
          </cell>
          <cell r="AX477" t="str">
            <v>-</v>
          </cell>
          <cell r="AY477">
            <v>0</v>
          </cell>
          <cell r="AZ477">
            <v>12</v>
          </cell>
          <cell r="BA477" t="str">
            <v>Fail</v>
          </cell>
        </row>
        <row r="478">
          <cell r="J478" t="str">
            <v>https://www.lg.com/sa/refrigerators/lg-LT2062BBVI</v>
          </cell>
          <cell r="K478">
            <v>0</v>
          </cell>
          <cell r="L478" t="str">
            <v>LT2062BBVI.ANSGNGI</v>
          </cell>
          <cell r="M478" t="str">
            <v>home-appliances</v>
          </cell>
          <cell r="N478" t="str">
            <v>all-refrigerators</v>
          </cell>
          <cell r="O478" t="str">
            <v>2-door-refrigerators</v>
          </cell>
          <cell r="P478">
            <v>0</v>
          </cell>
          <cell r="Q478">
            <v>0</v>
          </cell>
          <cell r="R478" t="str">
            <v>GR-M762HSHM.ANSGNGI</v>
          </cell>
          <cell r="S478" t="str">
            <v>Alpha2</v>
          </cell>
          <cell r="T478" t="str">
            <v>Alpha2</v>
          </cell>
          <cell r="U478" t="str">
            <v>Alpha2</v>
          </cell>
          <cell r="V478" t="str">
            <v>Noble Steel</v>
          </cell>
          <cell r="W478">
            <v>0</v>
          </cell>
          <cell r="X478" t="str">
            <v>-</v>
          </cell>
          <cell r="Y478" t="str">
            <v>-</v>
          </cell>
          <cell r="Z478" t="str">
            <v>-</v>
          </cell>
          <cell r="AA478" t="str">
            <v>-</v>
          </cell>
          <cell r="AB478" t="str">
            <v>-</v>
          </cell>
          <cell r="AC478" t="str">
            <v>-</v>
          </cell>
          <cell r="AD478" t="str">
            <v>-</v>
          </cell>
          <cell r="AE478" t="str">
            <v>-</v>
          </cell>
          <cell r="AF478" t="str">
            <v>-</v>
          </cell>
          <cell r="AG478" t="str">
            <v>-</v>
          </cell>
          <cell r="AH478" t="str">
            <v>-</v>
          </cell>
          <cell r="AI478" t="str">
            <v>-</v>
          </cell>
          <cell r="AJ478" t="str">
            <v>-</v>
          </cell>
          <cell r="AK478" t="str">
            <v>-</v>
          </cell>
          <cell r="AL478" t="str">
            <v>-</v>
          </cell>
          <cell r="AM478" t="str">
            <v>860(34")</v>
          </cell>
          <cell r="AN478">
            <v>1780</v>
          </cell>
          <cell r="AO478">
            <v>730</v>
          </cell>
          <cell r="AP478">
            <v>0</v>
          </cell>
          <cell r="AQ478">
            <v>0</v>
          </cell>
          <cell r="AR478">
            <v>0</v>
          </cell>
          <cell r="AS478" t="str">
            <v>إل جي ثلاجة علوية 20 قدم مكعب رمادي داكن</v>
          </cell>
          <cell r="AT478" t="str">
            <v>O</v>
          </cell>
          <cell r="AU478" t="str">
            <v>영업에서 단종요청</v>
          </cell>
          <cell r="AV478">
            <v>0</v>
          </cell>
          <cell r="AW478">
            <v>0</v>
          </cell>
          <cell r="AX478" t="str">
            <v>-</v>
          </cell>
          <cell r="AY478">
            <v>0</v>
          </cell>
          <cell r="AZ478" t="str">
            <v>-</v>
          </cell>
          <cell r="BA478" t="str">
            <v>-</v>
          </cell>
        </row>
        <row r="479">
          <cell r="J479" t="str">
            <v>https://www.lg.com/sa/refrigerators/lg-LT1342BBWI1</v>
          </cell>
          <cell r="K479">
            <v>0</v>
          </cell>
          <cell r="L479" t="str">
            <v>LT1342BBWI1.DSWGNAG</v>
          </cell>
          <cell r="M479" t="str">
            <v>home-appliances</v>
          </cell>
          <cell r="N479" t="str">
            <v>all-refrigerators</v>
          </cell>
          <cell r="O479" t="str">
            <v>2-door-refrigerators</v>
          </cell>
          <cell r="P479" t="str">
            <v>Medium REF</v>
          </cell>
          <cell r="Q479">
            <v>0</v>
          </cell>
          <cell r="R479" t="str">
            <v>GL-B492GQHM.DSWGNAG</v>
          </cell>
          <cell r="S479" t="str">
            <v>Crystal6</v>
          </cell>
          <cell r="T479" t="str">
            <v>Crystal6</v>
          </cell>
          <cell r="U479" t="str">
            <v>Crystal6</v>
          </cell>
          <cell r="V479" t="str">
            <v>Super White</v>
          </cell>
          <cell r="W479">
            <v>0</v>
          </cell>
          <cell r="X479" t="str">
            <v>-</v>
          </cell>
          <cell r="Y479" t="str">
            <v>-</v>
          </cell>
          <cell r="Z479" t="str">
            <v>-</v>
          </cell>
          <cell r="AA479" t="str">
            <v>-</v>
          </cell>
          <cell r="AB479" t="str">
            <v>-</v>
          </cell>
          <cell r="AC479" t="str">
            <v>-</v>
          </cell>
          <cell r="AD479" t="str">
            <v>-</v>
          </cell>
          <cell r="AE479" t="str">
            <v>-</v>
          </cell>
          <cell r="AF479" t="str">
            <v>-</v>
          </cell>
          <cell r="AG479" t="str">
            <v>-</v>
          </cell>
          <cell r="AH479" t="str">
            <v>-</v>
          </cell>
          <cell r="AI479" t="str">
            <v>-</v>
          </cell>
          <cell r="AJ479" t="str">
            <v>-</v>
          </cell>
          <cell r="AK479" t="str">
            <v>-</v>
          </cell>
          <cell r="AL479" t="str">
            <v>-</v>
          </cell>
          <cell r="AM479" t="str">
            <v>675(27")</v>
          </cell>
          <cell r="AN479">
            <v>1740</v>
          </cell>
          <cell r="AO479">
            <v>710</v>
          </cell>
          <cell r="AP479">
            <v>0</v>
          </cell>
          <cell r="AQ479">
            <v>0</v>
          </cell>
          <cell r="AR479">
            <v>0</v>
          </cell>
          <cell r="AS479" t="str">
            <v>إل جي ثلاجة علوية 13 قدم مكعب أبيض</v>
          </cell>
          <cell r="AT479" t="str">
            <v>O</v>
          </cell>
          <cell r="AU479" t="str">
            <v>영업에서 단종요청</v>
          </cell>
          <cell r="AV479">
            <v>0</v>
          </cell>
          <cell r="AW479">
            <v>0</v>
          </cell>
          <cell r="AX479" t="str">
            <v>-</v>
          </cell>
          <cell r="AY479">
            <v>0</v>
          </cell>
          <cell r="AZ479" t="str">
            <v>-</v>
          </cell>
          <cell r="BA479" t="str">
            <v>-</v>
          </cell>
        </row>
        <row r="480">
          <cell r="J480" t="str">
            <v>https://www.lg.com/sa/refrigerators/lg-LT1472BBWI</v>
          </cell>
          <cell r="K480">
            <v>0</v>
          </cell>
          <cell r="L480" t="str">
            <v>LT1472BBWI.DSWGNGI</v>
          </cell>
          <cell r="M480" t="str">
            <v>home-appliances</v>
          </cell>
          <cell r="N480" t="str">
            <v>all-refrigerators</v>
          </cell>
          <cell r="O480" t="str">
            <v>top-freezer-refrigerators</v>
          </cell>
          <cell r="P480">
            <v>0</v>
          </cell>
          <cell r="Q480">
            <v>0</v>
          </cell>
          <cell r="R480" t="str">
            <v>GL-B562GQHM.DSWGNGI</v>
          </cell>
          <cell r="S480" t="str">
            <v>Crystal4</v>
          </cell>
          <cell r="T480" t="str">
            <v>Crystal4</v>
          </cell>
          <cell r="U480" t="str">
            <v>Crystal4</v>
          </cell>
          <cell r="V480" t="str">
            <v>Super White</v>
          </cell>
          <cell r="W480">
            <v>0</v>
          </cell>
          <cell r="X480" t="str">
            <v>-</v>
          </cell>
          <cell r="Y480" t="str">
            <v>-</v>
          </cell>
          <cell r="Z480" t="str">
            <v>-</v>
          </cell>
          <cell r="AA480" t="str">
            <v>-</v>
          </cell>
          <cell r="AB480" t="str">
            <v>-</v>
          </cell>
          <cell r="AC480" t="str">
            <v>-</v>
          </cell>
          <cell r="AD480" t="str">
            <v>-</v>
          </cell>
          <cell r="AE480" t="str">
            <v>-</v>
          </cell>
          <cell r="AF480" t="str">
            <v>-</v>
          </cell>
          <cell r="AG480" t="str">
            <v>-</v>
          </cell>
          <cell r="AH480" t="str">
            <v>-</v>
          </cell>
          <cell r="AI480" t="str">
            <v>-</v>
          </cell>
          <cell r="AJ480" t="str">
            <v>-</v>
          </cell>
          <cell r="AK480" t="str">
            <v>-</v>
          </cell>
          <cell r="AL480" t="str">
            <v>-</v>
          </cell>
          <cell r="AM480" t="str">
            <v>750(30")</v>
          </cell>
          <cell r="AN480">
            <v>1800</v>
          </cell>
          <cell r="AO480">
            <v>707</v>
          </cell>
          <cell r="AP480">
            <v>0</v>
          </cell>
          <cell r="AQ480">
            <v>0</v>
          </cell>
          <cell r="AR480">
            <v>0</v>
          </cell>
          <cell r="AS480" t="str">
            <v>إل جي ثلاجة علوية 14 قدم مكعب أبيض</v>
          </cell>
          <cell r="AT480" t="str">
            <v>O</v>
          </cell>
          <cell r="AU480" t="str">
            <v>영업에서 단종요청</v>
          </cell>
          <cell r="AV480">
            <v>0</v>
          </cell>
          <cell r="AW480">
            <v>0</v>
          </cell>
          <cell r="AX480" t="str">
            <v>-</v>
          </cell>
          <cell r="AY480">
            <v>0</v>
          </cell>
          <cell r="AZ480" t="str">
            <v>-</v>
          </cell>
          <cell r="BA480" t="str">
            <v>-</v>
          </cell>
        </row>
        <row r="481">
          <cell r="J481" t="str">
            <v>https://www.lg.com/sa/refrigerators/lg-LT1472BBVI</v>
          </cell>
          <cell r="K481">
            <v>0</v>
          </cell>
          <cell r="L481" t="str">
            <v>LT1472BBVI.DPZGNGI</v>
          </cell>
          <cell r="M481" t="str">
            <v>home-appliances</v>
          </cell>
          <cell r="N481" t="str">
            <v>all-refrigerators</v>
          </cell>
          <cell r="O481" t="str">
            <v>2-door-refrigerators</v>
          </cell>
          <cell r="P481">
            <v>0</v>
          </cell>
          <cell r="Q481">
            <v>0</v>
          </cell>
          <cell r="R481" t="str">
            <v>GL-M562GLDM.DPZGNGI</v>
          </cell>
          <cell r="S481" t="str">
            <v>Crystal4</v>
          </cell>
          <cell r="T481" t="str">
            <v>Crystal4</v>
          </cell>
          <cell r="U481" t="str">
            <v>Crystal4</v>
          </cell>
          <cell r="V481" t="str">
            <v>Plantinum silver</v>
          </cell>
          <cell r="W481">
            <v>0</v>
          </cell>
          <cell r="X481" t="str">
            <v>-</v>
          </cell>
          <cell r="Y481" t="str">
            <v>-</v>
          </cell>
          <cell r="Z481" t="str">
            <v>-</v>
          </cell>
          <cell r="AA481" t="str">
            <v>-</v>
          </cell>
          <cell r="AB481" t="str">
            <v>-</v>
          </cell>
          <cell r="AC481" t="str">
            <v>-</v>
          </cell>
          <cell r="AD481" t="str">
            <v>-</v>
          </cell>
          <cell r="AE481" t="str">
            <v>-</v>
          </cell>
          <cell r="AF481" t="str">
            <v>-</v>
          </cell>
          <cell r="AG481" t="str">
            <v>-</v>
          </cell>
          <cell r="AH481" t="str">
            <v>-</v>
          </cell>
          <cell r="AI481" t="str">
            <v>-</v>
          </cell>
          <cell r="AJ481" t="str">
            <v>-</v>
          </cell>
          <cell r="AK481" t="str">
            <v>-</v>
          </cell>
          <cell r="AL481" t="str">
            <v>-</v>
          </cell>
          <cell r="AM481" t="str">
            <v>750(30")</v>
          </cell>
          <cell r="AN481">
            <v>1800</v>
          </cell>
          <cell r="AO481">
            <v>707</v>
          </cell>
          <cell r="AP481">
            <v>0</v>
          </cell>
          <cell r="AQ481">
            <v>0</v>
          </cell>
          <cell r="AR481">
            <v>0</v>
          </cell>
          <cell r="AS481" t="str">
            <v>إل جي ثلاجة علوية 14 قدم مكعب  رمادي داكن</v>
          </cell>
          <cell r="AT481" t="str">
            <v>O</v>
          </cell>
          <cell r="AU481" t="str">
            <v>영업에서 단종요청</v>
          </cell>
          <cell r="AV481">
            <v>0</v>
          </cell>
          <cell r="AW481">
            <v>0</v>
          </cell>
          <cell r="AX481" t="str">
            <v>-</v>
          </cell>
          <cell r="AY481">
            <v>0</v>
          </cell>
          <cell r="AZ481" t="str">
            <v>-</v>
          </cell>
          <cell r="BA481" t="str">
            <v>-</v>
          </cell>
        </row>
        <row r="482">
          <cell r="J482" t="str">
            <v>https://www.lg.com/sa/refrigerators/lg-LT1522JBWI</v>
          </cell>
          <cell r="K482">
            <v>0</v>
          </cell>
          <cell r="L482" t="str">
            <v>LT1522JBWI.ASWGNAG</v>
          </cell>
          <cell r="M482" t="str">
            <v>home-appliances</v>
          </cell>
          <cell r="N482" t="str">
            <v>all-refrigerators</v>
          </cell>
          <cell r="O482">
            <v>0</v>
          </cell>
          <cell r="P482" t="str">
            <v>Large REF</v>
          </cell>
          <cell r="Q482">
            <v>0</v>
          </cell>
          <cell r="R482" t="str">
            <v>GC-D502HQAM.ASWGNAG</v>
          </cell>
          <cell r="S482" t="e">
            <v>#N/A</v>
          </cell>
          <cell r="T482" t="e">
            <v>#N/A</v>
          </cell>
          <cell r="U482" t="e">
            <v>#N/A</v>
          </cell>
          <cell r="V482" t="str">
            <v>Super White</v>
          </cell>
          <cell r="W482">
            <v>0</v>
          </cell>
          <cell r="X482" t="str">
            <v>-</v>
          </cell>
          <cell r="Y482" t="str">
            <v>-</v>
          </cell>
          <cell r="Z482" t="str">
            <v>-</v>
          </cell>
          <cell r="AA482" t="str">
            <v>-</v>
          </cell>
          <cell r="AB482" t="str">
            <v>-</v>
          </cell>
          <cell r="AC482" t="str">
            <v>-</v>
          </cell>
          <cell r="AD482" t="str">
            <v>-</v>
          </cell>
          <cell r="AE482" t="str">
            <v>-</v>
          </cell>
          <cell r="AF482" t="str">
            <v>-</v>
          </cell>
          <cell r="AG482" t="str">
            <v>-</v>
          </cell>
          <cell r="AH482" t="str">
            <v>-</v>
          </cell>
          <cell r="AI482" t="str">
            <v>-</v>
          </cell>
          <cell r="AJ482" t="str">
            <v>-</v>
          </cell>
          <cell r="AK482" t="str">
            <v>-</v>
          </cell>
          <cell r="AL482" t="str">
            <v>-</v>
          </cell>
          <cell r="AM482" t="str">
            <v>-</v>
          </cell>
          <cell r="AN482" t="str">
            <v>-</v>
          </cell>
          <cell r="AO482" t="str">
            <v>-</v>
          </cell>
          <cell r="AP482">
            <v>0</v>
          </cell>
          <cell r="AQ482">
            <v>0</v>
          </cell>
          <cell r="AR482">
            <v>0</v>
          </cell>
          <cell r="AS482" t="str">
            <v>إل جي ثلاجة علوية 15 قدم مكعب أبيض</v>
          </cell>
          <cell r="AT482" t="str">
            <v>O</v>
          </cell>
          <cell r="AU482" t="str">
            <v>영업에서 단종요청</v>
          </cell>
          <cell r="AV482">
            <v>0</v>
          </cell>
          <cell r="AW482">
            <v>0</v>
          </cell>
          <cell r="AX482" t="str">
            <v>-</v>
          </cell>
          <cell r="AY482">
            <v>0</v>
          </cell>
          <cell r="AZ482" t="str">
            <v>-</v>
          </cell>
          <cell r="BA482" t="str">
            <v>-</v>
          </cell>
        </row>
        <row r="483">
          <cell r="J483" t="str">
            <v>https://www.lg.com/sa/refrigerators/lg-LT762BBWI</v>
          </cell>
          <cell r="K483">
            <v>0</v>
          </cell>
          <cell r="L483" t="str">
            <v>LT762BBWI.ASWGNGI</v>
          </cell>
          <cell r="M483" t="str">
            <v>home-appliances</v>
          </cell>
          <cell r="N483" t="str">
            <v>all-refrigerators</v>
          </cell>
          <cell r="O483" t="str">
            <v>top-freezer-refrigerators</v>
          </cell>
          <cell r="P483">
            <v>0</v>
          </cell>
          <cell r="Q483">
            <v>0</v>
          </cell>
          <cell r="R483" t="str">
            <v>GN-B222SQCM.ASWGNGI</v>
          </cell>
          <cell r="S483" t="str">
            <v>Omega8</v>
          </cell>
          <cell r="T483" t="str">
            <v>Omega8</v>
          </cell>
          <cell r="U483" t="str">
            <v>Omega8</v>
          </cell>
          <cell r="V483" t="str">
            <v>Super White</v>
          </cell>
          <cell r="W483">
            <v>0</v>
          </cell>
          <cell r="X483" t="str">
            <v>-</v>
          </cell>
          <cell r="Y483" t="str">
            <v>-</v>
          </cell>
          <cell r="Z483" t="str">
            <v>-</v>
          </cell>
          <cell r="AA483" t="str">
            <v>-</v>
          </cell>
          <cell r="AB483" t="str">
            <v>-</v>
          </cell>
          <cell r="AC483" t="str">
            <v>-</v>
          </cell>
          <cell r="AD483" t="str">
            <v>-</v>
          </cell>
          <cell r="AE483" t="str">
            <v>-</v>
          </cell>
          <cell r="AF483" t="str">
            <v>-</v>
          </cell>
          <cell r="AG483" t="str">
            <v>-</v>
          </cell>
          <cell r="AH483" t="str">
            <v>-</v>
          </cell>
          <cell r="AI483" t="str">
            <v>-</v>
          </cell>
          <cell r="AJ483" t="str">
            <v>-</v>
          </cell>
          <cell r="AK483" t="str">
            <v>-</v>
          </cell>
          <cell r="AL483" t="str">
            <v>-</v>
          </cell>
          <cell r="AM483" t="str">
            <v>555(22")</v>
          </cell>
          <cell r="AN483">
            <v>1520</v>
          </cell>
          <cell r="AO483">
            <v>585</v>
          </cell>
          <cell r="AP483">
            <v>0</v>
          </cell>
          <cell r="AQ483">
            <v>0</v>
          </cell>
          <cell r="AR483">
            <v>0</v>
          </cell>
          <cell r="AS483" t="str">
            <v>إل جي ثلاجة علوية 7 قدم مكعب أبيض</v>
          </cell>
          <cell r="AT483" t="str">
            <v>O</v>
          </cell>
          <cell r="AU483" t="str">
            <v>영업에서 단종요청</v>
          </cell>
          <cell r="AV483">
            <v>0</v>
          </cell>
          <cell r="AW483">
            <v>0</v>
          </cell>
          <cell r="AX483" t="str">
            <v>-</v>
          </cell>
          <cell r="AY483">
            <v>0</v>
          </cell>
          <cell r="AZ483" t="str">
            <v>-</v>
          </cell>
          <cell r="BA483" t="str">
            <v>-</v>
          </cell>
        </row>
        <row r="484">
          <cell r="J484" t="str">
            <v>https://www.lg.com/sa/refrigerators/lg-LS222JDBL</v>
          </cell>
          <cell r="K484">
            <v>0</v>
          </cell>
          <cell r="L484" t="str">
            <v>LS222JDBL.ASBGNAG</v>
          </cell>
          <cell r="M484" t="str">
            <v>home-appliances</v>
          </cell>
          <cell r="N484" t="str">
            <v>all-refrigerators</v>
          </cell>
          <cell r="O484" t="str">
            <v>door-in-door refrigerator</v>
          </cell>
          <cell r="P484" t="str">
            <v>24CU</v>
          </cell>
          <cell r="Q484">
            <v>0</v>
          </cell>
          <cell r="R484" t="str">
            <v>GC-J247CKAZ.ASBGNAG</v>
          </cell>
          <cell r="S484" t="str">
            <v>P-Veyron6</v>
          </cell>
          <cell r="T484" t="str">
            <v>P-Veyron6</v>
          </cell>
          <cell r="U484" t="str">
            <v>P-Veyron6</v>
          </cell>
          <cell r="V484" t="str">
            <v>Black Steel</v>
          </cell>
          <cell r="W484">
            <v>0</v>
          </cell>
          <cell r="X484" t="str">
            <v>-</v>
          </cell>
          <cell r="Y484" t="str">
            <v>-</v>
          </cell>
          <cell r="Z484" t="str">
            <v>-</v>
          </cell>
          <cell r="AA484" t="str">
            <v>-</v>
          </cell>
          <cell r="AB484" t="str">
            <v>-</v>
          </cell>
          <cell r="AC484" t="str">
            <v>-</v>
          </cell>
          <cell r="AD484" t="str">
            <v>-</v>
          </cell>
          <cell r="AE484" t="str">
            <v>-</v>
          </cell>
          <cell r="AF484" t="str">
            <v>-</v>
          </cell>
          <cell r="AG484" t="str">
            <v>-</v>
          </cell>
          <cell r="AH484" t="str">
            <v>-</v>
          </cell>
          <cell r="AI484" t="str">
            <v>-</v>
          </cell>
          <cell r="AJ484" t="str">
            <v>-</v>
          </cell>
          <cell r="AK484" t="str">
            <v>-</v>
          </cell>
          <cell r="AL484" t="str">
            <v>-</v>
          </cell>
          <cell r="AM484" t="str">
            <v>-</v>
          </cell>
          <cell r="AN484" t="str">
            <v>-</v>
          </cell>
          <cell r="AO484" t="str">
            <v>-</v>
          </cell>
          <cell r="AP484">
            <v>0</v>
          </cell>
          <cell r="AQ484">
            <v>0</v>
          </cell>
          <cell r="AR484">
            <v>0</v>
          </cell>
          <cell r="AS484" t="str">
            <v>P-Veyron 6 إل جي الباب في الباب مرجع 22 قدم مكعب أسود الباب في الباب المزدوج</v>
          </cell>
          <cell r="AT484" t="str">
            <v>O</v>
          </cell>
          <cell r="AU484" t="str">
            <v>영업에서 단종요청</v>
          </cell>
          <cell r="AV484">
            <v>0</v>
          </cell>
          <cell r="AW484">
            <v>0</v>
          </cell>
          <cell r="AX484" t="str">
            <v>-</v>
          </cell>
          <cell r="AY484">
            <v>0</v>
          </cell>
          <cell r="AZ484" t="str">
            <v>-</v>
          </cell>
          <cell r="BA484" t="str">
            <v>-</v>
          </cell>
        </row>
        <row r="485">
          <cell r="J485" t="str">
            <v>https://www.lg.com/sa/refrigerators/lg-LT832BBWI</v>
          </cell>
          <cell r="K485">
            <v>0</v>
          </cell>
          <cell r="L485" t="str">
            <v>LT832BBWI.DSWGNGI</v>
          </cell>
          <cell r="M485" t="str">
            <v>home-appliances</v>
          </cell>
          <cell r="N485" t="str">
            <v>all-refrigerators</v>
          </cell>
          <cell r="O485" t="str">
            <v>top-freezer-refrigerators</v>
          </cell>
          <cell r="P485" t="str">
            <v>Medium REF</v>
          </cell>
          <cell r="Q485" t="str">
            <v>white</v>
          </cell>
          <cell r="R485" t="str">
            <v>GL-B242SQHJ.DSWGNGI</v>
          </cell>
          <cell r="S485" t="str">
            <v>Omega7 CK</v>
          </cell>
          <cell r="T485" t="str">
            <v>Omega7 CK</v>
          </cell>
          <cell r="U485" t="str">
            <v>Omega7 CK</v>
          </cell>
          <cell r="V485" t="str">
            <v>Super White</v>
          </cell>
          <cell r="W485">
            <v>0</v>
          </cell>
          <cell r="X485" t="str">
            <v>-</v>
          </cell>
          <cell r="Y485" t="str">
            <v>-</v>
          </cell>
          <cell r="Z485" t="str">
            <v>-</v>
          </cell>
          <cell r="AA485" t="str">
            <v>-</v>
          </cell>
          <cell r="AB485" t="str">
            <v>-</v>
          </cell>
          <cell r="AC485" t="str">
            <v>-</v>
          </cell>
          <cell r="AD485" t="str">
            <v>-</v>
          </cell>
          <cell r="AE485" t="str">
            <v>-</v>
          </cell>
          <cell r="AF485" t="str">
            <v>-</v>
          </cell>
          <cell r="AG485" t="str">
            <v>-</v>
          </cell>
          <cell r="AH485" t="str">
            <v>-</v>
          </cell>
          <cell r="AI485" t="str">
            <v>-</v>
          </cell>
          <cell r="AJ485" t="str">
            <v>-</v>
          </cell>
          <cell r="AK485" t="str">
            <v>-</v>
          </cell>
          <cell r="AL485" t="str">
            <v>-</v>
          </cell>
          <cell r="AM485" t="str">
            <v>-</v>
          </cell>
          <cell r="AN485" t="str">
            <v>-</v>
          </cell>
          <cell r="AO485" t="str">
            <v>-</v>
          </cell>
          <cell r="AP485">
            <v>0</v>
          </cell>
          <cell r="AQ485">
            <v>0</v>
          </cell>
          <cell r="AR485">
            <v>0</v>
          </cell>
          <cell r="AS485" t="str">
            <v>إل جي ثلاجة علوية 8 قدم مكعب أبيض</v>
          </cell>
          <cell r="AT485" t="str">
            <v>O</v>
          </cell>
          <cell r="AU485" t="str">
            <v>영업에서 단종요청</v>
          </cell>
          <cell r="AV485">
            <v>0</v>
          </cell>
          <cell r="AW485">
            <v>0</v>
          </cell>
          <cell r="AX485" t="str">
            <v>-</v>
          </cell>
          <cell r="AY485">
            <v>0</v>
          </cell>
          <cell r="AZ485" t="str">
            <v>-</v>
          </cell>
          <cell r="BA485" t="str">
            <v>-</v>
          </cell>
        </row>
        <row r="486">
          <cell r="J486" t="str">
            <v>https://www.lg.com/sa/refrigerators/lg-LT1092BBWI</v>
          </cell>
          <cell r="K486">
            <v>0</v>
          </cell>
          <cell r="L486" t="str">
            <v>LT1092BBWI.ASWGNGI</v>
          </cell>
          <cell r="M486" t="str">
            <v>home-appliances</v>
          </cell>
          <cell r="N486" t="str">
            <v>all-refrigerators</v>
          </cell>
          <cell r="O486" t="str">
            <v>top-freezer-refrigerators</v>
          </cell>
          <cell r="P486" t="str">
            <v>Medium REF</v>
          </cell>
          <cell r="Q486" t="str">
            <v>white</v>
          </cell>
          <cell r="R486" t="str">
            <v>GN-B372SQCJ.ASWGNGI</v>
          </cell>
          <cell r="S486" t="str">
            <v>Omega2N</v>
          </cell>
          <cell r="T486" t="str">
            <v>Omega2N</v>
          </cell>
          <cell r="U486" t="str">
            <v>Omega2N</v>
          </cell>
          <cell r="V486" t="str">
            <v>Super White</v>
          </cell>
          <cell r="W486">
            <v>0</v>
          </cell>
          <cell r="X486" t="str">
            <v>-</v>
          </cell>
          <cell r="Y486" t="str">
            <v>-</v>
          </cell>
          <cell r="Z486" t="str">
            <v>-</v>
          </cell>
          <cell r="AA486" t="str">
            <v>-</v>
          </cell>
          <cell r="AB486" t="str">
            <v>-</v>
          </cell>
          <cell r="AC486" t="str">
            <v>-</v>
          </cell>
          <cell r="AD486" t="str">
            <v>-</v>
          </cell>
          <cell r="AE486" t="str">
            <v>-</v>
          </cell>
          <cell r="AF486" t="str">
            <v>-</v>
          </cell>
          <cell r="AG486" t="str">
            <v>-</v>
          </cell>
          <cell r="AH486" t="str">
            <v>-</v>
          </cell>
          <cell r="AI486" t="str">
            <v>-</v>
          </cell>
          <cell r="AJ486" t="str">
            <v>-</v>
          </cell>
          <cell r="AK486" t="str">
            <v>-</v>
          </cell>
          <cell r="AL486" t="str">
            <v>-</v>
          </cell>
          <cell r="AM486" t="str">
            <v>-</v>
          </cell>
          <cell r="AN486" t="str">
            <v>-</v>
          </cell>
          <cell r="AO486" t="str">
            <v>-</v>
          </cell>
          <cell r="AP486">
            <v>0</v>
          </cell>
          <cell r="AQ486">
            <v>0</v>
          </cell>
          <cell r="AR486">
            <v>0</v>
          </cell>
          <cell r="AS486" t="str">
            <v>إل جي ثلاجة علوية 10 قدم مكعب أبيض</v>
          </cell>
          <cell r="AT486" t="str">
            <v>O</v>
          </cell>
          <cell r="AU486" t="str">
            <v>영업에서 단종요청</v>
          </cell>
          <cell r="AV486">
            <v>0</v>
          </cell>
          <cell r="AW486">
            <v>0</v>
          </cell>
          <cell r="AX486" t="str">
            <v>-</v>
          </cell>
          <cell r="AY486">
            <v>0</v>
          </cell>
          <cell r="AZ486" t="str">
            <v>-</v>
          </cell>
          <cell r="BA486" t="str">
            <v>-</v>
          </cell>
        </row>
        <row r="487">
          <cell r="J487" t="str">
            <v>https://www.lg.com/sa/refrigerators/lg-LT1342BBSI</v>
          </cell>
          <cell r="K487">
            <v>0</v>
          </cell>
          <cell r="L487" t="str">
            <v>LT1342BBSI.DPZGNGI</v>
          </cell>
          <cell r="M487" t="str">
            <v>home-appliances</v>
          </cell>
          <cell r="N487" t="str">
            <v>all-refrigerators</v>
          </cell>
          <cell r="O487" t="str">
            <v>top-freezer-refrigerators</v>
          </cell>
          <cell r="P487" t="str">
            <v>Large REF</v>
          </cell>
          <cell r="Q487" t="str">
            <v>silver</v>
          </cell>
          <cell r="R487" t="str">
            <v>GL-B492GLHM.DPZGNGI</v>
          </cell>
          <cell r="S487" t="str">
            <v>Crystal6</v>
          </cell>
          <cell r="T487" t="str">
            <v>Crystal6</v>
          </cell>
          <cell r="U487" t="str">
            <v>Crystal6</v>
          </cell>
          <cell r="V487" t="str">
            <v>Plantinum silver</v>
          </cell>
          <cell r="W487">
            <v>0</v>
          </cell>
          <cell r="X487" t="str">
            <v>-</v>
          </cell>
          <cell r="Y487" t="str">
            <v>-</v>
          </cell>
          <cell r="Z487" t="str">
            <v>-</v>
          </cell>
          <cell r="AA487" t="str">
            <v>-</v>
          </cell>
          <cell r="AB487" t="str">
            <v>-</v>
          </cell>
          <cell r="AC487" t="str">
            <v>-</v>
          </cell>
          <cell r="AD487" t="str">
            <v>-</v>
          </cell>
          <cell r="AE487" t="str">
            <v>-</v>
          </cell>
          <cell r="AF487" t="str">
            <v>-</v>
          </cell>
          <cell r="AG487" t="str">
            <v>-</v>
          </cell>
          <cell r="AH487" t="str">
            <v>-</v>
          </cell>
          <cell r="AI487" t="str">
            <v>-</v>
          </cell>
          <cell r="AJ487" t="str">
            <v>-</v>
          </cell>
          <cell r="AK487" t="str">
            <v>-</v>
          </cell>
          <cell r="AL487" t="str">
            <v>-</v>
          </cell>
          <cell r="AM487" t="str">
            <v>675(27")</v>
          </cell>
          <cell r="AN487">
            <v>1740</v>
          </cell>
          <cell r="AO487">
            <v>710</v>
          </cell>
          <cell r="AP487">
            <v>0</v>
          </cell>
          <cell r="AQ487">
            <v>0</v>
          </cell>
          <cell r="AR487">
            <v>0</v>
          </cell>
          <cell r="AS487" t="str">
            <v>إل جي ثلاجة علوية 13قدم مكعب فضي</v>
          </cell>
          <cell r="AT487" t="str">
            <v>O</v>
          </cell>
          <cell r="AU487" t="str">
            <v>영업에서 단종요청</v>
          </cell>
          <cell r="AV487">
            <v>0</v>
          </cell>
          <cell r="AW487">
            <v>0</v>
          </cell>
          <cell r="AX487" t="str">
            <v>-</v>
          </cell>
          <cell r="AY487">
            <v>0</v>
          </cell>
          <cell r="AZ487" t="str">
            <v>-</v>
          </cell>
          <cell r="BA487" t="str">
            <v>-</v>
          </cell>
        </row>
        <row r="488">
          <cell r="J488" t="str">
            <v>https://www.lg.com/sa_en/refrigerators/lg-LT2062BBVI</v>
          </cell>
          <cell r="K488">
            <v>0</v>
          </cell>
          <cell r="L488" t="str">
            <v>LT2062BBVI.ANSGNGI</v>
          </cell>
          <cell r="M488" t="str">
            <v>Home Appliances</v>
          </cell>
          <cell r="N488" t="str">
            <v>REFRIGERATORS</v>
          </cell>
          <cell r="O488" t="str">
            <v>Top Freezer</v>
          </cell>
          <cell r="P488">
            <v>0</v>
          </cell>
          <cell r="Q488">
            <v>0</v>
          </cell>
          <cell r="R488" t="str">
            <v>GR-M762HSHM.ANSGNGI</v>
          </cell>
          <cell r="S488" t="str">
            <v>Alpha2</v>
          </cell>
          <cell r="T488" t="str">
            <v>Alpha2</v>
          </cell>
          <cell r="U488" t="str">
            <v>Alpha2</v>
          </cell>
          <cell r="V488" t="str">
            <v>Noble Steel</v>
          </cell>
          <cell r="W488">
            <v>0</v>
          </cell>
          <cell r="X488" t="str">
            <v>-</v>
          </cell>
          <cell r="Y488" t="str">
            <v>-</v>
          </cell>
          <cell r="Z488" t="str">
            <v>-</v>
          </cell>
          <cell r="AA488" t="str">
            <v>-</v>
          </cell>
          <cell r="AB488" t="str">
            <v>-</v>
          </cell>
          <cell r="AC488" t="str">
            <v>-</v>
          </cell>
          <cell r="AD488" t="str">
            <v>-</v>
          </cell>
          <cell r="AE488" t="str">
            <v>-</v>
          </cell>
          <cell r="AF488" t="str">
            <v>-</v>
          </cell>
          <cell r="AG488" t="str">
            <v>-</v>
          </cell>
          <cell r="AH488" t="str">
            <v>-</v>
          </cell>
          <cell r="AI488" t="str">
            <v>-</v>
          </cell>
          <cell r="AJ488" t="str">
            <v>-</v>
          </cell>
          <cell r="AK488" t="str">
            <v>-</v>
          </cell>
          <cell r="AL488" t="str">
            <v>-</v>
          </cell>
          <cell r="AM488" t="str">
            <v>860(34")</v>
          </cell>
          <cell r="AN488">
            <v>1780</v>
          </cell>
          <cell r="AO488">
            <v>730</v>
          </cell>
          <cell r="AP488">
            <v>0</v>
          </cell>
          <cell r="AQ488">
            <v>0</v>
          </cell>
          <cell r="AR488">
            <v>0</v>
          </cell>
          <cell r="AS488" t="str">
            <v>Top Freezer 20 Cu. Ft Dark grey / Hygiene Fresh+ / Smart Diagnosis / Smart Inverter Compressor</v>
          </cell>
          <cell r="AT488" t="str">
            <v>O</v>
          </cell>
          <cell r="AU488" t="str">
            <v>영업에서 단종요청</v>
          </cell>
          <cell r="AV488">
            <v>0</v>
          </cell>
          <cell r="AW488">
            <v>0</v>
          </cell>
          <cell r="AX488" t="str">
            <v>-</v>
          </cell>
          <cell r="AY488">
            <v>0</v>
          </cell>
          <cell r="AZ488" t="str">
            <v>-</v>
          </cell>
          <cell r="BA488" t="str">
            <v>-</v>
          </cell>
        </row>
        <row r="489">
          <cell r="J489" t="str">
            <v>https://www.lg.com/sa_en/refrigerators/lg-LT762BBWI</v>
          </cell>
          <cell r="K489">
            <v>0</v>
          </cell>
          <cell r="L489" t="str">
            <v>LT762BBWI.ASWGNGI</v>
          </cell>
          <cell r="M489" t="str">
            <v>Home Appliances</v>
          </cell>
          <cell r="N489" t="str">
            <v>REFRIGERATORS</v>
          </cell>
          <cell r="O489" t="str">
            <v>Top Freezer</v>
          </cell>
          <cell r="P489">
            <v>0</v>
          </cell>
          <cell r="Q489">
            <v>0</v>
          </cell>
          <cell r="R489" t="str">
            <v>GN-B222SQCM.ASWGNGI</v>
          </cell>
          <cell r="S489" t="str">
            <v>Omega8</v>
          </cell>
          <cell r="T489" t="str">
            <v>Omega8</v>
          </cell>
          <cell r="U489" t="str">
            <v>Omega8</v>
          </cell>
          <cell r="V489" t="str">
            <v>Super White</v>
          </cell>
          <cell r="W489">
            <v>0</v>
          </cell>
          <cell r="X489" t="str">
            <v>-</v>
          </cell>
          <cell r="Y489" t="str">
            <v>-</v>
          </cell>
          <cell r="Z489" t="str">
            <v>-</v>
          </cell>
          <cell r="AA489" t="str">
            <v>-</v>
          </cell>
          <cell r="AB489" t="str">
            <v>-</v>
          </cell>
          <cell r="AC489" t="str">
            <v>-</v>
          </cell>
          <cell r="AD489" t="str">
            <v>-</v>
          </cell>
          <cell r="AE489" t="str">
            <v>-</v>
          </cell>
          <cell r="AF489" t="str">
            <v>-</v>
          </cell>
          <cell r="AG489" t="str">
            <v>-</v>
          </cell>
          <cell r="AH489" t="str">
            <v>-</v>
          </cell>
          <cell r="AI489" t="str">
            <v>-</v>
          </cell>
          <cell r="AJ489" t="str">
            <v>-</v>
          </cell>
          <cell r="AK489" t="str">
            <v>-</v>
          </cell>
          <cell r="AL489" t="str">
            <v>-</v>
          </cell>
          <cell r="AM489" t="str">
            <v>555(22")</v>
          </cell>
          <cell r="AN489">
            <v>1520</v>
          </cell>
          <cell r="AO489">
            <v>585</v>
          </cell>
          <cell r="AP489">
            <v>0</v>
          </cell>
          <cell r="AQ489">
            <v>0</v>
          </cell>
          <cell r="AR489">
            <v>0</v>
          </cell>
          <cell r="AS489" t="str">
            <v>7 Cu. Ft, Top Freezer Refrigerator, Pocket Handle Smart Inverter Compressor / White Color</v>
          </cell>
          <cell r="AT489" t="str">
            <v>O</v>
          </cell>
          <cell r="AU489" t="str">
            <v>영업에서 단종요청</v>
          </cell>
          <cell r="AV489">
            <v>0</v>
          </cell>
          <cell r="AW489">
            <v>0</v>
          </cell>
          <cell r="AX489" t="str">
            <v>-</v>
          </cell>
          <cell r="AY489">
            <v>0</v>
          </cell>
          <cell r="AZ489" t="str">
            <v>-</v>
          </cell>
          <cell r="BA489" t="str">
            <v>-</v>
          </cell>
        </row>
        <row r="490">
          <cell r="J490" t="str">
            <v>https://www.lg.com/sa_en/refrigerators/lg-LT1342BBWI1</v>
          </cell>
          <cell r="K490">
            <v>0</v>
          </cell>
          <cell r="L490" t="str">
            <v>LT1342BBWI1.DSWGNAG</v>
          </cell>
          <cell r="M490" t="str">
            <v>Home Appliances</v>
          </cell>
          <cell r="N490" t="str">
            <v>REFRIGERATORS</v>
          </cell>
          <cell r="O490" t="str">
            <v>Top Freezer</v>
          </cell>
          <cell r="P490" t="str">
            <v>Medium REF</v>
          </cell>
          <cell r="Q490">
            <v>0</v>
          </cell>
          <cell r="R490" t="str">
            <v>GL-B492GQHM.DSWGNAG</v>
          </cell>
          <cell r="S490" t="str">
            <v>Crystal6</v>
          </cell>
          <cell r="T490" t="str">
            <v>Crystal6</v>
          </cell>
          <cell r="U490" t="str">
            <v>Crystal6</v>
          </cell>
          <cell r="V490" t="str">
            <v>Super White</v>
          </cell>
          <cell r="W490">
            <v>0</v>
          </cell>
          <cell r="X490" t="str">
            <v>-</v>
          </cell>
          <cell r="Y490" t="str">
            <v>-</v>
          </cell>
          <cell r="Z490" t="str">
            <v>-</v>
          </cell>
          <cell r="AA490" t="str">
            <v>-</v>
          </cell>
          <cell r="AB490" t="str">
            <v>-</v>
          </cell>
          <cell r="AC490" t="str">
            <v>-</v>
          </cell>
          <cell r="AD490" t="str">
            <v>-</v>
          </cell>
          <cell r="AE490" t="str">
            <v>-</v>
          </cell>
          <cell r="AF490" t="str">
            <v>-</v>
          </cell>
          <cell r="AG490" t="str">
            <v>-</v>
          </cell>
          <cell r="AH490" t="str">
            <v>-</v>
          </cell>
          <cell r="AI490" t="str">
            <v>-</v>
          </cell>
          <cell r="AJ490" t="str">
            <v>-</v>
          </cell>
          <cell r="AK490" t="str">
            <v>-</v>
          </cell>
          <cell r="AL490" t="str">
            <v>-</v>
          </cell>
          <cell r="AM490" t="str">
            <v>675(27")</v>
          </cell>
          <cell r="AN490">
            <v>1740</v>
          </cell>
          <cell r="AO490">
            <v>710</v>
          </cell>
          <cell r="AP490">
            <v>0</v>
          </cell>
          <cell r="AQ490">
            <v>0</v>
          </cell>
          <cell r="AR490">
            <v>0</v>
          </cell>
          <cell r="AS490" t="str">
            <v>Top Freezer 13 Cu. Ft White / Multi Air Flow / Smart Inverter Compressor</v>
          </cell>
          <cell r="AT490" t="str">
            <v>O</v>
          </cell>
          <cell r="AU490" t="str">
            <v>영업에서 단종요청</v>
          </cell>
          <cell r="AV490">
            <v>0</v>
          </cell>
          <cell r="AW490">
            <v>0</v>
          </cell>
          <cell r="AX490" t="str">
            <v>-</v>
          </cell>
          <cell r="AY490">
            <v>0</v>
          </cell>
          <cell r="AZ490" t="str">
            <v>-</v>
          </cell>
          <cell r="BA490" t="str">
            <v>-</v>
          </cell>
        </row>
        <row r="491">
          <cell r="J491" t="str">
            <v>https://www.lg.com/sa_en/refrigerators/lg-LT1472BBWI</v>
          </cell>
          <cell r="K491">
            <v>0</v>
          </cell>
          <cell r="L491" t="str">
            <v>LT1472BBWI.DSWGNGI</v>
          </cell>
          <cell r="M491" t="str">
            <v>Home Appliances</v>
          </cell>
          <cell r="N491" t="str">
            <v>REFRIGERATORS</v>
          </cell>
          <cell r="O491" t="str">
            <v>Top Freezer</v>
          </cell>
          <cell r="P491">
            <v>0</v>
          </cell>
          <cell r="Q491" t="str">
            <v>silver</v>
          </cell>
          <cell r="R491" t="str">
            <v>GL-B562GQHM.DSWGNGI</v>
          </cell>
          <cell r="S491" t="str">
            <v>Crystal4</v>
          </cell>
          <cell r="T491" t="str">
            <v>Crystal4</v>
          </cell>
          <cell r="U491" t="str">
            <v>Crystal4</v>
          </cell>
          <cell r="V491" t="str">
            <v>Super White</v>
          </cell>
          <cell r="W491">
            <v>0</v>
          </cell>
          <cell r="X491" t="str">
            <v>-</v>
          </cell>
          <cell r="Y491" t="str">
            <v>-</v>
          </cell>
          <cell r="Z491" t="str">
            <v>-</v>
          </cell>
          <cell r="AA491" t="str">
            <v>-</v>
          </cell>
          <cell r="AB491" t="str">
            <v>-</v>
          </cell>
          <cell r="AC491" t="str">
            <v>-</v>
          </cell>
          <cell r="AD491" t="str">
            <v>-</v>
          </cell>
          <cell r="AE491" t="str">
            <v>-</v>
          </cell>
          <cell r="AF491" t="str">
            <v>-</v>
          </cell>
          <cell r="AG491" t="str">
            <v>-</v>
          </cell>
          <cell r="AH491" t="str">
            <v>-</v>
          </cell>
          <cell r="AI491" t="str">
            <v>-</v>
          </cell>
          <cell r="AJ491" t="str">
            <v>-</v>
          </cell>
          <cell r="AK491" t="str">
            <v>-</v>
          </cell>
          <cell r="AL491" t="str">
            <v>-</v>
          </cell>
          <cell r="AM491" t="str">
            <v>750(30")</v>
          </cell>
          <cell r="AN491">
            <v>1800</v>
          </cell>
          <cell r="AO491">
            <v>707</v>
          </cell>
          <cell r="AP491">
            <v>0</v>
          </cell>
          <cell r="AQ491">
            <v>0</v>
          </cell>
          <cell r="AR491">
            <v>0</v>
          </cell>
          <cell r="AS491" t="str">
            <v>Top Freezer 14 Cu. Ft  White / Multi Air Flow / Smart Inverter Compressor</v>
          </cell>
          <cell r="AT491" t="str">
            <v>O</v>
          </cell>
          <cell r="AU491" t="str">
            <v>영업에서 단종요청</v>
          </cell>
          <cell r="AV491">
            <v>0</v>
          </cell>
          <cell r="AW491">
            <v>0</v>
          </cell>
          <cell r="AX491" t="str">
            <v>-</v>
          </cell>
          <cell r="AY491">
            <v>0</v>
          </cell>
          <cell r="AZ491" t="str">
            <v>-</v>
          </cell>
          <cell r="BA491" t="str">
            <v>-</v>
          </cell>
        </row>
        <row r="492">
          <cell r="J492" t="str">
            <v>https://www.lg.com/sa_en/refrigerators/lg-LT1472BBVI</v>
          </cell>
          <cell r="K492">
            <v>0</v>
          </cell>
          <cell r="L492" t="str">
            <v>LT1472BBVI.DPZGNGI</v>
          </cell>
          <cell r="M492" t="str">
            <v>Home Appliances</v>
          </cell>
          <cell r="N492" t="str">
            <v>REFRIGERATORS</v>
          </cell>
          <cell r="O492" t="str">
            <v>Top Freezer</v>
          </cell>
          <cell r="P492">
            <v>0</v>
          </cell>
          <cell r="Q492">
            <v>0</v>
          </cell>
          <cell r="R492" t="str">
            <v>GL-M562GLDM.DPZGNGI</v>
          </cell>
          <cell r="S492" t="str">
            <v>Crystal4</v>
          </cell>
          <cell r="T492" t="str">
            <v>Crystal4</v>
          </cell>
          <cell r="U492" t="str">
            <v>Crystal4</v>
          </cell>
          <cell r="V492" t="str">
            <v>Plantinum silver</v>
          </cell>
          <cell r="W492">
            <v>0</v>
          </cell>
          <cell r="X492" t="str">
            <v>-</v>
          </cell>
          <cell r="Y492" t="str">
            <v>-</v>
          </cell>
          <cell r="Z492" t="str">
            <v>-</v>
          </cell>
          <cell r="AA492" t="str">
            <v>-</v>
          </cell>
          <cell r="AB492" t="str">
            <v>-</v>
          </cell>
          <cell r="AC492" t="str">
            <v>-</v>
          </cell>
          <cell r="AD492" t="str">
            <v>-</v>
          </cell>
          <cell r="AE492" t="str">
            <v>-</v>
          </cell>
          <cell r="AF492" t="str">
            <v>-</v>
          </cell>
          <cell r="AG492" t="str">
            <v>-</v>
          </cell>
          <cell r="AH492" t="str">
            <v>-</v>
          </cell>
          <cell r="AI492" t="str">
            <v>-</v>
          </cell>
          <cell r="AJ492" t="str">
            <v>-</v>
          </cell>
          <cell r="AK492" t="str">
            <v>-</v>
          </cell>
          <cell r="AL492" t="str">
            <v>-</v>
          </cell>
          <cell r="AM492" t="str">
            <v>750(30")</v>
          </cell>
          <cell r="AN492">
            <v>1800</v>
          </cell>
          <cell r="AO492">
            <v>707</v>
          </cell>
          <cell r="AP492">
            <v>0</v>
          </cell>
          <cell r="AQ492">
            <v>0</v>
          </cell>
          <cell r="AR492">
            <v>0</v>
          </cell>
          <cell r="AS492" t="str">
            <v>Top Freezer 14 Cu. Ft Dark grey / Door Cooling / Hygiene Fresh+ / Smart Inverter Compressor</v>
          </cell>
          <cell r="AT492" t="str">
            <v>O</v>
          </cell>
          <cell r="AU492" t="str">
            <v>영업에서 단종요청</v>
          </cell>
          <cell r="AV492">
            <v>0</v>
          </cell>
          <cell r="AW492">
            <v>0</v>
          </cell>
          <cell r="AX492" t="str">
            <v>-</v>
          </cell>
          <cell r="AY492">
            <v>0</v>
          </cell>
          <cell r="AZ492" t="str">
            <v>-</v>
          </cell>
          <cell r="BA492" t="str">
            <v>-</v>
          </cell>
        </row>
        <row r="493">
          <cell r="J493" t="str">
            <v>https://www.lg.com/sa_en/refrigerators/lg-LT1522JBWI</v>
          </cell>
          <cell r="K493">
            <v>0</v>
          </cell>
          <cell r="L493" t="str">
            <v>LT1522JBWI.ASWGNAG</v>
          </cell>
          <cell r="M493" t="str">
            <v>Home Appliances</v>
          </cell>
          <cell r="N493" t="str">
            <v>REFRIGERATORS</v>
          </cell>
          <cell r="O493" t="str">
            <v>Top Freezer</v>
          </cell>
          <cell r="P493" t="str">
            <v>Large REF</v>
          </cell>
          <cell r="Q493">
            <v>0</v>
          </cell>
          <cell r="R493" t="str">
            <v>GC-D502HQAM.ASWGNAG</v>
          </cell>
          <cell r="S493" t="e">
            <v>#N/A</v>
          </cell>
          <cell r="T493" t="e">
            <v>#N/A</v>
          </cell>
          <cell r="U493" t="e">
            <v>#N/A</v>
          </cell>
          <cell r="V493" t="str">
            <v>Super White</v>
          </cell>
          <cell r="W493">
            <v>0</v>
          </cell>
          <cell r="X493" t="str">
            <v>-</v>
          </cell>
          <cell r="Y493" t="str">
            <v>-</v>
          </cell>
          <cell r="Z493" t="str">
            <v>-</v>
          </cell>
          <cell r="AA493" t="str">
            <v>-</v>
          </cell>
          <cell r="AB493" t="str">
            <v>-</v>
          </cell>
          <cell r="AC493" t="str">
            <v>-</v>
          </cell>
          <cell r="AD493" t="str">
            <v>-</v>
          </cell>
          <cell r="AE493" t="str">
            <v>-</v>
          </cell>
          <cell r="AF493" t="str">
            <v>-</v>
          </cell>
          <cell r="AG493" t="str">
            <v>-</v>
          </cell>
          <cell r="AH493" t="str">
            <v>-</v>
          </cell>
          <cell r="AI493" t="str">
            <v>-</v>
          </cell>
          <cell r="AJ493" t="str">
            <v>-</v>
          </cell>
          <cell r="AK493" t="str">
            <v>-</v>
          </cell>
          <cell r="AL493" t="str">
            <v>-</v>
          </cell>
          <cell r="AM493" t="str">
            <v>-</v>
          </cell>
          <cell r="AN493" t="str">
            <v>-</v>
          </cell>
          <cell r="AO493" t="str">
            <v>-</v>
          </cell>
          <cell r="AP493">
            <v>0</v>
          </cell>
          <cell r="AQ493">
            <v>0</v>
          </cell>
          <cell r="AR493">
            <v>0</v>
          </cell>
          <cell r="AS493" t="str">
            <v>LG Top Freezer 15 Cu. Ft WHITE</v>
          </cell>
          <cell r="AT493" t="str">
            <v>O</v>
          </cell>
          <cell r="AU493" t="str">
            <v>영업에서 단종요청</v>
          </cell>
          <cell r="AV493">
            <v>0</v>
          </cell>
          <cell r="AW493">
            <v>0</v>
          </cell>
          <cell r="AX493" t="str">
            <v>-</v>
          </cell>
          <cell r="AY493">
            <v>0</v>
          </cell>
          <cell r="AZ493" t="str">
            <v>-</v>
          </cell>
          <cell r="BA493" t="str">
            <v>-</v>
          </cell>
        </row>
        <row r="494">
          <cell r="J494" t="str">
            <v>https://www.lg.com/sa_en/refrigerators/lg-LS222JDBL</v>
          </cell>
          <cell r="K494">
            <v>0</v>
          </cell>
          <cell r="L494" t="str">
            <v>LS222JDBL.ASBGNAG</v>
          </cell>
          <cell r="M494" t="str">
            <v>Home Appliances</v>
          </cell>
          <cell r="N494" t="str">
            <v>REFRIGERATORS</v>
          </cell>
          <cell r="O494" t="str">
            <v>Door-in-Door Refrigerators</v>
          </cell>
          <cell r="P494" t="str">
            <v>24CU</v>
          </cell>
          <cell r="Q494">
            <v>0</v>
          </cell>
          <cell r="R494" t="str">
            <v>GC-J247CKAZ.ASBGNAG</v>
          </cell>
          <cell r="S494" t="str">
            <v>P-Veyron6</v>
          </cell>
          <cell r="T494" t="str">
            <v>P-Veyron6</v>
          </cell>
          <cell r="U494" t="str">
            <v>P-Veyron6</v>
          </cell>
          <cell r="V494" t="str">
            <v>Black Steel</v>
          </cell>
          <cell r="W494">
            <v>0</v>
          </cell>
          <cell r="X494" t="str">
            <v>-</v>
          </cell>
          <cell r="Y494" t="str">
            <v>-</v>
          </cell>
          <cell r="Z494" t="str">
            <v>-</v>
          </cell>
          <cell r="AA494" t="str">
            <v>-</v>
          </cell>
          <cell r="AB494" t="str">
            <v>-</v>
          </cell>
          <cell r="AC494" t="str">
            <v>-</v>
          </cell>
          <cell r="AD494" t="str">
            <v>-</v>
          </cell>
          <cell r="AE494" t="str">
            <v>-</v>
          </cell>
          <cell r="AF494" t="str">
            <v>-</v>
          </cell>
          <cell r="AG494" t="str">
            <v>-</v>
          </cell>
          <cell r="AH494" t="str">
            <v>-</v>
          </cell>
          <cell r="AI494" t="str">
            <v>-</v>
          </cell>
          <cell r="AJ494" t="str">
            <v>-</v>
          </cell>
          <cell r="AK494" t="str">
            <v>-</v>
          </cell>
          <cell r="AL494" t="str">
            <v>-</v>
          </cell>
          <cell r="AM494" t="str">
            <v>-</v>
          </cell>
          <cell r="AN494" t="str">
            <v>-</v>
          </cell>
          <cell r="AO494" t="str">
            <v>-</v>
          </cell>
          <cell r="AP494">
            <v>0</v>
          </cell>
          <cell r="AQ494">
            <v>0</v>
          </cell>
          <cell r="AR494">
            <v>0</v>
          </cell>
          <cell r="AS494" t="str">
            <v>Side By Side Ref  22 Cu. Ft  Black / Door-in-Door / Hygiene Fresh+ / Inverter Linear Compressor</v>
          </cell>
          <cell r="AT494" t="str">
            <v>O</v>
          </cell>
          <cell r="AU494" t="str">
            <v>영업에서 단종요청</v>
          </cell>
          <cell r="AV494">
            <v>0</v>
          </cell>
          <cell r="AW494">
            <v>0</v>
          </cell>
          <cell r="AX494" t="str">
            <v>-</v>
          </cell>
          <cell r="AY494">
            <v>0</v>
          </cell>
          <cell r="AZ494" t="str">
            <v>-</v>
          </cell>
          <cell r="BA494" t="str">
            <v>-</v>
          </cell>
        </row>
        <row r="495">
          <cell r="J495" t="str">
            <v>https://www.lg.com/sa_en/refrigerators/lg-LT832BBWI</v>
          </cell>
          <cell r="K495">
            <v>0</v>
          </cell>
          <cell r="L495" t="str">
            <v>LT832BBWI.DSWGNGI</v>
          </cell>
          <cell r="M495" t="str">
            <v>Home Appliances</v>
          </cell>
          <cell r="N495" t="str">
            <v>REFRIGERATORS</v>
          </cell>
          <cell r="O495">
            <v>0</v>
          </cell>
          <cell r="P495" t="str">
            <v>Medium REF</v>
          </cell>
          <cell r="Q495" t="str">
            <v>white</v>
          </cell>
          <cell r="R495" t="str">
            <v>GL-B242SQHJ.DSWGNGI</v>
          </cell>
          <cell r="S495" t="str">
            <v>Omega7 CK</v>
          </cell>
          <cell r="T495" t="str">
            <v>Omega7 CK</v>
          </cell>
          <cell r="U495" t="str">
            <v>Omega7 CK</v>
          </cell>
          <cell r="V495" t="str">
            <v>Super White</v>
          </cell>
          <cell r="W495">
            <v>0</v>
          </cell>
          <cell r="X495" t="str">
            <v>-</v>
          </cell>
          <cell r="Y495" t="str">
            <v>-</v>
          </cell>
          <cell r="Z495" t="str">
            <v>-</v>
          </cell>
          <cell r="AA495" t="str">
            <v>-</v>
          </cell>
          <cell r="AB495" t="str">
            <v>-</v>
          </cell>
          <cell r="AC495" t="str">
            <v>-</v>
          </cell>
          <cell r="AD495" t="str">
            <v>-</v>
          </cell>
          <cell r="AE495" t="str">
            <v>-</v>
          </cell>
          <cell r="AF495" t="str">
            <v>-</v>
          </cell>
          <cell r="AG495" t="str">
            <v>-</v>
          </cell>
          <cell r="AH495" t="str">
            <v>-</v>
          </cell>
          <cell r="AI495" t="str">
            <v>-</v>
          </cell>
          <cell r="AJ495" t="str">
            <v>-</v>
          </cell>
          <cell r="AK495" t="str">
            <v>-</v>
          </cell>
          <cell r="AL495" t="str">
            <v>-</v>
          </cell>
          <cell r="AM495" t="str">
            <v>-</v>
          </cell>
          <cell r="AN495" t="str">
            <v>-</v>
          </cell>
          <cell r="AO495" t="str">
            <v>-</v>
          </cell>
          <cell r="AP495">
            <v>0</v>
          </cell>
          <cell r="AQ495">
            <v>0</v>
          </cell>
          <cell r="AR495">
            <v>0</v>
          </cell>
          <cell r="AS495" t="str">
            <v>8 Cu. Ft, Top freezer Refrigerator, Pocket Handle / Smart Diagnosis / White Color</v>
          </cell>
          <cell r="AT495" t="str">
            <v>O</v>
          </cell>
          <cell r="AU495" t="str">
            <v>영업에서 단종요청</v>
          </cell>
          <cell r="AV495">
            <v>0</v>
          </cell>
          <cell r="AW495">
            <v>0</v>
          </cell>
          <cell r="AX495" t="str">
            <v>-</v>
          </cell>
          <cell r="AY495">
            <v>0</v>
          </cell>
          <cell r="AZ495" t="str">
            <v>-</v>
          </cell>
          <cell r="BA495" t="str">
            <v>-</v>
          </cell>
        </row>
        <row r="496">
          <cell r="J496" t="str">
            <v>https://www.lg.com/sa_en/refrigerators/lg-LT1342BBSI</v>
          </cell>
          <cell r="K496">
            <v>0</v>
          </cell>
          <cell r="L496" t="str">
            <v>LT1342BBSI.DPZGNGI</v>
          </cell>
          <cell r="M496" t="str">
            <v>Home Appliances</v>
          </cell>
          <cell r="N496" t="str">
            <v>REFRIGERATORS</v>
          </cell>
          <cell r="O496">
            <v>0</v>
          </cell>
          <cell r="P496" t="str">
            <v>Large REF</v>
          </cell>
          <cell r="Q496" t="str">
            <v>silver</v>
          </cell>
          <cell r="R496" t="str">
            <v>GL-B492GLHM.DPZGNGI</v>
          </cell>
          <cell r="S496" t="str">
            <v>Crystal6</v>
          </cell>
          <cell r="T496" t="str">
            <v>Crystal6</v>
          </cell>
          <cell r="U496" t="str">
            <v>Crystal6</v>
          </cell>
          <cell r="V496" t="str">
            <v>Plantinum silver</v>
          </cell>
          <cell r="W496">
            <v>0</v>
          </cell>
          <cell r="X496" t="str">
            <v>-</v>
          </cell>
          <cell r="Y496" t="str">
            <v>-</v>
          </cell>
          <cell r="Z496" t="str">
            <v>-</v>
          </cell>
          <cell r="AA496" t="str">
            <v>-</v>
          </cell>
          <cell r="AB496" t="str">
            <v>-</v>
          </cell>
          <cell r="AC496" t="str">
            <v>-</v>
          </cell>
          <cell r="AD496" t="str">
            <v>-</v>
          </cell>
          <cell r="AE496" t="str">
            <v>-</v>
          </cell>
          <cell r="AF496" t="str">
            <v>-</v>
          </cell>
          <cell r="AG496" t="str">
            <v>-</v>
          </cell>
          <cell r="AH496" t="str">
            <v>-</v>
          </cell>
          <cell r="AI496" t="str">
            <v>-</v>
          </cell>
          <cell r="AJ496" t="str">
            <v>-</v>
          </cell>
          <cell r="AK496" t="str">
            <v>-</v>
          </cell>
          <cell r="AL496" t="str">
            <v>-</v>
          </cell>
          <cell r="AM496" t="str">
            <v>675(27")</v>
          </cell>
          <cell r="AN496">
            <v>1740</v>
          </cell>
          <cell r="AO496">
            <v>710</v>
          </cell>
          <cell r="AP496">
            <v>0</v>
          </cell>
          <cell r="AQ496">
            <v>0</v>
          </cell>
          <cell r="AR496">
            <v>0</v>
          </cell>
          <cell r="AS496" t="str">
            <v>Top Freezer 13 Cu. Ft Silver / Multi Air Flow / Smart Inverter Compressor</v>
          </cell>
          <cell r="AT496" t="str">
            <v>O</v>
          </cell>
          <cell r="AU496" t="str">
            <v>영업에서 단종요청</v>
          </cell>
          <cell r="AV496">
            <v>0</v>
          </cell>
          <cell r="AW496">
            <v>0</v>
          </cell>
          <cell r="AX496" t="str">
            <v>-</v>
          </cell>
          <cell r="AY496">
            <v>0</v>
          </cell>
          <cell r="AZ496" t="str">
            <v>-</v>
          </cell>
          <cell r="BA496" t="str">
            <v>-</v>
          </cell>
        </row>
        <row r="497">
          <cell r="J497" t="str">
            <v>https://www.lg.com/sa_en/refrigerators/lg-LT1092BBWI</v>
          </cell>
          <cell r="K497">
            <v>0</v>
          </cell>
          <cell r="L497" t="str">
            <v>LT1092BBWI.ASWGNGI</v>
          </cell>
          <cell r="M497" t="str">
            <v>Home Appliances</v>
          </cell>
          <cell r="N497" t="str">
            <v>REFRIGERATORS</v>
          </cell>
          <cell r="O497" t="str">
            <v>Top Freezer</v>
          </cell>
          <cell r="P497" t="str">
            <v>Medium REF</v>
          </cell>
          <cell r="Q497" t="str">
            <v>white</v>
          </cell>
          <cell r="R497" t="str">
            <v>GN-B372SQCJ.ASWGNGI</v>
          </cell>
          <cell r="S497" t="str">
            <v>Omega2N</v>
          </cell>
          <cell r="T497" t="str">
            <v>Omega2N</v>
          </cell>
          <cell r="U497" t="str">
            <v>Omega2N</v>
          </cell>
          <cell r="V497" t="str">
            <v>Super White</v>
          </cell>
          <cell r="W497">
            <v>0</v>
          </cell>
          <cell r="X497" t="str">
            <v>-</v>
          </cell>
          <cell r="Y497" t="str">
            <v>-</v>
          </cell>
          <cell r="Z497" t="str">
            <v>-</v>
          </cell>
          <cell r="AA497" t="str">
            <v>-</v>
          </cell>
          <cell r="AB497" t="str">
            <v>-</v>
          </cell>
          <cell r="AC497" t="str">
            <v>-</v>
          </cell>
          <cell r="AD497" t="str">
            <v>-</v>
          </cell>
          <cell r="AE497" t="str">
            <v>-</v>
          </cell>
          <cell r="AF497" t="str">
            <v>-</v>
          </cell>
          <cell r="AG497" t="str">
            <v>-</v>
          </cell>
          <cell r="AH497" t="str">
            <v>-</v>
          </cell>
          <cell r="AI497" t="str">
            <v>-</v>
          </cell>
          <cell r="AJ497" t="str">
            <v>-</v>
          </cell>
          <cell r="AK497" t="str">
            <v>-</v>
          </cell>
          <cell r="AL497" t="str">
            <v>-</v>
          </cell>
          <cell r="AM497" t="str">
            <v>-</v>
          </cell>
          <cell r="AN497" t="str">
            <v>-</v>
          </cell>
          <cell r="AO497" t="str">
            <v>-</v>
          </cell>
          <cell r="AP497">
            <v>0</v>
          </cell>
          <cell r="AQ497">
            <v>0</v>
          </cell>
          <cell r="AR497">
            <v>0</v>
          </cell>
          <cell r="AS497" t="str">
            <v>Top Freezer 10 Cu. Ft White / Smart Diagnosis / Smart Inverter Compressor</v>
          </cell>
          <cell r="AT497" t="str">
            <v>O</v>
          </cell>
          <cell r="AU497" t="str">
            <v>영업에서 단종요청</v>
          </cell>
          <cell r="AV497">
            <v>0</v>
          </cell>
          <cell r="AW497">
            <v>0</v>
          </cell>
          <cell r="AX497" t="str">
            <v>-</v>
          </cell>
          <cell r="AY497">
            <v>0</v>
          </cell>
          <cell r="AZ497" t="str">
            <v>-</v>
          </cell>
          <cell r="BA497" t="str">
            <v>-</v>
          </cell>
        </row>
        <row r="498">
          <cell r="J498" t="str">
            <v>https://www.lg.com/sa/refrigerators/lg-LM334VBBLN</v>
          </cell>
          <cell r="K498">
            <v>0</v>
          </cell>
          <cell r="L498" t="str">
            <v>LM334VBBLN.ASBGNAG</v>
          </cell>
          <cell r="M498" t="str">
            <v>home-appliances</v>
          </cell>
          <cell r="N498" t="str">
            <v>all-refrigerators</v>
          </cell>
          <cell r="O498" t="str">
            <v>door-in-door refrigerator</v>
          </cell>
          <cell r="P498" t="str">
            <v>Multi Door 4Door</v>
          </cell>
          <cell r="Q498">
            <v>0</v>
          </cell>
          <cell r="R498" t="str">
            <v>GR-Q31FTKHL.ASBGNAG</v>
          </cell>
          <cell r="S498" t="str">
            <v>P-Next3 InstaView</v>
          </cell>
          <cell r="T498" t="str">
            <v>P-Next3 InstaView</v>
          </cell>
          <cell r="U498" t="str">
            <v>P-Next3 InstaView</v>
          </cell>
          <cell r="V498" t="str">
            <v>Black Steel</v>
          </cell>
          <cell r="W498">
            <v>0</v>
          </cell>
          <cell r="X498" t="str">
            <v>InstaView / Door-in-Door™</v>
          </cell>
          <cell r="Y498" t="str">
            <v>Water Purification System</v>
          </cell>
          <cell r="Z498" t="str">
            <v>Hygiene FRESH+™</v>
          </cell>
          <cell r="AA498" t="str">
            <v>32% Energy Saving</v>
          </cell>
          <cell r="AB498" t="str">
            <v>Slim SpacePlus® Ice System</v>
          </cell>
          <cell r="AC498" t="str">
            <v>Fingerprint Resistance</v>
          </cell>
          <cell r="AD498" t="str">
            <v>Inverter Linear Compressor</v>
          </cell>
          <cell r="AE498" t="str">
            <v>Smart Diagnosis™</v>
          </cell>
          <cell r="AF498">
            <v>0</v>
          </cell>
          <cell r="AG498">
            <v>0</v>
          </cell>
          <cell r="AH498">
            <v>0</v>
          </cell>
          <cell r="AI498">
            <v>0</v>
          </cell>
          <cell r="AJ498">
            <v>0</v>
          </cell>
          <cell r="AK498">
            <v>0</v>
          </cell>
          <cell r="AL498">
            <v>0</v>
          </cell>
          <cell r="AM498" t="str">
            <v>-</v>
          </cell>
          <cell r="AN498" t="str">
            <v>-</v>
          </cell>
          <cell r="AO498" t="str">
            <v>-</v>
          </cell>
          <cell r="AP498">
            <v>0</v>
          </cell>
          <cell r="AQ498">
            <v>0</v>
          </cell>
          <cell r="AR498">
            <v>0</v>
          </cell>
          <cell r="AS498" t="str">
            <v>سعة 26.7 قدم ثلاجة الابواب المتعدد باللون الاسود, Instaview, Hygiene Fresh+, Inverter Linear Compressor</v>
          </cell>
          <cell r="AT498">
            <v>0</v>
          </cell>
          <cell r="AU498">
            <v>0</v>
          </cell>
          <cell r="AV498">
            <v>0</v>
          </cell>
          <cell r="AW498">
            <v>0</v>
          </cell>
          <cell r="AX498" t="str">
            <v>-</v>
          </cell>
          <cell r="AY498">
            <v>0</v>
          </cell>
          <cell r="AZ498">
            <v>15</v>
          </cell>
          <cell r="BA498" t="str">
            <v>Fail</v>
          </cell>
        </row>
        <row r="499">
          <cell r="J499" t="str">
            <v>https://www.lg.com/sa_en/refrigerators/lg-LM334VBBLN</v>
          </cell>
          <cell r="K499">
            <v>0</v>
          </cell>
          <cell r="L499" t="str">
            <v>LM334VBBLN.ASBGNAG</v>
          </cell>
          <cell r="M499" t="str">
            <v>Home Appliances</v>
          </cell>
          <cell r="N499" t="str">
            <v>REFRIGERATORS</v>
          </cell>
          <cell r="O499" t="str">
            <v>Door-in-Door Refrigerators</v>
          </cell>
          <cell r="P499" t="str">
            <v>Multi Door 4Door</v>
          </cell>
          <cell r="Q499">
            <v>0</v>
          </cell>
          <cell r="R499" t="str">
            <v>GR-Q31FTKHL.ASBGNAG</v>
          </cell>
          <cell r="S499" t="str">
            <v>P-Next3 InstaView</v>
          </cell>
          <cell r="T499" t="str">
            <v>P-Next3 InstaView</v>
          </cell>
          <cell r="U499" t="str">
            <v>P-Next3 InstaView</v>
          </cell>
          <cell r="V499" t="str">
            <v>Black Steel</v>
          </cell>
          <cell r="W499">
            <v>0</v>
          </cell>
          <cell r="X499" t="str">
            <v>InstaView / Door-in-Door™</v>
          </cell>
          <cell r="Y499" t="str">
            <v>Water Purification System</v>
          </cell>
          <cell r="Z499" t="str">
            <v>Hygiene FRESH+™</v>
          </cell>
          <cell r="AA499" t="str">
            <v>32% Energy Saving</v>
          </cell>
          <cell r="AB499" t="str">
            <v>Slim SpacePlus® Ice System</v>
          </cell>
          <cell r="AC499" t="str">
            <v>Fingerprint Resistance</v>
          </cell>
          <cell r="AD499" t="str">
            <v>Inverter Linear Compressor</v>
          </cell>
          <cell r="AE499" t="str">
            <v>Smart Diagnosis™</v>
          </cell>
          <cell r="AF499">
            <v>0</v>
          </cell>
          <cell r="AG499">
            <v>0</v>
          </cell>
          <cell r="AH499">
            <v>0</v>
          </cell>
          <cell r="AI499">
            <v>0</v>
          </cell>
          <cell r="AJ499">
            <v>0</v>
          </cell>
          <cell r="AK499">
            <v>0</v>
          </cell>
          <cell r="AL499">
            <v>0</v>
          </cell>
          <cell r="AM499" t="str">
            <v>-</v>
          </cell>
          <cell r="AN499" t="str">
            <v>-</v>
          </cell>
          <cell r="AO499" t="str">
            <v>-</v>
          </cell>
          <cell r="AP499">
            <v>0</v>
          </cell>
          <cell r="AQ499">
            <v>0</v>
          </cell>
          <cell r="AR499">
            <v>0</v>
          </cell>
          <cell r="AS499" t="str">
            <v>26.7 S. Cu. Ft, Multi Door  Refrigerator , Black STS Color , Instaview , Hygiene Fresh+ , Inverter Linear Compressor</v>
          </cell>
          <cell r="AT499">
            <v>0</v>
          </cell>
          <cell r="AU499">
            <v>0</v>
          </cell>
          <cell r="AV499">
            <v>0</v>
          </cell>
          <cell r="AW499">
            <v>0</v>
          </cell>
          <cell r="AX499" t="str">
            <v>-</v>
          </cell>
          <cell r="AY499">
            <v>0</v>
          </cell>
          <cell r="AZ499">
            <v>15</v>
          </cell>
          <cell r="BA499" t="str">
            <v>Fail</v>
          </cell>
        </row>
        <row r="500">
          <cell r="J500" t="str">
            <v>https://www.lg.com/sa/refrigerators/lg-LT22CBBWLN</v>
          </cell>
          <cell r="K500">
            <v>0</v>
          </cell>
          <cell r="L500" t="str">
            <v>LT22CBBWLN.ASWGNGH</v>
          </cell>
          <cell r="M500" t="str">
            <v>home-appliances</v>
          </cell>
          <cell r="N500" t="str">
            <v>all-refrigerators</v>
          </cell>
          <cell r="O500">
            <v>0</v>
          </cell>
          <cell r="P500" t="str">
            <v>Ultra X Large REF</v>
          </cell>
          <cell r="Q500">
            <v>0</v>
          </cell>
          <cell r="R500" t="str">
            <v>GR-C802HQCU.ASWGNGH</v>
          </cell>
          <cell r="S500" t="str">
            <v>Alpha1 (GTF 2.0)</v>
          </cell>
          <cell r="T500" t="str">
            <v>Alpha1 (GTF 2.0)</v>
          </cell>
          <cell r="U500" t="str">
            <v>Alpha1 (GTF 2.0)</v>
          </cell>
          <cell r="V500" t="str">
            <v>Super White</v>
          </cell>
          <cell r="W500">
            <v>0</v>
          </cell>
          <cell r="X500" t="str">
            <v>LINEAR Cooling™</v>
          </cell>
          <cell r="Y500" t="str">
            <v>Door Cooling+™</v>
          </cell>
          <cell r="Z500" t="str">
            <v>Hygiene FRESH+™</v>
          </cell>
          <cell r="AA500" t="str">
            <v>Fresh 0 Zone</v>
          </cell>
          <cell r="AB500" t="str">
            <v>32% Energy Saving</v>
          </cell>
          <cell r="AC500" t="str">
            <v>Moving Ice Maker</v>
          </cell>
          <cell r="AD500" t="str">
            <v>Slim Water Dispenser
(LATAM)</v>
          </cell>
          <cell r="AE500" t="str">
            <v>Pull-out Tray</v>
          </cell>
          <cell r="AF500" t="str">
            <v>Touch LED Display</v>
          </cell>
          <cell r="AG500" t="str">
            <v>Trimless Tempered Glass Shelf</v>
          </cell>
          <cell r="AH500" t="str">
            <v xml:space="preserve">Premium Metal Body
</v>
          </cell>
          <cell r="AI500" t="str">
            <v>Soft LED Lighting</v>
          </cell>
          <cell r="AJ500" t="str">
            <v>Inverter Linear Compressor</v>
          </cell>
          <cell r="AK500" t="str">
            <v>Inverter Linear Compressor</v>
          </cell>
          <cell r="AL500">
            <v>0</v>
          </cell>
          <cell r="AM500" t="str">
            <v>-</v>
          </cell>
          <cell r="AN500" t="str">
            <v>-</v>
          </cell>
          <cell r="AO500" t="str">
            <v>-</v>
          </cell>
          <cell r="AP500">
            <v>0</v>
          </cell>
          <cell r="AQ500">
            <v>0</v>
          </cell>
          <cell r="AR500">
            <v>0</v>
          </cell>
          <cell r="AS500" t="str">
            <v>20.9 قدمًا مكعبًا، ثلاجة بفريزر علوي، لون أبيض، تكنولوجيا ، تدفق هواء متعدد، ضاغط خطي عاكس موفر للطاقة</v>
          </cell>
          <cell r="AT500">
            <v>0</v>
          </cell>
          <cell r="AU500">
            <v>0</v>
          </cell>
          <cell r="AV500">
            <v>0</v>
          </cell>
          <cell r="AW500">
            <v>0</v>
          </cell>
          <cell r="AX500" t="str">
            <v>-</v>
          </cell>
          <cell r="AY500">
            <v>0</v>
          </cell>
          <cell r="AZ500">
            <v>11</v>
          </cell>
          <cell r="BA500" t="str">
            <v>Fail</v>
          </cell>
        </row>
        <row r="501">
          <cell r="J501" t="str">
            <v>https://www.lg.com/sa/refrigerators/lg-LT15CBBWLN</v>
          </cell>
          <cell r="K501">
            <v>0</v>
          </cell>
          <cell r="L501" t="str">
            <v>LT15CBBWLN.ASWGNGH</v>
          </cell>
          <cell r="M501" t="str">
            <v>home-appliances</v>
          </cell>
          <cell r="N501" t="str">
            <v>all-refrigerators</v>
          </cell>
          <cell r="O501" t="str">
            <v>top-freezer-refrigerators</v>
          </cell>
          <cell r="P501" t="str">
            <v>Large REF</v>
          </cell>
          <cell r="Q501">
            <v>0</v>
          </cell>
          <cell r="R501" t="str">
            <v>GN-C422SQCU.ASWGNGH</v>
          </cell>
          <cell r="S501" t="str">
            <v>Alpha8 (GTF 2.0)</v>
          </cell>
          <cell r="T501" t="str">
            <v>Alpha8 (GTF 2.0)</v>
          </cell>
          <cell r="U501" t="str">
            <v>Alpha8 (GTF 2.0)</v>
          </cell>
          <cell r="V501" t="str">
            <v>Super White</v>
          </cell>
          <cell r="W501">
            <v>0</v>
          </cell>
          <cell r="X501" t="str">
            <v>LINEAR Cooling™</v>
          </cell>
          <cell r="Y501" t="str">
            <v>Door Cooling+™</v>
          </cell>
          <cell r="Z501" t="str">
            <v>Hygiene FRESH+™</v>
          </cell>
          <cell r="AA501" t="str">
            <v>Fresh 0 Zone</v>
          </cell>
          <cell r="AB501" t="str">
            <v>32% Energy Saving</v>
          </cell>
          <cell r="AC501" t="str">
            <v>Moving Ice Maker</v>
          </cell>
          <cell r="AD501">
            <v>0</v>
          </cell>
          <cell r="AE501" t="str">
            <v>Pull-out Tray</v>
          </cell>
          <cell r="AF501" t="str">
            <v>Touch LED Display</v>
          </cell>
          <cell r="AG501" t="str">
            <v>Trimless Tempered Glass Shelf</v>
          </cell>
          <cell r="AH501" t="str">
            <v xml:space="preserve">Premium Metal Body
</v>
          </cell>
          <cell r="AI501" t="str">
            <v>Soft LED Lighting</v>
          </cell>
          <cell r="AJ501" t="str">
            <v>Inverter Linear Compressor</v>
          </cell>
          <cell r="AK501" t="str">
            <v>Inverter Linear Compressor</v>
          </cell>
          <cell r="AL501">
            <v>0</v>
          </cell>
          <cell r="AM501" t="str">
            <v>-</v>
          </cell>
          <cell r="AN501" t="str">
            <v>-</v>
          </cell>
          <cell r="AO501" t="str">
            <v>-</v>
          </cell>
          <cell r="AP501">
            <v>0</v>
          </cell>
          <cell r="AQ501">
            <v>0</v>
          </cell>
          <cell r="AR501">
            <v>0</v>
          </cell>
          <cell r="AS501" t="str">
            <v>13.9 قدمًا مكعبًا، ثلاجة بفريزر علوي، لون أبيض، تدفق هواء متعدد، ضاغط خطي عاكس موفر للطاقة</v>
          </cell>
          <cell r="AT501">
            <v>0</v>
          </cell>
          <cell r="AU501">
            <v>0</v>
          </cell>
          <cell r="AV501">
            <v>0</v>
          </cell>
          <cell r="AW501">
            <v>0</v>
          </cell>
          <cell r="AX501" t="str">
            <v>-</v>
          </cell>
          <cell r="AY501">
            <v>0</v>
          </cell>
          <cell r="AZ501">
            <v>1</v>
          </cell>
          <cell r="BA501" t="str">
            <v>Fail</v>
          </cell>
        </row>
        <row r="502">
          <cell r="J502" t="str">
            <v>https://www.lg.com/sa/refrigerators/lg-LT17HBHWLN</v>
          </cell>
          <cell r="K502">
            <v>0</v>
          </cell>
          <cell r="L502" t="str">
            <v>LT17HBHWLN.DSWGNGH</v>
          </cell>
          <cell r="M502" t="str">
            <v>home-appliances</v>
          </cell>
          <cell r="N502" t="str">
            <v>all-refrigerators</v>
          </cell>
          <cell r="O502" t="str">
            <v>top-freezer-refrigerators</v>
          </cell>
          <cell r="P502" t="str">
            <v>X Large REF</v>
          </cell>
          <cell r="Q502">
            <v>0</v>
          </cell>
          <cell r="R502" t="str">
            <v>GL-H502HQHU.DSWGNGH</v>
          </cell>
          <cell r="S502" t="str">
            <v>Alpha7 (GTF 2.0)</v>
          </cell>
          <cell r="T502" t="str">
            <v>Alpha7 (GTF 2.0)</v>
          </cell>
          <cell r="U502" t="str">
            <v>Alpha7 (GTF 2.0)</v>
          </cell>
          <cell r="V502" t="str">
            <v>Super White</v>
          </cell>
          <cell r="W502">
            <v>0</v>
          </cell>
          <cell r="X502" t="str">
            <v>LINEAR Cooling™</v>
          </cell>
          <cell r="Y502" t="str">
            <v>Door Cooling+™</v>
          </cell>
          <cell r="Z502" t="str">
            <v>Hygiene FRESH+™</v>
          </cell>
          <cell r="AA502" t="str">
            <v>Fresh 0 Zone</v>
          </cell>
          <cell r="AB502" t="str">
            <v>32% Energy Saving</v>
          </cell>
          <cell r="AC502" t="str">
            <v>Moving Ice Maker</v>
          </cell>
          <cell r="AD502">
            <v>0</v>
          </cell>
          <cell r="AE502" t="str">
            <v>Pull-out Tray</v>
          </cell>
          <cell r="AF502" t="str">
            <v>Touch LED Display</v>
          </cell>
          <cell r="AG502" t="str">
            <v>Trimless Tempered Glass Shelf</v>
          </cell>
          <cell r="AH502" t="str">
            <v xml:space="preserve">Premium Metal Body
</v>
          </cell>
          <cell r="AI502" t="str">
            <v>Soft LED Lighting</v>
          </cell>
          <cell r="AJ502" t="str">
            <v>Inverter Linear Compressor</v>
          </cell>
          <cell r="AK502" t="str">
            <v>Inverter Linear Compressor</v>
          </cell>
          <cell r="AL502">
            <v>0</v>
          </cell>
          <cell r="AM502" t="str">
            <v>-</v>
          </cell>
          <cell r="AN502" t="str">
            <v>-</v>
          </cell>
          <cell r="AO502" t="str">
            <v>-</v>
          </cell>
          <cell r="AP502">
            <v>0</v>
          </cell>
          <cell r="AQ502">
            <v>0</v>
          </cell>
          <cell r="AR502">
            <v>0</v>
          </cell>
          <cell r="AS502" t="str">
            <v>15.4 قدمًا مكعبًا، ثلاجة بفريزر علوي، لون أبيض، تكنولوجيا (Smart ThinQ (wifi، تدفق هواء متعدد، ضاغط خطي عاكس موفر للطاقة</v>
          </cell>
          <cell r="AT502">
            <v>0</v>
          </cell>
          <cell r="AU502">
            <v>0</v>
          </cell>
          <cell r="AV502">
            <v>0</v>
          </cell>
          <cell r="AW502">
            <v>0</v>
          </cell>
          <cell r="AX502" t="str">
            <v>-</v>
          </cell>
          <cell r="AY502">
            <v>0</v>
          </cell>
          <cell r="AZ502">
            <v>15</v>
          </cell>
          <cell r="BA502" t="str">
            <v>Fail</v>
          </cell>
        </row>
        <row r="503">
          <cell r="J503" t="str">
            <v>https://www.lg.com/sa/refrigerators/lg-LT15CBBSLN</v>
          </cell>
          <cell r="K503">
            <v>0</v>
          </cell>
          <cell r="L503" t="str">
            <v>LT15CBBSLN.APZGNGH</v>
          </cell>
          <cell r="M503" t="str">
            <v>home-appliances</v>
          </cell>
          <cell r="N503" t="str">
            <v>all-refrigerators</v>
          </cell>
          <cell r="O503">
            <v>0</v>
          </cell>
          <cell r="P503" t="str">
            <v>Large REF</v>
          </cell>
          <cell r="Q503">
            <v>0</v>
          </cell>
          <cell r="R503" t="str">
            <v>GN-C422SLCU.APZGNGH</v>
          </cell>
          <cell r="S503" t="str">
            <v>Alpha8 (GTF 2.0)</v>
          </cell>
          <cell r="T503" t="str">
            <v>Alpha8 (GTF 2.0)</v>
          </cell>
          <cell r="U503" t="str">
            <v>Alpha8 (GTF 2.0)</v>
          </cell>
          <cell r="V503" t="str">
            <v>Plantinum silver</v>
          </cell>
          <cell r="W503">
            <v>0</v>
          </cell>
          <cell r="X503" t="str">
            <v>LINEAR Cooling™</v>
          </cell>
          <cell r="Y503" t="str">
            <v>Door Cooling+™</v>
          </cell>
          <cell r="Z503" t="str">
            <v>Hygiene FRESH+™</v>
          </cell>
          <cell r="AA503" t="str">
            <v>Fresh 0 Zone</v>
          </cell>
          <cell r="AB503" t="str">
            <v>32% Energy Saving</v>
          </cell>
          <cell r="AC503" t="str">
            <v>Moving Ice Maker</v>
          </cell>
          <cell r="AD503">
            <v>0</v>
          </cell>
          <cell r="AE503" t="str">
            <v>Pull-out Tray</v>
          </cell>
          <cell r="AF503" t="str">
            <v>Touch LED Display</v>
          </cell>
          <cell r="AG503" t="str">
            <v>Trimless Tempered Glass Shelf</v>
          </cell>
          <cell r="AH503" t="str">
            <v xml:space="preserve">Premium Metal Body
</v>
          </cell>
          <cell r="AI503" t="str">
            <v>Soft LED Lighting</v>
          </cell>
          <cell r="AJ503" t="str">
            <v>Inverter Linear Compressor</v>
          </cell>
          <cell r="AK503" t="str">
            <v>Inverter Linear Compressor</v>
          </cell>
          <cell r="AL503">
            <v>0</v>
          </cell>
          <cell r="AM503" t="str">
            <v>-</v>
          </cell>
          <cell r="AN503" t="str">
            <v>-</v>
          </cell>
          <cell r="AO503" t="str">
            <v>-</v>
          </cell>
          <cell r="AP503">
            <v>0</v>
          </cell>
          <cell r="AQ503">
            <v>0</v>
          </cell>
          <cell r="AR503">
            <v>0</v>
          </cell>
          <cell r="AS503" t="str">
            <v>13.9 قدمًا مكعبًا، ثلاجة بفريزر علوي، لون فضي، تدفق هواء متعدد، ضاغط خطي عاكس موفر للطاقة</v>
          </cell>
          <cell r="AT503">
            <v>0</v>
          </cell>
          <cell r="AU503">
            <v>0</v>
          </cell>
          <cell r="AV503">
            <v>0</v>
          </cell>
          <cell r="AW503">
            <v>0</v>
          </cell>
          <cell r="AX503" t="str">
            <v>-</v>
          </cell>
          <cell r="AY503">
            <v>0</v>
          </cell>
          <cell r="AZ503">
            <v>1</v>
          </cell>
          <cell r="BA503" t="str">
            <v>Fail</v>
          </cell>
        </row>
        <row r="504">
          <cell r="J504" t="str">
            <v>https://www.lg.com/sa/refrigerators/lg-LT17HBHSLN</v>
          </cell>
          <cell r="K504">
            <v>0</v>
          </cell>
          <cell r="L504" t="str">
            <v>LT17HBHSLN.DPZGNGH</v>
          </cell>
          <cell r="M504" t="str">
            <v>home-appliances</v>
          </cell>
          <cell r="N504" t="str">
            <v>all-refrigerators</v>
          </cell>
          <cell r="O504">
            <v>0</v>
          </cell>
          <cell r="P504" t="str">
            <v>X Large REF</v>
          </cell>
          <cell r="Q504">
            <v>0</v>
          </cell>
          <cell r="R504" t="str">
            <v>GL-H502HLHU.DPZGNGH</v>
          </cell>
          <cell r="S504" t="str">
            <v>Alpha7 (GTF 2.0)</v>
          </cell>
          <cell r="T504" t="str">
            <v>Alpha7 (GTF 2.0)</v>
          </cell>
          <cell r="U504" t="str">
            <v>Alpha7 (GTF 2.0)</v>
          </cell>
          <cell r="V504" t="str">
            <v>Plantinum silver</v>
          </cell>
          <cell r="W504">
            <v>0</v>
          </cell>
          <cell r="X504" t="str">
            <v>LINEAR Cooling™</v>
          </cell>
          <cell r="Y504" t="str">
            <v>Door Cooling+™</v>
          </cell>
          <cell r="Z504" t="str">
            <v>Hygiene FRESH+™</v>
          </cell>
          <cell r="AA504" t="str">
            <v>Fresh 0 Zone</v>
          </cell>
          <cell r="AB504" t="str">
            <v>32% Energy Saving</v>
          </cell>
          <cell r="AC504" t="str">
            <v>Moving Ice Maker</v>
          </cell>
          <cell r="AD504">
            <v>0</v>
          </cell>
          <cell r="AE504" t="str">
            <v>Pull-out Tray</v>
          </cell>
          <cell r="AF504" t="str">
            <v>Touch LED Display</v>
          </cell>
          <cell r="AG504" t="str">
            <v>Trimless Tempered Glass Shelf</v>
          </cell>
          <cell r="AH504" t="str">
            <v xml:space="preserve">Premium Metal Body
</v>
          </cell>
          <cell r="AI504" t="str">
            <v>Soft LED Lighting</v>
          </cell>
          <cell r="AJ504" t="str">
            <v>Inverter Linear Compressor</v>
          </cell>
          <cell r="AK504" t="str">
            <v>Inverter Linear Compressor</v>
          </cell>
          <cell r="AL504">
            <v>0</v>
          </cell>
          <cell r="AM504" t="str">
            <v>-</v>
          </cell>
          <cell r="AN504" t="str">
            <v>-</v>
          </cell>
          <cell r="AO504" t="str">
            <v>-</v>
          </cell>
          <cell r="AP504">
            <v>0</v>
          </cell>
          <cell r="AQ504">
            <v>0</v>
          </cell>
          <cell r="AR504">
            <v>0</v>
          </cell>
          <cell r="AS504" t="str">
            <v>15.4 قدمًا مكعبًا، ثلاجة بفريزر علوي، لون فضي، تكنولوجيا (Smart ThinQ (wifi، تدفق هواء متعدد، ضاغط خطي عاكس موفر للطاقة</v>
          </cell>
          <cell r="AT504">
            <v>0</v>
          </cell>
          <cell r="AU504">
            <v>0</v>
          </cell>
          <cell r="AV504">
            <v>0</v>
          </cell>
          <cell r="AW504">
            <v>0</v>
          </cell>
          <cell r="AX504" t="str">
            <v>-</v>
          </cell>
          <cell r="AY504">
            <v>0</v>
          </cell>
          <cell r="AZ504">
            <v>7</v>
          </cell>
          <cell r="BA504" t="str">
            <v>Fail</v>
          </cell>
        </row>
        <row r="505">
          <cell r="J505" t="str">
            <v>https://www.lg.com/sa/refrigerators/lg-LT22CBBSLN</v>
          </cell>
          <cell r="K505">
            <v>0</v>
          </cell>
          <cell r="L505" t="str">
            <v>LT22CBBSLN.APZGNGH</v>
          </cell>
          <cell r="M505" t="str">
            <v>home-appliances</v>
          </cell>
          <cell r="N505" t="str">
            <v>all-refrigerators</v>
          </cell>
          <cell r="O505" t="str">
            <v>top-freezer-refrigerators</v>
          </cell>
          <cell r="P505" t="str">
            <v>Ultra X Large REF</v>
          </cell>
          <cell r="Q505">
            <v>0</v>
          </cell>
          <cell r="R505" t="str">
            <v>GR-C802HLCU.APZGNGH</v>
          </cell>
          <cell r="S505" t="str">
            <v>Alpha1 (GTF 2.0)</v>
          </cell>
          <cell r="T505" t="str">
            <v>Alpha1 (GTF 2.0)</v>
          </cell>
          <cell r="U505" t="str">
            <v>Alpha1 (GTF 2.0)</v>
          </cell>
          <cell r="V505" t="str">
            <v>Plantinum silver</v>
          </cell>
          <cell r="W505">
            <v>0</v>
          </cell>
          <cell r="X505" t="str">
            <v>LINEAR Cooling™</v>
          </cell>
          <cell r="Y505" t="str">
            <v>Door Cooling+™</v>
          </cell>
          <cell r="Z505" t="str">
            <v>Hygiene FRESH+™</v>
          </cell>
          <cell r="AA505" t="str">
            <v>Fresh 0 Zone</v>
          </cell>
          <cell r="AB505" t="str">
            <v>32% Energy Saving</v>
          </cell>
          <cell r="AC505" t="str">
            <v>Moving Ice Maker</v>
          </cell>
          <cell r="AD505" t="str">
            <v>Slim Water Dispenser
(LATAM)</v>
          </cell>
          <cell r="AE505" t="str">
            <v>Pull-out Tray</v>
          </cell>
          <cell r="AF505" t="str">
            <v>Touch LED Display</v>
          </cell>
          <cell r="AG505" t="str">
            <v>Trimless Tempered Glass Shelf</v>
          </cell>
          <cell r="AH505" t="str">
            <v xml:space="preserve">Premium Metal Body
</v>
          </cell>
          <cell r="AI505" t="str">
            <v>Soft LED Lighting</v>
          </cell>
          <cell r="AJ505" t="str">
            <v>Inverter Linear Compressor</v>
          </cell>
          <cell r="AK505" t="str">
            <v>Inverter Linear Compressor</v>
          </cell>
          <cell r="AL505">
            <v>0</v>
          </cell>
          <cell r="AM505" t="str">
            <v>-</v>
          </cell>
          <cell r="AN505" t="str">
            <v>-</v>
          </cell>
          <cell r="AO505" t="str">
            <v>-</v>
          </cell>
          <cell r="AP505">
            <v>0</v>
          </cell>
          <cell r="AQ505">
            <v>0</v>
          </cell>
          <cell r="AR505">
            <v>0</v>
          </cell>
          <cell r="AS505" t="str">
            <v>20.9 قدمًا مكعبًا، ثلاجة بفريزر علوي، لون فضي، تكنولوجيا ، تدفق هواء متعدد، ضاغط خطي عاكس موفر للطاقة</v>
          </cell>
          <cell r="AT505">
            <v>0</v>
          </cell>
          <cell r="AU505">
            <v>0</v>
          </cell>
          <cell r="AV505">
            <v>0</v>
          </cell>
          <cell r="AW505">
            <v>0</v>
          </cell>
          <cell r="AX505" t="str">
            <v>-</v>
          </cell>
          <cell r="AY505">
            <v>0</v>
          </cell>
          <cell r="AZ505">
            <v>11</v>
          </cell>
          <cell r="BA505" t="str">
            <v>Fail</v>
          </cell>
        </row>
        <row r="506">
          <cell r="J506" t="str">
            <v>https://www.lg.com/sa/refrigerators/lg-LT19HBHWLN</v>
          </cell>
          <cell r="K506">
            <v>0</v>
          </cell>
          <cell r="L506" t="str">
            <v>LT19HBHWLN.ASWGNGH</v>
          </cell>
          <cell r="M506" t="str">
            <v>home-appliances</v>
          </cell>
          <cell r="N506" t="str">
            <v>all-refrigerators</v>
          </cell>
          <cell r="O506" t="str">
            <v>top-freezer-refrigerators</v>
          </cell>
          <cell r="P506" t="str">
            <v>Ultra X Large REF</v>
          </cell>
          <cell r="Q506">
            <v>0</v>
          </cell>
          <cell r="R506" t="str">
            <v>GN-H702HQHU.ASWGNGH</v>
          </cell>
          <cell r="S506" t="str">
            <v>Alpha4 (GTF 2.0)</v>
          </cell>
          <cell r="T506" t="str">
            <v>Alpha4 (GTF 2.0)</v>
          </cell>
          <cell r="U506" t="str">
            <v>Alpha4 (GTF 2.0)</v>
          </cell>
          <cell r="V506" t="str">
            <v>Super White</v>
          </cell>
          <cell r="W506">
            <v>0</v>
          </cell>
          <cell r="X506" t="str">
            <v>LINEAR Cooling™</v>
          </cell>
          <cell r="Y506" t="str">
            <v>Door Cooling+™</v>
          </cell>
          <cell r="Z506" t="str">
            <v>Hygiene FRESH+™</v>
          </cell>
          <cell r="AA506" t="str">
            <v>Fresh 0 Zone</v>
          </cell>
          <cell r="AB506" t="str">
            <v>32% Energy Saving</v>
          </cell>
          <cell r="AC506">
            <v>0</v>
          </cell>
          <cell r="AD506">
            <v>0</v>
          </cell>
          <cell r="AE506">
            <v>0</v>
          </cell>
          <cell r="AF506">
            <v>0</v>
          </cell>
          <cell r="AG506">
            <v>0</v>
          </cell>
          <cell r="AH506">
            <v>0</v>
          </cell>
          <cell r="AI506">
            <v>0</v>
          </cell>
          <cell r="AJ506">
            <v>0</v>
          </cell>
          <cell r="AK506">
            <v>0</v>
          </cell>
          <cell r="AL506">
            <v>0</v>
          </cell>
          <cell r="AM506" t="str">
            <v>-</v>
          </cell>
          <cell r="AN506" t="str">
            <v>-</v>
          </cell>
          <cell r="AO506" t="str">
            <v>-</v>
          </cell>
          <cell r="AP506">
            <v>0</v>
          </cell>
          <cell r="AQ506">
            <v>0</v>
          </cell>
          <cell r="AR506">
            <v>0</v>
          </cell>
          <cell r="AS506" t="str">
            <v>17.9 قدمًا مكعبًا، ثلاجة بفريزر علوي، لون أبيض، تكنولوجيا Smart ThinQ (wifi)، تدفق هواء متعدد، ضاغط خطي عاكس موفر للطاقة</v>
          </cell>
          <cell r="AT506">
            <v>0</v>
          </cell>
          <cell r="AU506">
            <v>0</v>
          </cell>
          <cell r="AV506">
            <v>0</v>
          </cell>
          <cell r="AW506">
            <v>0</v>
          </cell>
          <cell r="AX506" t="str">
            <v>-</v>
          </cell>
          <cell r="AY506">
            <v>0</v>
          </cell>
          <cell r="AZ506">
            <v>15</v>
          </cell>
          <cell r="BA506" t="str">
            <v>Fail</v>
          </cell>
        </row>
        <row r="507">
          <cell r="J507" t="str">
            <v>https://www.lg.com/sa/refrigerators/lg-LT22HBHWLN</v>
          </cell>
          <cell r="K507">
            <v>0</v>
          </cell>
          <cell r="L507" t="str">
            <v>LT22HBHWLN.ASWGNGH</v>
          </cell>
          <cell r="M507" t="str">
            <v>home-appliances</v>
          </cell>
          <cell r="N507" t="str">
            <v>all-refrigerators</v>
          </cell>
          <cell r="O507">
            <v>0</v>
          </cell>
          <cell r="P507" t="str">
            <v>Ultra X Large REF</v>
          </cell>
          <cell r="Q507">
            <v>0</v>
          </cell>
          <cell r="R507" t="str">
            <v>GR-H802HQHU.ASWGNGH</v>
          </cell>
          <cell r="S507" t="str">
            <v>Alpha1 (GTF 2.0)</v>
          </cell>
          <cell r="T507" t="str">
            <v>Alpha1 (GTF 2.0)</v>
          </cell>
          <cell r="U507" t="str">
            <v>Alpha1 (GTF 2.0)</v>
          </cell>
          <cell r="V507" t="str">
            <v>Super White</v>
          </cell>
          <cell r="W507">
            <v>0</v>
          </cell>
          <cell r="X507" t="str">
            <v>LINEAR Cooling™</v>
          </cell>
          <cell r="Y507" t="str">
            <v>Door Cooling+™</v>
          </cell>
          <cell r="Z507" t="str">
            <v>Hygiene FRESH+™</v>
          </cell>
          <cell r="AA507" t="str">
            <v>Fresh 0 Zone</v>
          </cell>
          <cell r="AB507" t="str">
            <v>32% Energy Saving</v>
          </cell>
          <cell r="AC507" t="str">
            <v>Moving Ice Maker</v>
          </cell>
          <cell r="AD507" t="str">
            <v>Slim Water Dispenser
(LATAM)</v>
          </cell>
          <cell r="AE507" t="str">
            <v>Pull-out Tray</v>
          </cell>
          <cell r="AF507" t="str">
            <v>Touch LED Display</v>
          </cell>
          <cell r="AG507" t="str">
            <v>Trimless Tempered Glass Shelf</v>
          </cell>
          <cell r="AH507" t="str">
            <v xml:space="preserve">Premium Metal Body
</v>
          </cell>
          <cell r="AI507" t="str">
            <v>Soft LED Lighting</v>
          </cell>
          <cell r="AJ507" t="str">
            <v>Inverter Linear Compressor</v>
          </cell>
          <cell r="AK507" t="str">
            <v>Inverter Linear Compressor</v>
          </cell>
          <cell r="AL507">
            <v>0</v>
          </cell>
          <cell r="AM507" t="str">
            <v>-</v>
          </cell>
          <cell r="AN507" t="str">
            <v>-</v>
          </cell>
          <cell r="AO507" t="str">
            <v>-</v>
          </cell>
          <cell r="AP507">
            <v>0</v>
          </cell>
          <cell r="AQ507">
            <v>0</v>
          </cell>
          <cell r="AR507">
            <v>0</v>
          </cell>
          <cell r="AS507" t="str">
            <v>20.9 قدمًا مكعبًا، ثلاجة بفريزر علوي، لون أبيض، تكنولوجيا Smart ThinQ (wifi)، ميزة تبريد الأبواب DoorCooling، خاصية Hygiene Fresh+™‎، تدفق هواء متعدد، ضاغط خطي عاكس موفر للطاقة</v>
          </cell>
          <cell r="AT507">
            <v>0</v>
          </cell>
          <cell r="AU507">
            <v>0</v>
          </cell>
          <cell r="AV507">
            <v>0</v>
          </cell>
          <cell r="AW507">
            <v>0</v>
          </cell>
          <cell r="AX507" t="str">
            <v>-</v>
          </cell>
          <cell r="AY507">
            <v>0</v>
          </cell>
          <cell r="AZ507">
            <v>15</v>
          </cell>
          <cell r="BA507" t="str">
            <v>Fail</v>
          </cell>
        </row>
        <row r="508">
          <cell r="J508" t="str">
            <v>https://www.lg.com/sa/refrigerators/lg-LT22HBHSLN</v>
          </cell>
          <cell r="K508">
            <v>0</v>
          </cell>
          <cell r="L508" t="str">
            <v>LT22HBHSLN.APZGNGH</v>
          </cell>
          <cell r="M508" t="str">
            <v>home-appliances</v>
          </cell>
          <cell r="N508" t="str">
            <v>all-refrigerators</v>
          </cell>
          <cell r="O508" t="str">
            <v>top-freezer-refrigerators</v>
          </cell>
          <cell r="P508" t="str">
            <v>Ultra X Large REF</v>
          </cell>
          <cell r="Q508">
            <v>0</v>
          </cell>
          <cell r="R508" t="str">
            <v>GR-H802HLHU.APZGNGH</v>
          </cell>
          <cell r="S508" t="str">
            <v>Alpha1 (GTF 2.0)</v>
          </cell>
          <cell r="T508" t="str">
            <v>Alpha1 (GTF 2.0)</v>
          </cell>
          <cell r="U508" t="str">
            <v>Alpha1 (GTF 2.0)</v>
          </cell>
          <cell r="V508" t="str">
            <v>Plantinum silver</v>
          </cell>
          <cell r="W508">
            <v>0</v>
          </cell>
          <cell r="X508" t="str">
            <v>LINEAR Cooling™</v>
          </cell>
          <cell r="Y508" t="str">
            <v>Door Cooling+™</v>
          </cell>
          <cell r="Z508" t="str">
            <v>Hygiene FRESH+™</v>
          </cell>
          <cell r="AA508" t="str">
            <v>Fresh 0 Zone</v>
          </cell>
          <cell r="AB508" t="str">
            <v>32% Energy Saving</v>
          </cell>
          <cell r="AC508" t="str">
            <v>Moving Ice Maker</v>
          </cell>
          <cell r="AD508" t="str">
            <v>Slim Water Dispenser
(LATAM)</v>
          </cell>
          <cell r="AE508" t="str">
            <v>Pull-out Tray</v>
          </cell>
          <cell r="AF508" t="str">
            <v>Touch LED Display</v>
          </cell>
          <cell r="AG508" t="str">
            <v>Trimless Tempered Glass Shelf</v>
          </cell>
          <cell r="AH508" t="str">
            <v xml:space="preserve">Premium Metal Body
</v>
          </cell>
          <cell r="AI508" t="str">
            <v>Soft LED Lighting</v>
          </cell>
          <cell r="AJ508" t="str">
            <v>Inverter Linear Compressor</v>
          </cell>
          <cell r="AK508" t="str">
            <v>Inverter Linear Compressor</v>
          </cell>
          <cell r="AL508">
            <v>0</v>
          </cell>
          <cell r="AM508" t="str">
            <v>-</v>
          </cell>
          <cell r="AN508" t="str">
            <v>-</v>
          </cell>
          <cell r="AO508" t="str">
            <v>-</v>
          </cell>
          <cell r="AP508">
            <v>0</v>
          </cell>
          <cell r="AQ508">
            <v>0</v>
          </cell>
          <cell r="AR508">
            <v>0</v>
          </cell>
          <cell r="AS508" t="str">
            <v>20.9 قدمًا مكعبًا، ثلاجة بفريزر علوي، VCM، تكنولوجيا Smart ThinQ (wifi)، ميزة تبريد الأبواب DoorCooling، خاصية Hygiene Fresh+™‎، ضاغط خطي عاكس موفر للطاقة</v>
          </cell>
          <cell r="AT508">
            <v>0</v>
          </cell>
          <cell r="AU508">
            <v>0</v>
          </cell>
          <cell r="AV508">
            <v>0</v>
          </cell>
          <cell r="AW508">
            <v>0</v>
          </cell>
          <cell r="AX508" t="str">
            <v>-</v>
          </cell>
          <cell r="AY508">
            <v>0</v>
          </cell>
          <cell r="AZ508">
            <v>8</v>
          </cell>
          <cell r="BA508" t="str">
            <v>Fail</v>
          </cell>
        </row>
        <row r="509">
          <cell r="J509" t="str">
            <v>https://www.lg.com/sa/refrigerators/lg-LT19HBHSLN</v>
          </cell>
          <cell r="K509">
            <v>0</v>
          </cell>
          <cell r="L509" t="str">
            <v>LT19HBHSLN.APZGNGH</v>
          </cell>
          <cell r="M509" t="str">
            <v>home-appliances</v>
          </cell>
          <cell r="N509" t="str">
            <v>all-refrigerators</v>
          </cell>
          <cell r="O509">
            <v>0</v>
          </cell>
          <cell r="P509" t="str">
            <v>Ultra X Large REF</v>
          </cell>
          <cell r="Q509">
            <v>0</v>
          </cell>
          <cell r="R509" t="str">
            <v>GN-H702HLHU.APZGNGH</v>
          </cell>
          <cell r="S509" t="str">
            <v>Alpha4 (GTF 2.0)</v>
          </cell>
          <cell r="T509" t="str">
            <v>Alpha4 (GTF 2.0)</v>
          </cell>
          <cell r="U509" t="str">
            <v>Alpha4 (GTF 2.0)</v>
          </cell>
          <cell r="V509" t="str">
            <v>Plantinum silver</v>
          </cell>
          <cell r="W509">
            <v>0</v>
          </cell>
          <cell r="X509" t="str">
            <v>LINEAR Cooling™</v>
          </cell>
          <cell r="Y509" t="str">
            <v>Door Cooling+™</v>
          </cell>
          <cell r="Z509" t="str">
            <v>Hygiene FRESH+™</v>
          </cell>
          <cell r="AA509" t="str">
            <v>Fresh 0 Zone</v>
          </cell>
          <cell r="AB509" t="str">
            <v>32% Energy Saving</v>
          </cell>
          <cell r="AC509">
            <v>0</v>
          </cell>
          <cell r="AD509">
            <v>0</v>
          </cell>
          <cell r="AE509">
            <v>0</v>
          </cell>
          <cell r="AF509">
            <v>0</v>
          </cell>
          <cell r="AG509">
            <v>0</v>
          </cell>
          <cell r="AH509">
            <v>0</v>
          </cell>
          <cell r="AI509">
            <v>0</v>
          </cell>
          <cell r="AJ509">
            <v>0</v>
          </cell>
          <cell r="AK509">
            <v>0</v>
          </cell>
          <cell r="AL509">
            <v>0</v>
          </cell>
          <cell r="AM509" t="str">
            <v>-</v>
          </cell>
          <cell r="AN509" t="str">
            <v>-</v>
          </cell>
          <cell r="AO509" t="str">
            <v>-</v>
          </cell>
          <cell r="AP509">
            <v>0</v>
          </cell>
          <cell r="AQ509">
            <v>0</v>
          </cell>
          <cell r="AR509">
            <v>0</v>
          </cell>
          <cell r="AS509" t="str">
            <v>17.9 قدمًا مكعبًا، ثلاجة بفريزر علوي، لون فضي، تكنولوجيا Smart ThinQ (wifi)، تدفق هواء متعدد، ضاغط خطي عاكس موفر للطاقة</v>
          </cell>
          <cell r="AT509">
            <v>0</v>
          </cell>
          <cell r="AU509">
            <v>0</v>
          </cell>
          <cell r="AV509">
            <v>0</v>
          </cell>
          <cell r="AW509">
            <v>0</v>
          </cell>
          <cell r="AX509" t="str">
            <v>-</v>
          </cell>
          <cell r="AY509">
            <v>0</v>
          </cell>
          <cell r="AZ509">
            <v>15</v>
          </cell>
          <cell r="BA509" t="str">
            <v>Fail</v>
          </cell>
        </row>
        <row r="510">
          <cell r="J510" t="str">
            <v>https://www.lg.com/sa_en/refrigerators/lg-LT22CBBWLN</v>
          </cell>
          <cell r="K510">
            <v>0</v>
          </cell>
          <cell r="L510" t="str">
            <v>LT22CBBWLN.ASWGNGH</v>
          </cell>
          <cell r="M510" t="str">
            <v>Home Appliances</v>
          </cell>
          <cell r="N510" t="str">
            <v>REFRIGERATORS</v>
          </cell>
          <cell r="O510" t="str">
            <v>Top Freezer</v>
          </cell>
          <cell r="P510" t="str">
            <v>Ultra X Large REF</v>
          </cell>
          <cell r="Q510">
            <v>0</v>
          </cell>
          <cell r="R510" t="str">
            <v>GR-C802HQCU.ASWGNGH</v>
          </cell>
          <cell r="S510" t="str">
            <v>Alpha1 (GTF 2.0)</v>
          </cell>
          <cell r="T510" t="str">
            <v>Alpha1 (GTF 2.0)</v>
          </cell>
          <cell r="U510" t="str">
            <v>Alpha1 (GTF 2.0)</v>
          </cell>
          <cell r="V510" t="str">
            <v>Super White</v>
          </cell>
          <cell r="W510">
            <v>0</v>
          </cell>
          <cell r="X510" t="str">
            <v>LINEAR Cooling™</v>
          </cell>
          <cell r="Y510" t="str">
            <v>Door Cooling+™</v>
          </cell>
          <cell r="Z510" t="str">
            <v>Hygiene FRESH+™</v>
          </cell>
          <cell r="AA510" t="str">
            <v>Fresh 0 Zone</v>
          </cell>
          <cell r="AB510" t="str">
            <v>32% Energy Saving</v>
          </cell>
          <cell r="AC510" t="str">
            <v>Moving Ice Maker</v>
          </cell>
          <cell r="AD510" t="str">
            <v>Slim Water Dispenser
(LATAM)</v>
          </cell>
          <cell r="AE510" t="str">
            <v>Pull-out Tray</v>
          </cell>
          <cell r="AF510" t="str">
            <v>Touch LED Display</v>
          </cell>
          <cell r="AG510" t="str">
            <v>Trimless Tempered Glass Shelf</v>
          </cell>
          <cell r="AH510" t="str">
            <v xml:space="preserve">Premium Metal Body
</v>
          </cell>
          <cell r="AI510" t="str">
            <v>Soft LED Lighting</v>
          </cell>
          <cell r="AJ510" t="str">
            <v>Inverter Linear Compressor</v>
          </cell>
          <cell r="AK510" t="str">
            <v>Inverter Linear Compressor</v>
          </cell>
          <cell r="AL510">
            <v>0</v>
          </cell>
          <cell r="AM510" t="str">
            <v>-</v>
          </cell>
          <cell r="AN510" t="str">
            <v>-</v>
          </cell>
          <cell r="AO510" t="str">
            <v>-</v>
          </cell>
          <cell r="AP510">
            <v>0</v>
          </cell>
          <cell r="AQ510">
            <v>0</v>
          </cell>
          <cell r="AR510">
            <v>0</v>
          </cell>
          <cell r="AS510" t="str">
            <v>20.9 S. Cu. Ft, Top Freezer Refrigerator, White, Multi Air Flow, Energy Saving Inverter Linear Compressor</v>
          </cell>
          <cell r="AT510">
            <v>0</v>
          </cell>
          <cell r="AU510">
            <v>0</v>
          </cell>
          <cell r="AV510">
            <v>0</v>
          </cell>
          <cell r="AW510">
            <v>0</v>
          </cell>
          <cell r="AX510" t="str">
            <v>-</v>
          </cell>
          <cell r="AY510">
            <v>0</v>
          </cell>
          <cell r="AZ510">
            <v>11</v>
          </cell>
          <cell r="BA510" t="str">
            <v>Fail</v>
          </cell>
        </row>
        <row r="511">
          <cell r="J511" t="str">
            <v>https://www.lg.com/sa_en/refrigerators/lg-LT22CBBSLN</v>
          </cell>
          <cell r="K511">
            <v>0</v>
          </cell>
          <cell r="L511" t="str">
            <v>LT22CBBSLN.APZGNGH</v>
          </cell>
          <cell r="M511" t="str">
            <v>Home Appliances</v>
          </cell>
          <cell r="N511" t="str">
            <v>REFRIGERATORS</v>
          </cell>
          <cell r="O511" t="str">
            <v>Top Freezer</v>
          </cell>
          <cell r="P511" t="str">
            <v>Ultra X Large REF</v>
          </cell>
          <cell r="Q511">
            <v>0</v>
          </cell>
          <cell r="R511" t="str">
            <v>GR-C802HLCU.APZGNGH</v>
          </cell>
          <cell r="S511" t="str">
            <v>Alpha1 (GTF 2.0)</v>
          </cell>
          <cell r="T511" t="str">
            <v>Alpha1 (GTF 2.0)</v>
          </cell>
          <cell r="U511" t="str">
            <v>Alpha1 (GTF 2.0)</v>
          </cell>
          <cell r="V511" t="str">
            <v>Plantinum silver</v>
          </cell>
          <cell r="W511">
            <v>0</v>
          </cell>
          <cell r="X511" t="str">
            <v>LINEAR Cooling™</v>
          </cell>
          <cell r="Y511" t="str">
            <v>Door Cooling+™</v>
          </cell>
          <cell r="Z511" t="str">
            <v>Hygiene FRESH+™</v>
          </cell>
          <cell r="AA511" t="str">
            <v>Fresh 0 Zone</v>
          </cell>
          <cell r="AB511" t="str">
            <v>32% Energy Saving</v>
          </cell>
          <cell r="AC511" t="str">
            <v>Moving Ice Maker</v>
          </cell>
          <cell r="AD511" t="str">
            <v>Slim Water Dispenser
(LATAM)</v>
          </cell>
          <cell r="AE511" t="str">
            <v>Pull-out Tray</v>
          </cell>
          <cell r="AF511" t="str">
            <v>Touch LED Display</v>
          </cell>
          <cell r="AG511" t="str">
            <v>Trimless Tempered Glass Shelf</v>
          </cell>
          <cell r="AH511" t="str">
            <v xml:space="preserve">Premium Metal Body
</v>
          </cell>
          <cell r="AI511" t="str">
            <v>Soft LED Lighting</v>
          </cell>
          <cell r="AJ511" t="str">
            <v>Inverter Linear Compressor</v>
          </cell>
          <cell r="AK511" t="str">
            <v>Inverter Linear Compressor</v>
          </cell>
          <cell r="AL511">
            <v>0</v>
          </cell>
          <cell r="AM511" t="str">
            <v>-</v>
          </cell>
          <cell r="AN511" t="str">
            <v>-</v>
          </cell>
          <cell r="AO511" t="str">
            <v>-</v>
          </cell>
          <cell r="AP511">
            <v>0</v>
          </cell>
          <cell r="AQ511">
            <v>0</v>
          </cell>
          <cell r="AR511">
            <v>0</v>
          </cell>
          <cell r="AS511" t="str">
            <v>20.9 S. Cu. Ft, Top Freezer Refrigerator, Silver, Multi Air Flow,Energy Saving Inverter Linear Compressor</v>
          </cell>
          <cell r="AT511">
            <v>0</v>
          </cell>
          <cell r="AU511">
            <v>0</v>
          </cell>
          <cell r="AV511">
            <v>0</v>
          </cell>
          <cell r="AW511">
            <v>0</v>
          </cell>
          <cell r="AX511" t="str">
            <v>-</v>
          </cell>
          <cell r="AY511">
            <v>0</v>
          </cell>
          <cell r="AZ511">
            <v>11</v>
          </cell>
          <cell r="BA511" t="str">
            <v>Fail</v>
          </cell>
        </row>
        <row r="512">
          <cell r="J512" t="str">
            <v>https://www.lg.com/sa_en/refrigerators/lg-LT17HBHWLN</v>
          </cell>
          <cell r="K512">
            <v>0</v>
          </cell>
          <cell r="L512" t="str">
            <v>LT17HBHWLN.DSWGNGH</v>
          </cell>
          <cell r="M512" t="str">
            <v>Home Appliances</v>
          </cell>
          <cell r="N512" t="str">
            <v>REFRIGERATORS</v>
          </cell>
          <cell r="O512" t="str">
            <v>Top Freezer</v>
          </cell>
          <cell r="P512" t="str">
            <v>X Large REF</v>
          </cell>
          <cell r="Q512">
            <v>0</v>
          </cell>
          <cell r="R512" t="str">
            <v>GL-H502HQHU.DSWGNGH</v>
          </cell>
          <cell r="S512" t="str">
            <v>Alpha7 (GTF 2.0)</v>
          </cell>
          <cell r="T512" t="str">
            <v>Alpha7 (GTF 2.0)</v>
          </cell>
          <cell r="U512" t="str">
            <v>Alpha7 (GTF 2.0)</v>
          </cell>
          <cell r="V512" t="str">
            <v>Super White</v>
          </cell>
          <cell r="W512">
            <v>0</v>
          </cell>
          <cell r="X512" t="str">
            <v>LINEAR Cooling™</v>
          </cell>
          <cell r="Y512" t="str">
            <v>Door Cooling+™</v>
          </cell>
          <cell r="Z512" t="str">
            <v>Hygiene FRESH+™</v>
          </cell>
          <cell r="AA512" t="str">
            <v>Fresh 0 Zone</v>
          </cell>
          <cell r="AB512" t="str">
            <v>32% Energy Saving</v>
          </cell>
          <cell r="AC512" t="str">
            <v>Moving Ice Maker</v>
          </cell>
          <cell r="AD512">
            <v>0</v>
          </cell>
          <cell r="AE512" t="str">
            <v>Pull-out Tray</v>
          </cell>
          <cell r="AF512" t="str">
            <v>Touch LED Display</v>
          </cell>
          <cell r="AG512" t="str">
            <v>Trimless Tempered Glass Shelf</v>
          </cell>
          <cell r="AH512" t="str">
            <v xml:space="preserve">Premium Metal Body
</v>
          </cell>
          <cell r="AI512" t="str">
            <v>Soft LED Lighting</v>
          </cell>
          <cell r="AJ512" t="str">
            <v>Inverter Linear Compressor</v>
          </cell>
          <cell r="AK512" t="str">
            <v>Inverter Linear Compressor</v>
          </cell>
          <cell r="AL512">
            <v>0</v>
          </cell>
          <cell r="AM512" t="str">
            <v>-</v>
          </cell>
          <cell r="AN512" t="str">
            <v>-</v>
          </cell>
          <cell r="AO512" t="str">
            <v>-</v>
          </cell>
          <cell r="AP512">
            <v>0</v>
          </cell>
          <cell r="AQ512">
            <v>0</v>
          </cell>
          <cell r="AR512">
            <v>0</v>
          </cell>
          <cell r="AS512" t="str">
            <v>15.4 S. Cu. Ft, Top Freezer Refrigerator, White, Smart ThinQ (wifi), Multi Air Flow,Energy Saving Inverter Linear Compressor</v>
          </cell>
          <cell r="AT512">
            <v>0</v>
          </cell>
          <cell r="AU512">
            <v>0</v>
          </cell>
          <cell r="AV512">
            <v>0</v>
          </cell>
          <cell r="AW512">
            <v>0</v>
          </cell>
          <cell r="AX512" t="str">
            <v>-</v>
          </cell>
          <cell r="AY512">
            <v>0</v>
          </cell>
          <cell r="AZ512">
            <v>15</v>
          </cell>
          <cell r="BA512" t="str">
            <v>Fail</v>
          </cell>
        </row>
        <row r="513">
          <cell r="J513" t="str">
            <v>https://www.lg.com/sa_en/refrigerators/lg-LT15CBBWLN</v>
          </cell>
          <cell r="K513">
            <v>0</v>
          </cell>
          <cell r="L513" t="str">
            <v>LT15CBBWLN.ASWGNGH</v>
          </cell>
          <cell r="M513" t="str">
            <v>Home Appliances</v>
          </cell>
          <cell r="N513" t="str">
            <v>REFRIGERATORS</v>
          </cell>
          <cell r="O513" t="str">
            <v>Top Freezer</v>
          </cell>
          <cell r="P513" t="str">
            <v>Large REF</v>
          </cell>
          <cell r="Q513">
            <v>0</v>
          </cell>
          <cell r="R513" t="str">
            <v>GN-C422SQCU.ASWGNGH</v>
          </cell>
          <cell r="S513" t="str">
            <v>Alpha8 (GTF 2.0)</v>
          </cell>
          <cell r="T513" t="str">
            <v>Alpha8 (GTF 2.0)</v>
          </cell>
          <cell r="U513" t="str">
            <v>Alpha8 (GTF 2.0)</v>
          </cell>
          <cell r="V513" t="str">
            <v>Super White</v>
          </cell>
          <cell r="W513">
            <v>0</v>
          </cell>
          <cell r="X513" t="str">
            <v>LINEAR Cooling™</v>
          </cell>
          <cell r="Y513" t="str">
            <v>Door Cooling+™</v>
          </cell>
          <cell r="Z513" t="str">
            <v>Hygiene FRESH+™</v>
          </cell>
          <cell r="AA513" t="str">
            <v>Fresh 0 Zone</v>
          </cell>
          <cell r="AB513" t="str">
            <v>32% Energy Saving</v>
          </cell>
          <cell r="AC513" t="str">
            <v>Moving Ice Maker</v>
          </cell>
          <cell r="AD513">
            <v>0</v>
          </cell>
          <cell r="AE513" t="str">
            <v>Pull-out Tray</v>
          </cell>
          <cell r="AF513" t="str">
            <v>Touch LED Display</v>
          </cell>
          <cell r="AG513" t="str">
            <v>Trimless Tempered Glass Shelf</v>
          </cell>
          <cell r="AH513" t="str">
            <v xml:space="preserve">Premium Metal Body
</v>
          </cell>
          <cell r="AI513" t="str">
            <v>Soft LED Lighting</v>
          </cell>
          <cell r="AJ513" t="str">
            <v>Inverter Linear Compressor</v>
          </cell>
          <cell r="AK513" t="str">
            <v>Inverter Linear Compressor</v>
          </cell>
          <cell r="AL513">
            <v>0</v>
          </cell>
          <cell r="AM513" t="str">
            <v>-</v>
          </cell>
          <cell r="AN513" t="str">
            <v>-</v>
          </cell>
          <cell r="AO513" t="str">
            <v>-</v>
          </cell>
          <cell r="AP513">
            <v>0</v>
          </cell>
          <cell r="AQ513">
            <v>0</v>
          </cell>
          <cell r="AR513">
            <v>0</v>
          </cell>
          <cell r="AS513" t="str">
            <v>13.9 S. Cu. Ft, Top Freezer Refrigerator, White, Multi Air Flow, Energy Saving Inverter Linear Compressor</v>
          </cell>
          <cell r="AT513">
            <v>0</v>
          </cell>
          <cell r="AU513">
            <v>0</v>
          </cell>
          <cell r="AV513">
            <v>0</v>
          </cell>
          <cell r="AW513">
            <v>0</v>
          </cell>
          <cell r="AX513" t="str">
            <v>-</v>
          </cell>
          <cell r="AY513">
            <v>0</v>
          </cell>
          <cell r="AZ513">
            <v>1</v>
          </cell>
          <cell r="BA513" t="str">
            <v>Fail</v>
          </cell>
        </row>
        <row r="514">
          <cell r="J514" t="str">
            <v>https://www.lg.com/sa_en/refrigerators/lg-LT15CBBSLN</v>
          </cell>
          <cell r="K514">
            <v>0</v>
          </cell>
          <cell r="L514" t="str">
            <v>LT15CBBSLN.APZGNGH</v>
          </cell>
          <cell r="M514" t="str">
            <v>Home Appliances</v>
          </cell>
          <cell r="N514" t="str">
            <v>REFRIGERATORS</v>
          </cell>
          <cell r="O514" t="str">
            <v>Top Freezer</v>
          </cell>
          <cell r="P514" t="str">
            <v>Large REF</v>
          </cell>
          <cell r="Q514">
            <v>0</v>
          </cell>
          <cell r="R514" t="str">
            <v>GN-C422SLCU.APZGNGH</v>
          </cell>
          <cell r="S514" t="str">
            <v>Alpha8 (GTF 2.0)</v>
          </cell>
          <cell r="T514" t="str">
            <v>Alpha8 (GTF 2.0)</v>
          </cell>
          <cell r="U514" t="str">
            <v>Alpha8 (GTF 2.0)</v>
          </cell>
          <cell r="V514" t="str">
            <v>Plantinum silver</v>
          </cell>
          <cell r="W514">
            <v>0</v>
          </cell>
          <cell r="X514" t="str">
            <v>LINEAR Cooling™</v>
          </cell>
          <cell r="Y514" t="str">
            <v>Door Cooling+™</v>
          </cell>
          <cell r="Z514" t="str">
            <v>Hygiene FRESH+™</v>
          </cell>
          <cell r="AA514" t="str">
            <v>Fresh 0 Zone</v>
          </cell>
          <cell r="AB514" t="str">
            <v>32% Energy Saving</v>
          </cell>
          <cell r="AC514" t="str">
            <v>Moving Ice Maker</v>
          </cell>
          <cell r="AD514">
            <v>0</v>
          </cell>
          <cell r="AE514" t="str">
            <v>Pull-out Tray</v>
          </cell>
          <cell r="AF514" t="str">
            <v>Touch LED Display</v>
          </cell>
          <cell r="AG514" t="str">
            <v>Trimless Tempered Glass Shelf</v>
          </cell>
          <cell r="AH514" t="str">
            <v xml:space="preserve">Premium Metal Body
</v>
          </cell>
          <cell r="AI514" t="str">
            <v>Soft LED Lighting</v>
          </cell>
          <cell r="AJ514" t="str">
            <v>Inverter Linear Compressor</v>
          </cell>
          <cell r="AK514" t="str">
            <v>Inverter Linear Compressor</v>
          </cell>
          <cell r="AL514">
            <v>0</v>
          </cell>
          <cell r="AM514" t="str">
            <v>-</v>
          </cell>
          <cell r="AN514" t="str">
            <v>-</v>
          </cell>
          <cell r="AO514" t="str">
            <v>-</v>
          </cell>
          <cell r="AP514">
            <v>0</v>
          </cell>
          <cell r="AQ514">
            <v>0</v>
          </cell>
          <cell r="AR514">
            <v>0</v>
          </cell>
          <cell r="AS514" t="str">
            <v>13.9 S. Cu. Ft, Top Freezer Refrigerator, Silver, Multi Air Flow, Energy Saving Inverter Linear Compressor</v>
          </cell>
          <cell r="AT514">
            <v>0</v>
          </cell>
          <cell r="AU514">
            <v>0</v>
          </cell>
          <cell r="AV514">
            <v>0</v>
          </cell>
          <cell r="AW514">
            <v>0</v>
          </cell>
          <cell r="AX514" t="str">
            <v>-</v>
          </cell>
          <cell r="AY514">
            <v>0</v>
          </cell>
          <cell r="AZ514">
            <v>1</v>
          </cell>
          <cell r="BA514" t="str">
            <v>Fail</v>
          </cell>
        </row>
        <row r="515">
          <cell r="J515" t="str">
            <v>https://www.lg.com/sa_en/refrigerators/lg-LT17HBHSLN</v>
          </cell>
          <cell r="K515">
            <v>0</v>
          </cell>
          <cell r="L515" t="str">
            <v>LT17HBHSLN.DPZGNGH</v>
          </cell>
          <cell r="M515" t="str">
            <v>Home Appliances</v>
          </cell>
          <cell r="N515" t="str">
            <v>REFRIGERATORS</v>
          </cell>
          <cell r="O515" t="str">
            <v>Top Freezer</v>
          </cell>
          <cell r="P515" t="str">
            <v>X Large REF</v>
          </cell>
          <cell r="Q515">
            <v>0</v>
          </cell>
          <cell r="R515" t="str">
            <v>GL-H502HLHU.DPZGNGH</v>
          </cell>
          <cell r="S515" t="str">
            <v>Alpha7 (GTF 2.0)</v>
          </cell>
          <cell r="T515" t="str">
            <v>Alpha7 (GTF 2.0)</v>
          </cell>
          <cell r="U515" t="str">
            <v>Alpha7 (GTF 2.0)</v>
          </cell>
          <cell r="V515" t="str">
            <v>Plantinum silver</v>
          </cell>
          <cell r="W515">
            <v>0</v>
          </cell>
          <cell r="X515" t="str">
            <v>LINEAR Cooling™</v>
          </cell>
          <cell r="Y515" t="str">
            <v>Door Cooling+™</v>
          </cell>
          <cell r="Z515" t="str">
            <v>Hygiene FRESH+™</v>
          </cell>
          <cell r="AA515" t="str">
            <v>Fresh 0 Zone</v>
          </cell>
          <cell r="AB515" t="str">
            <v>32% Energy Saving</v>
          </cell>
          <cell r="AC515" t="str">
            <v>Moving Ice Maker</v>
          </cell>
          <cell r="AD515">
            <v>0</v>
          </cell>
          <cell r="AE515" t="str">
            <v>Pull-out Tray</v>
          </cell>
          <cell r="AF515" t="str">
            <v>Touch LED Display</v>
          </cell>
          <cell r="AG515" t="str">
            <v>Trimless Tempered Glass Shelf</v>
          </cell>
          <cell r="AH515" t="str">
            <v xml:space="preserve">Premium Metal Body
</v>
          </cell>
          <cell r="AI515" t="str">
            <v>Soft LED Lighting</v>
          </cell>
          <cell r="AJ515" t="str">
            <v>Inverter Linear Compressor</v>
          </cell>
          <cell r="AK515" t="str">
            <v>Inverter Linear Compressor</v>
          </cell>
          <cell r="AL515">
            <v>0</v>
          </cell>
          <cell r="AM515" t="str">
            <v>-</v>
          </cell>
          <cell r="AN515" t="str">
            <v>-</v>
          </cell>
          <cell r="AO515" t="str">
            <v>-</v>
          </cell>
          <cell r="AP515">
            <v>0</v>
          </cell>
          <cell r="AQ515">
            <v>0</v>
          </cell>
          <cell r="AR515">
            <v>0</v>
          </cell>
          <cell r="AS515" t="str">
            <v>15.4 S. Cu. Ft, Top Freezer Refrigerator, Silver, Smart ThinQ (wifi), Multi Air Flow,Energy Saving Inverter Linear Compressor</v>
          </cell>
          <cell r="AT515">
            <v>0</v>
          </cell>
          <cell r="AU515">
            <v>0</v>
          </cell>
          <cell r="AV515">
            <v>0</v>
          </cell>
          <cell r="AW515">
            <v>0</v>
          </cell>
          <cell r="AX515" t="str">
            <v>-</v>
          </cell>
          <cell r="AY515">
            <v>0</v>
          </cell>
          <cell r="AZ515">
            <v>7</v>
          </cell>
          <cell r="BA515" t="str">
            <v>Fail</v>
          </cell>
        </row>
        <row r="516">
          <cell r="J516" t="str">
            <v>https://www.lg.com/sa_en/refrigerators/lg-LT19HBHWLN</v>
          </cell>
          <cell r="K516">
            <v>0</v>
          </cell>
          <cell r="L516" t="str">
            <v>LT19HBHWLN.ASWGNGH</v>
          </cell>
          <cell r="M516" t="str">
            <v>Home Appliances</v>
          </cell>
          <cell r="N516" t="str">
            <v>REFRIGERATORS</v>
          </cell>
          <cell r="O516" t="str">
            <v>Top Freezer</v>
          </cell>
          <cell r="P516" t="str">
            <v>Ultra X Large REF</v>
          </cell>
          <cell r="Q516">
            <v>0</v>
          </cell>
          <cell r="R516" t="str">
            <v>GN-H702HQHU.ASWGNGH</v>
          </cell>
          <cell r="S516" t="str">
            <v>Alpha4 (GTF 2.0)</v>
          </cell>
          <cell r="T516" t="str">
            <v>Alpha4 (GTF 2.0)</v>
          </cell>
          <cell r="U516" t="str">
            <v>Alpha4 (GTF 2.0)</v>
          </cell>
          <cell r="V516" t="str">
            <v>Super White</v>
          </cell>
          <cell r="W516">
            <v>0</v>
          </cell>
          <cell r="X516" t="str">
            <v>LINEAR Cooling™</v>
          </cell>
          <cell r="Y516" t="str">
            <v>Door Cooling+™</v>
          </cell>
          <cell r="Z516" t="str">
            <v>Hygiene FRESH+™</v>
          </cell>
          <cell r="AA516" t="str">
            <v>Fresh 0 Zone</v>
          </cell>
          <cell r="AB516" t="str">
            <v>32% Energy Saving</v>
          </cell>
          <cell r="AC516">
            <v>0</v>
          </cell>
          <cell r="AD516">
            <v>0</v>
          </cell>
          <cell r="AE516">
            <v>0</v>
          </cell>
          <cell r="AF516">
            <v>0</v>
          </cell>
          <cell r="AG516">
            <v>0</v>
          </cell>
          <cell r="AH516">
            <v>0</v>
          </cell>
          <cell r="AI516">
            <v>0</v>
          </cell>
          <cell r="AJ516">
            <v>0</v>
          </cell>
          <cell r="AK516">
            <v>0</v>
          </cell>
          <cell r="AL516">
            <v>0</v>
          </cell>
          <cell r="AM516" t="str">
            <v>-</v>
          </cell>
          <cell r="AN516" t="str">
            <v>-</v>
          </cell>
          <cell r="AO516" t="str">
            <v>-</v>
          </cell>
          <cell r="AP516">
            <v>0</v>
          </cell>
          <cell r="AQ516">
            <v>0</v>
          </cell>
          <cell r="AR516">
            <v>0</v>
          </cell>
          <cell r="AS516" t="str">
            <v>17.9 S. Cu. Ft, Top Freezer Refrigerator, White, Smart ThinQ (wifi), Multi Air Flow,Energy Saving Inverter Linear Compressor</v>
          </cell>
          <cell r="AT516">
            <v>0</v>
          </cell>
          <cell r="AU516">
            <v>0</v>
          </cell>
          <cell r="AV516">
            <v>0</v>
          </cell>
          <cell r="AW516">
            <v>0</v>
          </cell>
          <cell r="AX516" t="str">
            <v>-</v>
          </cell>
          <cell r="AY516">
            <v>0</v>
          </cell>
          <cell r="AZ516">
            <v>15</v>
          </cell>
          <cell r="BA516" t="str">
            <v>Fail</v>
          </cell>
        </row>
        <row r="517">
          <cell r="J517" t="str">
            <v>https://www.lg.com/sa_en/refrigerators/lg-LT22HBHSLN</v>
          </cell>
          <cell r="K517">
            <v>0</v>
          </cell>
          <cell r="L517" t="str">
            <v>LT22HBHSLN.APZGNGH</v>
          </cell>
          <cell r="M517" t="str">
            <v>Home Appliances</v>
          </cell>
          <cell r="N517" t="str">
            <v>REFRIGERATORS</v>
          </cell>
          <cell r="O517" t="str">
            <v>Top Freezer</v>
          </cell>
          <cell r="P517" t="str">
            <v>Ultra X Large REF</v>
          </cell>
          <cell r="Q517">
            <v>0</v>
          </cell>
          <cell r="R517" t="str">
            <v>GR-H802HLHU.APZGNGH</v>
          </cell>
          <cell r="S517" t="str">
            <v>Alpha1 (GTF 2.0)</v>
          </cell>
          <cell r="T517" t="str">
            <v>Alpha1 (GTF 2.0)</v>
          </cell>
          <cell r="U517" t="str">
            <v>Alpha1 (GTF 2.0)</v>
          </cell>
          <cell r="V517" t="str">
            <v>Plantinum silver</v>
          </cell>
          <cell r="W517">
            <v>0</v>
          </cell>
          <cell r="X517" t="str">
            <v>LINEAR Cooling™</v>
          </cell>
          <cell r="Y517" t="str">
            <v>Door Cooling+™</v>
          </cell>
          <cell r="Z517" t="str">
            <v>Hygiene FRESH+™</v>
          </cell>
          <cell r="AA517" t="str">
            <v>Fresh 0 Zone</v>
          </cell>
          <cell r="AB517" t="str">
            <v>32% Energy Saving</v>
          </cell>
          <cell r="AC517" t="str">
            <v>Moving Ice Maker</v>
          </cell>
          <cell r="AD517" t="str">
            <v>Slim Water Dispenser
(LATAM)</v>
          </cell>
          <cell r="AE517" t="str">
            <v>Pull-out Tray</v>
          </cell>
          <cell r="AF517" t="str">
            <v>Touch LED Display</v>
          </cell>
          <cell r="AG517" t="str">
            <v>Trimless Tempered Glass Shelf</v>
          </cell>
          <cell r="AH517" t="str">
            <v xml:space="preserve">Premium Metal Body
</v>
          </cell>
          <cell r="AI517" t="str">
            <v>Soft LED Lighting</v>
          </cell>
          <cell r="AJ517" t="str">
            <v>Inverter Linear Compressor</v>
          </cell>
          <cell r="AK517" t="str">
            <v>Inverter Linear Compressor</v>
          </cell>
          <cell r="AL517">
            <v>0</v>
          </cell>
          <cell r="AM517" t="str">
            <v>-</v>
          </cell>
          <cell r="AN517" t="str">
            <v>-</v>
          </cell>
          <cell r="AO517" t="str">
            <v>-</v>
          </cell>
          <cell r="AP517">
            <v>0</v>
          </cell>
          <cell r="AQ517">
            <v>0</v>
          </cell>
          <cell r="AR517">
            <v>0</v>
          </cell>
          <cell r="AS517" t="str">
            <v>20.9 S. Cu. Ft, Top Freezer Refrigerator, VCM, Smart ThinQ (wifi), DoorCooling, Hygiene Fresh+™, Energy Saving Inverter Linear Compressor</v>
          </cell>
          <cell r="AT517">
            <v>0</v>
          </cell>
          <cell r="AU517">
            <v>0</v>
          </cell>
          <cell r="AV517">
            <v>0</v>
          </cell>
          <cell r="AW517">
            <v>0</v>
          </cell>
          <cell r="AX517" t="str">
            <v>-</v>
          </cell>
          <cell r="AY517">
            <v>0</v>
          </cell>
          <cell r="AZ517">
            <v>8</v>
          </cell>
          <cell r="BA517" t="str">
            <v>Fail</v>
          </cell>
        </row>
        <row r="518">
          <cell r="J518" t="str">
            <v>https://www.lg.com/sa_en/refrigerators/lg-LT22HBHWLN</v>
          </cell>
          <cell r="K518">
            <v>0</v>
          </cell>
          <cell r="L518" t="str">
            <v>LT22HBHWLN.ASWGNGH</v>
          </cell>
          <cell r="M518" t="str">
            <v>Home Appliances</v>
          </cell>
          <cell r="N518" t="str">
            <v>REFRIGERATORS</v>
          </cell>
          <cell r="O518" t="str">
            <v>Top Freezer</v>
          </cell>
          <cell r="P518" t="str">
            <v>Ultra X Large REF</v>
          </cell>
          <cell r="Q518">
            <v>0</v>
          </cell>
          <cell r="R518" t="str">
            <v>GR-H802HQHU.ASWGNGH</v>
          </cell>
          <cell r="S518" t="str">
            <v>Alpha1 (GTF 2.0)</v>
          </cell>
          <cell r="T518" t="str">
            <v>Alpha1 (GTF 2.0)</v>
          </cell>
          <cell r="U518" t="str">
            <v>Alpha1 (GTF 2.0)</v>
          </cell>
          <cell r="V518" t="str">
            <v>Super White</v>
          </cell>
          <cell r="W518">
            <v>0</v>
          </cell>
          <cell r="X518" t="str">
            <v>LINEAR Cooling™</v>
          </cell>
          <cell r="Y518" t="str">
            <v>Door Cooling+™</v>
          </cell>
          <cell r="Z518" t="str">
            <v>Hygiene FRESH+™</v>
          </cell>
          <cell r="AA518" t="str">
            <v>Fresh 0 Zone</v>
          </cell>
          <cell r="AB518" t="str">
            <v>32% Energy Saving</v>
          </cell>
          <cell r="AC518" t="str">
            <v>Moving Ice Maker</v>
          </cell>
          <cell r="AD518" t="str">
            <v>Slim Water Dispenser
(LATAM)</v>
          </cell>
          <cell r="AE518" t="str">
            <v>Pull-out Tray</v>
          </cell>
          <cell r="AF518" t="str">
            <v>Touch LED Display</v>
          </cell>
          <cell r="AG518" t="str">
            <v>Trimless Tempered Glass Shelf</v>
          </cell>
          <cell r="AH518" t="str">
            <v xml:space="preserve">Premium Metal Body
</v>
          </cell>
          <cell r="AI518" t="str">
            <v>Soft LED Lighting</v>
          </cell>
          <cell r="AJ518" t="str">
            <v>Inverter Linear Compressor</v>
          </cell>
          <cell r="AK518" t="str">
            <v>Inverter Linear Compressor</v>
          </cell>
          <cell r="AL518">
            <v>0</v>
          </cell>
          <cell r="AM518" t="str">
            <v>-</v>
          </cell>
          <cell r="AN518" t="str">
            <v>-</v>
          </cell>
          <cell r="AO518" t="str">
            <v>-</v>
          </cell>
          <cell r="AP518">
            <v>0</v>
          </cell>
          <cell r="AQ518">
            <v>0</v>
          </cell>
          <cell r="AR518">
            <v>0</v>
          </cell>
          <cell r="AS518" t="str">
            <v>20.9 S. Cu. Ft, Top Freezer Refrigerator, White, Smart ThinQ (wifi), DoorCooling, Hygiene Fresh+™, Multi Air Flow, Energy Saving Inverter Linear Compressor</v>
          </cell>
          <cell r="AT518">
            <v>0</v>
          </cell>
          <cell r="AU518">
            <v>0</v>
          </cell>
          <cell r="AV518">
            <v>0</v>
          </cell>
          <cell r="AW518">
            <v>0</v>
          </cell>
          <cell r="AX518" t="str">
            <v>-</v>
          </cell>
          <cell r="AY518">
            <v>0</v>
          </cell>
          <cell r="AZ518">
            <v>15</v>
          </cell>
          <cell r="BA518" t="str">
            <v>Fail</v>
          </cell>
        </row>
        <row r="519">
          <cell r="J519" t="str">
            <v>https://www.lg.com/sa_en/refrigerators/lg-LT19HBHSLN</v>
          </cell>
          <cell r="K519">
            <v>0</v>
          </cell>
          <cell r="L519" t="str">
            <v>LT19HBHSLN.APZGNGH</v>
          </cell>
          <cell r="M519" t="str">
            <v>Home Appliances</v>
          </cell>
          <cell r="N519" t="str">
            <v>REFRIGERATORS</v>
          </cell>
          <cell r="O519" t="str">
            <v>Top Freezer</v>
          </cell>
          <cell r="P519" t="str">
            <v>Ultra X Large REF</v>
          </cell>
          <cell r="Q519">
            <v>0</v>
          </cell>
          <cell r="R519" t="str">
            <v>GN-H702HLHU.APZGNGH</v>
          </cell>
          <cell r="S519" t="str">
            <v>Alpha4 (GTF 2.0)</v>
          </cell>
          <cell r="T519" t="str">
            <v>Alpha4 (GTF 2.0)</v>
          </cell>
          <cell r="U519" t="str">
            <v>Alpha4 (GTF 2.0)</v>
          </cell>
          <cell r="V519" t="str">
            <v>Plantinum silver</v>
          </cell>
          <cell r="W519">
            <v>0</v>
          </cell>
          <cell r="X519" t="str">
            <v>LINEAR Cooling™</v>
          </cell>
          <cell r="Y519" t="str">
            <v>Door Cooling+™</v>
          </cell>
          <cell r="Z519" t="str">
            <v>Hygiene FRESH+™</v>
          </cell>
          <cell r="AA519" t="str">
            <v>Fresh 0 Zone</v>
          </cell>
          <cell r="AB519" t="str">
            <v>32% Energy Saving</v>
          </cell>
          <cell r="AC519">
            <v>0</v>
          </cell>
          <cell r="AD519">
            <v>0</v>
          </cell>
          <cell r="AE519">
            <v>0</v>
          </cell>
          <cell r="AF519">
            <v>0</v>
          </cell>
          <cell r="AG519">
            <v>0</v>
          </cell>
          <cell r="AH519">
            <v>0</v>
          </cell>
          <cell r="AI519">
            <v>0</v>
          </cell>
          <cell r="AJ519">
            <v>0</v>
          </cell>
          <cell r="AK519">
            <v>0</v>
          </cell>
          <cell r="AL519">
            <v>0</v>
          </cell>
          <cell r="AM519" t="str">
            <v>-</v>
          </cell>
          <cell r="AN519" t="str">
            <v>-</v>
          </cell>
          <cell r="AO519" t="str">
            <v>-</v>
          </cell>
          <cell r="AP519">
            <v>0</v>
          </cell>
          <cell r="AQ519">
            <v>0</v>
          </cell>
          <cell r="AR519">
            <v>0</v>
          </cell>
          <cell r="AS519" t="str">
            <v>17.9 S. Cu. Ft, Top Freezer Refrigerator, Silver, Smart ThinQ (wifi), Multi Air Flow,Energy Saving Inverter Linear Compressor</v>
          </cell>
          <cell r="AT519">
            <v>0</v>
          </cell>
          <cell r="AU519">
            <v>0</v>
          </cell>
          <cell r="AV519">
            <v>0</v>
          </cell>
          <cell r="AW519">
            <v>0</v>
          </cell>
          <cell r="AX519" t="str">
            <v>-</v>
          </cell>
          <cell r="AY519">
            <v>0</v>
          </cell>
          <cell r="AZ519">
            <v>15</v>
          </cell>
          <cell r="BA519" t="str">
            <v>Fail</v>
          </cell>
        </row>
        <row r="520">
          <cell r="J520" t="str">
            <v>https://www.lg.com/sa/refrigerators/lg-LS242BDSLN</v>
          </cell>
          <cell r="K520">
            <v>0</v>
          </cell>
          <cell r="L520" t="str">
            <v>LS242BDSLN.APZGNAG</v>
          </cell>
          <cell r="M520" t="str">
            <v>home-appliances</v>
          </cell>
          <cell r="N520" t="str">
            <v>all-refrigerators</v>
          </cell>
          <cell r="O520" t="str">
            <v>door-in-door refrigerator</v>
          </cell>
          <cell r="P520" t="str">
            <v>24CU</v>
          </cell>
          <cell r="Q520">
            <v>0</v>
          </cell>
          <cell r="R520" t="str">
            <v>GC-L247CLAZ.APZGNAG</v>
          </cell>
          <cell r="S520" t="str">
            <v>P-Veyron6</v>
          </cell>
          <cell r="T520" t="str">
            <v>P-Veyron6</v>
          </cell>
          <cell r="U520" t="str">
            <v>P-Veyron6</v>
          </cell>
          <cell r="V520" t="str">
            <v>Plantinum silver</v>
          </cell>
          <cell r="W520">
            <v>0</v>
          </cell>
          <cell r="X520" t="str">
            <v>Spaceplus™ Ice System</v>
          </cell>
          <cell r="Y520" t="str">
            <v>FRESHBalancer™</v>
          </cell>
          <cell r="Z520" t="str">
            <v>Moist Balance Crisper™</v>
          </cell>
          <cell r="AA520" t="str">
            <v>Hygiene FRESH+™</v>
          </cell>
          <cell r="AB520" t="str">
            <v xml:space="preserve">New Premium Dispenser
</v>
          </cell>
          <cell r="AC520" t="str">
            <v>Square Pocket Handle</v>
          </cell>
          <cell r="AD520" t="str">
            <v>Inverter Linear Compressor</v>
          </cell>
          <cell r="AE520">
            <v>0</v>
          </cell>
          <cell r="AF520">
            <v>0</v>
          </cell>
          <cell r="AG520">
            <v>0</v>
          </cell>
          <cell r="AH520">
            <v>0</v>
          </cell>
          <cell r="AI520">
            <v>0</v>
          </cell>
          <cell r="AJ520">
            <v>0</v>
          </cell>
          <cell r="AK520">
            <v>0</v>
          </cell>
          <cell r="AL520">
            <v>0</v>
          </cell>
          <cell r="AM520" t="str">
            <v>-</v>
          </cell>
          <cell r="AN520" t="str">
            <v>-</v>
          </cell>
          <cell r="AO520" t="str">
            <v>-</v>
          </cell>
          <cell r="AP520">
            <v>0</v>
          </cell>
          <cell r="AQ520">
            <v>0</v>
          </cell>
          <cell r="AR520">
            <v>0</v>
          </cell>
          <cell r="AS520" t="str">
            <v>21.2 S.Cu.Ft ، ثلاجة جانبية ، لون فضي ، مقبض جيب ، ضاغط خطي عاكس ،</v>
          </cell>
          <cell r="AT520">
            <v>0</v>
          </cell>
          <cell r="AU520">
            <v>0</v>
          </cell>
          <cell r="AV520">
            <v>0</v>
          </cell>
          <cell r="AW520">
            <v>0</v>
          </cell>
          <cell r="AX520" t="str">
            <v>-</v>
          </cell>
          <cell r="AY520">
            <v>0</v>
          </cell>
          <cell r="AZ520">
            <v>15</v>
          </cell>
          <cell r="BA520" t="str">
            <v>Fail</v>
          </cell>
        </row>
        <row r="521">
          <cell r="J521" t="str">
            <v>https://www.lg.com/sa_en/refrigerators/lg-LS242BDSLN</v>
          </cell>
          <cell r="K521">
            <v>0</v>
          </cell>
          <cell r="L521" t="str">
            <v>LS242BDSLN.APZGNAG</v>
          </cell>
          <cell r="M521" t="str">
            <v>Home Appliances</v>
          </cell>
          <cell r="N521" t="str">
            <v>REFRIGERATORS</v>
          </cell>
          <cell r="O521" t="str">
            <v>French Door &amp; Side by Side</v>
          </cell>
          <cell r="P521" t="str">
            <v>24CU</v>
          </cell>
          <cell r="Q521">
            <v>0</v>
          </cell>
          <cell r="R521" t="str">
            <v>GC-L247CLAZ.APZGNAG</v>
          </cell>
          <cell r="S521" t="str">
            <v>P-Veyron6</v>
          </cell>
          <cell r="T521" t="str">
            <v>P-Veyron6</v>
          </cell>
          <cell r="U521" t="str">
            <v>P-Veyron6</v>
          </cell>
          <cell r="V521" t="str">
            <v>Plantinum silver</v>
          </cell>
          <cell r="W521">
            <v>0</v>
          </cell>
          <cell r="X521" t="str">
            <v>Spaceplus™ Ice System</v>
          </cell>
          <cell r="Y521" t="str">
            <v>FRESHBalancer™</v>
          </cell>
          <cell r="Z521" t="str">
            <v>Moist Balance Crisper™</v>
          </cell>
          <cell r="AA521" t="str">
            <v>Hygiene FRESH+™</v>
          </cell>
          <cell r="AB521" t="str">
            <v xml:space="preserve">New Premium Dispenser
</v>
          </cell>
          <cell r="AC521" t="str">
            <v>Square Pocket Handle</v>
          </cell>
          <cell r="AD521" t="str">
            <v>Inverter Linear Compressor</v>
          </cell>
          <cell r="AE521">
            <v>0</v>
          </cell>
          <cell r="AF521">
            <v>0</v>
          </cell>
          <cell r="AG521">
            <v>0</v>
          </cell>
          <cell r="AH521">
            <v>0</v>
          </cell>
          <cell r="AI521">
            <v>0</v>
          </cell>
          <cell r="AJ521">
            <v>0</v>
          </cell>
          <cell r="AK521">
            <v>0</v>
          </cell>
          <cell r="AL521">
            <v>0</v>
          </cell>
          <cell r="AM521" t="str">
            <v>-</v>
          </cell>
          <cell r="AN521" t="str">
            <v>-</v>
          </cell>
          <cell r="AO521" t="str">
            <v>-</v>
          </cell>
          <cell r="AP521">
            <v>0</v>
          </cell>
          <cell r="AQ521">
            <v>0</v>
          </cell>
          <cell r="AR521">
            <v>0</v>
          </cell>
          <cell r="AS521" t="str">
            <v>21.2 S.Cu.Ft , Side By Side Refrigerator , Silver Color , Pocket Handle , Inverter Linear Compressor</v>
          </cell>
          <cell r="AT521">
            <v>0</v>
          </cell>
          <cell r="AU521">
            <v>0</v>
          </cell>
          <cell r="AV521">
            <v>0</v>
          </cell>
          <cell r="AW521">
            <v>0</v>
          </cell>
          <cell r="AX521" t="str">
            <v>-</v>
          </cell>
          <cell r="AY521">
            <v>0</v>
          </cell>
          <cell r="AZ521">
            <v>15</v>
          </cell>
          <cell r="BA521" t="str">
            <v>Fail</v>
          </cell>
        </row>
        <row r="522">
          <cell r="J522" t="str">
            <v>https://www.lg.com/sa/refrigerators/lg-LD141BBSLN</v>
          </cell>
          <cell r="K522">
            <v>0</v>
          </cell>
          <cell r="L522" t="str">
            <v>LD141BBSLN.APZGNAG</v>
          </cell>
          <cell r="M522" t="str">
            <v>home-appliances</v>
          </cell>
          <cell r="N522" t="str">
            <v>all-refrigerators</v>
          </cell>
          <cell r="O522" t="str">
            <v>top-freezer-refrigerators</v>
          </cell>
          <cell r="P522" t="str">
            <v xml:space="preserve">2D Bottom Freezer </v>
          </cell>
          <cell r="Q522">
            <v>0</v>
          </cell>
          <cell r="R522" t="str">
            <v>GC-B401ELDZ.APZGNAG</v>
          </cell>
          <cell r="S522" t="str">
            <v>Lansen Larder</v>
          </cell>
          <cell r="T522" t="str">
            <v>Lansen Larder</v>
          </cell>
          <cell r="U522" t="str">
            <v>Lansen Larder</v>
          </cell>
          <cell r="V522" t="str">
            <v>Plantinum silver</v>
          </cell>
          <cell r="W522">
            <v>0</v>
          </cell>
          <cell r="X522" t="str">
            <v>Total No Frost</v>
          </cell>
          <cell r="Y522" t="str">
            <v>2-Step Folding Shelf</v>
          </cell>
          <cell r="Z522" t="str">
            <v>Wine Rack</v>
          </cell>
          <cell r="AA522" t="str">
            <v>Inverter Linear Compressor</v>
          </cell>
          <cell r="AB522" t="str">
            <v>Smart ThinQ®</v>
          </cell>
          <cell r="AC522">
            <v>0</v>
          </cell>
          <cell r="AD522">
            <v>0</v>
          </cell>
          <cell r="AE522">
            <v>0</v>
          </cell>
          <cell r="AF522">
            <v>0</v>
          </cell>
          <cell r="AG522">
            <v>0</v>
          </cell>
          <cell r="AH522">
            <v>0</v>
          </cell>
          <cell r="AI522">
            <v>0</v>
          </cell>
          <cell r="AJ522">
            <v>0</v>
          </cell>
          <cell r="AK522">
            <v>0</v>
          </cell>
          <cell r="AL522">
            <v>0</v>
          </cell>
          <cell r="AM522" t="str">
            <v>595(23")</v>
          </cell>
          <cell r="AN522">
            <v>1850</v>
          </cell>
          <cell r="AO522">
            <v>673</v>
          </cell>
          <cell r="AP522">
            <v>0</v>
          </cell>
          <cell r="AQ522">
            <v>0</v>
          </cell>
          <cell r="AR522">
            <v>0</v>
          </cell>
          <cell r="AS522" t="str">
            <v>إل جي باب ثلاجة واحد S.Cu.Ft 13.5 قدم مكعب فضي</v>
          </cell>
          <cell r="AT522">
            <v>0</v>
          </cell>
          <cell r="AU522">
            <v>0</v>
          </cell>
          <cell r="AV522">
            <v>0</v>
          </cell>
          <cell r="AW522">
            <v>0</v>
          </cell>
          <cell r="AX522" t="str">
            <v>-</v>
          </cell>
          <cell r="AY522">
            <v>0</v>
          </cell>
          <cell r="AZ522">
            <v>9</v>
          </cell>
          <cell r="BA522" t="str">
            <v>Fail</v>
          </cell>
        </row>
        <row r="523">
          <cell r="J523" t="str">
            <v>https://www.lg.com/sa_en/refrigerators/lg-LD141BBSLN</v>
          </cell>
          <cell r="K523">
            <v>0</v>
          </cell>
          <cell r="L523" t="str">
            <v>LD141BBSLN.APZGNAG</v>
          </cell>
          <cell r="M523" t="str">
            <v>Home Appliances</v>
          </cell>
          <cell r="N523" t="str">
            <v>REFRIGERATORS</v>
          </cell>
          <cell r="O523" t="str">
            <v>1 Door &amp; Others</v>
          </cell>
          <cell r="P523" t="str">
            <v xml:space="preserve">2D Bottom Freezer </v>
          </cell>
          <cell r="Q523">
            <v>0</v>
          </cell>
          <cell r="R523" t="str">
            <v>GC-B401ELDZ.APZGNAG</v>
          </cell>
          <cell r="S523" t="str">
            <v>Lansen Larder</v>
          </cell>
          <cell r="T523" t="str">
            <v>Lansen Larder</v>
          </cell>
          <cell r="U523" t="str">
            <v>Lansen Larder</v>
          </cell>
          <cell r="V523" t="str">
            <v>Plantinum silver</v>
          </cell>
          <cell r="W523">
            <v>0</v>
          </cell>
          <cell r="X523" t="str">
            <v>Total No Frost</v>
          </cell>
          <cell r="Y523" t="str">
            <v>2-Step Folding Shelf</v>
          </cell>
          <cell r="Z523" t="str">
            <v>Wine Rack</v>
          </cell>
          <cell r="AA523" t="str">
            <v>Inverter Linear Compressor</v>
          </cell>
          <cell r="AB523" t="str">
            <v>Smart ThinQ®</v>
          </cell>
          <cell r="AC523">
            <v>0</v>
          </cell>
          <cell r="AD523">
            <v>0</v>
          </cell>
          <cell r="AE523">
            <v>0</v>
          </cell>
          <cell r="AF523">
            <v>0</v>
          </cell>
          <cell r="AG523">
            <v>0</v>
          </cell>
          <cell r="AH523">
            <v>0</v>
          </cell>
          <cell r="AI523">
            <v>0</v>
          </cell>
          <cell r="AJ523">
            <v>0</v>
          </cell>
          <cell r="AK523">
            <v>0</v>
          </cell>
          <cell r="AL523">
            <v>0</v>
          </cell>
          <cell r="AM523" t="str">
            <v>595(23")</v>
          </cell>
          <cell r="AN523">
            <v>1850</v>
          </cell>
          <cell r="AO523">
            <v>673</v>
          </cell>
          <cell r="AP523">
            <v>0</v>
          </cell>
          <cell r="AQ523">
            <v>0</v>
          </cell>
          <cell r="AR523">
            <v>0</v>
          </cell>
          <cell r="AS523" t="str">
            <v>1 Door Fridge 13.5 S.Cu.Ft Silver/Door Alarm/Child Lock/Smart Diagnosis/Inverter Linear Compressor</v>
          </cell>
          <cell r="AT523">
            <v>0</v>
          </cell>
          <cell r="AU523">
            <v>0</v>
          </cell>
          <cell r="AV523">
            <v>0</v>
          </cell>
          <cell r="AW523">
            <v>0</v>
          </cell>
          <cell r="AX523" t="str">
            <v>-</v>
          </cell>
          <cell r="AY523">
            <v>0</v>
          </cell>
          <cell r="AZ523">
            <v>9</v>
          </cell>
          <cell r="BA523" t="str">
            <v>Fail</v>
          </cell>
        </row>
        <row r="524">
          <cell r="J524" t="str">
            <v>https://www.lg.com/sa/refrigerators/lg-LS242VBVLN</v>
          </cell>
          <cell r="K524">
            <v>0</v>
          </cell>
          <cell r="L524" t="str">
            <v>LS242VBVLN.ANSGNGH</v>
          </cell>
          <cell r="M524" t="str">
            <v>home-appliances</v>
          </cell>
          <cell r="N524" t="str">
            <v>all-refrigerators</v>
          </cell>
          <cell r="O524" t="str">
            <v>2-door-refrigerators</v>
          </cell>
          <cell r="P524" t="str">
            <v>24CU</v>
          </cell>
          <cell r="Q524">
            <v>0</v>
          </cell>
          <cell r="R524" t="str">
            <v>GC-X247CSAZ.ANSGNGH</v>
          </cell>
          <cell r="S524" t="str">
            <v>P-Veyron6 InstaView</v>
          </cell>
          <cell r="T524" t="str">
            <v>P-Veyron6 InstaView</v>
          </cell>
          <cell r="U524" t="str">
            <v>P-Veyron6 InstaView</v>
          </cell>
          <cell r="V524" t="str">
            <v>Noble Steel</v>
          </cell>
          <cell r="W524">
            <v>0</v>
          </cell>
          <cell r="X524" t="str">
            <v>InstaView / Door-in-Door™</v>
          </cell>
          <cell r="Y524" t="str">
            <v>Spaceplus™ Ice System</v>
          </cell>
          <cell r="Z524" t="str">
            <v>FRESHBalancer™</v>
          </cell>
          <cell r="AA524" t="str">
            <v>Moist Balance Crisper™</v>
          </cell>
          <cell r="AB524" t="str">
            <v>Hygiene FRESH+™</v>
          </cell>
          <cell r="AC524" t="str">
            <v xml:space="preserve">New Premium Dispenser
</v>
          </cell>
          <cell r="AD524" t="str">
            <v>Square Pocket Handle</v>
          </cell>
          <cell r="AE524" t="str">
            <v>Inverter Linear Compressor</v>
          </cell>
          <cell r="AF524" t="str">
            <v>Samrt ThinQ®</v>
          </cell>
          <cell r="AG524">
            <v>0</v>
          </cell>
          <cell r="AH524">
            <v>0</v>
          </cell>
          <cell r="AI524">
            <v>0</v>
          </cell>
          <cell r="AJ524">
            <v>0</v>
          </cell>
          <cell r="AK524">
            <v>0</v>
          </cell>
          <cell r="AL524">
            <v>0</v>
          </cell>
          <cell r="AM524" t="str">
            <v>-</v>
          </cell>
          <cell r="AN524" t="str">
            <v>-</v>
          </cell>
          <cell r="AO524" t="str">
            <v>-</v>
          </cell>
          <cell r="AP524">
            <v>0</v>
          </cell>
          <cell r="AQ524">
            <v>0</v>
          </cell>
          <cell r="AR524">
            <v>0</v>
          </cell>
          <cell r="AS524" t="str">
            <v>21.2  قدم ، ثلاجة جانبية ، لون فولاذي ، Instaview ، Hygiene Fresh + ، ضاغط خطي عاكس</v>
          </cell>
          <cell r="AT524">
            <v>0</v>
          </cell>
          <cell r="AU524">
            <v>0</v>
          </cell>
          <cell r="AV524">
            <v>0</v>
          </cell>
          <cell r="AW524">
            <v>0</v>
          </cell>
          <cell r="AX524" t="str">
            <v>-</v>
          </cell>
          <cell r="AY524">
            <v>0</v>
          </cell>
          <cell r="AZ524">
            <v>10</v>
          </cell>
          <cell r="BA524" t="str">
            <v>Fail</v>
          </cell>
        </row>
        <row r="525">
          <cell r="J525" t="str">
            <v>https://www.lg.com/sa/refrigerators/lg-LS242JDBLN</v>
          </cell>
          <cell r="K525">
            <v>0</v>
          </cell>
          <cell r="L525" t="str">
            <v>LS242JDBLN.ASBGNGH</v>
          </cell>
          <cell r="M525" t="str">
            <v>home-appliances</v>
          </cell>
          <cell r="N525" t="str">
            <v>all-refrigerators</v>
          </cell>
          <cell r="O525" t="str">
            <v>one-door-refrigerators</v>
          </cell>
          <cell r="P525" t="str">
            <v>24CU</v>
          </cell>
          <cell r="Q525">
            <v>0</v>
          </cell>
          <cell r="R525" t="str">
            <v>GC-J247CKAZ.ASBGNGH</v>
          </cell>
          <cell r="S525" t="str">
            <v>P-Veyron6</v>
          </cell>
          <cell r="T525" t="str">
            <v>P-Veyron6</v>
          </cell>
          <cell r="U525" t="str">
            <v>P-Veyron6</v>
          </cell>
          <cell r="V525" t="str">
            <v>Black Steel</v>
          </cell>
          <cell r="W525">
            <v>0</v>
          </cell>
          <cell r="X525" t="str">
            <v>InstaView / Door-in-Door™</v>
          </cell>
          <cell r="Y525" t="str">
            <v>Spaceplus™ Ice System</v>
          </cell>
          <cell r="Z525" t="str">
            <v>FRESHBalancer™</v>
          </cell>
          <cell r="AA525" t="str">
            <v>Moist Balance Crisper™</v>
          </cell>
          <cell r="AB525" t="str">
            <v>Hygiene FRESH+™</v>
          </cell>
          <cell r="AC525" t="str">
            <v xml:space="preserve">New Premium Dispenser
</v>
          </cell>
          <cell r="AD525" t="str">
            <v>Square Pocket Handle</v>
          </cell>
          <cell r="AE525" t="str">
            <v>Inverter Linear Compressor</v>
          </cell>
          <cell r="AF525" t="str">
            <v>Samrt ThinQ®</v>
          </cell>
          <cell r="AG525">
            <v>0</v>
          </cell>
          <cell r="AH525">
            <v>0</v>
          </cell>
          <cell r="AI525">
            <v>0</v>
          </cell>
          <cell r="AJ525">
            <v>0</v>
          </cell>
          <cell r="AK525">
            <v>0</v>
          </cell>
          <cell r="AL525">
            <v>0</v>
          </cell>
          <cell r="AM525" t="str">
            <v>-</v>
          </cell>
          <cell r="AN525" t="str">
            <v>-</v>
          </cell>
          <cell r="AO525" t="str">
            <v>-</v>
          </cell>
          <cell r="AP525">
            <v>0</v>
          </cell>
          <cell r="AQ525">
            <v>0</v>
          </cell>
          <cell r="AR525">
            <v>0</v>
          </cell>
          <cell r="AS525" t="str">
            <v>21.2 قدمًا مكعبًا، ثلاجة متجانبة الأبواب، فولاذ أسود مقاوم للصدأ / باب داخل باب / Hygiene Fresh+‎ / ضاغط خطي عاكس</v>
          </cell>
          <cell r="AT525">
            <v>0</v>
          </cell>
          <cell r="AU525">
            <v>0</v>
          </cell>
          <cell r="AV525">
            <v>0</v>
          </cell>
          <cell r="AW525">
            <v>0</v>
          </cell>
          <cell r="AX525" t="str">
            <v>-</v>
          </cell>
          <cell r="AY525">
            <v>0</v>
          </cell>
          <cell r="AZ525">
            <v>1</v>
          </cell>
          <cell r="BA525" t="str">
            <v>Fail</v>
          </cell>
        </row>
        <row r="526">
          <cell r="J526" t="str">
            <v>https://www.lg.com/sa_en/refrigerators/lg-LS242JDBLN</v>
          </cell>
          <cell r="K526">
            <v>0</v>
          </cell>
          <cell r="L526" t="str">
            <v>LS242JDBLN.ASBGNGH</v>
          </cell>
          <cell r="M526" t="str">
            <v>Home Appliances</v>
          </cell>
          <cell r="N526" t="str">
            <v>REFRIGERATORS</v>
          </cell>
          <cell r="O526" t="str">
            <v>Door-in-Door Refrigerators</v>
          </cell>
          <cell r="P526" t="str">
            <v>24CU</v>
          </cell>
          <cell r="Q526">
            <v>0</v>
          </cell>
          <cell r="R526" t="str">
            <v>GC-J247CKAZ.ASBGNGH</v>
          </cell>
          <cell r="S526" t="str">
            <v>P-Veyron6</v>
          </cell>
          <cell r="T526" t="str">
            <v>P-Veyron6</v>
          </cell>
          <cell r="U526" t="str">
            <v>P-Veyron6</v>
          </cell>
          <cell r="V526" t="str">
            <v>Black Steel</v>
          </cell>
          <cell r="W526">
            <v>0</v>
          </cell>
          <cell r="X526" t="str">
            <v>InstaView / Door-in-Door™</v>
          </cell>
          <cell r="Y526" t="str">
            <v>Spaceplus™ Ice System</v>
          </cell>
          <cell r="Z526" t="str">
            <v>FRESHBalancer™</v>
          </cell>
          <cell r="AA526" t="str">
            <v>Moist Balance Crisper™</v>
          </cell>
          <cell r="AB526" t="str">
            <v>Hygiene FRESH+™</v>
          </cell>
          <cell r="AC526" t="str">
            <v xml:space="preserve">New Premium Dispenser
</v>
          </cell>
          <cell r="AD526" t="str">
            <v>Square Pocket Handle</v>
          </cell>
          <cell r="AE526" t="str">
            <v>Inverter Linear Compressor</v>
          </cell>
          <cell r="AF526" t="str">
            <v>Samrt ThinQ®</v>
          </cell>
          <cell r="AG526">
            <v>0</v>
          </cell>
          <cell r="AH526">
            <v>0</v>
          </cell>
          <cell r="AI526">
            <v>0</v>
          </cell>
          <cell r="AJ526">
            <v>0</v>
          </cell>
          <cell r="AK526">
            <v>0</v>
          </cell>
          <cell r="AL526">
            <v>0</v>
          </cell>
          <cell r="AM526" t="str">
            <v>-</v>
          </cell>
          <cell r="AN526" t="str">
            <v>-</v>
          </cell>
          <cell r="AO526" t="str">
            <v>-</v>
          </cell>
          <cell r="AP526">
            <v>0</v>
          </cell>
          <cell r="AQ526">
            <v>0</v>
          </cell>
          <cell r="AR526">
            <v>0</v>
          </cell>
          <cell r="AS526" t="str">
            <v>21.2 S. Cu. Ft,Side By Side Ref , Black STS / Door-in-Door / Hygiene Fresh+ / Inverter Linear Compressor</v>
          </cell>
          <cell r="AT526">
            <v>0</v>
          </cell>
          <cell r="AU526">
            <v>0</v>
          </cell>
          <cell r="AV526">
            <v>0</v>
          </cell>
          <cell r="AW526">
            <v>0</v>
          </cell>
          <cell r="AX526" t="str">
            <v>-</v>
          </cell>
          <cell r="AY526">
            <v>0</v>
          </cell>
          <cell r="AZ526">
            <v>1</v>
          </cell>
          <cell r="BA526" t="str">
            <v>Fail</v>
          </cell>
        </row>
        <row r="527">
          <cell r="J527" t="str">
            <v>https://www.lg.com/sa_en/refrigerators/lg-LS242VBVLN</v>
          </cell>
          <cell r="K527">
            <v>0</v>
          </cell>
          <cell r="L527" t="str">
            <v>LS242VBVLN.ANSGNGH</v>
          </cell>
          <cell r="M527" t="str">
            <v>Home Appliances</v>
          </cell>
          <cell r="N527" t="str">
            <v>REFRIGERATORS</v>
          </cell>
          <cell r="O527" t="str">
            <v>Door-in-Door Refrigerators</v>
          </cell>
          <cell r="P527" t="str">
            <v>24CU</v>
          </cell>
          <cell r="Q527">
            <v>0</v>
          </cell>
          <cell r="R527" t="str">
            <v>GC-X247CSAZ.ANSGNGH</v>
          </cell>
          <cell r="S527" t="str">
            <v>P-Veyron6 InstaView</v>
          </cell>
          <cell r="T527" t="str">
            <v>P-Veyron6 InstaView</v>
          </cell>
          <cell r="U527" t="str">
            <v>P-Veyron6 InstaView</v>
          </cell>
          <cell r="V527" t="str">
            <v>Noble Steel</v>
          </cell>
          <cell r="W527">
            <v>0</v>
          </cell>
          <cell r="X527" t="str">
            <v>InstaView / Door-in-Door™</v>
          </cell>
          <cell r="Y527" t="str">
            <v>Spaceplus™ Ice System</v>
          </cell>
          <cell r="Z527" t="str">
            <v>FRESHBalancer™</v>
          </cell>
          <cell r="AA527" t="str">
            <v>Moist Balance Crisper™</v>
          </cell>
          <cell r="AB527" t="str">
            <v>Hygiene FRESH+™</v>
          </cell>
          <cell r="AC527" t="str">
            <v xml:space="preserve">New Premium Dispenser
</v>
          </cell>
          <cell r="AD527" t="str">
            <v>Square Pocket Handle</v>
          </cell>
          <cell r="AE527" t="str">
            <v>Inverter Linear Compressor</v>
          </cell>
          <cell r="AF527" t="str">
            <v>Samrt ThinQ®</v>
          </cell>
          <cell r="AG527">
            <v>0</v>
          </cell>
          <cell r="AH527">
            <v>0</v>
          </cell>
          <cell r="AI527">
            <v>0</v>
          </cell>
          <cell r="AJ527">
            <v>0</v>
          </cell>
          <cell r="AK527">
            <v>0</v>
          </cell>
          <cell r="AL527">
            <v>0</v>
          </cell>
          <cell r="AM527" t="str">
            <v>-</v>
          </cell>
          <cell r="AN527" t="str">
            <v>-</v>
          </cell>
          <cell r="AO527" t="str">
            <v>-</v>
          </cell>
          <cell r="AP527">
            <v>0</v>
          </cell>
          <cell r="AQ527">
            <v>0</v>
          </cell>
          <cell r="AR527">
            <v>0</v>
          </cell>
          <cell r="AS527" t="str">
            <v>21.2 S. Cu. Ft, Side By Side  Refrigerator, Steel Color, Instaview, Hygiene Fresh+, Inverter Linear Compressor</v>
          </cell>
          <cell r="AT527">
            <v>0</v>
          </cell>
          <cell r="AU527">
            <v>0</v>
          </cell>
          <cell r="AV527">
            <v>0</v>
          </cell>
          <cell r="AW527">
            <v>0</v>
          </cell>
          <cell r="AX527" t="str">
            <v>-</v>
          </cell>
          <cell r="AY527">
            <v>0</v>
          </cell>
          <cell r="AZ527">
            <v>10</v>
          </cell>
          <cell r="BA527" t="str">
            <v>Fail</v>
          </cell>
        </row>
        <row r="528">
          <cell r="J528" t="str">
            <v>https://www.lg.com/sa/refrigerators/lg-LT12CBBDIN</v>
          </cell>
          <cell r="K528">
            <v>0</v>
          </cell>
          <cell r="L528" t="str">
            <v>LT12CBBDIN.ADSGNGH</v>
          </cell>
          <cell r="M528" t="str">
            <v>home-appliances</v>
          </cell>
          <cell r="N528" t="str">
            <v>all-refrigerators</v>
          </cell>
          <cell r="O528" t="str">
            <v>one-door-refrigerators</v>
          </cell>
          <cell r="P528" t="str">
            <v>Large REF</v>
          </cell>
          <cell r="Q528">
            <v>0</v>
          </cell>
          <cell r="R528" t="str">
            <v>GN-B372SQCB.ADSGNGH</v>
          </cell>
          <cell r="S528" t="str">
            <v>Omega2N CK</v>
          </cell>
          <cell r="T528" t="str">
            <v>Omega2N CK</v>
          </cell>
          <cell r="U528" t="str">
            <v>Omega2N CK</v>
          </cell>
          <cell r="V528" t="str">
            <v>Dark Graphite</v>
          </cell>
          <cell r="W528">
            <v>0</v>
          </cell>
          <cell r="X528" t="str">
            <v>Energy Saving</v>
          </cell>
          <cell r="Y528" t="str">
            <v>Multi Air Flow</v>
          </cell>
          <cell r="Z528" t="str">
            <v>Moist Balance Crisper™</v>
          </cell>
          <cell r="AA528" t="str">
            <v>Moving Ice Tray</v>
          </cell>
          <cell r="AB528">
            <v>0</v>
          </cell>
          <cell r="AC528" t="str">
            <v>Big Size Veggie Box</v>
          </cell>
          <cell r="AD528" t="str">
            <v>Adjustable door bin</v>
          </cell>
          <cell r="AE528" t="str">
            <v>Space Saving Water Dispenser</v>
          </cell>
          <cell r="AF528" t="str">
            <v>Soft LED Lighting</v>
          </cell>
          <cell r="AG528" t="str">
            <v>Smart Inverter Compressor</v>
          </cell>
          <cell r="AH528" t="str">
            <v>Smart Diagnosis™</v>
          </cell>
          <cell r="AI528">
            <v>0</v>
          </cell>
          <cell r="AJ528">
            <v>0</v>
          </cell>
          <cell r="AK528">
            <v>0</v>
          </cell>
          <cell r="AL528">
            <v>0</v>
          </cell>
          <cell r="AM528" t="str">
            <v>-</v>
          </cell>
          <cell r="AN528" t="str">
            <v>-</v>
          </cell>
          <cell r="AO528" t="str">
            <v>-</v>
          </cell>
          <cell r="AP528">
            <v>0</v>
          </cell>
          <cell r="AQ528">
            <v>0</v>
          </cell>
          <cell r="AR528">
            <v>0</v>
          </cell>
          <cell r="AS528" t="str">
            <v>11 قدمًا مكعبًا، ثلاجة بفريزر علوي، لون جرافيت، تدفق هواء متعدد، ضاغط عاكس</v>
          </cell>
          <cell r="AT528">
            <v>0</v>
          </cell>
          <cell r="AU528">
            <v>0</v>
          </cell>
          <cell r="AV528">
            <v>0</v>
          </cell>
          <cell r="AW528">
            <v>0</v>
          </cell>
          <cell r="AX528" t="str">
            <v>-</v>
          </cell>
          <cell r="AY528">
            <v>0</v>
          </cell>
          <cell r="AZ528">
            <v>15</v>
          </cell>
          <cell r="BA528" t="str">
            <v>Fail</v>
          </cell>
        </row>
        <row r="529">
          <cell r="J529" t="str">
            <v>https://www.lg.com/sa/refrigerators/lg-LT12CBBWIN</v>
          </cell>
          <cell r="K529">
            <v>0</v>
          </cell>
          <cell r="L529" t="str">
            <v>LT12CBBWIN.ASWGNGH</v>
          </cell>
          <cell r="M529" t="str">
            <v>home-appliances</v>
          </cell>
          <cell r="N529" t="str">
            <v>all-refrigerators</v>
          </cell>
          <cell r="O529">
            <v>0</v>
          </cell>
          <cell r="P529" t="str">
            <v>Large REF</v>
          </cell>
          <cell r="Q529">
            <v>0</v>
          </cell>
          <cell r="R529" t="str">
            <v>GN-B372SQCB.ASWGNGH</v>
          </cell>
          <cell r="S529" t="str">
            <v>Omega2N CK</v>
          </cell>
          <cell r="T529" t="str">
            <v>Omega2N CK</v>
          </cell>
          <cell r="U529" t="str">
            <v>Omega2N CK</v>
          </cell>
          <cell r="V529" t="str">
            <v>Super White</v>
          </cell>
          <cell r="W529">
            <v>0</v>
          </cell>
          <cell r="X529" t="str">
            <v>Energy Saving</v>
          </cell>
          <cell r="Y529" t="str">
            <v>Multi Air Flow</v>
          </cell>
          <cell r="Z529" t="str">
            <v>Moist Balance Crisper™</v>
          </cell>
          <cell r="AA529" t="str">
            <v>Moving Ice Tray</v>
          </cell>
          <cell r="AB529">
            <v>0</v>
          </cell>
          <cell r="AC529" t="str">
            <v>Big Size Veggie Box</v>
          </cell>
          <cell r="AD529" t="str">
            <v>Adjustable door bin</v>
          </cell>
          <cell r="AE529" t="str">
            <v>Space Saving Water Dispenser</v>
          </cell>
          <cell r="AF529" t="str">
            <v>Soft LED Lighting</v>
          </cell>
          <cell r="AG529" t="str">
            <v>Smart Inverter Compressor</v>
          </cell>
          <cell r="AH529" t="str">
            <v>Smart Diagnosis™</v>
          </cell>
          <cell r="AI529">
            <v>0</v>
          </cell>
          <cell r="AJ529">
            <v>0</v>
          </cell>
          <cell r="AK529">
            <v>0</v>
          </cell>
          <cell r="AL529">
            <v>0</v>
          </cell>
          <cell r="AM529" t="str">
            <v>-</v>
          </cell>
          <cell r="AN529" t="str">
            <v>-</v>
          </cell>
          <cell r="AO529" t="str">
            <v>-</v>
          </cell>
          <cell r="AP529">
            <v>0</v>
          </cell>
          <cell r="AQ529">
            <v>0</v>
          </cell>
          <cell r="AR529">
            <v>0</v>
          </cell>
          <cell r="AS529" t="str">
            <v>11 قدمًا مكعبًا، ثلاجة بفريزر علوي، لون أبيض، تدفق هواء متعدد، ضاغط عاكس</v>
          </cell>
          <cell r="AT529">
            <v>0</v>
          </cell>
          <cell r="AU529">
            <v>0</v>
          </cell>
          <cell r="AV529">
            <v>0</v>
          </cell>
          <cell r="AW529">
            <v>0</v>
          </cell>
          <cell r="AX529" t="str">
            <v>-</v>
          </cell>
          <cell r="AY529">
            <v>0</v>
          </cell>
          <cell r="AZ529">
            <v>14</v>
          </cell>
          <cell r="BA529" t="str">
            <v>Fail</v>
          </cell>
        </row>
        <row r="530">
          <cell r="J530" t="str">
            <v>https://www.lg.com/sa_en/refrigerators/lg-LT12CBBDIN</v>
          </cell>
          <cell r="K530">
            <v>0</v>
          </cell>
          <cell r="L530" t="str">
            <v>LT12CBBDIN.ADSGNGH</v>
          </cell>
          <cell r="M530" t="str">
            <v>Home Appliances</v>
          </cell>
          <cell r="N530" t="str">
            <v>REFRIGERATORS</v>
          </cell>
          <cell r="O530" t="str">
            <v>Top Freezer</v>
          </cell>
          <cell r="P530" t="str">
            <v>Large REF</v>
          </cell>
          <cell r="Q530">
            <v>0</v>
          </cell>
          <cell r="R530" t="str">
            <v>GN-B372SQCB.ADSGNGH</v>
          </cell>
          <cell r="S530" t="str">
            <v>Omega2N CK</v>
          </cell>
          <cell r="T530" t="str">
            <v>Omega2N CK</v>
          </cell>
          <cell r="U530" t="str">
            <v>Omega2N CK</v>
          </cell>
          <cell r="V530" t="str">
            <v>Dark Graphite</v>
          </cell>
          <cell r="W530">
            <v>0</v>
          </cell>
          <cell r="X530" t="str">
            <v>Energy Saving</v>
          </cell>
          <cell r="Y530" t="str">
            <v>Multi Air Flow</v>
          </cell>
          <cell r="Z530" t="str">
            <v>Moist Balance Crisper™</v>
          </cell>
          <cell r="AA530" t="str">
            <v>Moving Ice Tray</v>
          </cell>
          <cell r="AB530">
            <v>0</v>
          </cell>
          <cell r="AC530" t="str">
            <v>Big Size Veggie Box</v>
          </cell>
          <cell r="AD530" t="str">
            <v>Adjustable door bin</v>
          </cell>
          <cell r="AE530" t="str">
            <v>Space Saving Water Dispenser</v>
          </cell>
          <cell r="AF530" t="str">
            <v>Soft LED Lighting</v>
          </cell>
          <cell r="AG530" t="str">
            <v>Smart Inverter Compressor</v>
          </cell>
          <cell r="AH530" t="str">
            <v>Smart Diagnosis™</v>
          </cell>
          <cell r="AI530">
            <v>0</v>
          </cell>
          <cell r="AJ530">
            <v>0</v>
          </cell>
          <cell r="AK530">
            <v>0</v>
          </cell>
          <cell r="AL530">
            <v>0</v>
          </cell>
          <cell r="AM530" t="str">
            <v>-</v>
          </cell>
          <cell r="AN530" t="str">
            <v>-</v>
          </cell>
          <cell r="AO530" t="str">
            <v>-</v>
          </cell>
          <cell r="AP530">
            <v>0</v>
          </cell>
          <cell r="AQ530">
            <v>0</v>
          </cell>
          <cell r="AR530">
            <v>0</v>
          </cell>
          <cell r="AS530" t="str">
            <v>11 S. Cu. Ft, Top Freezer Refrigerator, Graphite, Inverter Compressor</v>
          </cell>
          <cell r="AT530">
            <v>0</v>
          </cell>
          <cell r="AU530">
            <v>0</v>
          </cell>
          <cell r="AV530">
            <v>0</v>
          </cell>
          <cell r="AW530">
            <v>0</v>
          </cell>
          <cell r="AX530" t="str">
            <v>-</v>
          </cell>
          <cell r="AY530">
            <v>0</v>
          </cell>
          <cell r="AZ530">
            <v>15</v>
          </cell>
          <cell r="BA530" t="str">
            <v>Fail</v>
          </cell>
        </row>
        <row r="531">
          <cell r="J531" t="str">
            <v>https://www.lg.com/sa_en/refrigerators/lg-LT12CBBWIN</v>
          </cell>
          <cell r="K531">
            <v>0</v>
          </cell>
          <cell r="L531" t="str">
            <v>LT12CBBWIN.ASWGNGH</v>
          </cell>
          <cell r="M531" t="str">
            <v>Home Appliances</v>
          </cell>
          <cell r="N531" t="str">
            <v>REFRIGERATORS</v>
          </cell>
          <cell r="O531" t="str">
            <v>Top Freezer</v>
          </cell>
          <cell r="P531" t="str">
            <v>Large REF</v>
          </cell>
          <cell r="Q531">
            <v>0</v>
          </cell>
          <cell r="R531" t="str">
            <v>GN-B372SQCB.ASWGNGH</v>
          </cell>
          <cell r="S531" t="str">
            <v>Omega2N CK</v>
          </cell>
          <cell r="T531" t="str">
            <v>Omega2N CK</v>
          </cell>
          <cell r="U531" t="str">
            <v>Omega2N CK</v>
          </cell>
          <cell r="V531" t="str">
            <v>Super White</v>
          </cell>
          <cell r="W531">
            <v>0</v>
          </cell>
          <cell r="X531" t="str">
            <v>Energy Saving</v>
          </cell>
          <cell r="Y531" t="str">
            <v>Multi Air Flow</v>
          </cell>
          <cell r="Z531" t="str">
            <v>Moist Balance Crisper™</v>
          </cell>
          <cell r="AA531" t="str">
            <v>Moving Ice Tray</v>
          </cell>
          <cell r="AB531">
            <v>0</v>
          </cell>
          <cell r="AC531" t="str">
            <v>Big Size Veggie Box</v>
          </cell>
          <cell r="AD531" t="str">
            <v>Adjustable door bin</v>
          </cell>
          <cell r="AE531" t="str">
            <v>Space Saving Water Dispenser</v>
          </cell>
          <cell r="AF531" t="str">
            <v>Soft LED Lighting</v>
          </cell>
          <cell r="AG531" t="str">
            <v>Smart Inverter Compressor</v>
          </cell>
          <cell r="AH531" t="str">
            <v>Smart Diagnosis™</v>
          </cell>
          <cell r="AI531">
            <v>0</v>
          </cell>
          <cell r="AJ531">
            <v>0</v>
          </cell>
          <cell r="AK531">
            <v>0</v>
          </cell>
          <cell r="AL531">
            <v>0</v>
          </cell>
          <cell r="AM531" t="str">
            <v>-</v>
          </cell>
          <cell r="AN531" t="str">
            <v>-</v>
          </cell>
          <cell r="AO531" t="str">
            <v>-</v>
          </cell>
          <cell r="AP531">
            <v>0</v>
          </cell>
          <cell r="AQ531">
            <v>0</v>
          </cell>
          <cell r="AR531">
            <v>0</v>
          </cell>
          <cell r="AS531" t="str">
            <v>11 S. Cu. Ft, Top Freezer Refrigerator, White, Inverter Compressor</v>
          </cell>
          <cell r="AT531">
            <v>0</v>
          </cell>
          <cell r="AU531">
            <v>0</v>
          </cell>
          <cell r="AV531">
            <v>0</v>
          </cell>
          <cell r="AW531">
            <v>0</v>
          </cell>
          <cell r="AX531" t="str">
            <v>-</v>
          </cell>
          <cell r="AY531">
            <v>0</v>
          </cell>
          <cell r="AZ531">
            <v>14</v>
          </cell>
          <cell r="BA531" t="str">
            <v>Fail</v>
          </cell>
        </row>
        <row r="532">
          <cell r="J532" t="str">
            <v>https://www.lg.com/sa/refrigerators/lg-LM214BBSLN</v>
          </cell>
          <cell r="K532">
            <v>0</v>
          </cell>
          <cell r="L532" t="str">
            <v>LM214BBSLN.APZGNAG</v>
          </cell>
          <cell r="M532" t="str">
            <v>home-appliances</v>
          </cell>
          <cell r="N532" t="str">
            <v>all-refrigerators</v>
          </cell>
          <cell r="O532" t="str">
            <v>door-in-door refrigerator</v>
          </cell>
          <cell r="P532" t="str">
            <v>Multi Door 4Door</v>
          </cell>
          <cell r="Q532">
            <v>0</v>
          </cell>
          <cell r="R532" t="str">
            <v>GC-B22FTLPL.APZGNAG</v>
          </cell>
          <cell r="S532" t="str">
            <v>P-Next8</v>
          </cell>
          <cell r="T532" t="str">
            <v>P-Next8</v>
          </cell>
          <cell r="U532" t="str">
            <v>P-Next8</v>
          </cell>
          <cell r="V532" t="str">
            <v>Plantinum silver</v>
          </cell>
          <cell r="W532">
            <v>0</v>
          </cell>
          <cell r="X532" t="str">
            <v>Perfect Fit 
Slim Fit &amp; Counter Depth</v>
          </cell>
          <cell r="Y532" t="str">
            <v>LINEAR Cooling™</v>
          </cell>
          <cell r="Z532" t="str">
            <v>Door Cooling+™</v>
          </cell>
          <cell r="AA532" t="str">
            <v>SpacePlus™ Ice System</v>
          </cell>
          <cell r="AB532" t="str">
            <v xml:space="preserve">Folding Shelf </v>
          </cell>
          <cell r="AC532" t="str">
            <v>Swing Door</v>
          </cell>
          <cell r="AD532" t="str">
            <v>Hygiene Fresh+ (ASIA/LATAM/MEA)
Pure N FRESH (EU/AP)</v>
          </cell>
          <cell r="AE532" t="str">
            <v>Big Fresh Zone</v>
          </cell>
          <cell r="AF532" t="str">
            <v>Elegant Interior Design</v>
          </cell>
          <cell r="AG532" t="str">
            <v>Soft LED Panel Lighting</v>
          </cell>
          <cell r="AH532" t="str">
            <v>Square Pocket Handle</v>
          </cell>
          <cell r="AI532" t="str">
            <v>Inverter Linear Compressor</v>
          </cell>
          <cell r="AJ532">
            <v>0</v>
          </cell>
          <cell r="AK532">
            <v>0</v>
          </cell>
          <cell r="AL532">
            <v>0</v>
          </cell>
          <cell r="AM532" t="str">
            <v>-</v>
          </cell>
          <cell r="AN532" t="str">
            <v>-</v>
          </cell>
          <cell r="AO532" t="str">
            <v>-</v>
          </cell>
          <cell r="AP532">
            <v>0</v>
          </cell>
          <cell r="AQ532">
            <v>0</v>
          </cell>
          <cell r="AR532">
            <v>0</v>
          </cell>
          <cell r="AS532" t="str">
            <v>16.3 قدم ، ثلاجة متعددة الأبواب ، اللون الفضي ، مقبض الجيب ، Hygiene Fresh + ، الضاغط الخطي العاكس</v>
          </cell>
          <cell r="AT532">
            <v>0</v>
          </cell>
          <cell r="AU532">
            <v>0</v>
          </cell>
          <cell r="AV532">
            <v>0</v>
          </cell>
          <cell r="AW532">
            <v>0</v>
          </cell>
          <cell r="AX532" t="str">
            <v>-</v>
          </cell>
          <cell r="AY532">
            <v>0</v>
          </cell>
          <cell r="AZ532">
            <v>15</v>
          </cell>
          <cell r="BA532" t="str">
            <v>Fail</v>
          </cell>
        </row>
        <row r="533">
          <cell r="J533" t="str">
            <v>https://www.lg.com/sa_en/refrigerators/lg-LM214BBSLN</v>
          </cell>
          <cell r="K533">
            <v>0</v>
          </cell>
          <cell r="L533" t="str">
            <v>LM214BBSLN.APZGNAG</v>
          </cell>
          <cell r="M533" t="str">
            <v>Home Appliances</v>
          </cell>
          <cell r="N533" t="str">
            <v>REFRIGERATORS</v>
          </cell>
          <cell r="O533" t="str">
            <v>Door-in-Door Refrigerators</v>
          </cell>
          <cell r="P533" t="str">
            <v>Multi Door 4Door</v>
          </cell>
          <cell r="Q533">
            <v>0</v>
          </cell>
          <cell r="R533" t="str">
            <v>GC-B22FTLPL.APZGNAG</v>
          </cell>
          <cell r="S533" t="str">
            <v>P-Next8</v>
          </cell>
          <cell r="T533" t="str">
            <v>P-Next8</v>
          </cell>
          <cell r="U533" t="str">
            <v>P-Next8</v>
          </cell>
          <cell r="V533" t="str">
            <v>Plantinum silver</v>
          </cell>
          <cell r="W533">
            <v>0</v>
          </cell>
          <cell r="X533" t="str">
            <v>Perfect Fit 
Slim Fit &amp; Counter Depth</v>
          </cell>
          <cell r="Y533" t="str">
            <v>LINEAR Cooling™</v>
          </cell>
          <cell r="Z533" t="str">
            <v>Door Cooling+™</v>
          </cell>
          <cell r="AA533" t="str">
            <v>SpacePlus™ Ice System</v>
          </cell>
          <cell r="AB533" t="str">
            <v xml:space="preserve">Folding Shelf </v>
          </cell>
          <cell r="AC533" t="str">
            <v>Swing Door</v>
          </cell>
          <cell r="AD533" t="str">
            <v>Hygiene Fresh+ (ASIA/LATAM/MEA)
Pure N FRESH (EU/AP)</v>
          </cell>
          <cell r="AE533" t="str">
            <v>Big Fresh Zone</v>
          </cell>
          <cell r="AF533" t="str">
            <v>Elegant Interior Design</v>
          </cell>
          <cell r="AG533" t="str">
            <v>Soft LED Panel Lighting</v>
          </cell>
          <cell r="AH533" t="str">
            <v>Square Pocket Handle</v>
          </cell>
          <cell r="AI533" t="str">
            <v>Inverter Linear Compressor</v>
          </cell>
          <cell r="AJ533">
            <v>0</v>
          </cell>
          <cell r="AK533">
            <v>0</v>
          </cell>
          <cell r="AL533">
            <v>0</v>
          </cell>
          <cell r="AM533" t="str">
            <v>-</v>
          </cell>
          <cell r="AN533" t="str">
            <v>-</v>
          </cell>
          <cell r="AO533" t="str">
            <v>-</v>
          </cell>
          <cell r="AP533">
            <v>0</v>
          </cell>
          <cell r="AQ533">
            <v>0</v>
          </cell>
          <cell r="AR533">
            <v>0</v>
          </cell>
          <cell r="AS533" t="str">
            <v>16.3 S. Cu. Ft, Multi Door  Refrigerator , Silver Color , Pocket Handle , Hygiene Fresh+ , Inverter Linear Compressor</v>
          </cell>
          <cell r="AT533">
            <v>0</v>
          </cell>
          <cell r="AU533">
            <v>0</v>
          </cell>
          <cell r="AV533">
            <v>0</v>
          </cell>
          <cell r="AW533">
            <v>0</v>
          </cell>
          <cell r="AX533" t="str">
            <v>-</v>
          </cell>
          <cell r="AY533">
            <v>0</v>
          </cell>
          <cell r="AZ533">
            <v>15</v>
          </cell>
          <cell r="BA533" t="str">
            <v>Fail</v>
          </cell>
        </row>
        <row r="534">
          <cell r="J534" t="str">
            <v>https://www.lg.com/sa/refrigerators/lg-LS24GBBDLN</v>
          </cell>
          <cell r="K534">
            <v>0</v>
          </cell>
          <cell r="L534" t="str">
            <v>LS24GBBDLN.ADSGNGH</v>
          </cell>
          <cell r="M534" t="str">
            <v>home-appliances</v>
          </cell>
          <cell r="N534" t="str">
            <v>all-refrigerators</v>
          </cell>
          <cell r="O534" t="str">
            <v>door-in-door refrigerator</v>
          </cell>
          <cell r="P534" t="str">
            <v>24CU</v>
          </cell>
          <cell r="Q534">
            <v>0</v>
          </cell>
          <cell r="R534" t="str">
            <v>GC-B247KQDV.ADSGNGH</v>
          </cell>
          <cell r="S534" t="str">
            <v>P-Veyron6 DI</v>
          </cell>
          <cell r="T534" t="str">
            <v>P-Veyron6 DI</v>
          </cell>
          <cell r="U534" t="str">
            <v>P-Veyron6 DI</v>
          </cell>
          <cell r="V534" t="str">
            <v>Dark Graphite</v>
          </cell>
          <cell r="W534">
            <v>0</v>
          </cell>
          <cell r="X534" t="str">
            <v>FRESHBalancer™</v>
          </cell>
          <cell r="Y534" t="str">
            <v>Moist Balance Crisper™</v>
          </cell>
          <cell r="Z534" t="str">
            <v>Hygiene FRESH+™</v>
          </cell>
          <cell r="AA534" t="str">
            <v>Square Pocket Handle</v>
          </cell>
          <cell r="AB534" t="str">
            <v>Inverter Linear Compressor</v>
          </cell>
          <cell r="AC534" t="str">
            <v>Samrt ThinQ®</v>
          </cell>
          <cell r="AD534">
            <v>0</v>
          </cell>
          <cell r="AE534">
            <v>0</v>
          </cell>
          <cell r="AF534">
            <v>0</v>
          </cell>
          <cell r="AG534">
            <v>0</v>
          </cell>
          <cell r="AH534">
            <v>0</v>
          </cell>
          <cell r="AI534">
            <v>0</v>
          </cell>
          <cell r="AJ534">
            <v>0</v>
          </cell>
          <cell r="AK534">
            <v>0</v>
          </cell>
          <cell r="AL534">
            <v>0</v>
          </cell>
          <cell r="AM534" t="str">
            <v>-</v>
          </cell>
          <cell r="AN534" t="str">
            <v>-</v>
          </cell>
          <cell r="AO534" t="str">
            <v>-</v>
          </cell>
          <cell r="AP534">
            <v>0</v>
          </cell>
          <cell r="AQ534">
            <v>0</v>
          </cell>
          <cell r="AR534">
            <v>0</v>
          </cell>
          <cell r="AS534" t="str">
            <v>21.6  قدم ، ثلاجة جنبًا إلى جنب ، لون الجرافيت ، مقبض الجيب ، الضاغط الخطي العاكس</v>
          </cell>
          <cell r="AT534">
            <v>0</v>
          </cell>
          <cell r="AU534">
            <v>0</v>
          </cell>
          <cell r="AV534">
            <v>0</v>
          </cell>
          <cell r="AW534">
            <v>0</v>
          </cell>
          <cell r="AX534" t="str">
            <v>-</v>
          </cell>
          <cell r="AY534">
            <v>0</v>
          </cell>
          <cell r="AZ534">
            <v>14</v>
          </cell>
          <cell r="BA534" t="str">
            <v>Fail</v>
          </cell>
        </row>
        <row r="535">
          <cell r="J535" t="str">
            <v>https://www.lg.com/sa/refrigerators/lg-LS242BBSLN</v>
          </cell>
          <cell r="K535">
            <v>0</v>
          </cell>
          <cell r="L535" t="str">
            <v>LS242BBSLN.APZGNGH</v>
          </cell>
          <cell r="M535" t="str">
            <v>home-appliances</v>
          </cell>
          <cell r="N535" t="str">
            <v>all-refrigerators</v>
          </cell>
          <cell r="O535" t="str">
            <v>2-door-refrigerators</v>
          </cell>
          <cell r="P535" t="str">
            <v>24CU</v>
          </cell>
          <cell r="Q535">
            <v>0</v>
          </cell>
          <cell r="R535" t="str">
            <v>GC-B247SLUZ.APZGNGH</v>
          </cell>
          <cell r="S535" t="str">
            <v>P-Veyron6</v>
          </cell>
          <cell r="T535" t="str">
            <v>P-Veyron6</v>
          </cell>
          <cell r="U535" t="str">
            <v>P-Veyron6</v>
          </cell>
          <cell r="V535" t="str">
            <v>Plantinum silver</v>
          </cell>
          <cell r="W535">
            <v>0</v>
          </cell>
          <cell r="X535" t="str">
            <v>FRESHBalancer™</v>
          </cell>
          <cell r="Y535" t="str">
            <v>Moist Balance Crisper™</v>
          </cell>
          <cell r="Z535" t="str">
            <v>Hygiene FRESH+™</v>
          </cell>
          <cell r="AA535" t="str">
            <v>Square Pocket Handle</v>
          </cell>
          <cell r="AB535" t="str">
            <v>Inverter Linear Compressor</v>
          </cell>
          <cell r="AC535" t="str">
            <v>Samrt ThinQ®</v>
          </cell>
          <cell r="AD535">
            <v>0</v>
          </cell>
          <cell r="AE535">
            <v>0</v>
          </cell>
          <cell r="AF535">
            <v>0</v>
          </cell>
          <cell r="AG535">
            <v>0</v>
          </cell>
          <cell r="AH535">
            <v>0</v>
          </cell>
          <cell r="AI535">
            <v>0</v>
          </cell>
          <cell r="AJ535">
            <v>0</v>
          </cell>
          <cell r="AK535">
            <v>0</v>
          </cell>
          <cell r="AL535">
            <v>0</v>
          </cell>
          <cell r="AM535" t="str">
            <v>-</v>
          </cell>
          <cell r="AN535" t="str">
            <v>-</v>
          </cell>
          <cell r="AO535" t="str">
            <v>-</v>
          </cell>
          <cell r="AP535">
            <v>0</v>
          </cell>
          <cell r="AQ535">
            <v>0</v>
          </cell>
          <cell r="AR535">
            <v>0</v>
          </cell>
          <cell r="AS535" t="str">
            <v>22.1 قدمًا مكعبًا، ثلاجة متجانبة الأبواب، لون فضي، Smart Diagnosis، ضاغط خطي عاكس</v>
          </cell>
          <cell r="AT535">
            <v>0</v>
          </cell>
          <cell r="AU535">
            <v>0</v>
          </cell>
          <cell r="AV535">
            <v>0</v>
          </cell>
          <cell r="AW535">
            <v>0</v>
          </cell>
          <cell r="AX535" t="str">
            <v>-</v>
          </cell>
          <cell r="AY535">
            <v>0</v>
          </cell>
          <cell r="AZ535">
            <v>3</v>
          </cell>
          <cell r="BA535" t="str">
            <v>Fail</v>
          </cell>
        </row>
        <row r="536">
          <cell r="J536" t="str">
            <v>https://www.lg.com/sa/refrigerators/lg-LS242BBWLN</v>
          </cell>
          <cell r="K536">
            <v>0</v>
          </cell>
          <cell r="L536" t="str">
            <v>LS242BBWLN.ASWGNGH</v>
          </cell>
          <cell r="M536" t="str">
            <v>home-appliances</v>
          </cell>
          <cell r="N536" t="str">
            <v>all-refrigerators</v>
          </cell>
          <cell r="O536" t="str">
            <v>2-door-refrigerators</v>
          </cell>
          <cell r="P536" t="str">
            <v>24CU</v>
          </cell>
          <cell r="Q536">
            <v>0</v>
          </cell>
          <cell r="R536" t="str">
            <v>GC-B247SVUZ.ASWGNGH</v>
          </cell>
          <cell r="S536" t="str">
            <v>P-Veyron6</v>
          </cell>
          <cell r="T536" t="str">
            <v>P-Veyron6</v>
          </cell>
          <cell r="U536" t="str">
            <v>P-Veyron6</v>
          </cell>
          <cell r="V536" t="str">
            <v>Super White</v>
          </cell>
          <cell r="W536">
            <v>0</v>
          </cell>
          <cell r="X536" t="str">
            <v>FRESHBalancer™</v>
          </cell>
          <cell r="Y536" t="str">
            <v>Moist Balance Crisper™</v>
          </cell>
          <cell r="Z536" t="str">
            <v>Hygiene FRESH+™</v>
          </cell>
          <cell r="AA536" t="str">
            <v>Square Pocket Handle</v>
          </cell>
          <cell r="AB536" t="str">
            <v>Inverter Linear Compressor</v>
          </cell>
          <cell r="AC536" t="str">
            <v>Samrt ThinQ®</v>
          </cell>
          <cell r="AD536">
            <v>0</v>
          </cell>
          <cell r="AE536">
            <v>0</v>
          </cell>
          <cell r="AF536">
            <v>0</v>
          </cell>
          <cell r="AG536">
            <v>0</v>
          </cell>
          <cell r="AH536">
            <v>0</v>
          </cell>
          <cell r="AI536">
            <v>0</v>
          </cell>
          <cell r="AJ536">
            <v>0</v>
          </cell>
          <cell r="AK536">
            <v>0</v>
          </cell>
          <cell r="AL536">
            <v>0</v>
          </cell>
          <cell r="AM536" t="str">
            <v>-</v>
          </cell>
          <cell r="AN536" t="str">
            <v>-</v>
          </cell>
          <cell r="AO536" t="str">
            <v>-</v>
          </cell>
          <cell r="AP536">
            <v>0</v>
          </cell>
          <cell r="AQ536">
            <v>0</v>
          </cell>
          <cell r="AR536">
            <v>0</v>
          </cell>
          <cell r="AS536" t="str">
            <v>22.1 قدمًا مكعبًا، ثلاجة متجانبة الأبواب، لون أبيض، Smart Diagnosis، ضاغط خطي عاكس</v>
          </cell>
          <cell r="AT536">
            <v>0</v>
          </cell>
          <cell r="AU536">
            <v>0</v>
          </cell>
          <cell r="AV536">
            <v>0</v>
          </cell>
          <cell r="AW536">
            <v>0</v>
          </cell>
          <cell r="AX536" t="str">
            <v>-</v>
          </cell>
          <cell r="AY536">
            <v>0</v>
          </cell>
          <cell r="AZ536">
            <v>15</v>
          </cell>
          <cell r="BA536" t="str">
            <v>Fail</v>
          </cell>
        </row>
        <row r="537">
          <cell r="J537" t="str">
            <v>https://www.lg.com/sa_en/refrigerators/lg-LS24GBBDLN</v>
          </cell>
          <cell r="K537">
            <v>0</v>
          </cell>
          <cell r="L537" t="str">
            <v>LS24GBBDLN.ADSGNGH</v>
          </cell>
          <cell r="M537" t="str">
            <v>Home Appliances</v>
          </cell>
          <cell r="N537" t="str">
            <v>REFRIGERATORS</v>
          </cell>
          <cell r="O537" t="str">
            <v>Door-in-Door Refrigerators</v>
          </cell>
          <cell r="P537" t="str">
            <v>24CU</v>
          </cell>
          <cell r="Q537">
            <v>0</v>
          </cell>
          <cell r="R537" t="str">
            <v>GC-B247KQDV.ADSGNGH</v>
          </cell>
          <cell r="S537" t="str">
            <v>P-Veyron6 DI</v>
          </cell>
          <cell r="T537" t="str">
            <v>P-Veyron6 DI</v>
          </cell>
          <cell r="U537" t="str">
            <v>P-Veyron6 DI</v>
          </cell>
          <cell r="V537" t="str">
            <v>Dark Graphite</v>
          </cell>
          <cell r="W537">
            <v>0</v>
          </cell>
          <cell r="X537" t="str">
            <v>FRESHBalancer™</v>
          </cell>
          <cell r="Y537" t="str">
            <v>Moist Balance Crisper™</v>
          </cell>
          <cell r="Z537" t="str">
            <v>Hygiene FRESH+™</v>
          </cell>
          <cell r="AA537" t="str">
            <v>Square Pocket Handle</v>
          </cell>
          <cell r="AB537" t="str">
            <v>Inverter Linear Compressor</v>
          </cell>
          <cell r="AC537" t="str">
            <v>Samrt ThinQ®</v>
          </cell>
          <cell r="AD537">
            <v>0</v>
          </cell>
          <cell r="AE537">
            <v>0</v>
          </cell>
          <cell r="AF537">
            <v>0</v>
          </cell>
          <cell r="AG537">
            <v>0</v>
          </cell>
          <cell r="AH537">
            <v>0</v>
          </cell>
          <cell r="AI537">
            <v>0</v>
          </cell>
          <cell r="AJ537">
            <v>0</v>
          </cell>
          <cell r="AK537">
            <v>0</v>
          </cell>
          <cell r="AL537">
            <v>0</v>
          </cell>
          <cell r="AM537" t="str">
            <v>-</v>
          </cell>
          <cell r="AN537" t="str">
            <v>-</v>
          </cell>
          <cell r="AO537" t="str">
            <v>-</v>
          </cell>
          <cell r="AP537">
            <v>0</v>
          </cell>
          <cell r="AQ537">
            <v>0</v>
          </cell>
          <cell r="AR537">
            <v>0</v>
          </cell>
          <cell r="AS537" t="str">
            <v>21.6 S. Cu. Ft, Side By Side Refrigerator, Graphite Color, Pocket Handle, Inverter Linear Compressor</v>
          </cell>
          <cell r="AT537">
            <v>0</v>
          </cell>
          <cell r="AU537">
            <v>0</v>
          </cell>
          <cell r="AV537">
            <v>0</v>
          </cell>
          <cell r="AW537">
            <v>0</v>
          </cell>
          <cell r="AX537" t="str">
            <v>-</v>
          </cell>
          <cell r="AY537">
            <v>0</v>
          </cell>
          <cell r="AZ537">
            <v>14</v>
          </cell>
          <cell r="BA537" t="str">
            <v>Fail</v>
          </cell>
        </row>
        <row r="538">
          <cell r="J538" t="str">
            <v>https://www.lg.com/sa_en/refrigerators/lg-LS242BBSLN</v>
          </cell>
          <cell r="K538">
            <v>0</v>
          </cell>
          <cell r="L538" t="str">
            <v>LS242BBSLN.APZGNGH</v>
          </cell>
          <cell r="M538" t="str">
            <v>Home Appliances</v>
          </cell>
          <cell r="N538" t="str">
            <v>REFRIGERATORS</v>
          </cell>
          <cell r="O538" t="str">
            <v>French Door &amp; Side by Side</v>
          </cell>
          <cell r="P538" t="str">
            <v>24CU</v>
          </cell>
          <cell r="Q538">
            <v>0</v>
          </cell>
          <cell r="R538" t="str">
            <v>GC-B247SLUZ.APZGNGH</v>
          </cell>
          <cell r="S538" t="str">
            <v>P-Veyron6</v>
          </cell>
          <cell r="T538" t="str">
            <v>P-Veyron6</v>
          </cell>
          <cell r="U538" t="str">
            <v>P-Veyron6</v>
          </cell>
          <cell r="V538" t="str">
            <v>Plantinum silver</v>
          </cell>
          <cell r="W538">
            <v>0</v>
          </cell>
          <cell r="X538" t="str">
            <v>FRESHBalancer™</v>
          </cell>
          <cell r="Y538" t="str">
            <v>Moist Balance Crisper™</v>
          </cell>
          <cell r="Z538" t="str">
            <v>Hygiene FRESH+™</v>
          </cell>
          <cell r="AA538" t="str">
            <v>Square Pocket Handle</v>
          </cell>
          <cell r="AB538" t="str">
            <v>Inverter Linear Compressor</v>
          </cell>
          <cell r="AC538" t="str">
            <v>Samrt ThinQ®</v>
          </cell>
          <cell r="AD538">
            <v>0</v>
          </cell>
          <cell r="AE538">
            <v>0</v>
          </cell>
          <cell r="AF538">
            <v>0</v>
          </cell>
          <cell r="AG538">
            <v>0</v>
          </cell>
          <cell r="AH538">
            <v>0</v>
          </cell>
          <cell r="AI538">
            <v>0</v>
          </cell>
          <cell r="AJ538">
            <v>0</v>
          </cell>
          <cell r="AK538">
            <v>0</v>
          </cell>
          <cell r="AL538">
            <v>0</v>
          </cell>
          <cell r="AM538" t="str">
            <v>-</v>
          </cell>
          <cell r="AN538" t="str">
            <v>-</v>
          </cell>
          <cell r="AO538" t="str">
            <v>-</v>
          </cell>
          <cell r="AP538">
            <v>0</v>
          </cell>
          <cell r="AQ538">
            <v>0</v>
          </cell>
          <cell r="AR538">
            <v>0</v>
          </cell>
          <cell r="AS538" t="str">
            <v>22.1 S. Cu. Ft, Side By Side Refrigerator, Silver, Smart Diagnosis, Inverter Linear Compressor</v>
          </cell>
          <cell r="AT538">
            <v>0</v>
          </cell>
          <cell r="AU538">
            <v>0</v>
          </cell>
          <cell r="AV538">
            <v>0</v>
          </cell>
          <cell r="AW538">
            <v>0</v>
          </cell>
          <cell r="AX538" t="str">
            <v>-</v>
          </cell>
          <cell r="AY538">
            <v>0</v>
          </cell>
          <cell r="AZ538">
            <v>3</v>
          </cell>
          <cell r="BA538" t="str">
            <v>Fail</v>
          </cell>
        </row>
        <row r="539">
          <cell r="J539" t="str">
            <v>https://www.lg.com/sa_en/refrigerators/lg-LS242BBWLN</v>
          </cell>
          <cell r="K539">
            <v>0</v>
          </cell>
          <cell r="L539" t="str">
            <v>LS242BBWLN.ASWGNGH</v>
          </cell>
          <cell r="M539" t="str">
            <v>Home Appliances</v>
          </cell>
          <cell r="N539" t="str">
            <v>REFRIGERATORS</v>
          </cell>
          <cell r="O539" t="str">
            <v>French Door &amp; Side by Side</v>
          </cell>
          <cell r="P539" t="str">
            <v>24CU</v>
          </cell>
          <cell r="Q539">
            <v>0</v>
          </cell>
          <cell r="R539" t="str">
            <v>GC-B247SVUZ.ASWGNGH</v>
          </cell>
          <cell r="S539" t="str">
            <v>P-Veyron6</v>
          </cell>
          <cell r="T539" t="str">
            <v>P-Veyron6</v>
          </cell>
          <cell r="U539" t="str">
            <v>P-Veyron6</v>
          </cell>
          <cell r="V539" t="str">
            <v>Super White</v>
          </cell>
          <cell r="W539">
            <v>0</v>
          </cell>
          <cell r="X539" t="str">
            <v>FRESHBalancer™</v>
          </cell>
          <cell r="Y539" t="str">
            <v>Moist Balance Crisper™</v>
          </cell>
          <cell r="Z539" t="str">
            <v>Hygiene FRESH+™</v>
          </cell>
          <cell r="AA539" t="str">
            <v>Square Pocket Handle</v>
          </cell>
          <cell r="AB539" t="str">
            <v>Inverter Linear Compressor</v>
          </cell>
          <cell r="AC539" t="str">
            <v>Samrt ThinQ®</v>
          </cell>
          <cell r="AD539">
            <v>0</v>
          </cell>
          <cell r="AE539">
            <v>0</v>
          </cell>
          <cell r="AF539">
            <v>0</v>
          </cell>
          <cell r="AG539">
            <v>0</v>
          </cell>
          <cell r="AH539">
            <v>0</v>
          </cell>
          <cell r="AI539">
            <v>0</v>
          </cell>
          <cell r="AJ539">
            <v>0</v>
          </cell>
          <cell r="AK539">
            <v>0</v>
          </cell>
          <cell r="AL539">
            <v>0</v>
          </cell>
          <cell r="AM539" t="str">
            <v>-</v>
          </cell>
          <cell r="AN539" t="str">
            <v>-</v>
          </cell>
          <cell r="AO539" t="str">
            <v>-</v>
          </cell>
          <cell r="AP539">
            <v>0</v>
          </cell>
          <cell r="AQ539">
            <v>0</v>
          </cell>
          <cell r="AR539">
            <v>0</v>
          </cell>
          <cell r="AS539" t="str">
            <v>22.1 S. Cu. Ft, Side By Side Refrigerator, White, Smart Diagnosis, Inverter Linear Compressor</v>
          </cell>
          <cell r="AT539">
            <v>0</v>
          </cell>
          <cell r="AU539">
            <v>0</v>
          </cell>
          <cell r="AV539">
            <v>0</v>
          </cell>
          <cell r="AW539">
            <v>0</v>
          </cell>
          <cell r="AX539" t="str">
            <v>-</v>
          </cell>
          <cell r="AY539">
            <v>0</v>
          </cell>
          <cell r="AZ539">
            <v>15</v>
          </cell>
          <cell r="BA539" t="str">
            <v>Fail</v>
          </cell>
        </row>
        <row r="540">
          <cell r="J540" t="str">
            <v>https://www.lg.com/za/fridge-freezers/lg-GR-X31FTKHL</v>
          </cell>
          <cell r="K540">
            <v>0</v>
          </cell>
          <cell r="L540" t="str">
            <v>GR-X31FTKHL.AMTQESA</v>
          </cell>
          <cell r="M540" t="str">
            <v>home-appliance</v>
          </cell>
          <cell r="N540" t="str">
            <v>refrigerator</v>
          </cell>
          <cell r="O540" t="str">
            <v>side-by-side-fridges</v>
          </cell>
          <cell r="P540" t="str">
            <v>Multi Door 4Door</v>
          </cell>
          <cell r="Q540">
            <v>0</v>
          </cell>
          <cell r="R540" t="str">
            <v>GR-X31FTMHL.AMTQESA</v>
          </cell>
          <cell r="S540" t="str">
            <v>P-Next3</v>
          </cell>
          <cell r="T540" t="str">
            <v>P-Next3 InstaView</v>
          </cell>
          <cell r="U540" t="str">
            <v>P-Next3 InstaView</v>
          </cell>
          <cell r="V540" t="str">
            <v>Matte Black STS</v>
          </cell>
          <cell r="W540" t="str">
            <v>716L (Net)</v>
          </cell>
          <cell r="X540" t="str">
            <v>InstaView / Door-in-Door™</v>
          </cell>
          <cell r="Y540" t="str">
            <v>Water Purification System</v>
          </cell>
          <cell r="Z540" t="str">
            <v>Hygiene FRESH+™</v>
          </cell>
          <cell r="AA540" t="str">
            <v>32% Energy Saving</v>
          </cell>
          <cell r="AB540" t="str">
            <v>Slim SpacePlus® Ice System</v>
          </cell>
          <cell r="AC540" t="str">
            <v>Fingerprint Resistance</v>
          </cell>
          <cell r="AD540" t="str">
            <v>Inverter Linear Compressor</v>
          </cell>
          <cell r="AE540" t="str">
            <v>Smart Diagnosis™</v>
          </cell>
          <cell r="AF540">
            <v>0</v>
          </cell>
          <cell r="AG540">
            <v>0</v>
          </cell>
          <cell r="AH540">
            <v>0</v>
          </cell>
          <cell r="AI540">
            <v>0</v>
          </cell>
          <cell r="AJ540">
            <v>0</v>
          </cell>
          <cell r="AK540">
            <v>0</v>
          </cell>
          <cell r="AL540">
            <v>0</v>
          </cell>
          <cell r="AM540" t="str">
            <v>-</v>
          </cell>
          <cell r="AN540" t="str">
            <v>-</v>
          </cell>
          <cell r="AO540" t="str">
            <v>-</v>
          </cell>
          <cell r="AP540">
            <v>0</v>
          </cell>
          <cell r="AQ540">
            <v>0</v>
          </cell>
          <cell r="AR540">
            <v>0</v>
          </cell>
          <cell r="AS540" t="str">
            <v>889L Matte Black Multi Door InstaView Refrigerator, Door-in-Door™</v>
          </cell>
          <cell r="AT540">
            <v>0</v>
          </cell>
          <cell r="AU540">
            <v>0</v>
          </cell>
          <cell r="AV540">
            <v>0</v>
          </cell>
          <cell r="AW540">
            <v>0</v>
          </cell>
          <cell r="AX540" t="str">
            <v>-</v>
          </cell>
          <cell r="AY540">
            <v>0</v>
          </cell>
          <cell r="AZ540">
            <v>15</v>
          </cell>
          <cell r="BA540" t="str">
            <v>Fail</v>
          </cell>
        </row>
        <row r="541">
          <cell r="J541" t="str">
            <v>https://www.lg.com/za/fridge-freezers/lg-GN-C702SGGU</v>
          </cell>
          <cell r="K541">
            <v>0</v>
          </cell>
          <cell r="L541" t="str">
            <v>GN-C702SGGU.ABMQESA</v>
          </cell>
          <cell r="M541" t="str">
            <v>home-appliance</v>
          </cell>
          <cell r="N541" t="str">
            <v>refrigerator</v>
          </cell>
          <cell r="O541" t="str">
            <v>top-mount</v>
          </cell>
          <cell r="P541" t="str">
            <v>Ultra X Large REF</v>
          </cell>
          <cell r="Q541">
            <v>0</v>
          </cell>
          <cell r="R541" t="str">
            <v>GN-C702SGGU.ABMQESA</v>
          </cell>
          <cell r="S541" t="str">
            <v>T-Alpha4</v>
          </cell>
          <cell r="T541" t="str">
            <v>T-Alpha4 (GTF 2.0)</v>
          </cell>
          <cell r="U541" t="str">
            <v>T-Alpha4 (GTF 2.0)</v>
          </cell>
          <cell r="V541" t="str">
            <v>Black Glass</v>
          </cell>
          <cell r="W541" t="str">
            <v>574L (Net)</v>
          </cell>
          <cell r="X541" t="str">
            <v>LINEAR Cooling™</v>
          </cell>
          <cell r="Y541" t="str">
            <v>Door Cooling+™</v>
          </cell>
          <cell r="Z541" t="str">
            <v>Hygiene FRESH+™</v>
          </cell>
          <cell r="AA541" t="str">
            <v>Fresh 0 Zone</v>
          </cell>
          <cell r="AB541" t="str">
            <v>32% Energy Saving</v>
          </cell>
          <cell r="AC541" t="str">
            <v>Moving Ice Maker</v>
          </cell>
          <cell r="AD541">
            <v>0</v>
          </cell>
          <cell r="AE541" t="str">
            <v>Pull-out Tray</v>
          </cell>
          <cell r="AF541" t="str">
            <v>Touch LED Display</v>
          </cell>
          <cell r="AG541" t="str">
            <v>Trimless Tempered Glass Shelf</v>
          </cell>
          <cell r="AH541" t="str">
            <v xml:space="preserve">Premium Metal Body
</v>
          </cell>
          <cell r="AI541" t="str">
            <v>Soft LED Lighting</v>
          </cell>
          <cell r="AJ541" t="str">
            <v>Inverter Linear Compressor</v>
          </cell>
          <cell r="AK541" t="str">
            <v>Inverter Linear Compressor</v>
          </cell>
          <cell r="AL541" t="str">
            <v>Samrt ThinQ®</v>
          </cell>
          <cell r="AM541" t="str">
            <v>780(31")</v>
          </cell>
          <cell r="AN541">
            <v>1800</v>
          </cell>
          <cell r="AO541" t="str">
            <v>-</v>
          </cell>
          <cell r="AP541">
            <v>0</v>
          </cell>
          <cell r="AQ541">
            <v>0</v>
          </cell>
          <cell r="AR541">
            <v>0</v>
          </cell>
          <cell r="AS541" t="str">
            <v>547L Black Glass Top Freezer with Inverter Linear Compressor</v>
          </cell>
          <cell r="AT541">
            <v>0</v>
          </cell>
          <cell r="AU541">
            <v>0</v>
          </cell>
          <cell r="AV541">
            <v>0</v>
          </cell>
          <cell r="AW541">
            <v>0</v>
          </cell>
          <cell r="AX541" t="str">
            <v>-</v>
          </cell>
          <cell r="AY541">
            <v>0</v>
          </cell>
          <cell r="AZ541">
            <v>10</v>
          </cell>
          <cell r="BA541" t="str">
            <v>Pass</v>
          </cell>
        </row>
        <row r="542">
          <cell r="J542" t="str">
            <v>https://www.lg.com/za/fridge-freezers/lg-GC-F459NQDZ</v>
          </cell>
          <cell r="K542">
            <v>0</v>
          </cell>
          <cell r="L542" t="str">
            <v>GC-F459NQDZ.AMCQESA</v>
          </cell>
          <cell r="M542" t="str">
            <v>home-appliance</v>
          </cell>
          <cell r="N542" t="str">
            <v>refrigerator</v>
          </cell>
          <cell r="O542" t="str">
            <v>bottom-freezer</v>
          </cell>
          <cell r="P542" t="str">
            <v xml:space="preserve">2D Bottom Freezer </v>
          </cell>
          <cell r="Q542">
            <v>0</v>
          </cell>
          <cell r="R542" t="str">
            <v>GC-F459NQDZ.AMCQESA</v>
          </cell>
          <cell r="S542" t="str">
            <v>V+</v>
          </cell>
          <cell r="T542" t="str">
            <v>V+</v>
          </cell>
          <cell r="U542" t="str">
            <v>V+</v>
          </cell>
          <cell r="V542" t="str">
            <v>Matte Black</v>
          </cell>
          <cell r="W542" t="str">
            <v>341L (Net)</v>
          </cell>
          <cell r="X542" t="str">
            <v>LINEAR Cooling™</v>
          </cell>
          <cell r="Y542" t="str">
            <v>Door Cooling+™</v>
          </cell>
          <cell r="Z542" t="str">
            <v>FRESHBalancer™</v>
          </cell>
          <cell r="AA542" t="str">
            <v>Fresh Converter™</v>
          </cell>
          <cell r="AB542" t="str">
            <v>32% Energy Saving</v>
          </cell>
          <cell r="AC542" t="str">
            <v>Zero Clearance</v>
          </cell>
          <cell r="AD542" t="str">
            <v>2-Step Folding Shelf</v>
          </cell>
          <cell r="AE542" t="str">
            <v>Wine Rack</v>
          </cell>
          <cell r="AF542" t="str">
            <v>Square Pocket Handle</v>
          </cell>
          <cell r="AG542" t="str">
            <v>Metal Touch Display</v>
          </cell>
          <cell r="AH542" t="str">
            <v>Metal Fresh</v>
          </cell>
          <cell r="AI542" t="str">
            <v>Metallic Decoration</v>
          </cell>
          <cell r="AJ542" t="str">
            <v>Soft LED Lighting</v>
          </cell>
          <cell r="AK542" t="str">
            <v>Inverter Linear Compressor</v>
          </cell>
          <cell r="AL542" t="str">
            <v>Samrt ThinQ®</v>
          </cell>
          <cell r="AM542" t="str">
            <v>-</v>
          </cell>
          <cell r="AN542" t="str">
            <v>-</v>
          </cell>
          <cell r="AO542" t="str">
            <v>-</v>
          </cell>
          <cell r="AP542">
            <v>0</v>
          </cell>
          <cell r="AQ542">
            <v>0</v>
          </cell>
          <cell r="AR542">
            <v>0</v>
          </cell>
          <cell r="AS542" t="str">
            <v>Bottom Freezer with Inverter Linear Compressor</v>
          </cell>
          <cell r="AT542">
            <v>0</v>
          </cell>
          <cell r="AU542">
            <v>0</v>
          </cell>
          <cell r="AV542">
            <v>0</v>
          </cell>
          <cell r="AW542">
            <v>0</v>
          </cell>
          <cell r="AX542" t="str">
            <v>-</v>
          </cell>
          <cell r="AY542">
            <v>0</v>
          </cell>
          <cell r="AZ542">
            <v>3</v>
          </cell>
          <cell r="BA542" t="str">
            <v>Fail</v>
          </cell>
        </row>
        <row r="543">
          <cell r="J543" t="str">
            <v>https://www.lg.com/za/fridge-freezers/lg-GC-F459NLJZ</v>
          </cell>
          <cell r="K543">
            <v>0</v>
          </cell>
          <cell r="L543" t="str">
            <v>GC-F459NLJZ.APZQESA</v>
          </cell>
          <cell r="M543" t="str">
            <v>home-appliance</v>
          </cell>
          <cell r="N543" t="str">
            <v>refrigerator</v>
          </cell>
          <cell r="O543" t="str">
            <v>bottom-freezer</v>
          </cell>
          <cell r="P543" t="str">
            <v xml:space="preserve">2D Bottom Freezer </v>
          </cell>
          <cell r="Q543">
            <v>0</v>
          </cell>
          <cell r="R543" t="str">
            <v>GC-F459NLYZ.APZQESA</v>
          </cell>
          <cell r="S543" t="str">
            <v>V+</v>
          </cell>
          <cell r="T543" t="str">
            <v>V+</v>
          </cell>
          <cell r="U543" t="str">
            <v>V+</v>
          </cell>
          <cell r="V543" t="str">
            <v>Platinum Silver</v>
          </cell>
          <cell r="W543" t="str">
            <v>341L (Net)</v>
          </cell>
          <cell r="X543" t="str">
            <v>LINEAR Cooling™</v>
          </cell>
          <cell r="Y543" t="str">
            <v>Door Cooling+™</v>
          </cell>
          <cell r="Z543" t="str">
            <v>FRESHBalancer™</v>
          </cell>
          <cell r="AA543" t="str">
            <v>Fresh Converter™</v>
          </cell>
          <cell r="AB543" t="str">
            <v>32% Energy Saving</v>
          </cell>
          <cell r="AC543" t="str">
            <v>Zero Clearance</v>
          </cell>
          <cell r="AD543" t="str">
            <v>2-Step Folding Shelf</v>
          </cell>
          <cell r="AE543" t="str">
            <v>Wine Rack</v>
          </cell>
          <cell r="AF543" t="str">
            <v>Square Pocket Handle</v>
          </cell>
          <cell r="AG543" t="str">
            <v>Metal Touch Display</v>
          </cell>
          <cell r="AH543" t="str">
            <v>Metal Fresh</v>
          </cell>
          <cell r="AI543" t="str">
            <v>Metallic Decoration</v>
          </cell>
          <cell r="AJ543" t="str">
            <v>Soft LED Lighting</v>
          </cell>
          <cell r="AK543" t="str">
            <v>Inverter Linear Compressor</v>
          </cell>
          <cell r="AL543" t="str">
            <v>Samrt ThinQ®</v>
          </cell>
          <cell r="AM543" t="str">
            <v>-</v>
          </cell>
          <cell r="AN543" t="str">
            <v>-</v>
          </cell>
          <cell r="AO543" t="str">
            <v>-</v>
          </cell>
          <cell r="AP543">
            <v>0</v>
          </cell>
          <cell r="AQ543">
            <v>0</v>
          </cell>
          <cell r="AR543">
            <v>0</v>
          </cell>
          <cell r="AS543" t="str">
            <v>Bottom Freezer with Inverter Linear Compressor</v>
          </cell>
          <cell r="AT543">
            <v>0</v>
          </cell>
          <cell r="AU543">
            <v>0</v>
          </cell>
          <cell r="AV543">
            <v>0</v>
          </cell>
          <cell r="AW543">
            <v>0</v>
          </cell>
          <cell r="AX543" t="str">
            <v>-</v>
          </cell>
          <cell r="AY543">
            <v>0</v>
          </cell>
          <cell r="AZ543">
            <v>3</v>
          </cell>
          <cell r="BA543" t="str">
            <v>Fail</v>
          </cell>
        </row>
        <row r="544">
          <cell r="J544" t="str">
            <v>https://www.lg.com/za/fridge-freezers/lg-GC-L247SLUV</v>
          </cell>
          <cell r="K544">
            <v>0</v>
          </cell>
          <cell r="L544" t="str">
            <v>GC-L247SLUV.APZQESA</v>
          </cell>
          <cell r="M544" t="str">
            <v>home-appliance</v>
          </cell>
          <cell r="N544" t="str">
            <v>refrigerator</v>
          </cell>
          <cell r="O544" t="str">
            <v>side-by-side-fridges</v>
          </cell>
          <cell r="P544" t="str">
            <v>24CU</v>
          </cell>
          <cell r="Q544">
            <v>0</v>
          </cell>
          <cell r="R544" t="str">
            <v>GC-L247SLUV.APZQESA</v>
          </cell>
          <cell r="S544" t="str">
            <v>P-Veyron6</v>
          </cell>
          <cell r="T544" t="str">
            <v>P-Veyron6 I&amp;W Disp.</v>
          </cell>
          <cell r="U544" t="str">
            <v>P-Veyron6 I&amp;W Disp.</v>
          </cell>
          <cell r="V544" t="str">
            <v>Platinum Silver</v>
          </cell>
          <cell r="W544" t="str">
            <v>601L (Net)</v>
          </cell>
          <cell r="X544" t="str">
            <v>Spaceplus™ Ice System</v>
          </cell>
          <cell r="Y544" t="str">
            <v>FRESHBalancer™</v>
          </cell>
          <cell r="Z544" t="str">
            <v>Moist Balance Crisper™</v>
          </cell>
          <cell r="AA544" t="str">
            <v>Hygiene FRESH+™</v>
          </cell>
          <cell r="AB544" t="str">
            <v xml:space="preserve">New Premium Dispenser
</v>
          </cell>
          <cell r="AC544" t="str">
            <v>Square Pocket Handle</v>
          </cell>
          <cell r="AD544" t="str">
            <v>Inverter Linear Compressor</v>
          </cell>
          <cell r="AE544" t="str">
            <v>Samrt ThinQ®</v>
          </cell>
          <cell r="AF544">
            <v>0</v>
          </cell>
          <cell r="AG544">
            <v>0</v>
          </cell>
          <cell r="AH544">
            <v>0</v>
          </cell>
          <cell r="AI544">
            <v>0</v>
          </cell>
          <cell r="AJ544">
            <v>0</v>
          </cell>
          <cell r="AK544">
            <v>0</v>
          </cell>
          <cell r="AL544">
            <v>0</v>
          </cell>
          <cell r="AM544" t="str">
            <v>-</v>
          </cell>
          <cell r="AN544" t="str">
            <v>-</v>
          </cell>
          <cell r="AO544" t="str">
            <v>-</v>
          </cell>
          <cell r="AP544">
            <v>0</v>
          </cell>
          <cell r="AQ544">
            <v>0</v>
          </cell>
          <cell r="AR544">
            <v>0</v>
          </cell>
          <cell r="AS544" t="str">
            <v>601L Platinum Silver Side by Side Refrigerator, Mega Capacity</v>
          </cell>
          <cell r="AT544">
            <v>0</v>
          </cell>
          <cell r="AU544">
            <v>0</v>
          </cell>
          <cell r="AV544">
            <v>0</v>
          </cell>
          <cell r="AW544">
            <v>0</v>
          </cell>
          <cell r="AX544" t="str">
            <v>-</v>
          </cell>
          <cell r="AY544">
            <v>0</v>
          </cell>
          <cell r="AZ544" t="str">
            <v>-</v>
          </cell>
          <cell r="BA544" t="str">
            <v>-</v>
          </cell>
        </row>
        <row r="545">
          <cell r="J545" t="str">
            <v>https://www.lg.com/za/fridge-freezers/lg-GC-F401ELDZ</v>
          </cell>
          <cell r="K545">
            <v>0</v>
          </cell>
          <cell r="L545" t="str">
            <v>GC-F401ELDZ.APZQESA</v>
          </cell>
          <cell r="M545" t="str">
            <v>home-appliance</v>
          </cell>
          <cell r="N545" t="str">
            <v>refrigerator</v>
          </cell>
          <cell r="O545" t="str">
            <v>side-by-side-fridges</v>
          </cell>
          <cell r="P545" t="str">
            <v xml:space="preserve">2D Bottom Freezer </v>
          </cell>
          <cell r="Q545">
            <v>0</v>
          </cell>
          <cell r="R545" t="str">
            <v>GC-F401ELDZ.APZQESA</v>
          </cell>
          <cell r="S545" t="str">
            <v>Lansen Larder</v>
          </cell>
          <cell r="T545" t="str">
            <v>Lansen Larder</v>
          </cell>
          <cell r="U545" t="str">
            <v>Lansen Larder</v>
          </cell>
          <cell r="V545" t="str">
            <v>Platinum Silver</v>
          </cell>
          <cell r="W545" t="str">
            <v>377L (Net)</v>
          </cell>
          <cell r="X545" t="str">
            <v>Total No Frost</v>
          </cell>
          <cell r="Y545" t="str">
            <v>2-Step Folding Shelf</v>
          </cell>
          <cell r="Z545" t="str">
            <v>Wine Rack</v>
          </cell>
          <cell r="AA545" t="str">
            <v>Inverter Linear Compressor</v>
          </cell>
          <cell r="AB545" t="str">
            <v>Smart ThinQ®</v>
          </cell>
          <cell r="AC545">
            <v>0</v>
          </cell>
          <cell r="AD545">
            <v>0</v>
          </cell>
          <cell r="AE545">
            <v>0</v>
          </cell>
          <cell r="AF545">
            <v>0</v>
          </cell>
          <cell r="AG545">
            <v>0</v>
          </cell>
          <cell r="AH545">
            <v>0</v>
          </cell>
          <cell r="AI545">
            <v>0</v>
          </cell>
          <cell r="AJ545">
            <v>0</v>
          </cell>
          <cell r="AK545">
            <v>0</v>
          </cell>
          <cell r="AL545">
            <v>0</v>
          </cell>
          <cell r="AM545" t="str">
            <v>595(23")</v>
          </cell>
          <cell r="AN545">
            <v>1850</v>
          </cell>
          <cell r="AO545">
            <v>673</v>
          </cell>
          <cell r="AP545">
            <v>0</v>
          </cell>
          <cell r="AQ545">
            <v>0</v>
          </cell>
          <cell r="AR545">
            <v>0</v>
          </cell>
          <cell r="AS545" t="str">
            <v>377L Silver Larder Fridge Freezer</v>
          </cell>
          <cell r="AT545">
            <v>0</v>
          </cell>
          <cell r="AU545">
            <v>0</v>
          </cell>
          <cell r="AV545">
            <v>0</v>
          </cell>
          <cell r="AW545">
            <v>0</v>
          </cell>
          <cell r="AX545" t="str">
            <v>-</v>
          </cell>
          <cell r="AY545">
            <v>0</v>
          </cell>
          <cell r="AZ545">
            <v>5</v>
          </cell>
          <cell r="BA545" t="str">
            <v>Fail</v>
          </cell>
        </row>
        <row r="546">
          <cell r="J546" t="str">
            <v>https://www.lg.com/za/fridge-freezers/lg-GC-X247CSBV</v>
          </cell>
          <cell r="K546">
            <v>0</v>
          </cell>
          <cell r="L546" t="str">
            <v>GC-X247CSBV.ANSQESA</v>
          </cell>
          <cell r="M546" t="str">
            <v>home-appliance</v>
          </cell>
          <cell r="N546" t="str">
            <v>refrigerator</v>
          </cell>
          <cell r="O546" t="str">
            <v>side-by-side-fridges</v>
          </cell>
          <cell r="P546" t="str">
            <v>24CU</v>
          </cell>
          <cell r="Q546">
            <v>0</v>
          </cell>
          <cell r="R546" t="str">
            <v>GC-X247CSBV.ANSQESA</v>
          </cell>
          <cell r="S546" t="str">
            <v>P-Veyron6</v>
          </cell>
          <cell r="T546" t="str">
            <v>P-Veyron6 InstaView</v>
          </cell>
          <cell r="U546" t="str">
            <v>P-Veyron6 InstaView</v>
          </cell>
          <cell r="V546" t="str">
            <v>Noble Steel</v>
          </cell>
          <cell r="W546" t="str">
            <v>601L (Net)</v>
          </cell>
          <cell r="X546" t="str">
            <v>InstaView / Door-in-Door™</v>
          </cell>
          <cell r="Y546" t="str">
            <v>Spaceplus™ Ice System</v>
          </cell>
          <cell r="Z546" t="str">
            <v>FRESHBalancer™</v>
          </cell>
          <cell r="AA546" t="str">
            <v>Moist Balance Crisper™</v>
          </cell>
          <cell r="AB546" t="str">
            <v>Hygiene FRESH+™</v>
          </cell>
          <cell r="AC546" t="str">
            <v xml:space="preserve">New Premium Dispenser
</v>
          </cell>
          <cell r="AD546" t="str">
            <v>Square Pocket Handle</v>
          </cell>
          <cell r="AE546" t="str">
            <v>Inverter Linear Compressor</v>
          </cell>
          <cell r="AF546" t="str">
            <v>Samrt ThinQ®</v>
          </cell>
          <cell r="AG546">
            <v>0</v>
          </cell>
          <cell r="AH546">
            <v>0</v>
          </cell>
          <cell r="AI546">
            <v>0</v>
          </cell>
          <cell r="AJ546">
            <v>0</v>
          </cell>
          <cell r="AK546">
            <v>0</v>
          </cell>
          <cell r="AL546">
            <v>0</v>
          </cell>
          <cell r="AM546" t="str">
            <v>-</v>
          </cell>
          <cell r="AN546" t="str">
            <v>-</v>
          </cell>
          <cell r="AO546" t="str">
            <v>-</v>
          </cell>
          <cell r="AP546">
            <v>0</v>
          </cell>
          <cell r="AQ546">
            <v>0</v>
          </cell>
          <cell r="AR546">
            <v>0</v>
          </cell>
          <cell r="AS546" t="str">
            <v>665L Stainless Steel InstaView Side by Side Fridge, Door-in-Door™</v>
          </cell>
          <cell r="AT546">
            <v>0</v>
          </cell>
          <cell r="AU546">
            <v>0</v>
          </cell>
          <cell r="AV546">
            <v>0</v>
          </cell>
          <cell r="AW546">
            <v>0</v>
          </cell>
          <cell r="AX546" t="str">
            <v>-</v>
          </cell>
          <cell r="AY546">
            <v>0</v>
          </cell>
          <cell r="AZ546">
            <v>10</v>
          </cell>
          <cell r="BA546" t="str">
            <v>Pass</v>
          </cell>
        </row>
        <row r="547">
          <cell r="J547" t="str">
            <v>https://www.lg.com/za/fridge-freezers/lg-GC-J247CKBZ</v>
          </cell>
          <cell r="K547">
            <v>0</v>
          </cell>
          <cell r="L547" t="str">
            <v>GC-J247CKBZ.ASBQESA</v>
          </cell>
          <cell r="M547" t="str">
            <v>home-appliance</v>
          </cell>
          <cell r="N547" t="str">
            <v>refrigerator</v>
          </cell>
          <cell r="O547" t="str">
            <v>side-by-side-fridges</v>
          </cell>
          <cell r="P547" t="str">
            <v>24CU</v>
          </cell>
          <cell r="Q547">
            <v>0</v>
          </cell>
          <cell r="R547" t="str">
            <v>GC-J247CKBV.ASBQESA</v>
          </cell>
          <cell r="S547" t="str">
            <v>P-Veyron6</v>
          </cell>
          <cell r="T547" t="str">
            <v>P-Veyron6 DID+I&amp;W Disp.</v>
          </cell>
          <cell r="U547" t="str">
            <v>P-Veyron6 DID+I&amp;W Disp.</v>
          </cell>
          <cell r="V547" t="str">
            <v>Black STS</v>
          </cell>
          <cell r="W547" t="str">
            <v>601L (Net)</v>
          </cell>
          <cell r="X547" t="str">
            <v>Door-in-Door™</v>
          </cell>
          <cell r="Y547" t="str">
            <v>Spaceplus™ Ice System</v>
          </cell>
          <cell r="Z547" t="str">
            <v>FRESHBalancer™</v>
          </cell>
          <cell r="AA547" t="str">
            <v>Moist Balance Crisper™</v>
          </cell>
          <cell r="AB547" t="str">
            <v>Hygiene FRESH+™</v>
          </cell>
          <cell r="AC547" t="str">
            <v xml:space="preserve">New Premium Dispenser
</v>
          </cell>
          <cell r="AD547" t="str">
            <v>Square Pocket Handle</v>
          </cell>
          <cell r="AE547" t="str">
            <v>Inverter Linear Compressor</v>
          </cell>
          <cell r="AF547" t="str">
            <v>Samrt ThinQ®</v>
          </cell>
          <cell r="AG547">
            <v>0</v>
          </cell>
          <cell r="AH547">
            <v>0</v>
          </cell>
          <cell r="AI547">
            <v>0</v>
          </cell>
          <cell r="AJ547">
            <v>0</v>
          </cell>
          <cell r="AK547">
            <v>0</v>
          </cell>
          <cell r="AL547">
            <v>0</v>
          </cell>
          <cell r="AM547" t="str">
            <v>-</v>
          </cell>
          <cell r="AN547" t="str">
            <v>-</v>
          </cell>
          <cell r="AO547" t="str">
            <v>-</v>
          </cell>
          <cell r="AP547">
            <v>0</v>
          </cell>
          <cell r="AQ547">
            <v>0</v>
          </cell>
          <cell r="AR547">
            <v>0</v>
          </cell>
          <cell r="AS547" t="str">
            <v>665L Black Stainless Steel Side by Side Fridge, Door-in-Door™</v>
          </cell>
          <cell r="AT547">
            <v>0</v>
          </cell>
          <cell r="AU547">
            <v>0</v>
          </cell>
          <cell r="AV547">
            <v>0</v>
          </cell>
          <cell r="AW547">
            <v>0</v>
          </cell>
          <cell r="AX547" t="str">
            <v>-</v>
          </cell>
          <cell r="AY547">
            <v>0</v>
          </cell>
          <cell r="AZ547" t="str">
            <v>-</v>
          </cell>
          <cell r="BA547" t="str">
            <v>-</v>
          </cell>
        </row>
        <row r="548">
          <cell r="J548" t="str">
            <v>https://www.lg.com/za/fridge-freezers/lg-GC-J247SLLZ</v>
          </cell>
          <cell r="K548">
            <v>0</v>
          </cell>
          <cell r="L548" t="str">
            <v>GC-J247SLLZ.APZQESA</v>
          </cell>
          <cell r="M548" t="str">
            <v>home-appliance</v>
          </cell>
          <cell r="N548" t="str">
            <v>refrigerator</v>
          </cell>
          <cell r="O548" t="str">
            <v>side-by-side-fridges</v>
          </cell>
          <cell r="P548" t="str">
            <v>24CU</v>
          </cell>
          <cell r="Q548">
            <v>0</v>
          </cell>
          <cell r="R548" t="str">
            <v>GC-J247SLLV.APZQESA</v>
          </cell>
          <cell r="S548" t="str">
            <v>P-Veyron6</v>
          </cell>
          <cell r="T548" t="str">
            <v>P-Veyron6 DID+I&amp;W Disp.</v>
          </cell>
          <cell r="U548" t="str">
            <v>P-Veyron6 DID+I&amp;W Disp.</v>
          </cell>
          <cell r="V548" t="str">
            <v>Platinum Silver</v>
          </cell>
          <cell r="W548" t="str">
            <v>601L (Net)</v>
          </cell>
          <cell r="X548" t="str">
            <v>Door-in-Door™</v>
          </cell>
          <cell r="Y548" t="str">
            <v>Spaceplus™ Ice System</v>
          </cell>
          <cell r="Z548" t="str">
            <v>FRESHBalancer™</v>
          </cell>
          <cell r="AA548" t="str">
            <v>Moist Balance Crisper™</v>
          </cell>
          <cell r="AB548" t="str">
            <v>Hygiene FRESH+™</v>
          </cell>
          <cell r="AC548" t="str">
            <v xml:space="preserve">New Premium Dispenser
</v>
          </cell>
          <cell r="AD548" t="str">
            <v>Square Pocket Handle</v>
          </cell>
          <cell r="AE548" t="str">
            <v>Inverter Linear Compressor</v>
          </cell>
          <cell r="AF548" t="str">
            <v>Samrt ThinQ®</v>
          </cell>
          <cell r="AG548">
            <v>0</v>
          </cell>
          <cell r="AH548">
            <v>0</v>
          </cell>
          <cell r="AI548">
            <v>0</v>
          </cell>
          <cell r="AJ548">
            <v>0</v>
          </cell>
          <cell r="AK548">
            <v>0</v>
          </cell>
          <cell r="AL548">
            <v>0</v>
          </cell>
          <cell r="AM548" t="str">
            <v>-</v>
          </cell>
          <cell r="AN548" t="str">
            <v>-</v>
          </cell>
          <cell r="AO548" t="str">
            <v>-</v>
          </cell>
          <cell r="AP548">
            <v>0</v>
          </cell>
          <cell r="AQ548">
            <v>0</v>
          </cell>
          <cell r="AR548">
            <v>0</v>
          </cell>
          <cell r="AS548" t="str">
            <v>668L Platinum Silver Side by Side Refrigerator, Door-in-Door™ (Non Plumbed)</v>
          </cell>
          <cell r="AT548">
            <v>0</v>
          </cell>
          <cell r="AU548">
            <v>0</v>
          </cell>
          <cell r="AV548">
            <v>0</v>
          </cell>
          <cell r="AW548">
            <v>0</v>
          </cell>
          <cell r="AX548" t="str">
            <v>-</v>
          </cell>
          <cell r="AY548">
            <v>0</v>
          </cell>
          <cell r="AZ548" t="str">
            <v>-</v>
          </cell>
          <cell r="BA548" t="str">
            <v>-</v>
          </cell>
        </row>
        <row r="549">
          <cell r="J549" t="str">
            <v>https://www.lg.com/za/fridge-freezers/lg-GC-J247SLUV</v>
          </cell>
          <cell r="K549">
            <v>0</v>
          </cell>
          <cell r="L549" t="str">
            <v>GC-J247SLUV.APZQESA</v>
          </cell>
          <cell r="M549" t="str">
            <v>home-appliance</v>
          </cell>
          <cell r="N549" t="str">
            <v>refrigerator</v>
          </cell>
          <cell r="O549" t="str">
            <v>side-by-side-fridges</v>
          </cell>
          <cell r="P549" t="str">
            <v>24CU</v>
          </cell>
          <cell r="Q549">
            <v>0</v>
          </cell>
          <cell r="R549" t="str">
            <v>GC-J247SLUV.APZQESA</v>
          </cell>
          <cell r="S549" t="str">
            <v>P-Veyron6</v>
          </cell>
          <cell r="T549" t="str">
            <v>P-Veyron6 DID+I&amp;W Disp.</v>
          </cell>
          <cell r="U549" t="str">
            <v>P-Veyron6 DID+I&amp;W Disp.</v>
          </cell>
          <cell r="V549" t="str">
            <v>Platinum Silver</v>
          </cell>
          <cell r="W549" t="str">
            <v>601L (Net)</v>
          </cell>
          <cell r="X549" t="str">
            <v>Door-in-Door™</v>
          </cell>
          <cell r="Y549" t="str">
            <v>Spaceplus™ Ice System</v>
          </cell>
          <cell r="Z549" t="str">
            <v>FRESHBalancer™</v>
          </cell>
          <cell r="AA549" t="str">
            <v>Moist Balance Crisper™</v>
          </cell>
          <cell r="AB549" t="str">
            <v>Hygiene FRESH+™</v>
          </cell>
          <cell r="AC549" t="str">
            <v xml:space="preserve">New Premium Dispenser
</v>
          </cell>
          <cell r="AD549" t="str">
            <v>Square Pocket Handle</v>
          </cell>
          <cell r="AE549" t="str">
            <v>Inverter Linear Compressor</v>
          </cell>
          <cell r="AF549" t="str">
            <v>Samrt ThinQ®</v>
          </cell>
          <cell r="AG549">
            <v>0</v>
          </cell>
          <cell r="AH549">
            <v>0</v>
          </cell>
          <cell r="AI549">
            <v>0</v>
          </cell>
          <cell r="AJ549">
            <v>0</v>
          </cell>
          <cell r="AK549">
            <v>0</v>
          </cell>
          <cell r="AL549">
            <v>0</v>
          </cell>
          <cell r="AM549" t="str">
            <v>-</v>
          </cell>
          <cell r="AN549" t="str">
            <v>-</v>
          </cell>
          <cell r="AO549" t="str">
            <v>-</v>
          </cell>
          <cell r="AP549">
            <v>0</v>
          </cell>
          <cell r="AQ549">
            <v>0</v>
          </cell>
          <cell r="AR549">
            <v>0</v>
          </cell>
          <cell r="AS549" t="str">
            <v>601L Platinum Silver Side by Side Refrigerator, Door-In-Door™ (Plumbed)</v>
          </cell>
          <cell r="AT549">
            <v>0</v>
          </cell>
          <cell r="AU549">
            <v>0</v>
          </cell>
          <cell r="AV549">
            <v>0</v>
          </cell>
          <cell r="AW549">
            <v>0</v>
          </cell>
          <cell r="AX549" t="str">
            <v>-</v>
          </cell>
          <cell r="AY549">
            <v>0</v>
          </cell>
          <cell r="AZ549" t="str">
            <v>-</v>
          </cell>
          <cell r="BA549" t="str">
            <v>-</v>
          </cell>
        </row>
        <row r="550">
          <cell r="J550" t="str">
            <v>https://www.lg.com/za/fridge-freezers/lg-GC-B247SLUV</v>
          </cell>
          <cell r="K550">
            <v>0</v>
          </cell>
          <cell r="L550" t="str">
            <v>GC-B247SLUV.APZQESA</v>
          </cell>
          <cell r="M550" t="str">
            <v>home-appliance</v>
          </cell>
          <cell r="N550" t="str">
            <v>refrigerator</v>
          </cell>
          <cell r="O550" t="str">
            <v>side-by-side-fridges</v>
          </cell>
          <cell r="P550" t="str">
            <v>24CU</v>
          </cell>
          <cell r="Q550">
            <v>0</v>
          </cell>
          <cell r="R550" t="str">
            <v>GC-B247SLUV.APZQESA</v>
          </cell>
          <cell r="S550" t="str">
            <v>P-Veyron6</v>
          </cell>
          <cell r="T550" t="str">
            <v>P-Veyron6</v>
          </cell>
          <cell r="U550" t="str">
            <v>P-Veyron6</v>
          </cell>
          <cell r="V550" t="str">
            <v>Platinum Silver</v>
          </cell>
          <cell r="W550" t="str">
            <v>626L (Net)</v>
          </cell>
          <cell r="X550" t="str">
            <v>FRESHBalancer™</v>
          </cell>
          <cell r="Y550" t="str">
            <v>Moist Balance Crisper™</v>
          </cell>
          <cell r="Z550" t="str">
            <v>Hygiene FRESH+™</v>
          </cell>
          <cell r="AA550" t="str">
            <v>Square Pocket Handle</v>
          </cell>
          <cell r="AB550" t="str">
            <v>Inverter Linear Compressor</v>
          </cell>
          <cell r="AC550" t="str">
            <v>Samrt ThinQ®</v>
          </cell>
          <cell r="AD550">
            <v>0</v>
          </cell>
          <cell r="AE550">
            <v>0</v>
          </cell>
          <cell r="AF550">
            <v>0</v>
          </cell>
          <cell r="AG550">
            <v>0</v>
          </cell>
          <cell r="AH550">
            <v>0</v>
          </cell>
          <cell r="AI550">
            <v>0</v>
          </cell>
          <cell r="AJ550">
            <v>0</v>
          </cell>
          <cell r="AK550">
            <v>0</v>
          </cell>
          <cell r="AL550">
            <v>0</v>
          </cell>
          <cell r="AM550" t="str">
            <v>-</v>
          </cell>
          <cell r="AN550" t="str">
            <v>-</v>
          </cell>
          <cell r="AO550" t="str">
            <v>-</v>
          </cell>
          <cell r="AP550">
            <v>0</v>
          </cell>
          <cell r="AQ550">
            <v>0</v>
          </cell>
          <cell r="AR550">
            <v>0</v>
          </cell>
          <cell r="AS550" t="str">
            <v>626L Platinum Silver Side by Side Refrigerator, Mega Capacity</v>
          </cell>
          <cell r="AT550">
            <v>0</v>
          </cell>
          <cell r="AU550">
            <v>0</v>
          </cell>
          <cell r="AV550">
            <v>0</v>
          </cell>
          <cell r="AW550">
            <v>0</v>
          </cell>
          <cell r="AX550" t="str">
            <v>-</v>
          </cell>
          <cell r="AY550">
            <v>0</v>
          </cell>
          <cell r="AZ550" t="str">
            <v>-</v>
          </cell>
          <cell r="BA550" t="str">
            <v>-</v>
          </cell>
        </row>
        <row r="551">
          <cell r="J551" t="str">
            <v>https://www.lg.com/za/fridge-freezers/lg-GC-B404ELRZ</v>
          </cell>
          <cell r="K551">
            <v>0</v>
          </cell>
          <cell r="L551" t="str">
            <v>GC-B404ELRZ.APZQESA</v>
          </cell>
          <cell r="M551" t="str">
            <v>home-appliance</v>
          </cell>
          <cell r="N551" t="str">
            <v>refrigerator</v>
          </cell>
          <cell r="O551" t="str">
            <v>side-by-side-fridges</v>
          </cell>
          <cell r="P551" t="str">
            <v xml:space="preserve">2D Bottom Freezer </v>
          </cell>
          <cell r="Q551">
            <v>0</v>
          </cell>
          <cell r="R551" t="str">
            <v>GC-B404ELRZ.APZQESA</v>
          </cell>
          <cell r="S551" t="str">
            <v>Lansen Freezer</v>
          </cell>
          <cell r="T551" t="str">
            <v>Lansen Freezer</v>
          </cell>
          <cell r="U551" t="str">
            <v>Lansen Freezer</v>
          </cell>
          <cell r="V551" t="str">
            <v>Platinum Silver</v>
          </cell>
          <cell r="W551" t="str">
            <v>313L (Net)</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t="str">
            <v>595(23")</v>
          </cell>
          <cell r="AN551">
            <v>1850</v>
          </cell>
          <cell r="AO551">
            <v>673</v>
          </cell>
          <cell r="AP551">
            <v>0</v>
          </cell>
          <cell r="AQ551">
            <v>0</v>
          </cell>
          <cell r="AR551">
            <v>0</v>
          </cell>
          <cell r="AS551" t="str">
            <v>313L Silver  Larder Fridge Freezer</v>
          </cell>
          <cell r="AT551">
            <v>0</v>
          </cell>
          <cell r="AU551">
            <v>0</v>
          </cell>
          <cell r="AV551">
            <v>0</v>
          </cell>
          <cell r="AW551">
            <v>0</v>
          </cell>
          <cell r="AX551" t="str">
            <v>-</v>
          </cell>
          <cell r="AY551">
            <v>0</v>
          </cell>
          <cell r="AZ551">
            <v>5</v>
          </cell>
          <cell r="BA551" t="str">
            <v>Fail</v>
          </cell>
        </row>
        <row r="552">
          <cell r="J552" t="str">
            <v>https://www.lg.com/za/fridge-freezers/lg-GC-M247UGBZ</v>
          </cell>
          <cell r="K552">
            <v>0</v>
          </cell>
          <cell r="L552" t="str">
            <v>GC-M247UGBZ.ABMQESA</v>
          </cell>
          <cell r="M552" t="str">
            <v>home-appliance</v>
          </cell>
          <cell r="N552" t="str">
            <v>refrigerator</v>
          </cell>
          <cell r="O552" t="str">
            <v>side-by-side-fridges</v>
          </cell>
          <cell r="P552" t="str">
            <v>24CU</v>
          </cell>
          <cell r="Q552">
            <v>0</v>
          </cell>
          <cell r="R552" t="str">
            <v>GC-M247UGBV.ABMQESA</v>
          </cell>
          <cell r="S552" t="str">
            <v>P-Veyron6</v>
          </cell>
          <cell r="T552" t="str">
            <v>P-Veyron6</v>
          </cell>
          <cell r="U552" t="str">
            <v>P-Veyron6</v>
          </cell>
          <cell r="V552" t="str">
            <v>Black Mirror</v>
          </cell>
          <cell r="W552" t="str">
            <v>626L (Net)</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t="str">
            <v>-</v>
          </cell>
          <cell r="AN552" t="str">
            <v>-</v>
          </cell>
          <cell r="AO552" t="str">
            <v>-</v>
          </cell>
          <cell r="AP552">
            <v>0</v>
          </cell>
          <cell r="AQ552">
            <v>0</v>
          </cell>
          <cell r="AR552">
            <v>0</v>
          </cell>
          <cell r="AS552" t="str">
            <v>626L Luminous Black Side by Side Refrigerator, Door-in-Door™</v>
          </cell>
          <cell r="AT552" t="str">
            <v>O</v>
          </cell>
          <cell r="AU552" t="str">
            <v>GC-M247UGBZ.ABMQESA &gt; EOL</v>
          </cell>
          <cell r="AV552">
            <v>0</v>
          </cell>
          <cell r="AW552">
            <v>0</v>
          </cell>
          <cell r="AX552" t="str">
            <v>-</v>
          </cell>
          <cell r="AY552">
            <v>0</v>
          </cell>
          <cell r="AZ552">
            <v>10</v>
          </cell>
          <cell r="BA552" t="str">
            <v>Fail</v>
          </cell>
        </row>
        <row r="553">
          <cell r="J553" t="str">
            <v>https://www.lg.com/za/fridge-freezers/lg-GC-M247SLUV</v>
          </cell>
          <cell r="K553">
            <v>0</v>
          </cell>
          <cell r="L553" t="str">
            <v>GC-M247SLUV.APZQESA</v>
          </cell>
          <cell r="M553" t="str">
            <v>home-appliance</v>
          </cell>
          <cell r="N553" t="str">
            <v>refrigerator</v>
          </cell>
          <cell r="O553" t="str">
            <v>side-by-side-fridges</v>
          </cell>
          <cell r="P553" t="str">
            <v>24CU</v>
          </cell>
          <cell r="Q553">
            <v>0</v>
          </cell>
          <cell r="R553" t="str">
            <v>GC-M247SLUV.APZQESA</v>
          </cell>
          <cell r="S553" t="str">
            <v>P-Veyron6</v>
          </cell>
          <cell r="T553" t="str">
            <v>P-Veyron6</v>
          </cell>
          <cell r="U553" t="str">
            <v>P-Veyron6</v>
          </cell>
          <cell r="V553" t="str">
            <v>Platinum Silver</v>
          </cell>
          <cell r="W553" t="str">
            <v>626L (Net)</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t="str">
            <v>-</v>
          </cell>
          <cell r="AN553" t="str">
            <v>-</v>
          </cell>
          <cell r="AO553" t="str">
            <v>-</v>
          </cell>
          <cell r="AP553">
            <v>0</v>
          </cell>
          <cell r="AQ553">
            <v>0</v>
          </cell>
          <cell r="AR553">
            <v>0</v>
          </cell>
          <cell r="AS553" t="str">
            <v>626L Platinum Silver Side by Side Refrigerator, Door-in-Door™</v>
          </cell>
          <cell r="AT553" t="str">
            <v>O</v>
          </cell>
          <cell r="AU553" t="str">
            <v>GC-M247SLUV.APZQESA &gt; EOL</v>
          </cell>
          <cell r="AV553">
            <v>0</v>
          </cell>
          <cell r="AW553">
            <v>0</v>
          </cell>
          <cell r="AX553" t="str">
            <v>-</v>
          </cell>
          <cell r="AY553">
            <v>0</v>
          </cell>
          <cell r="AZ553" t="str">
            <v>-</v>
          </cell>
          <cell r="BA553" t="str">
            <v>-</v>
          </cell>
        </row>
        <row r="554">
          <cell r="J554" t="str">
            <v>https://www.lg.com/tn/refrigerateurs/lg-GN-C422SGCU</v>
          </cell>
          <cell r="K554">
            <v>0</v>
          </cell>
          <cell r="L554" t="str">
            <v>GN-C422SGCU.SBMPETU</v>
          </cell>
          <cell r="M554" t="str">
            <v>home-appliances</v>
          </cell>
          <cell r="N554" t="str">
            <v>refrigerators</v>
          </cell>
          <cell r="O554" t="str">
            <v>top-mount-fridges</v>
          </cell>
          <cell r="P554" t="str">
            <v>Large REF</v>
          </cell>
          <cell r="Q554">
            <v>0</v>
          </cell>
          <cell r="R554" t="str">
            <v>GN-C422SGCU.SBMPETU</v>
          </cell>
          <cell r="S554" t="str">
            <v>T-Alpha8</v>
          </cell>
          <cell r="T554" t="str">
            <v>T-Alpha8 GTF 2.0</v>
          </cell>
          <cell r="U554" t="str">
            <v>T-Alpha8 GTF 2.0</v>
          </cell>
          <cell r="V554" t="str">
            <v>BM</v>
          </cell>
          <cell r="W554" t="str">
            <v>427(Gross)</v>
          </cell>
          <cell r="X554" t="str">
            <v>LINEAR Cooling™</v>
          </cell>
          <cell r="Y554" t="str">
            <v>Door Cooling+™</v>
          </cell>
          <cell r="Z554" t="str">
            <v>Hygiene FRESH+™</v>
          </cell>
          <cell r="AA554" t="str">
            <v>Fresh 0 Zone</v>
          </cell>
          <cell r="AB554" t="str">
            <v>32% Energy Saving</v>
          </cell>
          <cell r="AC554" t="str">
            <v>Moving Ice Maker</v>
          </cell>
          <cell r="AD554" t="str">
            <v>Touch LED Display</v>
          </cell>
          <cell r="AE554" t="str">
            <v>Trimless Tempered Glass Shelf</v>
          </cell>
          <cell r="AF554" t="str">
            <v xml:space="preserve">Premium Metal Body
</v>
          </cell>
          <cell r="AG554" t="str">
            <v>Soft LED Lighting</v>
          </cell>
          <cell r="AH554" t="str">
            <v>Inverter Linear Compressor</v>
          </cell>
          <cell r="AI554" t="str">
            <v>Inverter Linear Compressor</v>
          </cell>
          <cell r="AJ554" t="str">
            <v>Samrt ThinQ®</v>
          </cell>
          <cell r="AK554">
            <v>0</v>
          </cell>
          <cell r="AL554">
            <v>0</v>
          </cell>
          <cell r="AM554" t="str">
            <v>700(28")</v>
          </cell>
          <cell r="AN554">
            <v>1680</v>
          </cell>
          <cell r="AO554" t="str">
            <v>-</v>
          </cell>
          <cell r="AP554">
            <v>0</v>
          </cell>
          <cell r="AQ554">
            <v>0</v>
          </cell>
          <cell r="AR554">
            <v>0</v>
          </cell>
          <cell r="AS554" t="str">
            <v>GN-C422SGCU</v>
          </cell>
          <cell r="AT554">
            <v>0</v>
          </cell>
          <cell r="AU554">
            <v>0</v>
          </cell>
          <cell r="AV554">
            <v>0</v>
          </cell>
          <cell r="AW554">
            <v>0</v>
          </cell>
          <cell r="AX554" t="str">
            <v>-</v>
          </cell>
          <cell r="AY554">
            <v>0</v>
          </cell>
          <cell r="AZ554">
            <v>10</v>
          </cell>
          <cell r="BA554" t="str">
            <v>Fail</v>
          </cell>
        </row>
        <row r="555">
          <cell r="J555" t="str">
            <v>https://www.lg.com/tn/refrigerateurs/lg-GN-H702HLHU</v>
          </cell>
          <cell r="K555">
            <v>0</v>
          </cell>
          <cell r="L555" t="str">
            <v>GN-H702HLHU.SPZPETU</v>
          </cell>
          <cell r="M555" t="str">
            <v>home-appliances</v>
          </cell>
          <cell r="N555" t="str">
            <v>refrigerators</v>
          </cell>
          <cell r="O555" t="str">
            <v>top-mount-fridges</v>
          </cell>
          <cell r="P555" t="str">
            <v>Ultra X Large REF</v>
          </cell>
          <cell r="Q555">
            <v>0</v>
          </cell>
          <cell r="R555" t="str">
            <v>GN-H702HLHU.SPZPETU</v>
          </cell>
          <cell r="S555" t="str">
            <v>Alpha4/5 (Klaus1/2)</v>
          </cell>
          <cell r="T555" t="str">
            <v>Alpha4 GTF 2.0</v>
          </cell>
          <cell r="U555" t="str">
            <v>Alpha4 GTF 2.0</v>
          </cell>
          <cell r="V555" t="str">
            <v>PZ</v>
          </cell>
          <cell r="W555" t="str">
            <v>547(Gross)</v>
          </cell>
          <cell r="X555" t="str">
            <v>LINEAR Cooling™</v>
          </cell>
          <cell r="Y555" t="str">
            <v>Door Cooling+™</v>
          </cell>
          <cell r="Z555" t="str">
            <v>Hygiene FRESH+™</v>
          </cell>
          <cell r="AA555" t="str">
            <v>Fresh 0 Zone</v>
          </cell>
          <cell r="AB555" t="str">
            <v>32% Energy Saving</v>
          </cell>
          <cell r="AC555" t="str">
            <v>Moving Ice Maker</v>
          </cell>
          <cell r="AD555">
            <v>0</v>
          </cell>
          <cell r="AE555" t="str">
            <v>Touch LED Display</v>
          </cell>
          <cell r="AF555" t="str">
            <v>Trimless Tempered Glass Shelf</v>
          </cell>
          <cell r="AG555" t="str">
            <v xml:space="preserve">Premium Metal Body
</v>
          </cell>
          <cell r="AH555" t="str">
            <v>Soft LED Lighting</v>
          </cell>
          <cell r="AI555" t="str">
            <v>Inverter Linear Compressor</v>
          </cell>
          <cell r="AJ555" t="str">
            <v>Inverter Linear Compressor</v>
          </cell>
          <cell r="AK555" t="str">
            <v>Samrt ThinQ®</v>
          </cell>
          <cell r="AL555">
            <v>0</v>
          </cell>
          <cell r="AM555" t="str">
            <v>-</v>
          </cell>
          <cell r="AN555" t="str">
            <v>-</v>
          </cell>
          <cell r="AO555" t="str">
            <v>-</v>
          </cell>
          <cell r="AP555">
            <v>0</v>
          </cell>
          <cell r="AQ555">
            <v>0</v>
          </cell>
          <cell r="AR555">
            <v>0</v>
          </cell>
          <cell r="AS555" t="str">
            <v>Réfrigérateur 2 portes | LINEAR Cooling™ | DoorCooling+™ | Compresseur linéaire Inverter | HygieneFresh+™ | Smart ThinQ™</v>
          </cell>
          <cell r="AT555">
            <v>0</v>
          </cell>
          <cell r="AU555">
            <v>0</v>
          </cell>
          <cell r="AV555">
            <v>0</v>
          </cell>
          <cell r="AW555">
            <v>0</v>
          </cell>
          <cell r="AX555" t="str">
            <v>-</v>
          </cell>
          <cell r="AY555">
            <v>0</v>
          </cell>
          <cell r="AZ555" t="str">
            <v>-</v>
          </cell>
          <cell r="BA555" t="str">
            <v>-</v>
          </cell>
        </row>
        <row r="556">
          <cell r="J556" t="str">
            <v>https://www.lg.com/tn/refrigerateurs/lg-GC-J247CLAV</v>
          </cell>
          <cell r="K556">
            <v>0</v>
          </cell>
          <cell r="L556" t="str">
            <v>GC-J247CLAV.APZPETU</v>
          </cell>
          <cell r="M556" t="str">
            <v>home-appliances</v>
          </cell>
          <cell r="N556" t="str">
            <v>refrigerators</v>
          </cell>
          <cell r="O556" t="str">
            <v>side-by-side-refrigerators</v>
          </cell>
          <cell r="P556" t="str">
            <v>24CU</v>
          </cell>
          <cell r="Q556">
            <v>0</v>
          </cell>
          <cell r="R556" t="str">
            <v>GC-J247CLAV.APZPETU</v>
          </cell>
          <cell r="S556" t="str">
            <v>P-Veyron6</v>
          </cell>
          <cell r="T556" t="str">
            <v>P-Veyron6</v>
          </cell>
          <cell r="U556" t="str">
            <v>P-Veyron6</v>
          </cell>
          <cell r="V556" t="str">
            <v>PZ</v>
          </cell>
          <cell r="W556" t="str">
            <v>668(Gross)</v>
          </cell>
          <cell r="X556" t="str">
            <v>Door-in-Door™</v>
          </cell>
          <cell r="Y556" t="str">
            <v>Spaceplus™ Ice System</v>
          </cell>
          <cell r="Z556" t="str">
            <v>FRESHBalancer™</v>
          </cell>
          <cell r="AA556" t="str">
            <v>Hygiene FRESH+™</v>
          </cell>
          <cell r="AB556" t="str">
            <v>Wine Rack</v>
          </cell>
          <cell r="AC556" t="str">
            <v xml:space="preserve">New Premium Dispenser
</v>
          </cell>
          <cell r="AD556" t="str">
            <v>Square Pocket Handle</v>
          </cell>
          <cell r="AE556" t="str">
            <v>Inverter Linear Compressor</v>
          </cell>
          <cell r="AF556" t="str">
            <v>Samrt ThinQ®</v>
          </cell>
          <cell r="AG556">
            <v>0</v>
          </cell>
          <cell r="AH556">
            <v>0</v>
          </cell>
          <cell r="AI556">
            <v>0</v>
          </cell>
          <cell r="AJ556">
            <v>0</v>
          </cell>
          <cell r="AK556">
            <v>0</v>
          </cell>
          <cell r="AL556">
            <v>0</v>
          </cell>
          <cell r="AM556" t="str">
            <v>-</v>
          </cell>
          <cell r="AN556" t="str">
            <v>-</v>
          </cell>
          <cell r="AO556" t="str">
            <v>-</v>
          </cell>
          <cell r="AP556">
            <v>0</v>
          </cell>
          <cell r="AQ556">
            <v>0</v>
          </cell>
          <cell r="AR556">
            <v>0</v>
          </cell>
          <cell r="AS556" t="str">
            <v>Door In Door | Moist Balance Crisper™ |  Hygiene Fresh+</v>
          </cell>
          <cell r="AT556">
            <v>0</v>
          </cell>
          <cell r="AU556">
            <v>0</v>
          </cell>
          <cell r="AV556">
            <v>0</v>
          </cell>
          <cell r="AW556">
            <v>0</v>
          </cell>
          <cell r="AX556" t="str">
            <v>-</v>
          </cell>
          <cell r="AY556">
            <v>0</v>
          </cell>
          <cell r="AZ556" t="str">
            <v>-</v>
          </cell>
          <cell r="BA556" t="str">
            <v>-</v>
          </cell>
        </row>
        <row r="557">
          <cell r="J557" t="str">
            <v>https://www.lg.com/tn/refrigerateurs/lg-GL-C402RLCN</v>
          </cell>
          <cell r="K557">
            <v>0</v>
          </cell>
          <cell r="L557" t="str">
            <v>GL-C402RLCN.SPZPETU</v>
          </cell>
          <cell r="M557" t="str">
            <v>home-appliances</v>
          </cell>
          <cell r="N557" t="str">
            <v>refrigerators</v>
          </cell>
          <cell r="O557" t="str">
            <v>top-mount-fridges</v>
          </cell>
          <cell r="P557" t="str">
            <v>Medium REF</v>
          </cell>
          <cell r="Q557">
            <v>0</v>
          </cell>
          <cell r="R557" t="str">
            <v>GL-C402RLCN.SPZPETU</v>
          </cell>
          <cell r="S557" t="str">
            <v>Omega1</v>
          </cell>
          <cell r="T557" t="str">
            <v>Omega1 GTF 2.0</v>
          </cell>
          <cell r="U557" t="str">
            <v>Omega1 GTF 2.0</v>
          </cell>
          <cell r="V557" t="str">
            <v>PZ</v>
          </cell>
          <cell r="W557" t="str">
            <v>360(Gross)</v>
          </cell>
          <cell r="X557" t="str">
            <v>LINEAR Cooling™</v>
          </cell>
          <cell r="Y557" t="str">
            <v>Door Cooling+™</v>
          </cell>
          <cell r="Z557" t="str">
            <v>Moist Balance Crisper™</v>
          </cell>
          <cell r="AA557" t="str">
            <v>Pull Out Tray</v>
          </cell>
          <cell r="AB557" t="str">
            <v>Big Size Veggie Box</v>
          </cell>
          <cell r="AC557" t="str">
            <v>Soft LED Lighting</v>
          </cell>
          <cell r="AD557" t="str">
            <v>Smart Inverter Compressor</v>
          </cell>
          <cell r="AE557" t="str">
            <v>Smart Diagnosis™</v>
          </cell>
          <cell r="AF557">
            <v>0</v>
          </cell>
          <cell r="AG557">
            <v>0</v>
          </cell>
          <cell r="AH557">
            <v>0</v>
          </cell>
          <cell r="AI557">
            <v>0</v>
          </cell>
          <cell r="AJ557">
            <v>0</v>
          </cell>
          <cell r="AK557">
            <v>0</v>
          </cell>
          <cell r="AL557">
            <v>0</v>
          </cell>
          <cell r="AM557" t="str">
            <v>600(24")</v>
          </cell>
          <cell r="AN557">
            <v>1785</v>
          </cell>
          <cell r="AO557">
            <v>694</v>
          </cell>
          <cell r="AP557">
            <v>0</v>
          </cell>
          <cell r="AQ557">
            <v>0</v>
          </cell>
          <cell r="AR557">
            <v>0</v>
          </cell>
          <cell r="AS557" t="str">
            <v>LINEAR Cooling™ | DoorCooling+™ | Compresseur linéaire Inverter</v>
          </cell>
          <cell r="AT557">
            <v>0</v>
          </cell>
          <cell r="AU557">
            <v>0</v>
          </cell>
          <cell r="AV557">
            <v>0</v>
          </cell>
          <cell r="AW557">
            <v>0</v>
          </cell>
          <cell r="AX557" t="str">
            <v>-</v>
          </cell>
          <cell r="AY557">
            <v>0</v>
          </cell>
          <cell r="AZ557" t="str">
            <v>-</v>
          </cell>
          <cell r="BA557" t="str">
            <v>-</v>
          </cell>
        </row>
        <row r="558">
          <cell r="J558" t="str">
            <v>https://www.lg.com/tn/refrigerateurs/lg-GN-C432HLCU</v>
          </cell>
          <cell r="K558">
            <v>0</v>
          </cell>
          <cell r="L558" t="str">
            <v>GN-C432HLCU.SPZPETU</v>
          </cell>
          <cell r="M558" t="str">
            <v>home-appliances</v>
          </cell>
          <cell r="N558" t="str">
            <v>refrigerators</v>
          </cell>
          <cell r="O558" t="str">
            <v>top-mount-fridges</v>
          </cell>
          <cell r="P558" t="str">
            <v>Large REF</v>
          </cell>
          <cell r="Q558">
            <v>0</v>
          </cell>
          <cell r="R558" t="str">
            <v>GN-C432HLCU.SPZPETU</v>
          </cell>
          <cell r="S558" t="str">
            <v>Alpha8</v>
          </cell>
          <cell r="T558" t="str">
            <v>Alpha8 GTF 2.0</v>
          </cell>
          <cell r="U558" t="str">
            <v>Alpha8 GTF 2.0</v>
          </cell>
          <cell r="V558" t="str">
            <v>PZ</v>
          </cell>
          <cell r="W558" t="str">
            <v>437(Gross)</v>
          </cell>
          <cell r="X558" t="str">
            <v>LINEAR Cooling™</v>
          </cell>
          <cell r="Y558" t="str">
            <v>Door Cooling+™</v>
          </cell>
          <cell r="Z558">
            <v>0</v>
          </cell>
          <cell r="AA558">
            <v>0</v>
          </cell>
          <cell r="AB558" t="str">
            <v>32% Energy Saving</v>
          </cell>
          <cell r="AC558" t="str">
            <v>Moving Ice Maker</v>
          </cell>
          <cell r="AD558">
            <v>0</v>
          </cell>
          <cell r="AE558" t="str">
            <v>Touch LED Display</v>
          </cell>
          <cell r="AF558" t="str">
            <v>Trimless Tempered Glass Shelf</v>
          </cell>
          <cell r="AG558" t="str">
            <v xml:space="preserve">Premium Metal Body
</v>
          </cell>
          <cell r="AH558" t="str">
            <v>Soft LED Lighting</v>
          </cell>
          <cell r="AI558" t="str">
            <v>Inverter Linear Compressor</v>
          </cell>
          <cell r="AJ558" t="str">
            <v>Inverter Linear Compressor</v>
          </cell>
          <cell r="AK558">
            <v>0</v>
          </cell>
          <cell r="AL558">
            <v>0</v>
          </cell>
          <cell r="AM558" t="str">
            <v>700(28")</v>
          </cell>
          <cell r="AN558">
            <v>1680</v>
          </cell>
          <cell r="AO558">
            <v>700</v>
          </cell>
          <cell r="AP558">
            <v>0</v>
          </cell>
          <cell r="AQ558">
            <v>0</v>
          </cell>
          <cell r="AR558">
            <v>0</v>
          </cell>
          <cell r="AS558" t="str">
            <v>GN-C432HLCU</v>
          </cell>
          <cell r="AT558">
            <v>0</v>
          </cell>
          <cell r="AU558">
            <v>0</v>
          </cell>
          <cell r="AV558">
            <v>0</v>
          </cell>
          <cell r="AW558">
            <v>0</v>
          </cell>
          <cell r="AX558" t="str">
            <v>-</v>
          </cell>
          <cell r="AY558">
            <v>0</v>
          </cell>
          <cell r="AZ558">
            <v>2</v>
          </cell>
          <cell r="BA558" t="str">
            <v>Fail</v>
          </cell>
        </row>
        <row r="559">
          <cell r="J559" t="str">
            <v>https://www.lg.com/tn/refrigerateurs/lg-GW-B439BLFZ</v>
          </cell>
          <cell r="K559">
            <v>0</v>
          </cell>
          <cell r="L559" t="str">
            <v>GW-B439BLFZ.APZPETU</v>
          </cell>
          <cell r="M559" t="str">
            <v>home-appliances</v>
          </cell>
          <cell r="N559" t="str">
            <v>refrigerators</v>
          </cell>
          <cell r="O559">
            <v>0</v>
          </cell>
          <cell r="P559" t="str">
            <v xml:space="preserve">2D Bottom Freezer </v>
          </cell>
          <cell r="Q559">
            <v>0</v>
          </cell>
          <cell r="R559" t="str">
            <v>단종</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t="str">
            <v>-</v>
          </cell>
          <cell r="AN559" t="str">
            <v>-</v>
          </cell>
          <cell r="AO559" t="str">
            <v>-</v>
          </cell>
          <cell r="AP559">
            <v>0</v>
          </cell>
          <cell r="AQ559">
            <v>0</v>
          </cell>
          <cell r="AR559">
            <v>0</v>
          </cell>
          <cell r="AS559" t="str">
            <v>GW-B439BLFZ</v>
          </cell>
          <cell r="AT559" t="str">
            <v>O</v>
          </cell>
          <cell r="AU559">
            <v>0</v>
          </cell>
          <cell r="AV559">
            <v>0</v>
          </cell>
          <cell r="AW559">
            <v>0</v>
          </cell>
          <cell r="AX559" t="str">
            <v>-</v>
          </cell>
          <cell r="AY559">
            <v>0</v>
          </cell>
          <cell r="AZ559">
            <v>2</v>
          </cell>
          <cell r="BA559" t="str">
            <v>Fail</v>
          </cell>
        </row>
        <row r="560">
          <cell r="J560" t="str">
            <v>https://www.lg.com/tn/refrigerateurs/lg-GC-A502HLHU</v>
          </cell>
          <cell r="K560">
            <v>0</v>
          </cell>
          <cell r="L560" t="str">
            <v>GC-A502HLHU.SPZPETU</v>
          </cell>
          <cell r="M560" t="str">
            <v>home-appliances</v>
          </cell>
          <cell r="N560" t="str">
            <v>refrigerators</v>
          </cell>
          <cell r="O560" t="str">
            <v>top-mount-fridges</v>
          </cell>
          <cell r="P560" t="str">
            <v>X Large REF</v>
          </cell>
          <cell r="Q560">
            <v>0</v>
          </cell>
          <cell r="R560" t="str">
            <v>단종</v>
          </cell>
          <cell r="S560" t="str">
            <v>Alpha7/8</v>
          </cell>
          <cell r="T560" t="str">
            <v>Alpha 7 (502)</v>
          </cell>
          <cell r="U560" t="str">
            <v>GC-A502H</v>
          </cell>
          <cell r="V560" t="str">
            <v>PZ</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t="str">
            <v>-</v>
          </cell>
          <cell r="AN560" t="str">
            <v>-</v>
          </cell>
          <cell r="AO560" t="str">
            <v>-</v>
          </cell>
          <cell r="AP560">
            <v>0</v>
          </cell>
          <cell r="AQ560">
            <v>0</v>
          </cell>
          <cell r="AR560">
            <v>0</v>
          </cell>
          <cell r="AS560" t="str">
            <v>LINEAR Cooling™ | DoorCooling+™ | Compresseur linéaire Inverter | Door-in-Door™ | HygieneFresh+™ | Smart ThinQ™</v>
          </cell>
          <cell r="AT560" t="str">
            <v>O</v>
          </cell>
          <cell r="AU560">
            <v>0</v>
          </cell>
          <cell r="AV560">
            <v>0</v>
          </cell>
          <cell r="AW560">
            <v>0</v>
          </cell>
          <cell r="AX560" t="str">
            <v>-</v>
          </cell>
          <cell r="AY560">
            <v>0</v>
          </cell>
          <cell r="AZ560" t="str">
            <v>-</v>
          </cell>
          <cell r="BA560" t="str">
            <v>-</v>
          </cell>
        </row>
        <row r="561">
          <cell r="J561" t="str">
            <v>https://www.lg.com/tn/refrigerateurs/lg-GN-A702HLHU</v>
          </cell>
          <cell r="K561">
            <v>0</v>
          </cell>
          <cell r="L561" t="str">
            <v>GN-A702HLHU.SPZPETU</v>
          </cell>
          <cell r="M561" t="str">
            <v>home-appliances</v>
          </cell>
          <cell r="N561" t="str">
            <v>refrigerators</v>
          </cell>
          <cell r="O561" t="str">
            <v>top-mount-fridges</v>
          </cell>
          <cell r="P561" t="str">
            <v>Ultra X Large REF</v>
          </cell>
          <cell r="Q561">
            <v>0</v>
          </cell>
          <cell r="R561" t="str">
            <v>단종</v>
          </cell>
          <cell r="S561" t="str">
            <v>Alpha4/5 (Klaus1/2)</v>
          </cell>
          <cell r="T561">
            <v>0</v>
          </cell>
          <cell r="U561" t="str">
            <v>GN-A702H</v>
          </cell>
          <cell r="V561" t="str">
            <v>PZ</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t="str">
            <v>-</v>
          </cell>
          <cell r="AN561" t="str">
            <v>-</v>
          </cell>
          <cell r="AO561" t="str">
            <v>-</v>
          </cell>
          <cell r="AP561">
            <v>0</v>
          </cell>
          <cell r="AQ561">
            <v>0</v>
          </cell>
          <cell r="AR561">
            <v>0</v>
          </cell>
          <cell r="AS561" t="str">
            <v>LINEAR Cooling™ | DoorCooling+™ | Compresseur linéaire Inverter | Door-in-Door™ | HygieneFresh+™ | Smart ThinQ™</v>
          </cell>
          <cell r="AT561" t="str">
            <v>O</v>
          </cell>
          <cell r="AU561">
            <v>0</v>
          </cell>
          <cell r="AV561">
            <v>0</v>
          </cell>
          <cell r="AW561">
            <v>0</v>
          </cell>
          <cell r="AX561" t="str">
            <v>-</v>
          </cell>
          <cell r="AY561">
            <v>0</v>
          </cell>
          <cell r="AZ561" t="str">
            <v>-</v>
          </cell>
          <cell r="BA561" t="str">
            <v>-</v>
          </cell>
        </row>
        <row r="562">
          <cell r="J562" t="str">
            <v>https://www.lg.com/tn/refrigerateurs/lg-GL-C402RQCN</v>
          </cell>
          <cell r="K562">
            <v>0</v>
          </cell>
          <cell r="L562" t="str">
            <v>GL-C402RQCN.SSWPETU</v>
          </cell>
          <cell r="M562" t="str">
            <v>home-appliances</v>
          </cell>
          <cell r="N562" t="str">
            <v>refrigerators</v>
          </cell>
          <cell r="O562" t="str">
            <v>top-mount-fridges</v>
          </cell>
          <cell r="P562" t="str">
            <v>Medium REF</v>
          </cell>
          <cell r="Q562">
            <v>0</v>
          </cell>
          <cell r="R562" t="str">
            <v>단종</v>
          </cell>
          <cell r="S562" t="str">
            <v>Omega</v>
          </cell>
          <cell r="T562">
            <v>0</v>
          </cell>
          <cell r="U562" t="str">
            <v>Omega1</v>
          </cell>
          <cell r="V562" t="str">
            <v>White</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t="str">
            <v>-</v>
          </cell>
          <cell r="AN562" t="str">
            <v>-</v>
          </cell>
          <cell r="AO562" t="str">
            <v>-</v>
          </cell>
          <cell r="AP562">
            <v>0</v>
          </cell>
          <cell r="AQ562">
            <v>0</v>
          </cell>
          <cell r="AR562">
            <v>0</v>
          </cell>
          <cell r="AS562" t="str">
            <v>LINEAR Cooling™ | DoorCooling+™ | Compresseur linéaire Inverter</v>
          </cell>
          <cell r="AT562" t="str">
            <v>O</v>
          </cell>
          <cell r="AU562">
            <v>0</v>
          </cell>
          <cell r="AV562">
            <v>0</v>
          </cell>
          <cell r="AW562">
            <v>0</v>
          </cell>
          <cell r="AX562" t="str">
            <v>-</v>
          </cell>
          <cell r="AY562">
            <v>0</v>
          </cell>
          <cell r="AZ562" t="str">
            <v>-</v>
          </cell>
          <cell r="BA562" t="str">
            <v>-</v>
          </cell>
        </row>
        <row r="563">
          <cell r="J563" t="str">
            <v>https://www.lg.com/tn/refrigerateurs/lg-GN-C372SQCN</v>
          </cell>
          <cell r="K563">
            <v>0</v>
          </cell>
          <cell r="L563" t="str">
            <v>GN-C372SQCN.SSWPETU</v>
          </cell>
          <cell r="M563" t="str">
            <v>home-appliances</v>
          </cell>
          <cell r="N563" t="str">
            <v>refrigerators</v>
          </cell>
          <cell r="O563" t="str">
            <v>top-mount-fridges</v>
          </cell>
          <cell r="P563" t="str">
            <v>Medium REF</v>
          </cell>
          <cell r="Q563">
            <v>0</v>
          </cell>
          <cell r="R563" t="str">
            <v>단종</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t="str">
            <v>-</v>
          </cell>
          <cell r="AN563" t="str">
            <v>-</v>
          </cell>
          <cell r="AO563" t="str">
            <v>-</v>
          </cell>
          <cell r="AP563">
            <v>0</v>
          </cell>
          <cell r="AQ563">
            <v>0</v>
          </cell>
          <cell r="AR563">
            <v>0</v>
          </cell>
          <cell r="AS563" t="str">
            <v>LINEAR Cooling™ | DoorCooling+™ | Compresseur linéaire Inverter | Moist Balance Crisper™ | Multi-Air Flow</v>
          </cell>
          <cell r="AT563" t="str">
            <v>O</v>
          </cell>
          <cell r="AU563">
            <v>0</v>
          </cell>
          <cell r="AV563">
            <v>0</v>
          </cell>
          <cell r="AW563">
            <v>0</v>
          </cell>
          <cell r="AX563" t="str">
            <v>-</v>
          </cell>
          <cell r="AY563">
            <v>0</v>
          </cell>
          <cell r="AZ563" t="str">
            <v>-</v>
          </cell>
          <cell r="BA563" t="str">
            <v>-</v>
          </cell>
        </row>
        <row r="564">
          <cell r="J564" t="str">
            <v>https://www.lg.com/tn/refrigerateurs/lg-GN-C372SLCN</v>
          </cell>
          <cell r="K564">
            <v>0</v>
          </cell>
          <cell r="L564" t="str">
            <v>GN-C372SLCN.SPZPETU</v>
          </cell>
          <cell r="M564" t="str">
            <v>home-appliances</v>
          </cell>
          <cell r="N564" t="str">
            <v>refrigerators</v>
          </cell>
          <cell r="O564" t="str">
            <v>top-mount-fridges</v>
          </cell>
          <cell r="P564" t="str">
            <v>Medium REF</v>
          </cell>
          <cell r="Q564">
            <v>0</v>
          </cell>
          <cell r="R564" t="str">
            <v>단종</v>
          </cell>
          <cell r="S564" t="str">
            <v>OMEGA 2N</v>
          </cell>
          <cell r="T564">
            <v>0</v>
          </cell>
          <cell r="U564" t="str">
            <v>GN-C372S</v>
          </cell>
          <cell r="V564" t="str">
            <v>PZ</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t="str">
            <v>-</v>
          </cell>
          <cell r="AN564" t="str">
            <v>-</v>
          </cell>
          <cell r="AO564" t="str">
            <v>-</v>
          </cell>
          <cell r="AP564">
            <v>0</v>
          </cell>
          <cell r="AQ564">
            <v>0</v>
          </cell>
          <cell r="AR564">
            <v>0</v>
          </cell>
          <cell r="AS564" t="str">
            <v>LINEAR Cooling™ | DoorCooling+™ | Compresseur linéaire Inverter | Moist Balance Crisper™ | Multi-Air Flow</v>
          </cell>
          <cell r="AT564" t="str">
            <v>O</v>
          </cell>
          <cell r="AU564">
            <v>0</v>
          </cell>
          <cell r="AV564">
            <v>0</v>
          </cell>
          <cell r="AW564">
            <v>0</v>
          </cell>
          <cell r="AX564" t="str">
            <v>-</v>
          </cell>
          <cell r="AY564">
            <v>0</v>
          </cell>
          <cell r="AZ564" t="str">
            <v>-</v>
          </cell>
          <cell r="BA564" t="str">
            <v>-</v>
          </cell>
        </row>
        <row r="565">
          <cell r="J565" t="str">
            <v>https://www.lg.com/tn/refrigerateurs/lg-GN-H602HQHU</v>
          </cell>
          <cell r="K565">
            <v>0</v>
          </cell>
          <cell r="L565" t="str">
            <v>GN-H602HQHU.SSWPETU</v>
          </cell>
          <cell r="M565" t="str">
            <v>home-appliances</v>
          </cell>
          <cell r="N565" t="str">
            <v>refrigerators</v>
          </cell>
          <cell r="O565" t="str">
            <v>top-mount-fridges</v>
          </cell>
          <cell r="P565">
            <v>0</v>
          </cell>
          <cell r="Q565">
            <v>0</v>
          </cell>
          <cell r="R565" t="str">
            <v>단종</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t="str">
            <v>-</v>
          </cell>
          <cell r="AN565" t="str">
            <v>-</v>
          </cell>
          <cell r="AO565" t="str">
            <v>-</v>
          </cell>
          <cell r="AP565">
            <v>0</v>
          </cell>
          <cell r="AQ565">
            <v>0</v>
          </cell>
          <cell r="AR565">
            <v>0</v>
          </cell>
          <cell r="AS565" t="str">
            <v>LINEAR Cooling™ | DoorCooling+™ | Compresseur linéaire Inverter | HygieneFresh+™ | Smart ThinQ™</v>
          </cell>
          <cell r="AT565" t="str">
            <v>O</v>
          </cell>
          <cell r="AU565">
            <v>0</v>
          </cell>
          <cell r="AV565">
            <v>0</v>
          </cell>
          <cell r="AW565">
            <v>0</v>
          </cell>
          <cell r="AX565" t="str">
            <v>-</v>
          </cell>
          <cell r="AY565">
            <v>0</v>
          </cell>
          <cell r="AZ565" t="str">
            <v>-</v>
          </cell>
          <cell r="BA565" t="str">
            <v>-</v>
          </cell>
        </row>
        <row r="566">
          <cell r="J566" t="str">
            <v>https://www.lg.com/tn/refrigerateurs/lg-GN-H602HLHU</v>
          </cell>
          <cell r="K566">
            <v>0</v>
          </cell>
          <cell r="L566" t="str">
            <v>GN-H602HLHU.SPZPETU</v>
          </cell>
          <cell r="M566" t="str">
            <v>home-appliances</v>
          </cell>
          <cell r="N566" t="str">
            <v>refrigerators</v>
          </cell>
          <cell r="O566" t="str">
            <v>top-mount-fridges</v>
          </cell>
          <cell r="P566" t="str">
            <v>X Large REF</v>
          </cell>
          <cell r="Q566">
            <v>0</v>
          </cell>
          <cell r="R566" t="str">
            <v>단종</v>
          </cell>
          <cell r="S566" t="str">
            <v>Alpha5</v>
          </cell>
          <cell r="T566">
            <v>0</v>
          </cell>
          <cell r="U566">
            <v>0</v>
          </cell>
          <cell r="V566" t="str">
            <v>PZ</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t="str">
            <v>780(31")</v>
          </cell>
          <cell r="AN566">
            <v>1720</v>
          </cell>
          <cell r="AO566">
            <v>730</v>
          </cell>
          <cell r="AP566">
            <v>0</v>
          </cell>
          <cell r="AQ566">
            <v>0</v>
          </cell>
          <cell r="AR566">
            <v>0</v>
          </cell>
          <cell r="AS566" t="str">
            <v>LINEAR Cooling™ | DoorCooling+™ | Compresseur linéaire Inverter | HygieneFresh+™ | Smart ThinQ™</v>
          </cell>
          <cell r="AT566" t="str">
            <v>O</v>
          </cell>
          <cell r="AU566">
            <v>0</v>
          </cell>
          <cell r="AV566">
            <v>0</v>
          </cell>
          <cell r="AW566">
            <v>0</v>
          </cell>
          <cell r="AX566" t="str">
            <v>-</v>
          </cell>
          <cell r="AY566">
            <v>0</v>
          </cell>
          <cell r="AZ566" t="str">
            <v>-</v>
          </cell>
          <cell r="BA566" t="str">
            <v>-</v>
          </cell>
        </row>
        <row r="567">
          <cell r="J567" t="str">
            <v>https://www.lg.com/tn/refrigerateurs/lg-GC-B559BLQZ</v>
          </cell>
          <cell r="K567">
            <v>0</v>
          </cell>
          <cell r="L567" t="str">
            <v>GC-B559BLQZ.APZPETU</v>
          </cell>
          <cell r="M567" t="str">
            <v>home-appliances</v>
          </cell>
          <cell r="N567" t="str">
            <v>refrigerators</v>
          </cell>
          <cell r="O567" t="str">
            <v>bottom-freezers</v>
          </cell>
          <cell r="P567" t="str">
            <v xml:space="preserve">2D Bottom Freezer </v>
          </cell>
          <cell r="Q567">
            <v>0</v>
          </cell>
          <cell r="R567" t="str">
            <v>단종</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t="str">
            <v>-</v>
          </cell>
          <cell r="AN567" t="str">
            <v>-</v>
          </cell>
          <cell r="AO567" t="str">
            <v>-</v>
          </cell>
          <cell r="AP567">
            <v>0</v>
          </cell>
          <cell r="AQ567">
            <v>0</v>
          </cell>
          <cell r="AR567">
            <v>0</v>
          </cell>
          <cell r="AS567" t="str">
            <v>Compresseur linéaire Inverter | Smart Diagnosis™ | Total No Frost | Moist Balance Crisper™</v>
          </cell>
          <cell r="AT567" t="str">
            <v>O</v>
          </cell>
          <cell r="AU567">
            <v>0</v>
          </cell>
          <cell r="AV567">
            <v>0</v>
          </cell>
          <cell r="AW567">
            <v>0</v>
          </cell>
          <cell r="AX567" t="str">
            <v>-</v>
          </cell>
          <cell r="AY567">
            <v>0</v>
          </cell>
          <cell r="AZ567" t="str">
            <v>-</v>
          </cell>
          <cell r="BA567" t="str">
            <v>-</v>
          </cell>
        </row>
        <row r="568">
          <cell r="J568" t="str">
            <v>https://www.lg.com/tn/refrigerateurs/lg-GC-H432HLHU</v>
          </cell>
          <cell r="K568">
            <v>0</v>
          </cell>
          <cell r="L568" t="str">
            <v>GC-H432HLHU.SPZPETU</v>
          </cell>
          <cell r="M568" t="str">
            <v>home-appliances</v>
          </cell>
          <cell r="N568" t="str">
            <v>refrigerators</v>
          </cell>
          <cell r="O568" t="str">
            <v>top-mount-fridges</v>
          </cell>
          <cell r="P568">
            <v>0</v>
          </cell>
          <cell r="Q568">
            <v>0</v>
          </cell>
          <cell r="R568" t="str">
            <v>단종</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t="str">
            <v>-</v>
          </cell>
          <cell r="AN568" t="str">
            <v>-</v>
          </cell>
          <cell r="AO568" t="str">
            <v>-</v>
          </cell>
          <cell r="AP568">
            <v>0</v>
          </cell>
          <cell r="AQ568">
            <v>0</v>
          </cell>
          <cell r="AR568">
            <v>0</v>
          </cell>
          <cell r="AS568" t="str">
            <v>Réfrigérateur 2 portes | LINEAR Cooling™| DoorCooling+™ | Compresseur linéaire Inverter | HygieneFresh+™</v>
          </cell>
          <cell r="AT568" t="str">
            <v>O</v>
          </cell>
          <cell r="AU568">
            <v>0</v>
          </cell>
          <cell r="AV568">
            <v>0</v>
          </cell>
          <cell r="AW568">
            <v>0</v>
          </cell>
          <cell r="AX568" t="str">
            <v>-</v>
          </cell>
          <cell r="AY568">
            <v>0</v>
          </cell>
          <cell r="AZ568" t="str">
            <v>-</v>
          </cell>
          <cell r="BA568" t="str">
            <v>-</v>
          </cell>
        </row>
        <row r="569">
          <cell r="J569" t="str">
            <v>https://www.lg.com/tn/refrigerateurs/lg-GC-H432HQHU</v>
          </cell>
          <cell r="K569">
            <v>0</v>
          </cell>
          <cell r="L569" t="str">
            <v>GC-H432HQHU.SSWPETU</v>
          </cell>
          <cell r="M569" t="str">
            <v>home-appliances</v>
          </cell>
          <cell r="N569" t="str">
            <v>refrigerators</v>
          </cell>
          <cell r="O569" t="str">
            <v>top-mount-fridges</v>
          </cell>
          <cell r="P569">
            <v>0</v>
          </cell>
          <cell r="Q569">
            <v>0</v>
          </cell>
          <cell r="R569" t="str">
            <v>단종</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t="str">
            <v>-</v>
          </cell>
          <cell r="AN569" t="str">
            <v>-</v>
          </cell>
          <cell r="AO569" t="str">
            <v>-</v>
          </cell>
          <cell r="AP569">
            <v>0</v>
          </cell>
          <cell r="AQ569">
            <v>0</v>
          </cell>
          <cell r="AR569">
            <v>0</v>
          </cell>
          <cell r="AS569" t="str">
            <v>Réfrigérateur 2 portes | LINEAR Cooling™ | DoorCooling+™ | Compresseur linéaire Inverter | HygieneFresh+™</v>
          </cell>
          <cell r="AT569" t="str">
            <v>O</v>
          </cell>
          <cell r="AU569">
            <v>0</v>
          </cell>
          <cell r="AV569">
            <v>0</v>
          </cell>
          <cell r="AW569">
            <v>0</v>
          </cell>
          <cell r="AX569" t="str">
            <v>-</v>
          </cell>
          <cell r="AY569">
            <v>0</v>
          </cell>
          <cell r="AZ569" t="str">
            <v>-</v>
          </cell>
          <cell r="BA569" t="str">
            <v>-</v>
          </cell>
        </row>
        <row r="570">
          <cell r="J570" t="str">
            <v>https://www.lg.com/tn/refrigerateurs/lg-GC-C432HLCU</v>
          </cell>
          <cell r="K570">
            <v>0</v>
          </cell>
          <cell r="L570" t="str">
            <v>GC-C432HLCU.SPZPETU</v>
          </cell>
          <cell r="M570" t="str">
            <v>home-appliances</v>
          </cell>
          <cell r="N570" t="str">
            <v>refrigerators</v>
          </cell>
          <cell r="O570" t="str">
            <v>top-mount-fridges</v>
          </cell>
          <cell r="P570" t="str">
            <v>Large REF</v>
          </cell>
          <cell r="Q570">
            <v>0</v>
          </cell>
          <cell r="R570" t="str">
            <v>단종</v>
          </cell>
          <cell r="S570" t="str">
            <v>Alpha8</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t="str">
            <v>700(28")</v>
          </cell>
          <cell r="AN570">
            <v>1680</v>
          </cell>
          <cell r="AO570">
            <v>700</v>
          </cell>
          <cell r="AP570">
            <v>0</v>
          </cell>
          <cell r="AQ570">
            <v>0</v>
          </cell>
          <cell r="AR570">
            <v>0</v>
          </cell>
          <cell r="AS570" t="str">
            <v>Réfrigérateur 2 portes | LINEAR Cooling™ | DoorCooling+™ | Compresseur linéaire Inverter</v>
          </cell>
          <cell r="AT570" t="str">
            <v>O</v>
          </cell>
          <cell r="AU570">
            <v>0</v>
          </cell>
          <cell r="AV570">
            <v>0</v>
          </cell>
          <cell r="AW570">
            <v>0</v>
          </cell>
          <cell r="AX570" t="str">
            <v>-</v>
          </cell>
          <cell r="AY570">
            <v>0</v>
          </cell>
          <cell r="AZ570" t="str">
            <v>-</v>
          </cell>
          <cell r="BA570" t="str">
            <v>-</v>
          </cell>
        </row>
        <row r="571">
          <cell r="J571" t="str">
            <v>https://www.lg.com/tn/refrigerateurs/lg-GC-C432HQCU</v>
          </cell>
          <cell r="K571">
            <v>0</v>
          </cell>
          <cell r="L571" t="str">
            <v>GC-C432HQCU.SSWPETU</v>
          </cell>
          <cell r="M571" t="str">
            <v>home-appliances</v>
          </cell>
          <cell r="N571" t="str">
            <v>refrigerators</v>
          </cell>
          <cell r="O571" t="str">
            <v>top-mount-fridges</v>
          </cell>
          <cell r="P571">
            <v>0</v>
          </cell>
          <cell r="Q571">
            <v>0</v>
          </cell>
          <cell r="R571" t="str">
            <v>단종</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t="str">
            <v>-</v>
          </cell>
          <cell r="AN571" t="str">
            <v>-</v>
          </cell>
          <cell r="AO571" t="str">
            <v>-</v>
          </cell>
          <cell r="AP571">
            <v>0</v>
          </cell>
          <cell r="AQ571">
            <v>0</v>
          </cell>
          <cell r="AR571">
            <v>0</v>
          </cell>
          <cell r="AS571" t="str">
            <v>Réfrigérateur 2 portes | LINEAR Cooling™ | DoorCooling+™ | Compresseur linéaire Inverter</v>
          </cell>
          <cell r="AT571" t="str">
            <v>O</v>
          </cell>
          <cell r="AU571">
            <v>0</v>
          </cell>
          <cell r="AV571">
            <v>0</v>
          </cell>
          <cell r="AW571">
            <v>0</v>
          </cell>
          <cell r="AX571" t="str">
            <v>-</v>
          </cell>
          <cell r="AY571">
            <v>0</v>
          </cell>
          <cell r="AZ571" t="str">
            <v>-</v>
          </cell>
          <cell r="BA571" t="str">
            <v>-</v>
          </cell>
        </row>
        <row r="572">
          <cell r="J572" t="str">
            <v>https://www.lg.com/tn/refrigerateurs/lg-GC-L207GLQV</v>
          </cell>
          <cell r="K572">
            <v>0</v>
          </cell>
          <cell r="L572" t="str">
            <v>GC-L207GLQV.APZPETU</v>
          </cell>
          <cell r="M572" t="str">
            <v>home-appliances</v>
          </cell>
          <cell r="N572" t="str">
            <v>refrigerators</v>
          </cell>
          <cell r="O572" t="str">
            <v>side-by-side-refrigerators</v>
          </cell>
          <cell r="P572" t="str">
            <v>20CU</v>
          </cell>
          <cell r="Q572" t="str">
            <v>silver</v>
          </cell>
          <cell r="R572" t="str">
            <v>단종</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t="str">
            <v>-</v>
          </cell>
          <cell r="AN572" t="str">
            <v>-</v>
          </cell>
          <cell r="AO572" t="str">
            <v>-</v>
          </cell>
          <cell r="AP572">
            <v>0</v>
          </cell>
          <cell r="AQ572">
            <v>0</v>
          </cell>
          <cell r="AR572">
            <v>0</v>
          </cell>
          <cell r="AS572" t="str">
            <v>602 L | Compresseur linéaire Inverter | Multi Air Flow | Hygiene Fresh+™ | Distributeur d'eau et glaçons | Smart Diagnosis™ (Option)</v>
          </cell>
          <cell r="AT572" t="str">
            <v>O</v>
          </cell>
          <cell r="AU572">
            <v>0</v>
          </cell>
          <cell r="AV572">
            <v>0</v>
          </cell>
          <cell r="AW572">
            <v>0</v>
          </cell>
          <cell r="AX572" t="str">
            <v>-</v>
          </cell>
          <cell r="AY572">
            <v>0</v>
          </cell>
          <cell r="AZ572" t="str">
            <v>-</v>
          </cell>
          <cell r="BA572" t="str">
            <v>-</v>
          </cell>
        </row>
        <row r="573">
          <cell r="J573" t="str">
            <v>https://www.lg.com/tn/refrigerateurs/lg-GC-B207GVQV</v>
          </cell>
          <cell r="K573">
            <v>0</v>
          </cell>
          <cell r="L573" t="str">
            <v>GC-B207GVQV.ASWPELB</v>
          </cell>
          <cell r="M573" t="str">
            <v>home-appliances</v>
          </cell>
          <cell r="N573" t="str">
            <v>refrigerators</v>
          </cell>
          <cell r="O573" t="str">
            <v>side-by-side-refrigerators</v>
          </cell>
          <cell r="P573" t="str">
            <v>20CU</v>
          </cell>
          <cell r="Q573">
            <v>0</v>
          </cell>
          <cell r="R573" t="str">
            <v>단종</v>
          </cell>
          <cell r="S573" t="str">
            <v>B-Kaiser</v>
          </cell>
          <cell r="T573" t="str">
            <v>B-Kaiser</v>
          </cell>
          <cell r="U573" t="str">
            <v>B</v>
          </cell>
          <cell r="V573" t="str">
            <v>SW</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t="str">
            <v>-</v>
          </cell>
          <cell r="AN573" t="str">
            <v>-</v>
          </cell>
          <cell r="AO573" t="str">
            <v>-</v>
          </cell>
          <cell r="AP573">
            <v>0</v>
          </cell>
          <cell r="AQ573">
            <v>0</v>
          </cell>
          <cell r="AR573">
            <v>0</v>
          </cell>
          <cell r="AS573" t="str">
            <v>Confort et haute qualité</v>
          </cell>
          <cell r="AT573" t="str">
            <v>O</v>
          </cell>
          <cell r="AU573">
            <v>0</v>
          </cell>
          <cell r="AV573">
            <v>0</v>
          </cell>
          <cell r="AW573">
            <v>0</v>
          </cell>
          <cell r="AX573" t="str">
            <v>-</v>
          </cell>
          <cell r="AY573">
            <v>0</v>
          </cell>
          <cell r="AZ573" t="str">
            <v>-</v>
          </cell>
          <cell r="BA573" t="str">
            <v>-</v>
          </cell>
        </row>
        <row r="574">
          <cell r="J574" t="str">
            <v>https://www.lg.com/tn/refrigerateurs/lg-GN-D702HLAM</v>
          </cell>
          <cell r="K574">
            <v>0</v>
          </cell>
          <cell r="L574" t="str">
            <v>GN-D702HLAM.APZPLTK</v>
          </cell>
          <cell r="M574" t="str">
            <v>home-appliances</v>
          </cell>
          <cell r="N574" t="str">
            <v>refrigerators</v>
          </cell>
          <cell r="O574" t="str">
            <v>top-mount-fridges</v>
          </cell>
          <cell r="P574" t="str">
            <v>Ultra X Large REF</v>
          </cell>
          <cell r="Q574">
            <v>0</v>
          </cell>
          <cell r="R574" t="str">
            <v>단종</v>
          </cell>
          <cell r="S574" t="str">
            <v>Alpha4/5 (Klaus1/2)</v>
          </cell>
          <cell r="T574">
            <v>0</v>
          </cell>
          <cell r="U574" t="str">
            <v>GN-D702H</v>
          </cell>
          <cell r="V574" t="str">
            <v>PZ</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t="str">
            <v>-</v>
          </cell>
          <cell r="AN574" t="str">
            <v>-</v>
          </cell>
          <cell r="AO574" t="str">
            <v>-</v>
          </cell>
          <cell r="AP574">
            <v>0</v>
          </cell>
          <cell r="AQ574">
            <v>0</v>
          </cell>
          <cell r="AR574">
            <v>0</v>
          </cell>
          <cell r="AS574" t="str">
            <v>Facilité d'accès pour votre confort avec économie d'énergie</v>
          </cell>
          <cell r="AT574" t="str">
            <v>O</v>
          </cell>
          <cell r="AU574">
            <v>0</v>
          </cell>
          <cell r="AV574">
            <v>0</v>
          </cell>
          <cell r="AW574">
            <v>0</v>
          </cell>
          <cell r="AX574" t="str">
            <v>-</v>
          </cell>
          <cell r="AY574">
            <v>0</v>
          </cell>
          <cell r="AZ574" t="str">
            <v>-</v>
          </cell>
          <cell r="BA574" t="str">
            <v>-</v>
          </cell>
        </row>
        <row r="575">
          <cell r="J575" t="str">
            <v>https://www.lg.com/tr/buzdolabi/lg-GN-B422WHCL</v>
          </cell>
          <cell r="K575">
            <v>0</v>
          </cell>
          <cell r="L575" t="str">
            <v>GN-B422WHCL.ASWPLT2</v>
          </cell>
          <cell r="M575" t="str">
            <v>beyaz-esya</v>
          </cell>
          <cell r="N575" t="str">
            <v>buzdolabi</v>
          </cell>
          <cell r="O575" t="str">
            <v>Dondurucu Üstte Buzdolabı</v>
          </cell>
          <cell r="P575" t="str">
            <v>Large REF</v>
          </cell>
          <cell r="Q575">
            <v>0</v>
          </cell>
          <cell r="R575" t="str">
            <v>GN-B422SQCL.ASWPLT2</v>
          </cell>
          <cell r="S575" t="str">
            <v>Alpha8</v>
          </cell>
          <cell r="T575">
            <v>0</v>
          </cell>
          <cell r="U575">
            <v>0</v>
          </cell>
          <cell r="V575">
            <v>0</v>
          </cell>
          <cell r="W575">
            <v>0</v>
          </cell>
          <cell r="X575" t="str">
            <v>Pull-out Tray</v>
          </cell>
          <cell r="Y575" t="str">
            <v>Soft LED Lighting</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t="str">
            <v>700(28")</v>
          </cell>
          <cell r="AN575">
            <v>1680</v>
          </cell>
          <cell r="AO575">
            <v>700</v>
          </cell>
          <cell r="AP575">
            <v>0</v>
          </cell>
          <cell r="AQ575">
            <v>0</v>
          </cell>
          <cell r="AR575">
            <v>0</v>
          </cell>
          <cell r="AS575" t="str">
            <v>GN-B422WHCL</v>
          </cell>
          <cell r="AT575">
            <v>0</v>
          </cell>
          <cell r="AU575" t="str">
            <v>GC-B569BQCZ.ASWPLTK</v>
          </cell>
          <cell r="AV575">
            <v>0</v>
          </cell>
          <cell r="AW575">
            <v>0</v>
          </cell>
          <cell r="AX575" t="str">
            <v>-</v>
          </cell>
          <cell r="AY575">
            <v>0</v>
          </cell>
          <cell r="AZ575">
            <v>15</v>
          </cell>
          <cell r="BA575" t="str">
            <v>Fail</v>
          </cell>
        </row>
        <row r="576">
          <cell r="J576" t="str">
            <v>https://www.lg.com/tr/buzdolabi/lg-GC-B569NQHZ</v>
          </cell>
          <cell r="K576">
            <v>0</v>
          </cell>
          <cell r="L576" t="str">
            <v>GC-B569NQHZ.ASWPLTK</v>
          </cell>
          <cell r="M576" t="str">
            <v>beyaz-esya</v>
          </cell>
          <cell r="N576" t="str">
            <v>buzdolabi</v>
          </cell>
          <cell r="O576" t="str">
            <v>Dondurucu Altta Buzdolabı</v>
          </cell>
          <cell r="P576" t="str">
            <v xml:space="preserve">2D Bottom Freezer </v>
          </cell>
          <cell r="Q576">
            <v>0</v>
          </cell>
          <cell r="R576" t="str">
            <v>GC-B569NQHZ.ASWPLTK</v>
          </cell>
          <cell r="S576" t="str">
            <v>Universe1</v>
          </cell>
          <cell r="T576">
            <v>0</v>
          </cell>
          <cell r="U576">
            <v>0</v>
          </cell>
          <cell r="V576">
            <v>0</v>
          </cell>
          <cell r="W576">
            <v>0</v>
          </cell>
          <cell r="X576" t="str">
            <v>NatureFRESH ™</v>
          </cell>
          <cell r="Y576" t="str">
            <v xml:space="preserve">LINEAR Cooling™ </v>
          </cell>
          <cell r="Z576" t="str">
            <v xml:space="preserve">Door Cooling+™ </v>
          </cell>
          <cell r="AA576" t="str">
            <v>freshbalanc TripAdvisor ™</v>
          </cell>
          <cell r="AB576" t="str">
            <v>Inverter Linear Compressor</v>
          </cell>
          <cell r="AC576" t="str">
            <v>2-Stage Folding Rack</v>
          </cell>
          <cell r="AD576" t="str">
            <v>Big Freezing Zone</v>
          </cell>
          <cell r="AE576" t="str">
            <v>SmartThinQ ™</v>
          </cell>
          <cell r="AF576">
            <v>0</v>
          </cell>
          <cell r="AG576">
            <v>0</v>
          </cell>
          <cell r="AH576">
            <v>0</v>
          </cell>
          <cell r="AI576">
            <v>0</v>
          </cell>
          <cell r="AJ576">
            <v>0</v>
          </cell>
          <cell r="AK576">
            <v>0</v>
          </cell>
          <cell r="AL576">
            <v>0</v>
          </cell>
          <cell r="AM576" t="str">
            <v>700(28")</v>
          </cell>
          <cell r="AN576">
            <v>1850</v>
          </cell>
          <cell r="AO576">
            <v>740</v>
          </cell>
          <cell r="AP576">
            <v>0</v>
          </cell>
          <cell r="AQ576">
            <v>0</v>
          </cell>
          <cell r="AR576">
            <v>0</v>
          </cell>
          <cell r="AS576" t="str">
            <v>A++, 499 Litre, Linear Kompresör, DoorCooling+™, Beyaz, No Frost</v>
          </cell>
          <cell r="AT576">
            <v>0</v>
          </cell>
          <cell r="AU576" t="str">
            <v>GC-B559PLCZ.APZPLTK</v>
          </cell>
          <cell r="AV576">
            <v>0</v>
          </cell>
          <cell r="AW576">
            <v>0</v>
          </cell>
          <cell r="AX576" t="str">
            <v>-</v>
          </cell>
          <cell r="AY576">
            <v>0</v>
          </cell>
          <cell r="AZ576">
            <v>15</v>
          </cell>
          <cell r="BA576" t="str">
            <v>Fail</v>
          </cell>
        </row>
        <row r="577">
          <cell r="J577" t="str">
            <v>https://www.lg.com/tr/buzdolabi/lg-GR-C802HLCU</v>
          </cell>
          <cell r="K577">
            <v>0</v>
          </cell>
          <cell r="L577" t="str">
            <v>GR-C802HLCU.APZPLTK</v>
          </cell>
          <cell r="M577" t="str">
            <v>beyaz-esya</v>
          </cell>
          <cell r="N577" t="str">
            <v>buzdolabi</v>
          </cell>
          <cell r="O577" t="str">
            <v>Dondurucu Üstte Buzdolabı</v>
          </cell>
          <cell r="P577" t="str">
            <v>Ultra X Large REF</v>
          </cell>
          <cell r="Q577">
            <v>0</v>
          </cell>
          <cell r="R577" t="str">
            <v>GR-C802HLCU.APZPLTK</v>
          </cell>
          <cell r="S577" t="str">
            <v>Alpha1</v>
          </cell>
          <cell r="T577">
            <v>0</v>
          </cell>
          <cell r="U577">
            <v>0</v>
          </cell>
          <cell r="V577">
            <v>0</v>
          </cell>
          <cell r="W577">
            <v>0</v>
          </cell>
          <cell r="X577" t="str">
            <v>LINEAR Cooling™</v>
          </cell>
          <cell r="Y577" t="str">
            <v>DoorCooling+™</v>
          </cell>
          <cell r="Z577" t="str">
            <v>Hygiene Fresh+ (ASIA/LATAM/MEA)
Pure N FRESH (EU/AP)</v>
          </cell>
          <cell r="AA577" t="str">
            <v>Fresh 0 Zone</v>
          </cell>
          <cell r="AB577" t="str">
            <v>32% Energy Saving</v>
          </cell>
          <cell r="AC577" t="str">
            <v>Soft LED Lighting</v>
          </cell>
          <cell r="AD577" t="str">
            <v>Inverter Linear Compressor</v>
          </cell>
          <cell r="AE577" t="str">
            <v>ThinQ</v>
          </cell>
          <cell r="AF577">
            <v>0</v>
          </cell>
          <cell r="AG577">
            <v>0</v>
          </cell>
          <cell r="AH577">
            <v>0</v>
          </cell>
          <cell r="AI577">
            <v>0</v>
          </cell>
          <cell r="AJ577">
            <v>0</v>
          </cell>
          <cell r="AK577">
            <v>0</v>
          </cell>
          <cell r="AL577">
            <v>0</v>
          </cell>
          <cell r="AM577" t="str">
            <v>860(34")</v>
          </cell>
          <cell r="AN577">
            <v>1840</v>
          </cell>
          <cell r="AO577">
            <v>730</v>
          </cell>
          <cell r="AP577">
            <v>0</v>
          </cell>
          <cell r="AQ577">
            <v>0</v>
          </cell>
          <cell r="AR577">
            <v>0</v>
          </cell>
          <cell r="AS577" t="str">
            <v>A++, 630 Litre, 86cm Genişlik, No Frost, İnoks</v>
          </cell>
          <cell r="AT577">
            <v>0</v>
          </cell>
          <cell r="AU577" t="str">
            <v>GC-B559PQCZ.ASWPLTK</v>
          </cell>
          <cell r="AV577">
            <v>0</v>
          </cell>
          <cell r="AW577">
            <v>0</v>
          </cell>
          <cell r="AX577" t="str">
            <v>-</v>
          </cell>
          <cell r="AY577">
            <v>0</v>
          </cell>
          <cell r="AZ577">
            <v>15</v>
          </cell>
          <cell r="BA577" t="str">
            <v>Fail</v>
          </cell>
        </row>
        <row r="578">
          <cell r="J578" t="str">
            <v>https://www.lg.com/tr/buzdolabi/lg-GC-B22FTLPL</v>
          </cell>
          <cell r="K578">
            <v>0</v>
          </cell>
          <cell r="L578" t="str">
            <v>GC-B22FTLPL.APZPLTK</v>
          </cell>
          <cell r="M578" t="str">
            <v>beyaz-esya</v>
          </cell>
          <cell r="N578" t="str">
            <v>buzdolabi</v>
          </cell>
          <cell r="O578" t="str">
            <v>Gardırop Tipi Buzdolabı</v>
          </cell>
          <cell r="P578" t="str">
            <v>Multi Door 4Door</v>
          </cell>
          <cell r="Q578">
            <v>0</v>
          </cell>
          <cell r="R578" t="str">
            <v>GC-B22FTLPL.APZPLTK</v>
          </cell>
          <cell r="S578" t="str">
            <v>Next8</v>
          </cell>
          <cell r="T578">
            <v>0</v>
          </cell>
          <cell r="U578" t="str">
            <v>Next8-P</v>
          </cell>
          <cell r="V578" t="str">
            <v>Platinum Silver</v>
          </cell>
          <cell r="W578">
            <v>0</v>
          </cell>
          <cell r="X578" t="str">
            <v>Perfect Fit 
Slim Fit &amp; Counter Depth</v>
          </cell>
          <cell r="Y578" t="str">
            <v>LINEAR Cooling™</v>
          </cell>
          <cell r="Z578" t="str">
            <v>Door Cooling+™</v>
          </cell>
          <cell r="AA578" t="str">
            <v>Hygiene Fresh+ (ASIA/LATAM/MEA)
Pure N FRESH (EU/AP)</v>
          </cell>
          <cell r="AB578" t="str">
            <v>Elegant Interior Design</v>
          </cell>
          <cell r="AC578" t="str">
            <v>Soft LED Panel Lighting</v>
          </cell>
          <cell r="AD578" t="str">
            <v>Inverter Linear Compressor</v>
          </cell>
          <cell r="AE578" t="str">
            <v>ThinQ</v>
          </cell>
          <cell r="AF578">
            <v>0</v>
          </cell>
          <cell r="AG578">
            <v>0</v>
          </cell>
          <cell r="AH578">
            <v>0</v>
          </cell>
          <cell r="AI578">
            <v>0</v>
          </cell>
          <cell r="AJ578">
            <v>0</v>
          </cell>
          <cell r="AK578">
            <v>0</v>
          </cell>
          <cell r="AL578">
            <v>0</v>
          </cell>
          <cell r="AM578" t="str">
            <v>-</v>
          </cell>
          <cell r="AN578" t="str">
            <v>-</v>
          </cell>
          <cell r="AO578" t="str">
            <v>-</v>
          </cell>
          <cell r="AP578">
            <v>0</v>
          </cell>
          <cell r="AQ578">
            <v>0</v>
          </cell>
          <cell r="AR578">
            <v>0</v>
          </cell>
          <cell r="AS578" t="str">
            <v>A+,  594 Litre, No Frost, Hygiene Fresh+™, Inverter Lineer Kompresör</v>
          </cell>
          <cell r="AT578">
            <v>0</v>
          </cell>
          <cell r="AU578" t="str">
            <v>GC-B559ELQZ.APZPLTK</v>
          </cell>
          <cell r="AV578">
            <v>0</v>
          </cell>
          <cell r="AW578">
            <v>0</v>
          </cell>
          <cell r="AX578" t="str">
            <v>-</v>
          </cell>
          <cell r="AY578">
            <v>0</v>
          </cell>
          <cell r="AZ578">
            <v>15</v>
          </cell>
          <cell r="BA578" t="str">
            <v>Fail</v>
          </cell>
        </row>
        <row r="579">
          <cell r="J579" t="str">
            <v>https://www.lg.com/tr/buzdolabi/lg-GN-C702HQCU</v>
          </cell>
          <cell r="K579">
            <v>0</v>
          </cell>
          <cell r="L579" t="str">
            <v>GN-C702HQCU.ASWPLTK</v>
          </cell>
          <cell r="M579" t="str">
            <v>beyaz-esya</v>
          </cell>
          <cell r="N579" t="str">
            <v>buzdolabi</v>
          </cell>
          <cell r="O579" t="str">
            <v>Dondurucu Üstte Buzdolabı</v>
          </cell>
          <cell r="P579" t="str">
            <v>Ultra X Large REF</v>
          </cell>
          <cell r="Q579">
            <v>0</v>
          </cell>
          <cell r="R579" t="str">
            <v>GN-C702HQCU.ASWPLTK</v>
          </cell>
          <cell r="S579" t="str">
            <v>Alpha4</v>
          </cell>
          <cell r="T579">
            <v>0</v>
          </cell>
          <cell r="U579">
            <v>0</v>
          </cell>
          <cell r="V579">
            <v>0</v>
          </cell>
          <cell r="W579">
            <v>0</v>
          </cell>
          <cell r="X579" t="str">
            <v>LINEAR Cooling™</v>
          </cell>
          <cell r="Y579" t="str">
            <v>DoorCooling+™</v>
          </cell>
          <cell r="Z579" t="str">
            <v>32% Energy Saving</v>
          </cell>
          <cell r="AA579" t="str">
            <v>Moving Ice Maker</v>
          </cell>
          <cell r="AB579" t="str">
            <v>Soft LED Lighting</v>
          </cell>
          <cell r="AC579" t="str">
            <v>Inverter Linear Compressor</v>
          </cell>
          <cell r="AD579" t="str">
            <v>ThinQ</v>
          </cell>
          <cell r="AE579">
            <v>0</v>
          </cell>
          <cell r="AF579">
            <v>0</v>
          </cell>
          <cell r="AG579">
            <v>0</v>
          </cell>
          <cell r="AH579">
            <v>0</v>
          </cell>
          <cell r="AI579">
            <v>0</v>
          </cell>
          <cell r="AJ579">
            <v>0</v>
          </cell>
          <cell r="AK579">
            <v>0</v>
          </cell>
          <cell r="AL579">
            <v>0</v>
          </cell>
          <cell r="AM579" t="str">
            <v>780(31")</v>
          </cell>
          <cell r="AN579">
            <v>1800</v>
          </cell>
          <cell r="AO579">
            <v>730</v>
          </cell>
          <cell r="AP579">
            <v>0</v>
          </cell>
          <cell r="AQ579">
            <v>0</v>
          </cell>
          <cell r="AR579">
            <v>0</v>
          </cell>
          <cell r="AS579" t="str">
            <v>A++, 547 Litre, 78cm Genişlik, No Frost, Beyaz</v>
          </cell>
          <cell r="AT579">
            <v>0</v>
          </cell>
          <cell r="AU579" t="str">
            <v>GC-B559EQQZ.ASWPLTK</v>
          </cell>
          <cell r="AV579">
            <v>0</v>
          </cell>
          <cell r="AW579">
            <v>0</v>
          </cell>
          <cell r="AX579" t="str">
            <v>-</v>
          </cell>
          <cell r="AY579">
            <v>0</v>
          </cell>
          <cell r="AZ579">
            <v>15</v>
          </cell>
          <cell r="BA579" t="str">
            <v>Fail</v>
          </cell>
        </row>
        <row r="580">
          <cell r="J580" t="str">
            <v>https://www.lg.com/tr/buzdolabi/lg-GC-C502HQCU</v>
          </cell>
          <cell r="K580">
            <v>0</v>
          </cell>
          <cell r="L580" t="str">
            <v>GC-C502HQCU.ASWPLTK</v>
          </cell>
          <cell r="M580" t="str">
            <v>beyaz-esya</v>
          </cell>
          <cell r="N580" t="str">
            <v>buzdolabi</v>
          </cell>
          <cell r="O580" t="str">
            <v>Dondurucu Üstte Buzdolabı</v>
          </cell>
          <cell r="P580" t="str">
            <v>X Large REF</v>
          </cell>
          <cell r="Q580">
            <v>0</v>
          </cell>
          <cell r="R580" t="str">
            <v>GC-C502HQCU.ASWPLTK</v>
          </cell>
          <cell r="S580" t="str">
            <v>Alpha7</v>
          </cell>
          <cell r="T580">
            <v>0</v>
          </cell>
          <cell r="U580">
            <v>0</v>
          </cell>
          <cell r="V580">
            <v>0</v>
          </cell>
          <cell r="W580">
            <v>0</v>
          </cell>
          <cell r="X580" t="str">
            <v>NatureFRESH ™</v>
          </cell>
          <cell r="Y580" t="str">
            <v xml:space="preserve">LINEAR Cooling™ </v>
          </cell>
          <cell r="Z580" t="str">
            <v xml:space="preserve">Door Cooling+™ </v>
          </cell>
          <cell r="AA580" t="str">
            <v>Muliple AirFlow</v>
          </cell>
          <cell r="AB580" t="str">
            <v>Inverter Linear Compressor</v>
          </cell>
          <cell r="AC580" t="str">
            <v>LED Panel Lighting</v>
          </cell>
          <cell r="AD580">
            <v>0</v>
          </cell>
          <cell r="AE580">
            <v>0</v>
          </cell>
          <cell r="AF580">
            <v>0</v>
          </cell>
          <cell r="AG580">
            <v>0</v>
          </cell>
          <cell r="AH580">
            <v>0</v>
          </cell>
          <cell r="AI580">
            <v>0</v>
          </cell>
          <cell r="AJ580">
            <v>0</v>
          </cell>
          <cell r="AK580">
            <v>0</v>
          </cell>
          <cell r="AL580">
            <v>0</v>
          </cell>
          <cell r="AM580" t="str">
            <v>700(28")</v>
          </cell>
          <cell r="AN580">
            <v>1780</v>
          </cell>
          <cell r="AO580">
            <v>730</v>
          </cell>
          <cell r="AP580">
            <v>0</v>
          </cell>
          <cell r="AQ580">
            <v>0</v>
          </cell>
          <cell r="AR580">
            <v>0</v>
          </cell>
          <cell r="AS580" t="str">
            <v>A++, 471 Litre, 70cm Genişlik, No Frost, Beyaz</v>
          </cell>
          <cell r="AT580">
            <v>0</v>
          </cell>
          <cell r="AU580" t="str">
            <v>GR-X31FTKHL.ASBPLTK</v>
          </cell>
          <cell r="AV580">
            <v>0</v>
          </cell>
          <cell r="AW580">
            <v>0</v>
          </cell>
          <cell r="AX580" t="str">
            <v>-</v>
          </cell>
          <cell r="AY580">
            <v>0</v>
          </cell>
          <cell r="AZ580">
            <v>15</v>
          </cell>
          <cell r="BA580" t="str">
            <v>Fail</v>
          </cell>
        </row>
        <row r="581">
          <cell r="J581" t="str">
            <v>https://www.lg.com/tr/buzdolabi/lg-GN-C602HLCU</v>
          </cell>
          <cell r="K581">
            <v>0</v>
          </cell>
          <cell r="L581" t="str">
            <v>GN-C602HLCU.APZPLTK</v>
          </cell>
          <cell r="M581" t="str">
            <v>beyaz-esya</v>
          </cell>
          <cell r="N581" t="str">
            <v>buzdolabi</v>
          </cell>
          <cell r="O581" t="str">
            <v>Dondurucu Üstte Buzdolabı</v>
          </cell>
          <cell r="P581" t="str">
            <v>X Large REF</v>
          </cell>
          <cell r="Q581">
            <v>0</v>
          </cell>
          <cell r="R581" t="str">
            <v>GN-C602HLCU.APZPLTK</v>
          </cell>
          <cell r="S581" t="str">
            <v>Alpha5</v>
          </cell>
          <cell r="T581">
            <v>0</v>
          </cell>
          <cell r="U581">
            <v>0</v>
          </cell>
          <cell r="V581">
            <v>0</v>
          </cell>
          <cell r="W581">
            <v>0</v>
          </cell>
          <cell r="X581" t="str">
            <v>NatureFRESH ™</v>
          </cell>
          <cell r="Y581" t="str">
            <v xml:space="preserve">LINEAR Cooling™ </v>
          </cell>
          <cell r="Z581" t="str">
            <v xml:space="preserve">Door Cooling+™ </v>
          </cell>
          <cell r="AA581" t="str">
            <v>Muliple AirFlow</v>
          </cell>
          <cell r="AB581" t="str">
            <v>Inverter Linear Compressor</v>
          </cell>
          <cell r="AC581" t="str">
            <v>LED Panel Lighting</v>
          </cell>
          <cell r="AD581">
            <v>0</v>
          </cell>
          <cell r="AE581">
            <v>0</v>
          </cell>
          <cell r="AF581">
            <v>0</v>
          </cell>
          <cell r="AG581">
            <v>0</v>
          </cell>
          <cell r="AH581">
            <v>0</v>
          </cell>
          <cell r="AI581">
            <v>0</v>
          </cell>
          <cell r="AJ581">
            <v>0</v>
          </cell>
          <cell r="AK581">
            <v>0</v>
          </cell>
          <cell r="AL581">
            <v>0</v>
          </cell>
          <cell r="AM581" t="str">
            <v>780(31")</v>
          </cell>
          <cell r="AN581">
            <v>1720</v>
          </cell>
          <cell r="AO581">
            <v>730</v>
          </cell>
          <cell r="AP581">
            <v>0</v>
          </cell>
          <cell r="AQ581">
            <v>0</v>
          </cell>
          <cell r="AR581">
            <v>0</v>
          </cell>
          <cell r="AS581" t="str">
            <v>A++, 516 Litre, 78cm Genişlik, No Frost, Beyaz</v>
          </cell>
          <cell r="AT581">
            <v>0</v>
          </cell>
          <cell r="AU581" t="str">
            <v>GR-D31FBGHL.ABMPLTK</v>
          </cell>
          <cell r="AV581">
            <v>0</v>
          </cell>
          <cell r="AW581">
            <v>0</v>
          </cell>
          <cell r="AX581" t="str">
            <v>-</v>
          </cell>
          <cell r="AY581">
            <v>0</v>
          </cell>
          <cell r="AZ581">
            <v>15</v>
          </cell>
          <cell r="BA581" t="str">
            <v>Fail</v>
          </cell>
        </row>
        <row r="582">
          <cell r="J582" t="str">
            <v>https://www.lg.com/tr/buzdolabi/lg-GC-B569NLHZ</v>
          </cell>
          <cell r="K582">
            <v>0</v>
          </cell>
          <cell r="L582" t="str">
            <v>GC-B569NLHZ.APZPLTK</v>
          </cell>
          <cell r="M582" t="str">
            <v>beyaz-esya</v>
          </cell>
          <cell r="N582" t="str">
            <v>buzdolabi</v>
          </cell>
          <cell r="O582" t="str">
            <v>Dondurucu Altta Buzdolabı</v>
          </cell>
          <cell r="P582" t="str">
            <v xml:space="preserve">2D Bottom Freezer </v>
          </cell>
          <cell r="Q582">
            <v>0</v>
          </cell>
          <cell r="R582" t="str">
            <v>GC-B569NLHZ.APZPLTK</v>
          </cell>
          <cell r="S582" t="str">
            <v>Universe1</v>
          </cell>
          <cell r="T582">
            <v>0</v>
          </cell>
          <cell r="U582">
            <v>0</v>
          </cell>
          <cell r="V582">
            <v>0</v>
          </cell>
          <cell r="W582">
            <v>0</v>
          </cell>
          <cell r="X582" t="str">
            <v>NatureFRESH ™</v>
          </cell>
          <cell r="Y582" t="str">
            <v xml:space="preserve">LINEAR Cooling™ </v>
          </cell>
          <cell r="Z582" t="str">
            <v xml:space="preserve">Door Cooling+™ </v>
          </cell>
          <cell r="AA582" t="str">
            <v>Muliple AirFlow</v>
          </cell>
          <cell r="AB582" t="str">
            <v>Inverter Linear Compressor</v>
          </cell>
          <cell r="AC582" t="str">
            <v>LED Panel Lighting</v>
          </cell>
          <cell r="AD582">
            <v>0</v>
          </cell>
          <cell r="AE582">
            <v>0</v>
          </cell>
          <cell r="AF582">
            <v>0</v>
          </cell>
          <cell r="AG582">
            <v>0</v>
          </cell>
          <cell r="AH582">
            <v>0</v>
          </cell>
          <cell r="AI582">
            <v>0</v>
          </cell>
          <cell r="AJ582">
            <v>0</v>
          </cell>
          <cell r="AK582">
            <v>0</v>
          </cell>
          <cell r="AL582">
            <v>0</v>
          </cell>
          <cell r="AM582" t="str">
            <v>700(28")</v>
          </cell>
          <cell r="AN582">
            <v>1850</v>
          </cell>
          <cell r="AO582">
            <v>740</v>
          </cell>
          <cell r="AP582">
            <v>0</v>
          </cell>
          <cell r="AQ582">
            <v>0</v>
          </cell>
          <cell r="AR582">
            <v>0</v>
          </cell>
          <cell r="AS582" t="str">
            <v>A++, 499 Litre, Linear Kompresör, DoorCooling+™, Metalik, No Frost</v>
          </cell>
          <cell r="AT582">
            <v>0</v>
          </cell>
          <cell r="AU582" t="str">
            <v>GR-C802HLCU.APZPLTK</v>
          </cell>
          <cell r="AV582">
            <v>0</v>
          </cell>
          <cell r="AW582">
            <v>0</v>
          </cell>
          <cell r="AX582" t="str">
            <v>-</v>
          </cell>
          <cell r="AY582">
            <v>0</v>
          </cell>
          <cell r="AZ582">
            <v>15</v>
          </cell>
          <cell r="BA582" t="str">
            <v>Fail</v>
          </cell>
        </row>
        <row r="583">
          <cell r="J583" t="str">
            <v>https://www.lg.com/tr/buzdolabi/lg-GC-B569BLCZ</v>
          </cell>
          <cell r="K583">
            <v>0</v>
          </cell>
          <cell r="L583" t="str">
            <v>GC-B569BLCZ.APZPLTK</v>
          </cell>
          <cell r="M583" t="str">
            <v>beyaz-esya</v>
          </cell>
          <cell r="N583" t="str">
            <v>buzdolabi</v>
          </cell>
          <cell r="O583" t="str">
            <v>Dondurucu Altta Buzdolabı</v>
          </cell>
          <cell r="P583" t="str">
            <v xml:space="preserve">2D Bottom Freezer </v>
          </cell>
          <cell r="Q583">
            <v>0</v>
          </cell>
          <cell r="R583" t="str">
            <v>GC-B569BLCZ.APZPLTK</v>
          </cell>
          <cell r="S583" t="str">
            <v>Universe1</v>
          </cell>
          <cell r="T583">
            <v>0</v>
          </cell>
          <cell r="U583">
            <v>0</v>
          </cell>
          <cell r="V583" t="str">
            <v>PZ</v>
          </cell>
          <cell r="W583">
            <v>0</v>
          </cell>
          <cell r="X583" t="str">
            <v>NatureFRESH ™</v>
          </cell>
          <cell r="Y583" t="str">
            <v xml:space="preserve">LINEAR Cooling™ </v>
          </cell>
          <cell r="Z583" t="str">
            <v xml:space="preserve">Door Cooling+™ </v>
          </cell>
          <cell r="AA583" t="str">
            <v>freshbalanc TripAdvisor ™</v>
          </cell>
          <cell r="AB583" t="str">
            <v>Inverter Linear Compressor</v>
          </cell>
          <cell r="AC583" t="str">
            <v>2-Stage Folding Rack</v>
          </cell>
          <cell r="AD583" t="str">
            <v>Big Freezing Zone</v>
          </cell>
          <cell r="AE583" t="str">
            <v>SmartThinQ ™</v>
          </cell>
          <cell r="AF583">
            <v>0</v>
          </cell>
          <cell r="AG583">
            <v>0</v>
          </cell>
          <cell r="AH583">
            <v>0</v>
          </cell>
          <cell r="AI583">
            <v>0</v>
          </cell>
          <cell r="AJ583">
            <v>0</v>
          </cell>
          <cell r="AK583">
            <v>0</v>
          </cell>
          <cell r="AL583">
            <v>0</v>
          </cell>
          <cell r="AM583" t="str">
            <v>700(28")</v>
          </cell>
          <cell r="AN583">
            <v>1850</v>
          </cell>
          <cell r="AO583">
            <v>740</v>
          </cell>
          <cell r="AP583">
            <v>0</v>
          </cell>
          <cell r="AQ583">
            <v>0</v>
          </cell>
          <cell r="AR583">
            <v>0</v>
          </cell>
          <cell r="AS583" t="str">
            <v>A++, 499 Litre, Linear Kompresör, DoorCooling+™, Metalik, No Frost</v>
          </cell>
          <cell r="AT583">
            <v>0</v>
          </cell>
          <cell r="AU583" t="str">
            <v>GN-B422SQCL.ADSPLTK</v>
          </cell>
          <cell r="AV583">
            <v>0</v>
          </cell>
          <cell r="AW583">
            <v>0</v>
          </cell>
          <cell r="AX583" t="str">
            <v>-</v>
          </cell>
          <cell r="AY583">
            <v>0</v>
          </cell>
          <cell r="AZ583">
            <v>15</v>
          </cell>
          <cell r="BA583" t="str">
            <v>Fail</v>
          </cell>
        </row>
        <row r="584">
          <cell r="J584" t="str">
            <v>https://www.lg.com/tr/buzdolabi/lg-GC-B569BQCZ</v>
          </cell>
          <cell r="K584">
            <v>0</v>
          </cell>
          <cell r="L584" t="str">
            <v>GC-B569BQCZ.ASWPLTK</v>
          </cell>
          <cell r="M584" t="str">
            <v>beyaz-esya</v>
          </cell>
          <cell r="N584" t="str">
            <v>buzdolabi</v>
          </cell>
          <cell r="O584" t="str">
            <v>Dondurucu Altta Buzdolabı</v>
          </cell>
          <cell r="P584" t="str">
            <v xml:space="preserve">2D Bottom Freezer </v>
          </cell>
          <cell r="Q584">
            <v>0</v>
          </cell>
          <cell r="R584" t="str">
            <v>GC-B569BQCZ.ASWPLTK</v>
          </cell>
          <cell r="S584" t="str">
            <v>Universe1</v>
          </cell>
          <cell r="T584">
            <v>0</v>
          </cell>
          <cell r="U584">
            <v>0</v>
          </cell>
          <cell r="V584">
            <v>0</v>
          </cell>
          <cell r="W584">
            <v>0</v>
          </cell>
          <cell r="X584" t="str">
            <v xml:space="preserve">LINEAR Cooling™ </v>
          </cell>
          <cell r="Y584" t="str">
            <v xml:space="preserve">Door Cooling+™ </v>
          </cell>
          <cell r="Z584" t="str">
            <v>FRESHBalancer™</v>
          </cell>
          <cell r="AA584" t="str">
            <v>2-Step Folding Shelf</v>
          </cell>
          <cell r="AB584" t="str">
            <v>Big Freezing Box</v>
          </cell>
          <cell r="AC584" t="str">
            <v>Soft LED Lighting</v>
          </cell>
          <cell r="AD584" t="str">
            <v>Inverter Linear Compressor</v>
          </cell>
          <cell r="AE584" t="str">
            <v>ThinQ</v>
          </cell>
          <cell r="AF584">
            <v>0</v>
          </cell>
          <cell r="AG584">
            <v>0</v>
          </cell>
          <cell r="AH584">
            <v>0</v>
          </cell>
          <cell r="AI584">
            <v>0</v>
          </cell>
          <cell r="AJ584">
            <v>0</v>
          </cell>
          <cell r="AK584">
            <v>0</v>
          </cell>
          <cell r="AL584">
            <v>0</v>
          </cell>
          <cell r="AM584" t="str">
            <v>700(28")</v>
          </cell>
          <cell r="AN584">
            <v>1850</v>
          </cell>
          <cell r="AO584">
            <v>740</v>
          </cell>
          <cell r="AP584">
            <v>0</v>
          </cell>
          <cell r="AQ584">
            <v>0</v>
          </cell>
          <cell r="AR584">
            <v>0</v>
          </cell>
          <cell r="AS584" t="str">
            <v>A++, 499 Litre, Linear Kompresör, DoorCooling+™, Beyaz, No Frost</v>
          </cell>
          <cell r="AT584">
            <v>0</v>
          </cell>
          <cell r="AU584" t="str">
            <v>GN-C702SGGU.ABMPLTK</v>
          </cell>
          <cell r="AV584">
            <v>0</v>
          </cell>
          <cell r="AW584">
            <v>0</v>
          </cell>
          <cell r="AX584" t="str">
            <v>-</v>
          </cell>
          <cell r="AY584">
            <v>0</v>
          </cell>
          <cell r="AZ584">
            <v>15</v>
          </cell>
          <cell r="BA584" t="str">
            <v>Fail</v>
          </cell>
        </row>
        <row r="585">
          <cell r="J585" t="str">
            <v>https://www.lg.com/tr/buzdolabi/lg-GC-B404ELRZ-lg-dondurucu</v>
          </cell>
          <cell r="K585">
            <v>0</v>
          </cell>
          <cell r="L585" t="str">
            <v>GC-B404ELRZ.APZPLTK</v>
          </cell>
          <cell r="M585" t="str">
            <v>beyaz-esya</v>
          </cell>
          <cell r="N585" t="str">
            <v>buzdolabi</v>
          </cell>
          <cell r="O585" t="str">
            <v>Tek Kapılı Buzdolabı/Buzluk</v>
          </cell>
          <cell r="P585" t="str">
            <v xml:space="preserve">2D Bottom Freezer </v>
          </cell>
          <cell r="Q585">
            <v>0</v>
          </cell>
          <cell r="R585" t="str">
            <v>GC-B404ELRZ.APZPLTK</v>
          </cell>
          <cell r="S585" t="str">
            <v>Lansen</v>
          </cell>
          <cell r="T585">
            <v>0</v>
          </cell>
          <cell r="U585">
            <v>0</v>
          </cell>
          <cell r="V585">
            <v>0</v>
          </cell>
          <cell r="W585">
            <v>0</v>
          </cell>
          <cell r="X585" t="str">
            <v>Total No Frost</v>
          </cell>
          <cell r="Y585" t="str">
            <v>Inverter Linear Compressor</v>
          </cell>
          <cell r="Z585" t="str">
            <v>ThinQ</v>
          </cell>
          <cell r="AA585">
            <v>0</v>
          </cell>
          <cell r="AB585">
            <v>0</v>
          </cell>
          <cell r="AC585">
            <v>0</v>
          </cell>
          <cell r="AD585">
            <v>0</v>
          </cell>
          <cell r="AE585">
            <v>0</v>
          </cell>
          <cell r="AF585">
            <v>0</v>
          </cell>
          <cell r="AG585">
            <v>0</v>
          </cell>
          <cell r="AH585">
            <v>0</v>
          </cell>
          <cell r="AI585">
            <v>0</v>
          </cell>
          <cell r="AJ585">
            <v>0</v>
          </cell>
          <cell r="AK585">
            <v>0</v>
          </cell>
          <cell r="AL585">
            <v>0</v>
          </cell>
          <cell r="AM585" t="str">
            <v>-</v>
          </cell>
          <cell r="AN585" t="str">
            <v>-</v>
          </cell>
          <cell r="AO585" t="str">
            <v>-</v>
          </cell>
          <cell r="AP585">
            <v>0</v>
          </cell>
          <cell r="AQ585">
            <v>0</v>
          </cell>
          <cell r="AR585">
            <v>0</v>
          </cell>
          <cell r="AS585" t="str">
            <v>A++, , 362 Litre, Total No Frost, Derin Dondurucu, Inverter Lineer Kompresör</v>
          </cell>
          <cell r="AT585">
            <v>0</v>
          </cell>
          <cell r="AU585" t="str">
            <v>GR-H762HQHU.ASWPLTK</v>
          </cell>
          <cell r="AV585">
            <v>0</v>
          </cell>
          <cell r="AW585">
            <v>0</v>
          </cell>
          <cell r="AX585" t="str">
            <v>-</v>
          </cell>
          <cell r="AY585">
            <v>0</v>
          </cell>
          <cell r="AZ585">
            <v>12</v>
          </cell>
          <cell r="BA585" t="str">
            <v>Fail</v>
          </cell>
        </row>
        <row r="586">
          <cell r="J586" t="str">
            <v>https://www.lg.com/tr/buzdolabi/lg-GC-B401ELDZ</v>
          </cell>
          <cell r="K586">
            <v>0</v>
          </cell>
          <cell r="L586" t="str">
            <v>GC-B401ELDZ.APZPLTK</v>
          </cell>
          <cell r="M586" t="str">
            <v>beyaz-esya</v>
          </cell>
          <cell r="N586" t="str">
            <v>buzdolabi</v>
          </cell>
          <cell r="O586" t="str">
            <v>Tek Kapılı Buzdolabı/Buzluk</v>
          </cell>
          <cell r="P586" t="str">
            <v xml:space="preserve">2D Bottom Freezer </v>
          </cell>
          <cell r="Q586">
            <v>0</v>
          </cell>
          <cell r="R586" t="str">
            <v>GC-B401ELDZ.APZPLTK</v>
          </cell>
          <cell r="S586" t="str">
            <v>Lansen</v>
          </cell>
          <cell r="T586">
            <v>0</v>
          </cell>
          <cell r="U586">
            <v>0</v>
          </cell>
          <cell r="V586">
            <v>0</v>
          </cell>
          <cell r="W586">
            <v>0</v>
          </cell>
          <cell r="X586" t="str">
            <v>Total No Frost</v>
          </cell>
          <cell r="Y586" t="str">
            <v>Inverter Linear Compressor</v>
          </cell>
          <cell r="Z586" t="str">
            <v>ThinQ</v>
          </cell>
          <cell r="AA586">
            <v>0</v>
          </cell>
          <cell r="AB586">
            <v>0</v>
          </cell>
          <cell r="AC586">
            <v>0</v>
          </cell>
          <cell r="AD586">
            <v>0</v>
          </cell>
          <cell r="AE586">
            <v>0</v>
          </cell>
          <cell r="AF586">
            <v>0</v>
          </cell>
          <cell r="AG586">
            <v>0</v>
          </cell>
          <cell r="AH586">
            <v>0</v>
          </cell>
          <cell r="AI586">
            <v>0</v>
          </cell>
          <cell r="AJ586">
            <v>0</v>
          </cell>
          <cell r="AK586">
            <v>0</v>
          </cell>
          <cell r="AL586">
            <v>0</v>
          </cell>
          <cell r="AM586" t="str">
            <v>-</v>
          </cell>
          <cell r="AN586" t="str">
            <v>-</v>
          </cell>
          <cell r="AO586" t="str">
            <v>-</v>
          </cell>
          <cell r="AP586">
            <v>0</v>
          </cell>
          <cell r="AQ586">
            <v>0</v>
          </cell>
          <cell r="AR586">
            <v>0</v>
          </cell>
          <cell r="AS586" t="str">
            <v>A++, 405 Litre, No Frost, Inverter Lineer Kompresör</v>
          </cell>
          <cell r="AT586">
            <v>0</v>
          </cell>
          <cell r="AU586" t="str">
            <v>GR-H762HLHU.APZPLTK</v>
          </cell>
          <cell r="AV586">
            <v>0</v>
          </cell>
          <cell r="AW586">
            <v>0</v>
          </cell>
          <cell r="AX586" t="str">
            <v>-</v>
          </cell>
          <cell r="AY586">
            <v>0</v>
          </cell>
          <cell r="AZ586">
            <v>12</v>
          </cell>
          <cell r="BA586" t="str">
            <v>Fail</v>
          </cell>
        </row>
        <row r="587">
          <cell r="J587" t="str">
            <v>https://www.lg.com/tr/buzdolabi/lg-GN-B422SQCL</v>
          </cell>
          <cell r="K587">
            <v>0</v>
          </cell>
          <cell r="L587" t="str">
            <v>GN-B422SQCL.ADSPLTK</v>
          </cell>
          <cell r="M587" t="str">
            <v>beyaz-esya</v>
          </cell>
          <cell r="N587" t="str">
            <v>buzdolabi</v>
          </cell>
          <cell r="O587" t="str">
            <v>Dondurucu Üstte Buzdolabı</v>
          </cell>
          <cell r="P587" t="str">
            <v>Large REF</v>
          </cell>
          <cell r="Q587">
            <v>0</v>
          </cell>
          <cell r="R587" t="str">
            <v>GN-B422SQCL.ADSPLTK</v>
          </cell>
          <cell r="S587" t="str">
            <v>Alpha8</v>
          </cell>
          <cell r="T587">
            <v>0</v>
          </cell>
          <cell r="U587">
            <v>0</v>
          </cell>
          <cell r="V587">
            <v>0</v>
          </cell>
          <cell r="W587">
            <v>0</v>
          </cell>
          <cell r="X587" t="str">
            <v>Multiple Airflow</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t="str">
            <v>700(28")</v>
          </cell>
          <cell r="AN587">
            <v>1680</v>
          </cell>
          <cell r="AO587">
            <v>700</v>
          </cell>
          <cell r="AP587">
            <v>0</v>
          </cell>
          <cell r="AQ587">
            <v>0</v>
          </cell>
          <cell r="AR587">
            <v>0</v>
          </cell>
          <cell r="AS587" t="str">
            <v>A++, 427 Litre, 70cm Genişlik, No Frost, İnoks</v>
          </cell>
          <cell r="AT587">
            <v>0</v>
          </cell>
          <cell r="AU587" t="str">
            <v>GC-H502HQHU.ASWPLTK</v>
          </cell>
          <cell r="AV587">
            <v>0</v>
          </cell>
          <cell r="AW587">
            <v>0</v>
          </cell>
          <cell r="AX587" t="str">
            <v>-</v>
          </cell>
          <cell r="AY587">
            <v>0</v>
          </cell>
          <cell r="AZ587">
            <v>15</v>
          </cell>
          <cell r="BA587" t="str">
            <v>Fail</v>
          </cell>
        </row>
        <row r="588">
          <cell r="J588" t="str">
            <v>https://www.lg.com/tr/buzdolabi/lg-GR-X31FTKHL</v>
          </cell>
          <cell r="K588">
            <v>0</v>
          </cell>
          <cell r="L588" t="str">
            <v>GR-X31FTKHL.ASBPLTK</v>
          </cell>
          <cell r="M588" t="str">
            <v>beyaz-esya</v>
          </cell>
          <cell r="N588" t="str">
            <v>buzdolabi</v>
          </cell>
          <cell r="O588" t="str">
            <v>Gardırop Tipi Buzdolabı</v>
          </cell>
          <cell r="P588" t="str">
            <v>Multi Door 4Door</v>
          </cell>
          <cell r="Q588">
            <v>0</v>
          </cell>
          <cell r="R588" t="str">
            <v>GR-X31FTKHL.ASBPLTK</v>
          </cell>
          <cell r="S588" t="str">
            <v>Next3</v>
          </cell>
          <cell r="T588">
            <v>0</v>
          </cell>
          <cell r="U588">
            <v>0</v>
          </cell>
          <cell r="V588">
            <v>0</v>
          </cell>
          <cell r="W588">
            <v>0</v>
          </cell>
          <cell r="X588" t="str">
            <v>DID</v>
          </cell>
          <cell r="Y588" t="str">
            <v>Water Purification System</v>
          </cell>
          <cell r="Z588" t="str">
            <v xml:space="preserve">Hygiene Fresh+ </v>
          </cell>
          <cell r="AA588" t="str">
            <v>32% Energy Saving</v>
          </cell>
          <cell r="AB588" t="str">
            <v>Slim SpacePlus™ Ice System</v>
          </cell>
          <cell r="AC588" t="str">
            <v>Fingerprint Resistance</v>
          </cell>
          <cell r="AD588" t="str">
            <v>Inverter Linear Compressor</v>
          </cell>
          <cell r="AE588" t="str">
            <v>Smart Diagnosis</v>
          </cell>
          <cell r="AF588">
            <v>0</v>
          </cell>
          <cell r="AG588">
            <v>0</v>
          </cell>
          <cell r="AH588">
            <v>0</v>
          </cell>
          <cell r="AI588">
            <v>0</v>
          </cell>
          <cell r="AJ588">
            <v>0</v>
          </cell>
          <cell r="AK588">
            <v>0</v>
          </cell>
          <cell r="AL588">
            <v>0</v>
          </cell>
          <cell r="AM588" t="str">
            <v>-</v>
          </cell>
          <cell r="AN588" t="str">
            <v>-</v>
          </cell>
          <cell r="AO588" t="str">
            <v>-</v>
          </cell>
          <cell r="AP588">
            <v>0</v>
          </cell>
          <cell r="AQ588">
            <v>0</v>
          </cell>
          <cell r="AR588">
            <v>0</v>
          </cell>
          <cell r="AS588" t="str">
            <v>A+, InstaView Door-in-Door, 889 Litre, No Frost, Hygiene Fresh+™, Inverter Lineer Kompresör</v>
          </cell>
          <cell r="AT588">
            <v>0</v>
          </cell>
          <cell r="AU588" t="str">
            <v>GC-H502HLHU.APZPLTK</v>
          </cell>
          <cell r="AV588">
            <v>0</v>
          </cell>
          <cell r="AW588">
            <v>0</v>
          </cell>
          <cell r="AX588" t="str">
            <v>-</v>
          </cell>
          <cell r="AY588">
            <v>0</v>
          </cell>
          <cell r="AZ588">
            <v>15</v>
          </cell>
          <cell r="BA588" t="str">
            <v>Pass</v>
          </cell>
        </row>
        <row r="589">
          <cell r="J589" t="str">
            <v>https://www.lg.com/tr/buzdolabi/lg-GR-D31FBGHL</v>
          </cell>
          <cell r="K589">
            <v>0</v>
          </cell>
          <cell r="L589" t="str">
            <v>GR-D31FBGHL.ABMPLTK</v>
          </cell>
          <cell r="M589" t="str">
            <v>beyaz-esya</v>
          </cell>
          <cell r="N589" t="str">
            <v>buzdolabi</v>
          </cell>
          <cell r="O589" t="str">
            <v>Gardırop Tipi Buzdolabı</v>
          </cell>
          <cell r="P589" t="str">
            <v>Multi Door 4Door</v>
          </cell>
          <cell r="Q589">
            <v>0</v>
          </cell>
          <cell r="R589" t="str">
            <v>GR-D31FBGHL.ABMPLTK</v>
          </cell>
          <cell r="S589" t="str">
            <v>Next3</v>
          </cell>
          <cell r="T589">
            <v>0</v>
          </cell>
          <cell r="U589">
            <v>0</v>
          </cell>
          <cell r="V589" t="str">
            <v>BM</v>
          </cell>
          <cell r="W589">
            <v>0</v>
          </cell>
          <cell r="X589" t="str">
            <v>DID</v>
          </cell>
          <cell r="Y589" t="str">
            <v>Water Purification System</v>
          </cell>
          <cell r="Z589" t="str">
            <v xml:space="preserve">Hygiene Fresh+ </v>
          </cell>
          <cell r="AA589" t="str">
            <v>32% Energy Saving</v>
          </cell>
          <cell r="AB589" t="str">
            <v>Slim SpacePlus™ Ice System</v>
          </cell>
          <cell r="AC589" t="str">
            <v>Fingerprint Resistance</v>
          </cell>
          <cell r="AD589" t="str">
            <v>Inverter Linear Compressor</v>
          </cell>
          <cell r="AE589" t="str">
            <v>Smart Diagnosis</v>
          </cell>
          <cell r="AF589">
            <v>0</v>
          </cell>
          <cell r="AG589">
            <v>0</v>
          </cell>
          <cell r="AH589">
            <v>0</v>
          </cell>
          <cell r="AI589">
            <v>0</v>
          </cell>
          <cell r="AJ589">
            <v>0</v>
          </cell>
          <cell r="AK589">
            <v>0</v>
          </cell>
          <cell r="AL589">
            <v>0</v>
          </cell>
          <cell r="AM589" t="str">
            <v>-</v>
          </cell>
          <cell r="AN589" t="str">
            <v>-</v>
          </cell>
          <cell r="AO589" t="str">
            <v>-</v>
          </cell>
          <cell r="AP589">
            <v>0</v>
          </cell>
          <cell r="AQ589">
            <v>0</v>
          </cell>
          <cell r="AR589">
            <v>0</v>
          </cell>
          <cell r="AS589" t="str">
            <v>A+, Door-in-Door, 931 Litre, No Frost, Hygiene Fresh+™, Inverter Lineer Kompresör</v>
          </cell>
          <cell r="AT589">
            <v>0</v>
          </cell>
          <cell r="AU589" t="str">
            <v>GR-F802HLHU.APZPLTK</v>
          </cell>
          <cell r="AV589">
            <v>0</v>
          </cell>
          <cell r="AW589">
            <v>0</v>
          </cell>
          <cell r="AX589" t="str">
            <v>-</v>
          </cell>
          <cell r="AY589">
            <v>0</v>
          </cell>
          <cell r="AZ589" t="str">
            <v>-</v>
          </cell>
          <cell r="BA589" t="str">
            <v>-</v>
          </cell>
        </row>
        <row r="590">
          <cell r="J590" t="str">
            <v>https://www.lg.com/tr/buzdolabi/lg-GN-C702SGGU</v>
          </cell>
          <cell r="K590">
            <v>0</v>
          </cell>
          <cell r="L590" t="str">
            <v>GN-C702SGGU.ABMPLTK</v>
          </cell>
          <cell r="M590" t="str">
            <v>beyaz-esya</v>
          </cell>
          <cell r="N590" t="str">
            <v>buzdolabi</v>
          </cell>
          <cell r="O590" t="str">
            <v>Dondurucu Üstte Buzdolabı</v>
          </cell>
          <cell r="P590" t="str">
            <v>Ultra X Large REF</v>
          </cell>
          <cell r="Q590">
            <v>0</v>
          </cell>
          <cell r="R590" t="str">
            <v>GN-C702SGGU.ABMPLTK</v>
          </cell>
          <cell r="S590" t="str">
            <v>Alpha4</v>
          </cell>
          <cell r="T590" t="str">
            <v>Alpha 4 (702)</v>
          </cell>
          <cell r="U590" t="str">
            <v>GN-C702S</v>
          </cell>
          <cell r="V590" t="str">
            <v>BM</v>
          </cell>
          <cell r="W590">
            <v>0</v>
          </cell>
          <cell r="X590" t="str">
            <v>LINEAR Cooling™</v>
          </cell>
          <cell r="Y590" t="str">
            <v>DoorCooling+™</v>
          </cell>
          <cell r="Z590" t="str">
            <v>Hygiene Fresh+ (ASIA/LATAM/MEA)
Pure N FRESH (EU/AP)</v>
          </cell>
          <cell r="AA590" t="str">
            <v>Fresh 0 Zone</v>
          </cell>
          <cell r="AB590" t="str">
            <v>32% Energy Saving</v>
          </cell>
          <cell r="AC590" t="str">
            <v>Moving Ice Maker</v>
          </cell>
          <cell r="AD590" t="str">
            <v>Slim Water Dispenser
(LATAM)</v>
          </cell>
          <cell r="AE590" t="str">
            <v>Pull-out Tray</v>
          </cell>
          <cell r="AF590" t="str">
            <v>Touch LED Display</v>
          </cell>
          <cell r="AG590" t="str">
            <v>Trimless Tempered Glass Shelf</v>
          </cell>
          <cell r="AH590" t="str">
            <v xml:space="preserve">Premium Metal Body
</v>
          </cell>
          <cell r="AI590" t="str">
            <v>Soft LED Lighting</v>
          </cell>
          <cell r="AJ590" t="str">
            <v>Inverter Linear Compressor</v>
          </cell>
          <cell r="AK590" t="str">
            <v>Inverter Linear Compressor</v>
          </cell>
          <cell r="AL590" t="str">
            <v>ThinQ</v>
          </cell>
          <cell r="AM590" t="str">
            <v>780(31")</v>
          </cell>
          <cell r="AN590">
            <v>1800</v>
          </cell>
          <cell r="AO590">
            <v>730</v>
          </cell>
          <cell r="AP590">
            <v>0</v>
          </cell>
          <cell r="AQ590">
            <v>0</v>
          </cell>
          <cell r="AR590">
            <v>0</v>
          </cell>
          <cell r="AS590" t="str">
            <v>A++, 530 Litre, 78cm Genişlik, No Frost, Siyah</v>
          </cell>
          <cell r="AT590">
            <v>0</v>
          </cell>
          <cell r="AU590" t="str">
            <v>GN-H702HQHU.ASWPLTK</v>
          </cell>
          <cell r="AV590">
            <v>0</v>
          </cell>
          <cell r="AW590">
            <v>0</v>
          </cell>
          <cell r="AX590" t="str">
            <v>-</v>
          </cell>
          <cell r="AY590">
            <v>0</v>
          </cell>
          <cell r="AZ590">
            <v>14</v>
          </cell>
          <cell r="BA590" t="str">
            <v>Pass</v>
          </cell>
        </row>
        <row r="591">
          <cell r="J591" t="str">
            <v>https://www.lg.com/tr/buzdolabi/lg-GC-M258USNV-paslanmaz-celik</v>
          </cell>
          <cell r="K591">
            <v>0</v>
          </cell>
          <cell r="L591" t="str">
            <v>GC-M258USNV.ASTPLTK</v>
          </cell>
          <cell r="M591" t="str">
            <v>beyaz-esya</v>
          </cell>
          <cell r="N591" t="str">
            <v>buzdolabi</v>
          </cell>
          <cell r="O591" t="str">
            <v>Gardırop Tipi Buzdolabı</v>
          </cell>
          <cell r="P591" t="str">
            <v>3D French</v>
          </cell>
          <cell r="Q591" t="str">
            <v>stainless-steel</v>
          </cell>
          <cell r="R591" t="str">
            <v>GC-M258USNV.ASTPLTK</v>
          </cell>
          <cell r="S591" t="str">
            <v>Majesty2</v>
          </cell>
          <cell r="T591">
            <v>0</v>
          </cell>
          <cell r="U591">
            <v>0</v>
          </cell>
          <cell r="V591">
            <v>0</v>
          </cell>
          <cell r="W591">
            <v>0</v>
          </cell>
          <cell r="X591" t="str">
            <v>DID</v>
          </cell>
          <cell r="Y591" t="str">
            <v>DoorCooling+™</v>
          </cell>
          <cell r="Z591" t="str">
            <v>Multi Air Flow</v>
          </cell>
          <cell r="AA591" t="str">
            <v>temperature-controlled drawer</v>
          </cell>
          <cell r="AB591" t="str">
            <v>ice and water dispenser</v>
          </cell>
          <cell r="AC591" t="str">
            <v xml:space="preserve">ColdSaver™ panel </v>
          </cell>
          <cell r="AD591" t="str">
            <v>PrintProof Finish</v>
          </cell>
          <cell r="AE591" t="str">
            <v>Inverter Linear Compressor</v>
          </cell>
          <cell r="AF591" t="str">
            <v>ThinQ</v>
          </cell>
          <cell r="AG591">
            <v>0</v>
          </cell>
          <cell r="AH591">
            <v>0</v>
          </cell>
          <cell r="AI591">
            <v>0</v>
          </cell>
          <cell r="AJ591">
            <v>0</v>
          </cell>
          <cell r="AK591">
            <v>0</v>
          </cell>
          <cell r="AL591">
            <v>0</v>
          </cell>
          <cell r="AM591" t="str">
            <v>908(36")</v>
          </cell>
          <cell r="AN591">
            <v>1775</v>
          </cell>
          <cell r="AO591">
            <v>870</v>
          </cell>
          <cell r="AP591">
            <v>0</v>
          </cell>
          <cell r="AQ591">
            <v>0</v>
          </cell>
          <cell r="AR591">
            <v>0</v>
          </cell>
          <cell r="AS591" t="str">
            <v>A++, 3 Kapılı Kolay Erişim, 638 Litre Hacim</v>
          </cell>
          <cell r="AT591">
            <v>0</v>
          </cell>
          <cell r="AU591" t="str">
            <v>GN-H702HLHU.APZPLTK</v>
          </cell>
          <cell r="AV591">
            <v>0</v>
          </cell>
          <cell r="AW591">
            <v>0</v>
          </cell>
          <cell r="AX591" t="str">
            <v>-</v>
          </cell>
          <cell r="AY591">
            <v>0</v>
          </cell>
          <cell r="AZ591" t="str">
            <v>-</v>
          </cell>
          <cell r="BA591" t="str">
            <v>-</v>
          </cell>
        </row>
        <row r="592">
          <cell r="J592" t="str">
            <v>https://www.lg.com/tr/buzdolabi/lg-GR-H762HQHU</v>
          </cell>
          <cell r="K592">
            <v>0</v>
          </cell>
          <cell r="L592" t="str">
            <v>GR-H762HQHU.ASWPLTK</v>
          </cell>
          <cell r="M592" t="str">
            <v>beyaz-esya</v>
          </cell>
          <cell r="N592" t="str">
            <v>buzdolabi</v>
          </cell>
          <cell r="O592" t="str">
            <v>Dondurucu Üstte Buzdolabı</v>
          </cell>
          <cell r="P592" t="str">
            <v>Ultra X Large REF</v>
          </cell>
          <cell r="Q592">
            <v>0</v>
          </cell>
          <cell r="R592" t="str">
            <v>GR-H762HQHU.ASWPLTK</v>
          </cell>
          <cell r="S592" t="str">
            <v>Alpha2</v>
          </cell>
          <cell r="T592">
            <v>0</v>
          </cell>
          <cell r="U592">
            <v>0</v>
          </cell>
          <cell r="V592">
            <v>0</v>
          </cell>
          <cell r="W592">
            <v>0</v>
          </cell>
          <cell r="X592" t="str">
            <v>LINEAR Cooling™</v>
          </cell>
          <cell r="Y592" t="str">
            <v>DoorCooling+™</v>
          </cell>
          <cell r="Z592" t="str">
            <v>Hygiene Fresh+ (ASIA/LATAM/MEA)
Pure N FRESH (EU/AP)</v>
          </cell>
          <cell r="AA592" t="str">
            <v>Fresh 0 Zone</v>
          </cell>
          <cell r="AB592" t="str">
            <v>32% Energy Saving</v>
          </cell>
          <cell r="AC592" t="str">
            <v>Moving Ice Maker</v>
          </cell>
          <cell r="AD592" t="str">
            <v>Slim Water Dispenser
(LATAM)</v>
          </cell>
          <cell r="AE592" t="str">
            <v>Pull-out Tray</v>
          </cell>
          <cell r="AF592" t="str">
            <v>Touch LED Display</v>
          </cell>
          <cell r="AG592" t="str">
            <v>Trimless Tempered Glass Shelf</v>
          </cell>
          <cell r="AH592" t="str">
            <v xml:space="preserve">Premium Metal Body
</v>
          </cell>
          <cell r="AI592" t="str">
            <v>Soft LED Lighting</v>
          </cell>
          <cell r="AJ592" t="str">
            <v>Inverter Linear Compressor</v>
          </cell>
          <cell r="AK592" t="str">
            <v>Inverter Linear Compressor</v>
          </cell>
          <cell r="AL592" t="str">
            <v>ThinQ</v>
          </cell>
          <cell r="AM592" t="str">
            <v>860(34")</v>
          </cell>
          <cell r="AN592">
            <v>1780</v>
          </cell>
          <cell r="AO592">
            <v>730</v>
          </cell>
          <cell r="AP592">
            <v>0</v>
          </cell>
          <cell r="AQ592">
            <v>0</v>
          </cell>
          <cell r="AR592">
            <v>0</v>
          </cell>
          <cell r="AS592" t="str">
            <v>A++, 604 Litre, 86cm Genişlik, No Frost, Beyaz</v>
          </cell>
          <cell r="AT592">
            <v>0</v>
          </cell>
          <cell r="AU592" t="str">
            <v>GC-B22FTLPL.APZPLTK</v>
          </cell>
          <cell r="AV592">
            <v>0</v>
          </cell>
          <cell r="AW592">
            <v>0</v>
          </cell>
          <cell r="AX592" t="str">
            <v>-</v>
          </cell>
          <cell r="AY592">
            <v>0</v>
          </cell>
          <cell r="AZ592" t="str">
            <v>-</v>
          </cell>
          <cell r="BA592" t="str">
            <v>-</v>
          </cell>
        </row>
        <row r="593">
          <cell r="J593" t="str">
            <v>https://www.lg.com/tr/buzdolabi/lg-GR-H762HLHU</v>
          </cell>
          <cell r="K593">
            <v>0</v>
          </cell>
          <cell r="L593" t="str">
            <v>GR-H762HLHU.APZPLTK</v>
          </cell>
          <cell r="M593" t="str">
            <v>beyaz-esya</v>
          </cell>
          <cell r="N593" t="str">
            <v>buzdolabi</v>
          </cell>
          <cell r="O593" t="str">
            <v>Dondurucu Üstte Buzdolabı</v>
          </cell>
          <cell r="P593" t="str">
            <v>Ultra X Large REF</v>
          </cell>
          <cell r="Q593">
            <v>0</v>
          </cell>
          <cell r="R593" t="str">
            <v>GR-H762HLHU.APZPLTK</v>
          </cell>
          <cell r="S593" t="str">
            <v>Alpha2</v>
          </cell>
          <cell r="T593">
            <v>0</v>
          </cell>
          <cell r="U593">
            <v>0</v>
          </cell>
          <cell r="V593">
            <v>0</v>
          </cell>
          <cell r="W593">
            <v>0</v>
          </cell>
          <cell r="X593" t="str">
            <v>LINEAR Cooling™</v>
          </cell>
          <cell r="Y593" t="str">
            <v>DoorCooling+™</v>
          </cell>
          <cell r="Z593" t="str">
            <v>Hygiene Fresh+ (ASIA/LATAM/MEA)
Pure N FRESH (EU/AP)</v>
          </cell>
          <cell r="AA593" t="str">
            <v>Fresh 0 Zone</v>
          </cell>
          <cell r="AB593" t="str">
            <v>32% Energy Saving</v>
          </cell>
          <cell r="AC593" t="str">
            <v>Moving Ice Maker</v>
          </cell>
          <cell r="AD593" t="str">
            <v>Slim Water Dispenser
(LATAM)</v>
          </cell>
          <cell r="AE593" t="str">
            <v>Pull-out Tray</v>
          </cell>
          <cell r="AF593" t="str">
            <v>Touch LED Display</v>
          </cell>
          <cell r="AG593" t="str">
            <v>Trimless Tempered Glass Shelf</v>
          </cell>
          <cell r="AH593" t="str">
            <v xml:space="preserve">Premium Metal Body
</v>
          </cell>
          <cell r="AI593" t="str">
            <v>Soft LED Lighting</v>
          </cell>
          <cell r="AJ593" t="str">
            <v>Inverter Linear Compressor</v>
          </cell>
          <cell r="AK593" t="str">
            <v>Inverter Linear Compressor</v>
          </cell>
          <cell r="AL593" t="str">
            <v>ThinQ</v>
          </cell>
          <cell r="AM593" t="str">
            <v>860(34")</v>
          </cell>
          <cell r="AN593">
            <v>1780</v>
          </cell>
          <cell r="AO593">
            <v>730</v>
          </cell>
          <cell r="AP593">
            <v>0</v>
          </cell>
          <cell r="AQ593">
            <v>0</v>
          </cell>
          <cell r="AR593">
            <v>0</v>
          </cell>
          <cell r="AS593" t="str">
            <v>A++, 604 Litre, 86cm Genişlik, No Frost, İnoks</v>
          </cell>
          <cell r="AT593">
            <v>0</v>
          </cell>
          <cell r="AU593" t="str">
            <v>GC-B569NQHZ.ASWPLTK</v>
          </cell>
          <cell r="AV593">
            <v>0</v>
          </cell>
          <cell r="AW593">
            <v>0</v>
          </cell>
          <cell r="AX593" t="str">
            <v>-</v>
          </cell>
          <cell r="AY593">
            <v>0</v>
          </cell>
          <cell r="AZ593" t="str">
            <v>-</v>
          </cell>
          <cell r="BA593" t="str">
            <v>-</v>
          </cell>
        </row>
        <row r="594">
          <cell r="J594" t="str">
            <v>https://www.lg.com/tr/buzdolabi/lg-GC-H502HQHU</v>
          </cell>
          <cell r="K594">
            <v>0</v>
          </cell>
          <cell r="L594" t="str">
            <v>GC-H502HQHU.ASWPLTK</v>
          </cell>
          <cell r="M594" t="str">
            <v>beyaz-esya</v>
          </cell>
          <cell r="N594" t="str">
            <v>buzdolabi</v>
          </cell>
          <cell r="O594" t="str">
            <v>Dondurucu Üstte Buzdolabı</v>
          </cell>
          <cell r="P594" t="str">
            <v>X Large REF</v>
          </cell>
          <cell r="Q594">
            <v>0</v>
          </cell>
          <cell r="R594" t="str">
            <v>GC-H502HQHU.ASWPLTK</v>
          </cell>
          <cell r="S594" t="str">
            <v>Alpha7</v>
          </cell>
          <cell r="T594">
            <v>0</v>
          </cell>
          <cell r="U594">
            <v>0</v>
          </cell>
          <cell r="V594">
            <v>0</v>
          </cell>
          <cell r="W594">
            <v>0</v>
          </cell>
          <cell r="X594" t="str">
            <v>LINEAR Cooling™</v>
          </cell>
          <cell r="Y594" t="str">
            <v>DoorCooling+™</v>
          </cell>
          <cell r="Z594" t="str">
            <v>Hygiene Fresh+ (ASIA/LATAM/MEA)
Pure N FRESH (EU/AP)</v>
          </cell>
          <cell r="AA594" t="str">
            <v>Fresh 0 Zone</v>
          </cell>
          <cell r="AB594" t="str">
            <v>32% Energy Saving</v>
          </cell>
          <cell r="AC594" t="str">
            <v>Moving Ice Maker</v>
          </cell>
          <cell r="AD594" t="str">
            <v>Slim Water Dispenser
(LATAM)</v>
          </cell>
          <cell r="AE594" t="str">
            <v>Pull-out Tray</v>
          </cell>
          <cell r="AF594" t="str">
            <v>Touch LED Display</v>
          </cell>
          <cell r="AG594" t="str">
            <v>Trimless Tempered Glass Shelf</v>
          </cell>
          <cell r="AH594" t="str">
            <v xml:space="preserve">Premium Metal Body
</v>
          </cell>
          <cell r="AI594" t="str">
            <v>Soft LED Lighting</v>
          </cell>
          <cell r="AJ594" t="str">
            <v>Inverter Linear Compressor</v>
          </cell>
          <cell r="AK594" t="str">
            <v>Inverter Linear Compressor</v>
          </cell>
          <cell r="AL594" t="str">
            <v>ThinQ</v>
          </cell>
          <cell r="AM594" t="str">
            <v>700(28")</v>
          </cell>
          <cell r="AN594">
            <v>1780</v>
          </cell>
          <cell r="AO594">
            <v>730</v>
          </cell>
          <cell r="AP594">
            <v>0</v>
          </cell>
          <cell r="AQ594">
            <v>0</v>
          </cell>
          <cell r="AR594">
            <v>0</v>
          </cell>
          <cell r="AS594" t="str">
            <v>A++, 471 Litre, 70cm Genişlik, No Frost, Beyaz</v>
          </cell>
          <cell r="AT594">
            <v>0</v>
          </cell>
          <cell r="AU594" t="str">
            <v>GC-B569NLHZ.APZPLTK</v>
          </cell>
          <cell r="AV594">
            <v>0</v>
          </cell>
          <cell r="AW594">
            <v>0</v>
          </cell>
          <cell r="AX594" t="str">
            <v>-</v>
          </cell>
          <cell r="AY594">
            <v>0</v>
          </cell>
          <cell r="AZ594" t="str">
            <v>-</v>
          </cell>
          <cell r="BA594" t="str">
            <v>-</v>
          </cell>
        </row>
        <row r="595">
          <cell r="J595" t="str">
            <v>https://www.lg.com/tr/buzdolabi/lg-GC-H502HLHU</v>
          </cell>
          <cell r="K595">
            <v>0</v>
          </cell>
          <cell r="L595" t="str">
            <v>GC-H502HLHU.APZPLTK</v>
          </cell>
          <cell r="M595" t="str">
            <v>beyaz-esya</v>
          </cell>
          <cell r="N595" t="str">
            <v>buzdolabi</v>
          </cell>
          <cell r="O595" t="str">
            <v>Dondurucu Üstte Buzdolabı</v>
          </cell>
          <cell r="P595" t="str">
            <v>X Large REF</v>
          </cell>
          <cell r="Q595">
            <v>0</v>
          </cell>
          <cell r="R595" t="str">
            <v>GC-H502HLHU.APZPLTK</v>
          </cell>
          <cell r="S595" t="str">
            <v>Alpha7</v>
          </cell>
          <cell r="T595">
            <v>0</v>
          </cell>
          <cell r="U595" t="str">
            <v>GC-H502H</v>
          </cell>
          <cell r="V595" t="str">
            <v>PZ</v>
          </cell>
          <cell r="W595">
            <v>0</v>
          </cell>
          <cell r="X595" t="str">
            <v>LINEAR Cooling™</v>
          </cell>
          <cell r="Y595" t="str">
            <v>DoorCooling+™</v>
          </cell>
          <cell r="Z595" t="str">
            <v>Hygiene Fresh+ (ASIA/LATAM/MEA)
Pure N FRESH (EU/AP)</v>
          </cell>
          <cell r="AA595" t="str">
            <v>Fresh 0 Zone</v>
          </cell>
          <cell r="AB595" t="str">
            <v>32% Energy Saving</v>
          </cell>
          <cell r="AC595" t="str">
            <v>Touch LED Display</v>
          </cell>
          <cell r="AD595" t="str">
            <v>Soft LED Lighting</v>
          </cell>
          <cell r="AE595" t="str">
            <v>Inverter Linear Compressor</v>
          </cell>
          <cell r="AF595" t="str">
            <v>ThinQ</v>
          </cell>
          <cell r="AG595">
            <v>0</v>
          </cell>
          <cell r="AH595">
            <v>0</v>
          </cell>
          <cell r="AI595">
            <v>0</v>
          </cell>
          <cell r="AJ595">
            <v>0</v>
          </cell>
          <cell r="AK595">
            <v>0</v>
          </cell>
          <cell r="AL595">
            <v>0</v>
          </cell>
          <cell r="AM595" t="str">
            <v>700(28")</v>
          </cell>
          <cell r="AN595">
            <v>1780</v>
          </cell>
          <cell r="AO595">
            <v>730</v>
          </cell>
          <cell r="AP595">
            <v>0</v>
          </cell>
          <cell r="AQ595">
            <v>0</v>
          </cell>
          <cell r="AR595">
            <v>0</v>
          </cell>
          <cell r="AS595" t="str">
            <v>A++, 471 Litre, 70cm Genişlik, No Frost, İnoks</v>
          </cell>
          <cell r="AT595">
            <v>0</v>
          </cell>
          <cell r="AU595" t="str">
            <v>GN-C702HQCU.ASWPLTK</v>
          </cell>
          <cell r="AV595">
            <v>0</v>
          </cell>
          <cell r="AW595">
            <v>0</v>
          </cell>
          <cell r="AX595" t="str">
            <v>-</v>
          </cell>
          <cell r="AY595">
            <v>0</v>
          </cell>
          <cell r="AZ595" t="str">
            <v>-</v>
          </cell>
          <cell r="BA595" t="str">
            <v>-</v>
          </cell>
        </row>
        <row r="596">
          <cell r="J596" t="str">
            <v>https://www.lg.com/tr/buzdolabi/lg-GC-Q247CSBV</v>
          </cell>
          <cell r="K596">
            <v>0</v>
          </cell>
          <cell r="L596" t="str">
            <v>GC-Q247CSBV.ANSPLTK</v>
          </cell>
          <cell r="M596" t="str">
            <v>beyaz-esya</v>
          </cell>
          <cell r="N596" t="str">
            <v>buzdolabi</v>
          </cell>
          <cell r="O596" t="str">
            <v>Gardırop Tipi Buzdolabı</v>
          </cell>
          <cell r="P596" t="str">
            <v>22CU</v>
          </cell>
          <cell r="Q596">
            <v>0</v>
          </cell>
          <cell r="R596" t="str">
            <v>GC-Q247CSBV.ANSPLTK</v>
          </cell>
          <cell r="S596" t="str">
            <v>P-Veyron6</v>
          </cell>
          <cell r="T596">
            <v>0</v>
          </cell>
          <cell r="U596" t="str">
            <v>Q</v>
          </cell>
          <cell r="V596" t="str">
            <v>NS</v>
          </cell>
          <cell r="W596">
            <v>0</v>
          </cell>
          <cell r="X596" t="str">
            <v>InstaView / DID</v>
          </cell>
          <cell r="Y596" t="str">
            <v xml:space="preserve">Moist Balance Crisper
</v>
          </cell>
          <cell r="Z596" t="str">
            <v>Inverter Linear Compressor</v>
          </cell>
          <cell r="AA596" t="str">
            <v>ThinQ</v>
          </cell>
          <cell r="AB596">
            <v>0</v>
          </cell>
          <cell r="AC596">
            <v>0</v>
          </cell>
          <cell r="AD596">
            <v>0</v>
          </cell>
          <cell r="AE596">
            <v>0</v>
          </cell>
          <cell r="AF596">
            <v>0</v>
          </cell>
          <cell r="AG596">
            <v>0</v>
          </cell>
          <cell r="AH596">
            <v>0</v>
          </cell>
          <cell r="AI596">
            <v>0</v>
          </cell>
          <cell r="AJ596">
            <v>0</v>
          </cell>
          <cell r="AK596">
            <v>0</v>
          </cell>
          <cell r="AL596">
            <v>0</v>
          </cell>
          <cell r="AM596" t="str">
            <v>-</v>
          </cell>
          <cell r="AN596" t="str">
            <v>-</v>
          </cell>
          <cell r="AO596" t="str">
            <v>-</v>
          </cell>
          <cell r="AP596">
            <v>0</v>
          </cell>
          <cell r="AQ596">
            <v>0</v>
          </cell>
          <cell r="AR596">
            <v>0</v>
          </cell>
          <cell r="AS596" t="str">
            <v>A+, InstaView Door-in-Door, 687 Litre, No Frost, Inverter Lineer Kompresör</v>
          </cell>
          <cell r="AT596">
            <v>0</v>
          </cell>
          <cell r="AU596" t="str">
            <v>GN-C602HLCU.APZPLTK</v>
          </cell>
          <cell r="AV596">
            <v>0</v>
          </cell>
          <cell r="AW596">
            <v>0</v>
          </cell>
          <cell r="AX596" t="str">
            <v>-</v>
          </cell>
          <cell r="AY596">
            <v>0</v>
          </cell>
          <cell r="AZ596" t="str">
            <v>-</v>
          </cell>
          <cell r="BA596" t="str">
            <v>-</v>
          </cell>
        </row>
        <row r="597">
          <cell r="J597" t="str">
            <v>https://www.lg.com/tr/buzdolabi/lg-GR-F802HLHU</v>
          </cell>
          <cell r="K597">
            <v>0</v>
          </cell>
          <cell r="L597" t="str">
            <v>GR-F802HLHU.APZPLTK</v>
          </cell>
          <cell r="M597" t="str">
            <v>beyaz-esya</v>
          </cell>
          <cell r="N597" t="str">
            <v>buzdolabi</v>
          </cell>
          <cell r="O597" t="str">
            <v>Dondurucu Üstte Buzdolabı</v>
          </cell>
          <cell r="P597" t="str">
            <v>Ultra X Large REF</v>
          </cell>
          <cell r="Q597">
            <v>0</v>
          </cell>
          <cell r="R597" t="str">
            <v>GR-F802HLHU.APZPLTK</v>
          </cell>
          <cell r="S597" t="str">
            <v>Alpha1</v>
          </cell>
          <cell r="T597">
            <v>0</v>
          </cell>
          <cell r="U597" t="str">
            <v>Alpha12</v>
          </cell>
          <cell r="V597" t="str">
            <v>Platinum Silver</v>
          </cell>
          <cell r="W597">
            <v>0</v>
          </cell>
          <cell r="X597" t="str">
            <v>LINEAR Cooling™</v>
          </cell>
          <cell r="Y597" t="str">
            <v>DoorCooling+™</v>
          </cell>
          <cell r="Z597" t="str">
            <v>Hygiene Fresh+ (ASIA/LATAM/MEA)
Pure N FRESH (EU/AP)</v>
          </cell>
          <cell r="AA597" t="str">
            <v>Fresh 0 Zone</v>
          </cell>
          <cell r="AB597" t="str">
            <v>32% Energy Saving</v>
          </cell>
          <cell r="AC597" t="str">
            <v>Moving Ice Maker</v>
          </cell>
          <cell r="AD597" t="str">
            <v>Slim Water Dispenser
(LATAM)</v>
          </cell>
          <cell r="AE597" t="str">
            <v>Touch LED Display</v>
          </cell>
          <cell r="AF597" t="str">
            <v>Soft LED Lighting</v>
          </cell>
          <cell r="AG597" t="str">
            <v>Inverter Linear Compressor</v>
          </cell>
          <cell r="AH597" t="str">
            <v>ThinQ</v>
          </cell>
          <cell r="AI597">
            <v>0</v>
          </cell>
          <cell r="AJ597">
            <v>0</v>
          </cell>
          <cell r="AK597">
            <v>0</v>
          </cell>
          <cell r="AL597">
            <v>0</v>
          </cell>
          <cell r="AM597" t="str">
            <v>860(34")</v>
          </cell>
          <cell r="AN597">
            <v>1840</v>
          </cell>
          <cell r="AO597">
            <v>730</v>
          </cell>
          <cell r="AP597">
            <v>0</v>
          </cell>
          <cell r="AQ597">
            <v>0</v>
          </cell>
          <cell r="AR597">
            <v>0</v>
          </cell>
          <cell r="AS597" t="str">
            <v>A++, 631 Litre, 86cm Genişlik, No Frost, İnoks</v>
          </cell>
          <cell r="AT597">
            <v>0</v>
          </cell>
          <cell r="AU597" t="str">
            <v>GC-C502HQCU.ASWPLTK</v>
          </cell>
          <cell r="AV597">
            <v>0</v>
          </cell>
          <cell r="AW597">
            <v>0</v>
          </cell>
          <cell r="AX597" t="str">
            <v>-</v>
          </cell>
          <cell r="AY597">
            <v>0</v>
          </cell>
          <cell r="AZ597" t="str">
            <v>-</v>
          </cell>
          <cell r="BA597" t="str">
            <v>-</v>
          </cell>
        </row>
        <row r="598">
          <cell r="J598" t="str">
            <v>https://www.lg.com/tr/buzdolabi/lg-GN-H702HQHU</v>
          </cell>
          <cell r="K598">
            <v>0</v>
          </cell>
          <cell r="L598" t="str">
            <v>GN-H702HQHU.ASWPLTK</v>
          </cell>
          <cell r="M598" t="str">
            <v>beyaz-esya</v>
          </cell>
          <cell r="N598" t="str">
            <v>buzdolabi</v>
          </cell>
          <cell r="O598" t="str">
            <v>Dondurucu Üstte Buzdolabı</v>
          </cell>
          <cell r="P598" t="str">
            <v>Ultra X Large REF</v>
          </cell>
          <cell r="Q598">
            <v>0</v>
          </cell>
          <cell r="R598" t="str">
            <v>GN-H702HQHU.ASWPLTK</v>
          </cell>
          <cell r="S598" t="str">
            <v>Alpha4</v>
          </cell>
          <cell r="T598">
            <v>0</v>
          </cell>
          <cell r="U598" t="str">
            <v>Alpha34</v>
          </cell>
          <cell r="V598" t="str">
            <v>White</v>
          </cell>
          <cell r="W598">
            <v>0</v>
          </cell>
          <cell r="X598" t="str">
            <v>LINEAR Cooling™</v>
          </cell>
          <cell r="Y598" t="str">
            <v>DoorCooling+™</v>
          </cell>
          <cell r="Z598" t="str">
            <v>Hygiene Fresh+ (ASIA/LATAM/MEA)
Pure N FRESH (EU/AP)</v>
          </cell>
          <cell r="AA598" t="str">
            <v>Fresh 0 Zone</v>
          </cell>
          <cell r="AB598" t="str">
            <v>32% Energy Saving</v>
          </cell>
          <cell r="AC598" t="str">
            <v>Moving Ice Maker</v>
          </cell>
          <cell r="AD598" t="str">
            <v>Slim Water Dispenser
(LATAM)</v>
          </cell>
          <cell r="AE598" t="str">
            <v>Pull-out Tray</v>
          </cell>
          <cell r="AF598" t="str">
            <v>Touch LED Display</v>
          </cell>
          <cell r="AG598" t="str">
            <v>Trimless Tempered Glass Shelf</v>
          </cell>
          <cell r="AH598" t="str">
            <v xml:space="preserve">Premium Metal Body
</v>
          </cell>
          <cell r="AI598" t="str">
            <v>Soft LED Lighting</v>
          </cell>
          <cell r="AJ598" t="str">
            <v>Inverter Linear Compressor</v>
          </cell>
          <cell r="AK598" t="str">
            <v>Inverter Linear Compressor</v>
          </cell>
          <cell r="AL598" t="str">
            <v>ThinQ</v>
          </cell>
          <cell r="AM598" t="str">
            <v>780(31")</v>
          </cell>
          <cell r="AN598">
            <v>1800</v>
          </cell>
          <cell r="AO598">
            <v>730</v>
          </cell>
          <cell r="AP598">
            <v>0</v>
          </cell>
          <cell r="AQ598">
            <v>0</v>
          </cell>
          <cell r="AR598">
            <v>0</v>
          </cell>
          <cell r="AS598" t="str">
            <v>A++, 546 Litre, 78cm Genişlik, No Frost, Beyaz</v>
          </cell>
          <cell r="AT598">
            <v>0</v>
          </cell>
          <cell r="AU598" t="str">
            <v>GC-Q247CSBV.ANSPLTK</v>
          </cell>
          <cell r="AV598">
            <v>0</v>
          </cell>
          <cell r="AW598">
            <v>0</v>
          </cell>
          <cell r="AX598" t="str">
            <v>-</v>
          </cell>
          <cell r="AY598">
            <v>0</v>
          </cell>
          <cell r="AZ598" t="str">
            <v>-</v>
          </cell>
          <cell r="BA598" t="str">
            <v>-</v>
          </cell>
        </row>
        <row r="599">
          <cell r="J599" t="str">
            <v>https://www.lg.com/tr/buzdolabi/lg-GN-H702HLHU</v>
          </cell>
          <cell r="K599">
            <v>0</v>
          </cell>
          <cell r="L599" t="str">
            <v>GN-H702HLHU.APZPLTK</v>
          </cell>
          <cell r="M599" t="str">
            <v>beyaz-esya</v>
          </cell>
          <cell r="N599" t="str">
            <v>buzdolabi</v>
          </cell>
          <cell r="O599" t="str">
            <v>Dondurucu Üstte Buzdolabı</v>
          </cell>
          <cell r="P599" t="str">
            <v>Ultra X Large REF</v>
          </cell>
          <cell r="Q599">
            <v>0</v>
          </cell>
          <cell r="R599" t="str">
            <v>GN-H702HLHU.APZPLTK</v>
          </cell>
          <cell r="S599" t="str">
            <v>Alpha4</v>
          </cell>
          <cell r="T599">
            <v>0</v>
          </cell>
          <cell r="U599" t="str">
            <v>GN-H702H</v>
          </cell>
          <cell r="V599" t="str">
            <v>PZ</v>
          </cell>
          <cell r="W599">
            <v>0</v>
          </cell>
          <cell r="X599" t="str">
            <v>LINEAR Cooling™</v>
          </cell>
          <cell r="Y599" t="str">
            <v>DoorCooling+™</v>
          </cell>
          <cell r="Z599" t="str">
            <v>Hygiene Fresh+ (ASIA/LATAM/MEA)
Pure N FRESH (EU/AP)</v>
          </cell>
          <cell r="AA599" t="str">
            <v>Fresh 0 Zone</v>
          </cell>
          <cell r="AB599" t="str">
            <v>32% Energy Saving</v>
          </cell>
          <cell r="AC599" t="str">
            <v>Moving Ice Maker</v>
          </cell>
          <cell r="AD599" t="str">
            <v>Pull-out Tray</v>
          </cell>
          <cell r="AE599" t="str">
            <v>Touch LED Display</v>
          </cell>
          <cell r="AF599" t="str">
            <v>Soft LED Lighting</v>
          </cell>
          <cell r="AG599" t="str">
            <v>Inverter Linear Compressor</v>
          </cell>
          <cell r="AH599" t="str">
            <v>ThinQ</v>
          </cell>
          <cell r="AI599">
            <v>0</v>
          </cell>
          <cell r="AJ599">
            <v>0</v>
          </cell>
          <cell r="AK599">
            <v>0</v>
          </cell>
          <cell r="AL599">
            <v>0</v>
          </cell>
          <cell r="AM599" t="str">
            <v>780(31")</v>
          </cell>
          <cell r="AN599">
            <v>1800</v>
          </cell>
          <cell r="AO599">
            <v>730</v>
          </cell>
          <cell r="AP599">
            <v>0</v>
          </cell>
          <cell r="AQ599">
            <v>0</v>
          </cell>
          <cell r="AR599">
            <v>0</v>
          </cell>
          <cell r="AS599" t="str">
            <v>A++, 546 Litre, 78cm Genişlik, No Frost, İnoks</v>
          </cell>
          <cell r="AT599">
            <v>0</v>
          </cell>
          <cell r="AU599" t="str">
            <v>GC-B569BLCZ.APZPLTK</v>
          </cell>
          <cell r="AV599">
            <v>0</v>
          </cell>
          <cell r="AW599">
            <v>0</v>
          </cell>
          <cell r="AX599" t="str">
            <v>-</v>
          </cell>
          <cell r="AY599">
            <v>0</v>
          </cell>
          <cell r="AZ599" t="str">
            <v>-</v>
          </cell>
          <cell r="BA599" t="str">
            <v>-</v>
          </cell>
        </row>
        <row r="600">
          <cell r="J600" t="str">
            <v>https://www.lg.com/tr/buzdolabi/lg-GC-B559PLCZ-universe</v>
          </cell>
          <cell r="K600">
            <v>0</v>
          </cell>
          <cell r="L600" t="str">
            <v>GC-B559PLCZ.APZPLTK</v>
          </cell>
          <cell r="M600" t="str">
            <v>beyaz-esya</v>
          </cell>
          <cell r="N600" t="str">
            <v>buzdolabi</v>
          </cell>
          <cell r="O600" t="str">
            <v>Dondurucu Üstte Buzdolabı</v>
          </cell>
          <cell r="P600">
            <v>0</v>
          </cell>
          <cell r="Q600">
            <v>0</v>
          </cell>
          <cell r="R600" t="str">
            <v>GC-B559PLCZ.APZPLTK</v>
          </cell>
          <cell r="S600" t="str">
            <v>Universe1</v>
          </cell>
          <cell r="T600">
            <v>0</v>
          </cell>
          <cell r="U600">
            <v>0</v>
          </cell>
          <cell r="V600">
            <v>0</v>
          </cell>
          <cell r="W600">
            <v>0</v>
          </cell>
          <cell r="X600" t="str">
            <v xml:space="preserve">LINEAR Cooling™ </v>
          </cell>
          <cell r="Y600" t="str">
            <v xml:space="preserve">Door Cooling+™ </v>
          </cell>
          <cell r="Z600" t="str">
            <v>FRESHBalancer™</v>
          </cell>
          <cell r="AA600" t="str">
            <v>2-Step Folding Shelf</v>
          </cell>
          <cell r="AB600" t="str">
            <v>Big Freezing Box</v>
          </cell>
          <cell r="AC600" t="str">
            <v>Soft LED Lighting</v>
          </cell>
          <cell r="AD600" t="str">
            <v>Inverter Linear Compressor</v>
          </cell>
          <cell r="AE600" t="str">
            <v>ThinQ</v>
          </cell>
          <cell r="AF600">
            <v>0</v>
          </cell>
          <cell r="AG600">
            <v>0</v>
          </cell>
          <cell r="AH600">
            <v>0</v>
          </cell>
          <cell r="AI600">
            <v>0</v>
          </cell>
          <cell r="AJ600">
            <v>0</v>
          </cell>
          <cell r="AK600">
            <v>0</v>
          </cell>
          <cell r="AL600">
            <v>0</v>
          </cell>
          <cell r="AM600" t="str">
            <v>700(28")</v>
          </cell>
          <cell r="AN600">
            <v>1850</v>
          </cell>
          <cell r="AO600">
            <v>740</v>
          </cell>
          <cell r="AP600">
            <v>0</v>
          </cell>
          <cell r="AQ600">
            <v>0</v>
          </cell>
          <cell r="AR600">
            <v>0</v>
          </cell>
          <cell r="AS600" t="str">
            <v>A++, 499 Litre, 70cm Genişlik, No Frost, İnoks</v>
          </cell>
          <cell r="AT600">
            <v>0</v>
          </cell>
          <cell r="AU600" t="str">
            <v>GC-M258USNV.ASTPLTK</v>
          </cell>
          <cell r="AV600">
            <v>0</v>
          </cell>
          <cell r="AW600">
            <v>0</v>
          </cell>
          <cell r="AX600" t="str">
            <v>-</v>
          </cell>
          <cell r="AY600">
            <v>0</v>
          </cell>
          <cell r="AZ600" t="str">
            <v>-</v>
          </cell>
          <cell r="BA600" t="str">
            <v>-</v>
          </cell>
        </row>
        <row r="601">
          <cell r="J601" t="str">
            <v>https://www.lg.com/tr/buzdolabi/lg-GC-B559PQCZ-universe</v>
          </cell>
          <cell r="K601">
            <v>0</v>
          </cell>
          <cell r="L601" t="str">
            <v>GC-B559PQCZ.ASWPLTK</v>
          </cell>
          <cell r="M601" t="str">
            <v>beyaz-esya</v>
          </cell>
          <cell r="N601" t="str">
            <v>buzdolabi</v>
          </cell>
          <cell r="O601" t="str">
            <v>Dondurucu Üstte Buzdolabı</v>
          </cell>
          <cell r="P601">
            <v>0</v>
          </cell>
          <cell r="Q601">
            <v>0</v>
          </cell>
          <cell r="R601" t="str">
            <v>GC-B559PQCZ.ASWPLTK</v>
          </cell>
          <cell r="S601" t="str">
            <v>Universe1</v>
          </cell>
          <cell r="T601">
            <v>0</v>
          </cell>
          <cell r="U601">
            <v>0</v>
          </cell>
          <cell r="V601">
            <v>0</v>
          </cell>
          <cell r="W601">
            <v>0</v>
          </cell>
          <cell r="X601" t="str">
            <v xml:space="preserve">LINEAR Cooling™ </v>
          </cell>
          <cell r="Y601" t="str">
            <v xml:space="preserve">Door Cooling+™ </v>
          </cell>
          <cell r="Z601" t="str">
            <v>FRESHBalancer™</v>
          </cell>
          <cell r="AA601" t="str">
            <v>2-Step Folding Shelf</v>
          </cell>
          <cell r="AB601" t="str">
            <v>Big Freezing Box</v>
          </cell>
          <cell r="AC601" t="str">
            <v>Soft LED Lighting</v>
          </cell>
          <cell r="AD601" t="str">
            <v>Inverter Linear Compressor</v>
          </cell>
          <cell r="AE601" t="str">
            <v>ThinQ</v>
          </cell>
          <cell r="AF601">
            <v>0</v>
          </cell>
          <cell r="AG601">
            <v>0</v>
          </cell>
          <cell r="AH601">
            <v>0</v>
          </cell>
          <cell r="AI601">
            <v>0</v>
          </cell>
          <cell r="AJ601">
            <v>0</v>
          </cell>
          <cell r="AK601">
            <v>0</v>
          </cell>
          <cell r="AL601">
            <v>0</v>
          </cell>
          <cell r="AM601" t="str">
            <v>700(28")</v>
          </cell>
          <cell r="AN601">
            <v>1850</v>
          </cell>
          <cell r="AO601">
            <v>740</v>
          </cell>
          <cell r="AP601">
            <v>0</v>
          </cell>
          <cell r="AQ601">
            <v>0</v>
          </cell>
          <cell r="AR601">
            <v>0</v>
          </cell>
          <cell r="AS601" t="str">
            <v>A++, 499 Litre, 70cm Genişlik, No Frost, Beyaz</v>
          </cell>
          <cell r="AT601">
            <v>0</v>
          </cell>
          <cell r="AU601" t="str">
            <v>GN-B422WHCL.ASWPLT2</v>
          </cell>
          <cell r="AV601">
            <v>0</v>
          </cell>
          <cell r="AW601">
            <v>0</v>
          </cell>
          <cell r="AX601" t="str">
            <v>-</v>
          </cell>
          <cell r="AY601">
            <v>0</v>
          </cell>
          <cell r="AZ601" t="str">
            <v>-</v>
          </cell>
          <cell r="BA601" t="str">
            <v>-</v>
          </cell>
        </row>
        <row r="602">
          <cell r="J602" t="str">
            <v>https://www.lg.com/tr/buzdolabi/lg-GC-B559ELQZ</v>
          </cell>
          <cell r="K602">
            <v>0</v>
          </cell>
          <cell r="L602" t="str">
            <v>GC-B559ELQZ.APZPLTK</v>
          </cell>
          <cell r="M602" t="str">
            <v>beyaz-esya</v>
          </cell>
          <cell r="N602" t="str">
            <v>buzdolabi</v>
          </cell>
          <cell r="O602">
            <v>0</v>
          </cell>
          <cell r="P602" t="str">
            <v xml:space="preserve">2D Bottom Freezer </v>
          </cell>
          <cell r="Q602">
            <v>0</v>
          </cell>
          <cell r="R602" t="str">
            <v>GC-B559ELQZ.APZPLTK</v>
          </cell>
          <cell r="S602" t="str">
            <v>Universe1</v>
          </cell>
          <cell r="T602">
            <v>0</v>
          </cell>
          <cell r="U602">
            <v>0</v>
          </cell>
          <cell r="V602">
            <v>0</v>
          </cell>
          <cell r="W602">
            <v>0</v>
          </cell>
          <cell r="X602" t="str">
            <v xml:space="preserve">LINEAR Cooling™ </v>
          </cell>
          <cell r="Y602" t="str">
            <v xml:space="preserve">Door Cooling+™ </v>
          </cell>
          <cell r="Z602" t="str">
            <v>FRESHBalancer™</v>
          </cell>
          <cell r="AA602" t="str">
            <v>2-Step Folding Shelf</v>
          </cell>
          <cell r="AB602" t="str">
            <v>Big Freezing Box</v>
          </cell>
          <cell r="AC602" t="str">
            <v>Soft LED Lighting</v>
          </cell>
          <cell r="AD602" t="str">
            <v>Inverter Linear Compressor</v>
          </cell>
          <cell r="AE602" t="str">
            <v>ThinQ</v>
          </cell>
          <cell r="AF602">
            <v>0</v>
          </cell>
          <cell r="AG602">
            <v>0</v>
          </cell>
          <cell r="AH602">
            <v>0</v>
          </cell>
          <cell r="AI602">
            <v>0</v>
          </cell>
          <cell r="AJ602">
            <v>0</v>
          </cell>
          <cell r="AK602">
            <v>0</v>
          </cell>
          <cell r="AL602">
            <v>0</v>
          </cell>
          <cell r="AM602" t="str">
            <v>700(28")</v>
          </cell>
          <cell r="AN602">
            <v>1850</v>
          </cell>
          <cell r="AO602">
            <v>740</v>
          </cell>
          <cell r="AP602">
            <v>0</v>
          </cell>
          <cell r="AQ602">
            <v>0</v>
          </cell>
          <cell r="AR602">
            <v>0</v>
          </cell>
          <cell r="AS602" t="str">
            <v>A++, 499 Litre, 70cm Genişlik, No Frost</v>
          </cell>
          <cell r="AT602">
            <v>0</v>
          </cell>
          <cell r="AU602" t="str">
            <v>GC-B404ELRZ.APZPLTK</v>
          </cell>
          <cell r="AV602">
            <v>0</v>
          </cell>
          <cell r="AW602">
            <v>0</v>
          </cell>
          <cell r="AX602" t="str">
            <v>-</v>
          </cell>
          <cell r="AY602">
            <v>0</v>
          </cell>
          <cell r="AZ602" t="str">
            <v>-</v>
          </cell>
          <cell r="BA602" t="str">
            <v>-</v>
          </cell>
        </row>
        <row r="603">
          <cell r="J603" t="str">
            <v>https://www.lg.com/tr/buzdolabi/lg-GC-B559EQQZ</v>
          </cell>
          <cell r="K603">
            <v>0</v>
          </cell>
          <cell r="L603" t="str">
            <v>GC-B559EQQZ.ASWPLTK</v>
          </cell>
          <cell r="M603" t="str">
            <v>beyaz-esya</v>
          </cell>
          <cell r="N603" t="str">
            <v>buzdolabi</v>
          </cell>
          <cell r="O603">
            <v>0</v>
          </cell>
          <cell r="P603" t="str">
            <v xml:space="preserve">2D Bottom Freezer </v>
          </cell>
          <cell r="Q603">
            <v>0</v>
          </cell>
          <cell r="R603" t="str">
            <v>GC-B559EQQZ.ASWPLTK</v>
          </cell>
          <cell r="S603" t="str">
            <v>Universe1</v>
          </cell>
          <cell r="T603">
            <v>0</v>
          </cell>
          <cell r="U603">
            <v>0</v>
          </cell>
          <cell r="V603">
            <v>0</v>
          </cell>
          <cell r="W603">
            <v>0</v>
          </cell>
          <cell r="X603" t="str">
            <v xml:space="preserve">LINEAR Cooling™ </v>
          </cell>
          <cell r="Y603" t="str">
            <v xml:space="preserve">Door Cooling+™ </v>
          </cell>
          <cell r="Z603" t="str">
            <v>FRESHBalancer™</v>
          </cell>
          <cell r="AA603" t="str">
            <v>2-Step Folding Shelf</v>
          </cell>
          <cell r="AB603" t="str">
            <v>Big Freezing Box</v>
          </cell>
          <cell r="AC603" t="str">
            <v>Soft LED Lighting</v>
          </cell>
          <cell r="AD603" t="str">
            <v>Inverter Linear Compressor</v>
          </cell>
          <cell r="AE603" t="str">
            <v>ThinQ</v>
          </cell>
          <cell r="AF603">
            <v>0</v>
          </cell>
          <cell r="AG603">
            <v>0</v>
          </cell>
          <cell r="AH603">
            <v>0</v>
          </cell>
          <cell r="AI603">
            <v>0</v>
          </cell>
          <cell r="AJ603">
            <v>0</v>
          </cell>
          <cell r="AK603">
            <v>0</v>
          </cell>
          <cell r="AL603">
            <v>0</v>
          </cell>
          <cell r="AM603" t="str">
            <v>700(28")</v>
          </cell>
          <cell r="AN603">
            <v>1850</v>
          </cell>
          <cell r="AO603">
            <v>740</v>
          </cell>
          <cell r="AP603">
            <v>0</v>
          </cell>
          <cell r="AQ603">
            <v>0</v>
          </cell>
          <cell r="AR603">
            <v>0</v>
          </cell>
          <cell r="AS603" t="str">
            <v>A++, 499 Litre, 70cm Genişlik, No Frost</v>
          </cell>
          <cell r="AT603">
            <v>0</v>
          </cell>
          <cell r="AU603" t="str">
            <v>GC-B401ELDZ.APZPLTK</v>
          </cell>
          <cell r="AV603">
            <v>0</v>
          </cell>
          <cell r="AW603">
            <v>0</v>
          </cell>
          <cell r="AX603" t="str">
            <v>-</v>
          </cell>
          <cell r="AY603">
            <v>0</v>
          </cell>
          <cell r="AZ603" t="str">
            <v>-</v>
          </cell>
          <cell r="BA603" t="str">
            <v>-</v>
          </cell>
        </row>
        <row r="604">
          <cell r="J604" t="str">
            <v>https://www.lg.com/ae_ar/refrigerators/lg-GR-C345SLBB</v>
          </cell>
          <cell r="K604">
            <v>0</v>
          </cell>
          <cell r="L604" t="str">
            <v>GR-C345SLBB.DPZQMER</v>
          </cell>
          <cell r="M604" t="str">
            <v>appliances</v>
          </cell>
          <cell r="N604" t="str">
            <v>refrigerators</v>
          </cell>
          <cell r="O604" t="str">
            <v>top-freezers-refrigerator</v>
          </cell>
          <cell r="P604" t="str">
            <v>Small REF</v>
          </cell>
          <cell r="Q604">
            <v>0</v>
          </cell>
          <cell r="R604" t="str">
            <v>GL-C252SLBB.DPZQMER</v>
          </cell>
          <cell r="S604" t="str">
            <v>Omega5 CK</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t="str">
            <v>-</v>
          </cell>
          <cell r="AN604" t="str">
            <v>-</v>
          </cell>
          <cell r="AO604" t="str">
            <v>-</v>
          </cell>
          <cell r="AP604">
            <v>0</v>
          </cell>
          <cell r="AQ604">
            <v>0</v>
          </cell>
          <cell r="AR604">
            <v>0</v>
          </cell>
          <cell r="AS604" t="str">
            <v>ثلاجة بمجمدة علوية، ضاغط بعاكس ذكي، تدفق هواء متعدد، تشخيص ذكي</v>
          </cell>
          <cell r="AT604">
            <v>0</v>
          </cell>
          <cell r="AU604">
            <v>0</v>
          </cell>
          <cell r="AV604">
            <v>0</v>
          </cell>
          <cell r="AW604">
            <v>0</v>
          </cell>
          <cell r="AX604" t="str">
            <v>-</v>
          </cell>
          <cell r="AY604">
            <v>0</v>
          </cell>
          <cell r="AZ604">
            <v>7</v>
          </cell>
          <cell r="BA604" t="str">
            <v>Fail</v>
          </cell>
        </row>
        <row r="605">
          <cell r="J605" t="str">
            <v>https://www.lg.com/ae_ar/refrigerators/lg-GR-X29FTQKL-gcc</v>
          </cell>
          <cell r="K605">
            <v>0</v>
          </cell>
          <cell r="L605" t="str">
            <v>GR-X29FTQKL.AMCQMEA</v>
          </cell>
          <cell r="M605" t="str">
            <v>appliances</v>
          </cell>
          <cell r="N605" t="str">
            <v>refrigerators</v>
          </cell>
          <cell r="O605" t="str">
            <v>french-door-refrigerators</v>
          </cell>
          <cell r="P605" t="str">
            <v>Multi Door 4Door</v>
          </cell>
          <cell r="Q605">
            <v>0</v>
          </cell>
          <cell r="R605" t="str">
            <v>GC-X22FTQKL.AMCQMEA</v>
          </cell>
          <cell r="S605" t="str">
            <v>P-Next8 InstaView</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t="str">
            <v>-</v>
          </cell>
          <cell r="AN605" t="str">
            <v>-</v>
          </cell>
          <cell r="AO605" t="str">
            <v>-</v>
          </cell>
          <cell r="AP605">
            <v>0</v>
          </cell>
          <cell r="AQ605">
            <v>0</v>
          </cell>
          <cell r="AR605">
            <v>0</v>
          </cell>
          <cell r="AS605" t="str">
            <v>ثلاجة ذات باب فرنسي نحيف، مصنوع من الفولاذ المقاوم للصدأ ذي اللون الأسود غير اللامع بتقنية &lt;sup&gt;®&lt;/sup&gt;InstaView Door-In-Door</v>
          </cell>
          <cell r="AT605">
            <v>0</v>
          </cell>
          <cell r="AU605">
            <v>0</v>
          </cell>
          <cell r="AV605">
            <v>0</v>
          </cell>
          <cell r="AW605">
            <v>0</v>
          </cell>
          <cell r="AX605" t="str">
            <v>-</v>
          </cell>
          <cell r="AY605">
            <v>0</v>
          </cell>
          <cell r="AZ605">
            <v>10</v>
          </cell>
          <cell r="BA605" t="str">
            <v>Fail</v>
          </cell>
        </row>
        <row r="606">
          <cell r="J606" t="str">
            <v>https://www.lg.com/ae_ar/refrigerators/lg-GR-X29FTQKL-uae</v>
          </cell>
          <cell r="K606">
            <v>0</v>
          </cell>
          <cell r="L606" t="str">
            <v>GR-X29FTQKL.AMCRALY</v>
          </cell>
          <cell r="M606" t="str">
            <v>appliances</v>
          </cell>
          <cell r="N606" t="str">
            <v>refrigerators</v>
          </cell>
          <cell r="O606" t="str">
            <v>french-door-refrigerators</v>
          </cell>
          <cell r="P606" t="str">
            <v>Multi Door 4Door</v>
          </cell>
          <cell r="Q606">
            <v>0</v>
          </cell>
          <cell r="R606" t="str">
            <v>GC-X22FTQKL.AMCRALY</v>
          </cell>
          <cell r="S606" t="str">
            <v>P-Next8 InstaView</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t="str">
            <v>-</v>
          </cell>
          <cell r="AN606" t="str">
            <v>-</v>
          </cell>
          <cell r="AO606" t="str">
            <v>-</v>
          </cell>
          <cell r="AP606">
            <v>0</v>
          </cell>
          <cell r="AQ606">
            <v>0</v>
          </cell>
          <cell r="AR606">
            <v>0</v>
          </cell>
          <cell r="AS606" t="str">
            <v>ثلاجة ذات باب فرنسي نحيف، مصنوع من الفولاذ المقاوم للصدأ ذي اللون الأسود غير اللامع بتقنية &lt;sup&gt;®&lt;/sup&gt;InstaView Door-In-Door</v>
          </cell>
          <cell r="AT606">
            <v>0</v>
          </cell>
          <cell r="AU606">
            <v>0</v>
          </cell>
          <cell r="AV606">
            <v>0</v>
          </cell>
          <cell r="AW606">
            <v>0</v>
          </cell>
          <cell r="AX606" t="str">
            <v>-</v>
          </cell>
          <cell r="AY606">
            <v>0</v>
          </cell>
          <cell r="AZ606">
            <v>10</v>
          </cell>
          <cell r="BA606" t="str">
            <v>Fail</v>
          </cell>
        </row>
        <row r="607">
          <cell r="J607" t="str">
            <v>https://www.lg.com/ae_ar/refrigerators/lg-GR-J337CSAL-uae</v>
          </cell>
          <cell r="K607">
            <v>0</v>
          </cell>
          <cell r="L607" t="str">
            <v>GR-J337CSAL.ANSRALY</v>
          </cell>
          <cell r="M607" t="str">
            <v>appliances</v>
          </cell>
          <cell r="N607" t="str">
            <v>refrigerators</v>
          </cell>
          <cell r="O607" t="str">
            <v>door-in-door-refrigerators</v>
          </cell>
          <cell r="P607" t="str">
            <v>29CU</v>
          </cell>
          <cell r="Q607">
            <v>0</v>
          </cell>
          <cell r="R607" t="str">
            <v>GR-J297CSAL.ANSRALY</v>
          </cell>
          <cell r="S607" t="str">
            <v>P-Veyron3</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t="str">
            <v>-</v>
          </cell>
          <cell r="AN607" t="str">
            <v>-</v>
          </cell>
          <cell r="AO607" t="str">
            <v>-</v>
          </cell>
          <cell r="AP607">
            <v>0</v>
          </cell>
          <cell r="AQ607">
            <v>0</v>
          </cell>
          <cell r="AR607">
            <v>0</v>
          </cell>
          <cell r="AS607" t="str">
            <v>ثلاجة ذات بابين متجاورين بتقنية&lt;br&gt;®Door-In-Door, ضاغط طولي عاكس، تقنية ™+Hygiene FRESH، تقنية ThinQ</v>
          </cell>
          <cell r="AT607">
            <v>0</v>
          </cell>
          <cell r="AU607">
            <v>0</v>
          </cell>
          <cell r="AV607">
            <v>0</v>
          </cell>
          <cell r="AW607">
            <v>0</v>
          </cell>
          <cell r="AX607" t="str">
            <v>-</v>
          </cell>
          <cell r="AY607">
            <v>0</v>
          </cell>
          <cell r="AZ607">
            <v>7</v>
          </cell>
          <cell r="BA607" t="str">
            <v>Fail</v>
          </cell>
        </row>
        <row r="608">
          <cell r="J608" t="str">
            <v>https://www.lg.com/ae_ar/refrigerators/lg-GR-F679HLHU-uae</v>
          </cell>
          <cell r="K608">
            <v>0</v>
          </cell>
          <cell r="L608" t="str">
            <v>GR-F679HLHU.DPZRALY</v>
          </cell>
          <cell r="M608" t="str">
            <v>appliances</v>
          </cell>
          <cell r="N608" t="str">
            <v>refrigerators</v>
          </cell>
          <cell r="O608" t="str">
            <v>top-freezers-refrigerator</v>
          </cell>
          <cell r="P608" t="str">
            <v>X Large REF</v>
          </cell>
          <cell r="Q608">
            <v>0</v>
          </cell>
          <cell r="R608" t="str">
            <v>GL-F502HLHU.DPZRALY</v>
          </cell>
          <cell r="S608" t="str">
            <v>Alpha7 (GTF 2.0)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t="str">
            <v>-</v>
          </cell>
          <cell r="AN608" t="str">
            <v>-</v>
          </cell>
          <cell r="AO608" t="str">
            <v>-</v>
          </cell>
          <cell r="AP608">
            <v>0</v>
          </cell>
          <cell r="AQ608">
            <v>0</v>
          </cell>
          <cell r="AR608">
            <v>0</v>
          </cell>
          <cell r="AS608" t="str">
            <v>ثلاجة بمجمدة علوية، ضاغط طولي عاكس، تقنية  +DoorCooling، تدفق هواء متعدد</v>
          </cell>
          <cell r="AT608">
            <v>0</v>
          </cell>
          <cell r="AU608">
            <v>0</v>
          </cell>
          <cell r="AV608">
            <v>0</v>
          </cell>
          <cell r="AW608">
            <v>0</v>
          </cell>
          <cell r="AX608" t="str">
            <v>-</v>
          </cell>
          <cell r="AY608">
            <v>0</v>
          </cell>
          <cell r="AZ608">
            <v>15</v>
          </cell>
          <cell r="BA608" t="str">
            <v>Fail</v>
          </cell>
        </row>
        <row r="609">
          <cell r="J609" t="str">
            <v>https://www.lg.com/ae_ar/refrigerators/lg-GR-U932SSDM-uae</v>
          </cell>
          <cell r="K609">
            <v>0</v>
          </cell>
          <cell r="L609" t="str">
            <v>GR-U932SSDM.ASTRALY</v>
          </cell>
          <cell r="M609" t="str">
            <v>appliances</v>
          </cell>
          <cell r="N609" t="str">
            <v>refrigerators</v>
          </cell>
          <cell r="O609" t="str">
            <v>top-freezers-refrigerator</v>
          </cell>
          <cell r="P609" t="str">
            <v>Ultra X Large REF</v>
          </cell>
          <cell r="Q609">
            <v>0</v>
          </cell>
          <cell r="R609" t="str">
            <v>GM-U652SSDM.ASTRALY</v>
          </cell>
          <cell r="S609" t="str">
            <v>QuantumT</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t="str">
            <v>-</v>
          </cell>
          <cell r="AN609" t="str">
            <v>-</v>
          </cell>
          <cell r="AO609" t="str">
            <v>-</v>
          </cell>
          <cell r="AP609">
            <v>0</v>
          </cell>
          <cell r="AQ609">
            <v>0</v>
          </cell>
          <cell r="AR609">
            <v>0</v>
          </cell>
          <cell r="AS609" t="str">
            <v>ثلاجة بمجمدة علوية، ضاغط بعاكس ذكي، تدفق هواء متعدد، سعة كبيرة</v>
          </cell>
          <cell r="AT609">
            <v>0</v>
          </cell>
          <cell r="AU609">
            <v>0</v>
          </cell>
          <cell r="AV609">
            <v>0</v>
          </cell>
          <cell r="AW609">
            <v>0</v>
          </cell>
          <cell r="AX609" t="str">
            <v>-</v>
          </cell>
          <cell r="AY609">
            <v>0</v>
          </cell>
          <cell r="AZ609">
            <v>5</v>
          </cell>
          <cell r="BA609" t="str">
            <v>Fail</v>
          </cell>
        </row>
        <row r="610">
          <cell r="J610" t="str">
            <v>https://www.lg.com/ae_ar/refrigerators/lg-GR-B505ELRZ-uae</v>
          </cell>
          <cell r="K610">
            <v>0</v>
          </cell>
          <cell r="L610" t="str">
            <v>GR-B505ELRZ.APZRALY</v>
          </cell>
          <cell r="M610" t="str">
            <v>appliances</v>
          </cell>
          <cell r="N610" t="str">
            <v>refrigerators</v>
          </cell>
          <cell r="O610" t="str">
            <v>bottom-freezers-refrigerator</v>
          </cell>
          <cell r="P610" t="str">
            <v xml:space="preserve">2D Bottom Freezer </v>
          </cell>
          <cell r="Q610">
            <v>0</v>
          </cell>
          <cell r="R610" t="str">
            <v>GC-B404ELRZ.APZRALY</v>
          </cell>
          <cell r="S610" t="str">
            <v>Lansen Freezer</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t="str">
            <v>595(23")</v>
          </cell>
          <cell r="AN610">
            <v>1850</v>
          </cell>
          <cell r="AO610">
            <v>673</v>
          </cell>
          <cell r="AP610">
            <v>0</v>
          </cell>
          <cell r="AQ610">
            <v>0</v>
          </cell>
          <cell r="AR610">
            <v>0</v>
          </cell>
          <cell r="AS610" t="str">
            <v>مجمدة بباب واحد، ضاغط طولي عاكس، تقنية ™Door Cooling، تقنية ThinQ</v>
          </cell>
          <cell r="AT610">
            <v>0</v>
          </cell>
          <cell r="AU610">
            <v>0</v>
          </cell>
          <cell r="AV610">
            <v>0</v>
          </cell>
          <cell r="AW610">
            <v>0</v>
          </cell>
          <cell r="AX610" t="str">
            <v>-</v>
          </cell>
          <cell r="AY610">
            <v>0</v>
          </cell>
          <cell r="AZ610">
            <v>3</v>
          </cell>
          <cell r="BA610" t="str">
            <v>Fail</v>
          </cell>
        </row>
        <row r="611">
          <cell r="J611" t="str">
            <v>https://www.lg.com/ae_ar/refrigerators/lg-GR-B29FTLPL-uae</v>
          </cell>
          <cell r="K611">
            <v>0</v>
          </cell>
          <cell r="L611" t="str">
            <v>GR-B29FTLPL.APZRALY</v>
          </cell>
          <cell r="M611" t="str">
            <v>appliances</v>
          </cell>
          <cell r="N611" t="str">
            <v>refrigerators</v>
          </cell>
          <cell r="O611" t="str">
            <v>french-door-refrigerators</v>
          </cell>
          <cell r="P611" t="str">
            <v>Multi Door 4Door</v>
          </cell>
          <cell r="Q611">
            <v>0</v>
          </cell>
          <cell r="R611" t="str">
            <v>GC-B22FTLPL.APZRALY</v>
          </cell>
          <cell r="S611" t="str">
            <v>P-Next8</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t="str">
            <v>-</v>
          </cell>
          <cell r="AN611" t="str">
            <v>-</v>
          </cell>
          <cell r="AO611" t="str">
            <v>-</v>
          </cell>
          <cell r="AP611">
            <v>0</v>
          </cell>
          <cell r="AQ611">
            <v>0</v>
          </cell>
          <cell r="AR611">
            <v>0</v>
          </cell>
          <cell r="AS611" t="str">
            <v>ثلاجة ذات أربعة أبواب، واي فاي ذكي، ضاغط طولي عاكس، نظافة، تقنية  ™+Hygiene FRESH، تقنية ThinQ</v>
          </cell>
          <cell r="AT611">
            <v>0</v>
          </cell>
          <cell r="AU611">
            <v>0</v>
          </cell>
          <cell r="AV611">
            <v>0</v>
          </cell>
          <cell r="AW611">
            <v>0</v>
          </cell>
          <cell r="AX611" t="str">
            <v>-</v>
          </cell>
          <cell r="AY611">
            <v>0</v>
          </cell>
          <cell r="AZ611">
            <v>15</v>
          </cell>
          <cell r="BA611" t="str">
            <v>Fail</v>
          </cell>
        </row>
        <row r="612">
          <cell r="J612" t="str">
            <v>https://www.lg.com/ae_ar/refrigerators/lg-GR-B257KQDV-gcc</v>
          </cell>
          <cell r="K612">
            <v>0</v>
          </cell>
          <cell r="L612" t="str">
            <v>GR-B257KQDV.ADSQMEA</v>
          </cell>
          <cell r="M612" t="str">
            <v>appliances</v>
          </cell>
          <cell r="N612" t="str">
            <v>refrigerators</v>
          </cell>
          <cell r="O612" t="str">
            <v>side-by-side-refrigerators</v>
          </cell>
          <cell r="P612" t="str">
            <v>24CU</v>
          </cell>
          <cell r="Q612">
            <v>0</v>
          </cell>
          <cell r="R612" t="str">
            <v>GC-B247KQDV.ADSQMEA</v>
          </cell>
          <cell r="S612" t="str">
            <v>P-Veyron6 DI</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t="str">
            <v>-</v>
          </cell>
          <cell r="AN612" t="str">
            <v>-</v>
          </cell>
          <cell r="AO612" t="str">
            <v>-</v>
          </cell>
          <cell r="AP612">
            <v>0</v>
          </cell>
          <cell r="AQ612">
            <v>0</v>
          </cell>
          <cell r="AR612">
            <v>0</v>
          </cell>
          <cell r="AS612" t="str">
            <v>ثلاجة ذات بابين متجاورين، ضاغط طولي عاكس، سعة كبيرة، ™Smart Diagnosis</v>
          </cell>
          <cell r="AT612">
            <v>0</v>
          </cell>
          <cell r="AU612">
            <v>0</v>
          </cell>
          <cell r="AV612">
            <v>0</v>
          </cell>
          <cell r="AW612">
            <v>0</v>
          </cell>
          <cell r="AX612" t="str">
            <v>-</v>
          </cell>
          <cell r="AY612">
            <v>0</v>
          </cell>
          <cell r="AZ612">
            <v>1</v>
          </cell>
          <cell r="BA612" t="str">
            <v>Fail</v>
          </cell>
        </row>
        <row r="613">
          <cell r="J613" t="str">
            <v>https://www.lg.com/ae_ar/refrigerators/lg-GR-F501ELDZ-uae</v>
          </cell>
          <cell r="K613">
            <v>0</v>
          </cell>
          <cell r="L613" t="str">
            <v>GR-F501ELDZ.APZRALY</v>
          </cell>
          <cell r="M613" t="str">
            <v>appliances</v>
          </cell>
          <cell r="N613" t="str">
            <v>refrigerators</v>
          </cell>
          <cell r="O613" t="str">
            <v>bottom-freezers-refrigerator</v>
          </cell>
          <cell r="P613" t="str">
            <v xml:space="preserve">2D Bottom Freezer </v>
          </cell>
          <cell r="Q613">
            <v>0</v>
          </cell>
          <cell r="R613" t="str">
            <v>GR-F401ELDZ.APZRALY</v>
          </cell>
          <cell r="S613" t="str">
            <v>Lansen Larder</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t="str">
            <v>595(23")</v>
          </cell>
          <cell r="AN613">
            <v>1850</v>
          </cell>
          <cell r="AO613">
            <v>673</v>
          </cell>
          <cell r="AP613">
            <v>0</v>
          </cell>
          <cell r="AQ613">
            <v>0</v>
          </cell>
          <cell r="AR613">
            <v>0</v>
          </cell>
          <cell r="AS613" t="str">
            <v>ثلاجة بمجمدة علوية، ضاغط طولي عاكس، تقنية ™+DoorCooling،&lt;br&gt;™Moist Balance Crisper</v>
          </cell>
          <cell r="AT613">
            <v>0</v>
          </cell>
          <cell r="AU613">
            <v>0</v>
          </cell>
          <cell r="AV613">
            <v>0</v>
          </cell>
          <cell r="AW613">
            <v>0</v>
          </cell>
          <cell r="AX613" t="str">
            <v>-</v>
          </cell>
          <cell r="AY613">
            <v>0</v>
          </cell>
          <cell r="AZ613">
            <v>3</v>
          </cell>
          <cell r="BA613" t="str">
            <v>Fail</v>
          </cell>
        </row>
        <row r="614">
          <cell r="J614" t="str">
            <v>https://www.lg.com/ae_ar/refrigerators/lg-GR-F589BLCZ-uae</v>
          </cell>
          <cell r="K614">
            <v>0</v>
          </cell>
          <cell r="L614" t="str">
            <v>GR-F589BLCZ.APZRALY</v>
          </cell>
          <cell r="M614" t="str">
            <v>appliances</v>
          </cell>
          <cell r="N614" t="str">
            <v>refrigerators</v>
          </cell>
          <cell r="O614" t="str">
            <v>bottom-freezers-refrigerator</v>
          </cell>
          <cell r="P614" t="str">
            <v xml:space="preserve">2D Bottom Freezer </v>
          </cell>
          <cell r="Q614">
            <v>0</v>
          </cell>
          <cell r="R614" t="str">
            <v>GC-F569BLCZ.APZRALY</v>
          </cell>
          <cell r="S614" t="str">
            <v>Universe</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t="str">
            <v>-</v>
          </cell>
          <cell r="AN614" t="str">
            <v>-</v>
          </cell>
          <cell r="AO614" t="str">
            <v>-</v>
          </cell>
          <cell r="AP614">
            <v>0</v>
          </cell>
          <cell r="AQ614">
            <v>0</v>
          </cell>
          <cell r="AR614">
            <v>0</v>
          </cell>
          <cell r="AS614" t="str">
            <v>ثلاجة بمجمد سفلية، ضاغط طولي عاكس، تدفق هواء متعدد، ™Smart Diagnosis</v>
          </cell>
          <cell r="AT614">
            <v>0</v>
          </cell>
          <cell r="AU614">
            <v>0</v>
          </cell>
          <cell r="AV614">
            <v>0</v>
          </cell>
          <cell r="AW614">
            <v>0</v>
          </cell>
          <cell r="AX614" t="str">
            <v>-</v>
          </cell>
          <cell r="AY614">
            <v>0</v>
          </cell>
          <cell r="AZ614">
            <v>3</v>
          </cell>
          <cell r="BA614" t="str">
            <v>Fail</v>
          </cell>
        </row>
        <row r="615">
          <cell r="J615" t="str">
            <v>https://www.lg.com/ae_ar/refrigerators/lg-GN-B402SQCB-uae</v>
          </cell>
          <cell r="K615">
            <v>0</v>
          </cell>
          <cell r="L615" t="str">
            <v>GN-B402SQCB.ADSRALY</v>
          </cell>
          <cell r="M615" t="str">
            <v>appliances</v>
          </cell>
          <cell r="N615" t="str">
            <v>refrigerators</v>
          </cell>
          <cell r="O615" t="str">
            <v>top-freezers-refrigerator</v>
          </cell>
          <cell r="P615" t="str">
            <v>Large REF</v>
          </cell>
          <cell r="Q615">
            <v>0</v>
          </cell>
          <cell r="R615" t="str">
            <v>GN-B372SQCB.ADSRALY</v>
          </cell>
          <cell r="S615" t="str">
            <v>Omega2N CK</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t="str">
            <v>-</v>
          </cell>
          <cell r="AN615" t="str">
            <v>-</v>
          </cell>
          <cell r="AO615" t="str">
            <v>-</v>
          </cell>
          <cell r="AP615">
            <v>0</v>
          </cell>
          <cell r="AQ615">
            <v>0</v>
          </cell>
          <cell r="AR615">
            <v>0</v>
          </cell>
          <cell r="AS615" t="str">
            <v>ثلاجة بمجمدة علوية، ضاغط بعاكس ذكي، تدفق هواء متعدد، ™Smart Diagnosis</v>
          </cell>
          <cell r="AT615">
            <v>0</v>
          </cell>
          <cell r="AU615">
            <v>0</v>
          </cell>
          <cell r="AV615">
            <v>0</v>
          </cell>
          <cell r="AW615">
            <v>0</v>
          </cell>
          <cell r="AX615" t="str">
            <v>-</v>
          </cell>
          <cell r="AY615">
            <v>0</v>
          </cell>
          <cell r="AZ615">
            <v>15</v>
          </cell>
          <cell r="BA615" t="str">
            <v>Fail</v>
          </cell>
        </row>
        <row r="616">
          <cell r="J616" t="str">
            <v>https://www.lg.com/ae_ar/refrigerators/lg-GR-B257KQDV-uae</v>
          </cell>
          <cell r="K616">
            <v>0</v>
          </cell>
          <cell r="L616" t="str">
            <v>GR-B257KQDV.ADSRALY</v>
          </cell>
          <cell r="M616" t="str">
            <v>appliances</v>
          </cell>
          <cell r="N616" t="str">
            <v>refrigerators</v>
          </cell>
          <cell r="O616" t="str">
            <v>side-by-side-refrigerators</v>
          </cell>
          <cell r="P616" t="str">
            <v>24CU</v>
          </cell>
          <cell r="Q616">
            <v>0</v>
          </cell>
          <cell r="R616" t="str">
            <v>GC-B247KQDV.ADSRALY</v>
          </cell>
          <cell r="S616" t="str">
            <v>P-Veyron6 DI</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t="str">
            <v>-</v>
          </cell>
          <cell r="AN616" t="str">
            <v>-</v>
          </cell>
          <cell r="AO616" t="str">
            <v>-</v>
          </cell>
          <cell r="AP616">
            <v>0</v>
          </cell>
          <cell r="AQ616">
            <v>0</v>
          </cell>
          <cell r="AR616">
            <v>0</v>
          </cell>
          <cell r="AS616" t="str">
            <v>ثلاجة ذات بابين متجاورين، ضاغط طولي عاكس، سعة كبيرة، ™Smart Diagnosis</v>
          </cell>
          <cell r="AT616">
            <v>0</v>
          </cell>
          <cell r="AU616">
            <v>0</v>
          </cell>
          <cell r="AV616">
            <v>0</v>
          </cell>
          <cell r="AW616">
            <v>0</v>
          </cell>
          <cell r="AX616" t="str">
            <v>-</v>
          </cell>
          <cell r="AY616">
            <v>0</v>
          </cell>
          <cell r="AZ616">
            <v>1</v>
          </cell>
          <cell r="BA616" t="str">
            <v>Fail</v>
          </cell>
        </row>
        <row r="617">
          <cell r="J617" t="str">
            <v>https://www.lg.com/ae_ar/refrigerators/lg-GN-C782HLCU-uae</v>
          </cell>
          <cell r="K617">
            <v>0</v>
          </cell>
          <cell r="L617" t="str">
            <v>GN-C782HLCU.APZRALY</v>
          </cell>
          <cell r="M617" t="str">
            <v>appliances</v>
          </cell>
          <cell r="N617" t="str">
            <v>refrigerators</v>
          </cell>
          <cell r="O617" t="str">
            <v>top-freezers-refrigerator</v>
          </cell>
          <cell r="P617" t="str">
            <v>Ultra X Large REF</v>
          </cell>
          <cell r="Q617">
            <v>0</v>
          </cell>
          <cell r="R617" t="str">
            <v>GN-C702HLCU.APZRALY</v>
          </cell>
          <cell r="S617" t="str">
            <v>Alpha4 (GTF 2.0)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t="str">
            <v>-</v>
          </cell>
          <cell r="AN617" t="str">
            <v>-</v>
          </cell>
          <cell r="AO617" t="str">
            <v>-</v>
          </cell>
          <cell r="AP617">
            <v>0</v>
          </cell>
          <cell r="AQ617">
            <v>0</v>
          </cell>
          <cell r="AR617">
            <v>0</v>
          </cell>
          <cell r="AS617" t="str">
            <v>ثلاجة بمجمدة علوية، ضاغط طولي عاكس، تقنية ™Door Cooling، تدفق هواء متعدد</v>
          </cell>
          <cell r="AT617">
            <v>0</v>
          </cell>
          <cell r="AU617">
            <v>0</v>
          </cell>
          <cell r="AV617">
            <v>0</v>
          </cell>
          <cell r="AW617">
            <v>0</v>
          </cell>
          <cell r="AX617" t="str">
            <v>-</v>
          </cell>
          <cell r="AY617">
            <v>0</v>
          </cell>
          <cell r="AZ617">
            <v>15</v>
          </cell>
          <cell r="BA617" t="str">
            <v>Fail</v>
          </cell>
        </row>
        <row r="618">
          <cell r="J618" t="str">
            <v>https://www.lg.com/ae_ar/refrigerators/lg-GN-B402SQCB-gcc</v>
          </cell>
          <cell r="K618">
            <v>0</v>
          </cell>
          <cell r="L618" t="str">
            <v>GN-B402SQCB.ADSQMEA</v>
          </cell>
          <cell r="M618" t="str">
            <v>appliances</v>
          </cell>
          <cell r="N618" t="str">
            <v>refrigerators</v>
          </cell>
          <cell r="O618" t="str">
            <v>top-freezers-refrigerator</v>
          </cell>
          <cell r="P618" t="str">
            <v>Large REF</v>
          </cell>
          <cell r="Q618">
            <v>0</v>
          </cell>
          <cell r="R618" t="str">
            <v>GN-B372SQCB.ADSQMEA</v>
          </cell>
          <cell r="S618" t="str">
            <v>Omega2N CK</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t="str">
            <v>-</v>
          </cell>
          <cell r="AN618" t="str">
            <v>-</v>
          </cell>
          <cell r="AO618" t="str">
            <v>-</v>
          </cell>
          <cell r="AP618">
            <v>0</v>
          </cell>
          <cell r="AQ618">
            <v>0</v>
          </cell>
          <cell r="AR618">
            <v>0</v>
          </cell>
          <cell r="AS618" t="str">
            <v>ثلاجة بمجمدة علوية، ضاغط بعاكس ذكي، تدفق هواء متعدد، ™Smart Diagnosis</v>
          </cell>
          <cell r="AT618">
            <v>0</v>
          </cell>
          <cell r="AU618">
            <v>0</v>
          </cell>
          <cell r="AV618">
            <v>0</v>
          </cell>
          <cell r="AW618">
            <v>0</v>
          </cell>
          <cell r="AX618" t="str">
            <v>-</v>
          </cell>
          <cell r="AY618">
            <v>0</v>
          </cell>
          <cell r="AZ618">
            <v>15</v>
          </cell>
          <cell r="BA618" t="str">
            <v>Fail</v>
          </cell>
        </row>
        <row r="619">
          <cell r="J619" t="str">
            <v>https://www.lg.com/ae_ar/refrigerators/lg-GN-C660HQCU-gcc</v>
          </cell>
          <cell r="K619">
            <v>0</v>
          </cell>
          <cell r="L619" t="str">
            <v>GN-C660HQCU.ASWQMEA</v>
          </cell>
          <cell r="M619" t="str">
            <v>appliances</v>
          </cell>
          <cell r="N619" t="str">
            <v>refrigerators</v>
          </cell>
          <cell r="O619" t="str">
            <v>top-freezers-refrigerator</v>
          </cell>
          <cell r="P619" t="str">
            <v>X Large REF</v>
          </cell>
          <cell r="Q619">
            <v>0</v>
          </cell>
          <cell r="R619" t="str">
            <v>GN-C602HQCU.ASWQMEA</v>
          </cell>
          <cell r="S619" t="str">
            <v>Alpha5 (GTF 2.0)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t="str">
            <v>-</v>
          </cell>
          <cell r="AN619" t="str">
            <v>-</v>
          </cell>
          <cell r="AO619" t="str">
            <v>-</v>
          </cell>
          <cell r="AP619">
            <v>0</v>
          </cell>
          <cell r="AQ619">
            <v>0</v>
          </cell>
          <cell r="AR619">
            <v>0</v>
          </cell>
          <cell r="AS619" t="str">
            <v>ثلاجة بمجمدة علوية، ضاغط طولي عاكس، تقنية ™+DoorCooling، تقنية ™+HygieneFRESH، تقنية ThinQ</v>
          </cell>
          <cell r="AT619">
            <v>0</v>
          </cell>
          <cell r="AU619">
            <v>0</v>
          </cell>
          <cell r="AV619">
            <v>0</v>
          </cell>
          <cell r="AW619">
            <v>0</v>
          </cell>
          <cell r="AX619" t="str">
            <v>-</v>
          </cell>
          <cell r="AY619">
            <v>0</v>
          </cell>
          <cell r="AZ619">
            <v>15</v>
          </cell>
          <cell r="BA619" t="str">
            <v>Fail</v>
          </cell>
        </row>
        <row r="620">
          <cell r="J620" t="str">
            <v>https://www.lg.com/ae_ar/refrigerators/lg-GN-C660HLCU-gcc</v>
          </cell>
          <cell r="K620">
            <v>0</v>
          </cell>
          <cell r="L620" t="str">
            <v>GN-C660HLCU.APZQMEA</v>
          </cell>
          <cell r="M620" t="str">
            <v>appliances</v>
          </cell>
          <cell r="N620" t="str">
            <v>refrigerators</v>
          </cell>
          <cell r="O620" t="str">
            <v>top-freezers-refrigerator</v>
          </cell>
          <cell r="P620" t="str">
            <v>X Large REF</v>
          </cell>
          <cell r="Q620">
            <v>0</v>
          </cell>
          <cell r="R620" t="str">
            <v>GN-C602HLCU.APZQMEA</v>
          </cell>
          <cell r="S620" t="str">
            <v>Alpha5 (GTF 2.0)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t="str">
            <v>-</v>
          </cell>
          <cell r="AN620" t="str">
            <v>-</v>
          </cell>
          <cell r="AO620" t="str">
            <v>-</v>
          </cell>
          <cell r="AP620">
            <v>0</v>
          </cell>
          <cell r="AQ620">
            <v>0</v>
          </cell>
          <cell r="AR620">
            <v>0</v>
          </cell>
          <cell r="AS620" t="str">
            <v>ثلاجة بمجمدة علوية، ضاغط طولي عاكس، تقنية ™+DoorCooling، تدفق هواء متعدد</v>
          </cell>
          <cell r="AT620">
            <v>0</v>
          </cell>
          <cell r="AU620">
            <v>0</v>
          </cell>
          <cell r="AV620">
            <v>0</v>
          </cell>
          <cell r="AW620">
            <v>0</v>
          </cell>
          <cell r="AX620" t="str">
            <v>-</v>
          </cell>
          <cell r="AY620">
            <v>0</v>
          </cell>
          <cell r="AZ620">
            <v>15</v>
          </cell>
          <cell r="BA620" t="str">
            <v>Fail</v>
          </cell>
        </row>
        <row r="621">
          <cell r="J621" t="str">
            <v>https://www.lg.com/ae_ar/refrigerators/lg-GN-C732HLCU-gcc</v>
          </cell>
          <cell r="K621">
            <v>0</v>
          </cell>
          <cell r="L621" t="str">
            <v>GN-C732HLCU.APZQMEA</v>
          </cell>
          <cell r="M621" t="str">
            <v>appliances</v>
          </cell>
          <cell r="N621" t="str">
            <v>refrigerators</v>
          </cell>
          <cell r="O621" t="str">
            <v>top-freezers-refrigerator</v>
          </cell>
          <cell r="P621" t="str">
            <v>Ultra X Large REF</v>
          </cell>
          <cell r="Q621">
            <v>0</v>
          </cell>
          <cell r="R621" t="str">
            <v>GN-C702HLCU.APZQMEA</v>
          </cell>
          <cell r="S621" t="str">
            <v>Alpha4 (GTF 2.0)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t="str">
            <v>-</v>
          </cell>
          <cell r="AN621" t="str">
            <v>-</v>
          </cell>
          <cell r="AO621" t="str">
            <v>-</v>
          </cell>
          <cell r="AP621">
            <v>0</v>
          </cell>
          <cell r="AQ621">
            <v>0</v>
          </cell>
          <cell r="AR621">
            <v>0</v>
          </cell>
          <cell r="AS621" t="str">
            <v>ثلاجة بمجمدة علوية، ضاغط طولي عاكس، تقنية ™+DoorCooling، تقنية ™+HygieneFresh</v>
          </cell>
          <cell r="AT621">
            <v>0</v>
          </cell>
          <cell r="AU621">
            <v>0</v>
          </cell>
          <cell r="AV621">
            <v>0</v>
          </cell>
          <cell r="AW621">
            <v>0</v>
          </cell>
          <cell r="AX621" t="str">
            <v>-</v>
          </cell>
          <cell r="AY621">
            <v>0</v>
          </cell>
          <cell r="AZ621">
            <v>15</v>
          </cell>
          <cell r="BA621" t="str">
            <v>Fail</v>
          </cell>
        </row>
        <row r="622">
          <cell r="J622" t="str">
            <v>https://www.lg.com/ae_ar/refrigerators/lg-GN-C732SGGU-gcc</v>
          </cell>
          <cell r="K622">
            <v>0</v>
          </cell>
          <cell r="L622" t="str">
            <v>GN-C732SGGU.ABMQMEA</v>
          </cell>
          <cell r="M622" t="str">
            <v>appliances</v>
          </cell>
          <cell r="N622" t="str">
            <v>refrigerators</v>
          </cell>
          <cell r="O622" t="str">
            <v>top-freezers-refrigerator</v>
          </cell>
          <cell r="P622" t="str">
            <v>Ultra X Large REF</v>
          </cell>
          <cell r="Q622">
            <v>0</v>
          </cell>
          <cell r="R622" t="str">
            <v>GN-C702SGGU.ABMQMEA</v>
          </cell>
          <cell r="S622" t="str">
            <v>T-Alpha4 (GTF 2.0)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t="str">
            <v>-</v>
          </cell>
          <cell r="AN622" t="str">
            <v>-</v>
          </cell>
          <cell r="AO622" t="str">
            <v>-</v>
          </cell>
          <cell r="AP622">
            <v>0</v>
          </cell>
          <cell r="AQ622">
            <v>0</v>
          </cell>
          <cell r="AR622">
            <v>0</v>
          </cell>
          <cell r="AS622" t="str">
            <v>ثلاجة بمجمدة علوية، ضاغط طولي عاكس، تقنية ™+HygieneFresh، تقنية ™+DoorCooling</v>
          </cell>
          <cell r="AT622">
            <v>0</v>
          </cell>
          <cell r="AU622">
            <v>0</v>
          </cell>
          <cell r="AV622">
            <v>0</v>
          </cell>
          <cell r="AW622">
            <v>0</v>
          </cell>
          <cell r="AX622" t="str">
            <v>-</v>
          </cell>
          <cell r="AY622">
            <v>0</v>
          </cell>
          <cell r="AZ622">
            <v>15</v>
          </cell>
          <cell r="BA622" t="str">
            <v>Fail</v>
          </cell>
        </row>
        <row r="623">
          <cell r="J623" t="str">
            <v>https://www.lg.com/ae_ar/refrigerators/lg-GR-C832HBCU-gcc</v>
          </cell>
          <cell r="K623">
            <v>0</v>
          </cell>
          <cell r="L623" t="str">
            <v>GR-C832HBCU.ASWQMEA</v>
          </cell>
          <cell r="M623" t="str">
            <v>appliances</v>
          </cell>
          <cell r="N623" t="str">
            <v>refrigerators</v>
          </cell>
          <cell r="O623" t="str">
            <v>top-freezers-refrigerator</v>
          </cell>
          <cell r="P623" t="str">
            <v>Ultra X Large REF</v>
          </cell>
          <cell r="Q623">
            <v>0</v>
          </cell>
          <cell r="R623" t="str">
            <v>GR-C802HBCU.ASWQMEA</v>
          </cell>
          <cell r="S623" t="str">
            <v>Alpha1 (GTF 2.0)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t="str">
            <v>-</v>
          </cell>
          <cell r="AN623" t="str">
            <v>-</v>
          </cell>
          <cell r="AO623" t="str">
            <v>-</v>
          </cell>
          <cell r="AP623">
            <v>0</v>
          </cell>
          <cell r="AQ623">
            <v>0</v>
          </cell>
          <cell r="AR623">
            <v>0</v>
          </cell>
          <cell r="AS623" t="str">
            <v>ثلاجة بمجمدة علوية، ضاغط طولي عاكس، تقنية ™+DoorCooling، تقنية Fresh 0 Zone،   &lt;br&gt;™Smart Diagnosis</v>
          </cell>
          <cell r="AT623">
            <v>0</v>
          </cell>
          <cell r="AU623">
            <v>0</v>
          </cell>
          <cell r="AV623">
            <v>0</v>
          </cell>
          <cell r="AW623">
            <v>0</v>
          </cell>
          <cell r="AX623" t="str">
            <v>-</v>
          </cell>
          <cell r="AY623">
            <v>0</v>
          </cell>
          <cell r="AZ623">
            <v>15</v>
          </cell>
          <cell r="BA623" t="str">
            <v>Fail</v>
          </cell>
        </row>
        <row r="624">
          <cell r="J624" t="str">
            <v>https://www.lg.com/ae_ar/refrigerators/lg-GR-B257SLLV-gcc</v>
          </cell>
          <cell r="K624">
            <v>0</v>
          </cell>
          <cell r="L624" t="str">
            <v>GR-B257SLLV.APZQMEA</v>
          </cell>
          <cell r="M624" t="str">
            <v>appliances</v>
          </cell>
          <cell r="N624" t="str">
            <v>refrigerators</v>
          </cell>
          <cell r="O624" t="str">
            <v>side-by-side-refrigerators</v>
          </cell>
          <cell r="P624" t="str">
            <v>24CU</v>
          </cell>
          <cell r="Q624">
            <v>0</v>
          </cell>
          <cell r="R624" t="str">
            <v>GC-B247SLLV.APZQMEA</v>
          </cell>
          <cell r="S624" t="str">
            <v>P-Veyron6</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t="str">
            <v>-</v>
          </cell>
          <cell r="AN624" t="str">
            <v>-</v>
          </cell>
          <cell r="AO624" t="str">
            <v>-</v>
          </cell>
          <cell r="AP624">
            <v>0</v>
          </cell>
          <cell r="AQ624">
            <v>0</v>
          </cell>
          <cell r="AR624">
            <v>0</v>
          </cell>
          <cell r="AS624" t="str">
            <v>ثلاجة ذات بابين متجاورين، ضاغط طولي عاكس، سعة كبيرة، ™Smart Diagnosis</v>
          </cell>
          <cell r="AT624">
            <v>0</v>
          </cell>
          <cell r="AU624">
            <v>0</v>
          </cell>
          <cell r="AV624">
            <v>0</v>
          </cell>
          <cell r="AW624">
            <v>0</v>
          </cell>
          <cell r="AX624" t="str">
            <v>-</v>
          </cell>
          <cell r="AY624">
            <v>0</v>
          </cell>
          <cell r="AZ624">
            <v>3</v>
          </cell>
          <cell r="BA624" t="str">
            <v>Fail</v>
          </cell>
        </row>
        <row r="625">
          <cell r="J625" t="str">
            <v>https://www.lg.com/ae_ar/refrigerators/lg-GR-C539HQCN-gcc</v>
          </cell>
          <cell r="K625">
            <v>0</v>
          </cell>
          <cell r="L625" t="str">
            <v>GR-C539HQCN.DSWQMEA</v>
          </cell>
          <cell r="M625" t="str">
            <v>appliances</v>
          </cell>
          <cell r="N625" t="str">
            <v>refrigerators</v>
          </cell>
          <cell r="O625" t="str">
            <v>top-freezers-refrigerator</v>
          </cell>
          <cell r="P625" t="str">
            <v>Large REF</v>
          </cell>
          <cell r="Q625">
            <v>0</v>
          </cell>
          <cell r="R625" t="str">
            <v>GL-C432HQCN.DSWQMEA</v>
          </cell>
          <cell r="S625" t="str">
            <v>Alpha8 (GTF 2.0)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t="str">
            <v>-</v>
          </cell>
          <cell r="AN625" t="str">
            <v>-</v>
          </cell>
          <cell r="AO625" t="str">
            <v>-</v>
          </cell>
          <cell r="AP625">
            <v>0</v>
          </cell>
          <cell r="AQ625">
            <v>0</v>
          </cell>
          <cell r="AR625">
            <v>0</v>
          </cell>
          <cell r="AS625" t="str">
            <v>ثلاجة بمجمدة علوية، ضاغط طولي عاكس، تقنية ™+DoorCooling، تدفق هواء متعدد</v>
          </cell>
          <cell r="AT625">
            <v>0</v>
          </cell>
          <cell r="AU625">
            <v>0</v>
          </cell>
          <cell r="AV625">
            <v>0</v>
          </cell>
          <cell r="AW625">
            <v>0</v>
          </cell>
          <cell r="AX625" t="str">
            <v>-</v>
          </cell>
          <cell r="AY625">
            <v>0</v>
          </cell>
          <cell r="AZ625">
            <v>15</v>
          </cell>
          <cell r="BA625" t="str">
            <v>Fail</v>
          </cell>
        </row>
        <row r="626">
          <cell r="J626" t="str">
            <v>https://www.lg.com/ae_ar/refrigerators/lg-GR-B257SLLV-uae</v>
          </cell>
          <cell r="K626">
            <v>0</v>
          </cell>
          <cell r="L626" t="str">
            <v>GR-B257SLLV.APZRALY</v>
          </cell>
          <cell r="M626" t="str">
            <v>appliances</v>
          </cell>
          <cell r="N626" t="str">
            <v>refrigerators</v>
          </cell>
          <cell r="O626" t="str">
            <v>side-by-side-refrigerators</v>
          </cell>
          <cell r="P626" t="str">
            <v>24CU</v>
          </cell>
          <cell r="Q626">
            <v>0</v>
          </cell>
          <cell r="R626" t="str">
            <v>GC-B247SLLV.APZRALY</v>
          </cell>
          <cell r="S626" t="str">
            <v>P-Veyron6</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t="str">
            <v>-</v>
          </cell>
          <cell r="AN626" t="str">
            <v>-</v>
          </cell>
          <cell r="AO626" t="str">
            <v>-</v>
          </cell>
          <cell r="AP626">
            <v>0</v>
          </cell>
          <cell r="AQ626">
            <v>0</v>
          </cell>
          <cell r="AR626">
            <v>0</v>
          </cell>
          <cell r="AS626" t="str">
            <v>ثلاجة ذات بابين متجاورين، ضاغط طولي عاكس، سعة كبيرة، ™Smart Diagnosis</v>
          </cell>
          <cell r="AT626">
            <v>0</v>
          </cell>
          <cell r="AU626">
            <v>0</v>
          </cell>
          <cell r="AV626">
            <v>0</v>
          </cell>
          <cell r="AW626">
            <v>0</v>
          </cell>
          <cell r="AX626" t="str">
            <v>-</v>
          </cell>
          <cell r="AY626">
            <v>0</v>
          </cell>
          <cell r="AZ626">
            <v>3</v>
          </cell>
          <cell r="BA626" t="str">
            <v>Fail</v>
          </cell>
        </row>
        <row r="627">
          <cell r="J627" t="str">
            <v>https://www.lg.com/ae_ar/refrigerators/lg-GN-B242SQBB-gcc</v>
          </cell>
          <cell r="K627">
            <v>0</v>
          </cell>
          <cell r="L627" t="str">
            <v>GN-B242SQBB.ADSQMEA</v>
          </cell>
          <cell r="M627" t="str">
            <v>appliances</v>
          </cell>
          <cell r="N627" t="str">
            <v>refrigerators</v>
          </cell>
          <cell r="O627" t="str">
            <v>top-freezers-refrigerator</v>
          </cell>
          <cell r="P627" t="str">
            <v>Medium REF</v>
          </cell>
          <cell r="Q627">
            <v>0</v>
          </cell>
          <cell r="R627" t="str">
            <v>GN-B202SQBB.ADSQMEA</v>
          </cell>
          <cell r="S627" t="str">
            <v>Omega9 DI</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t="str">
            <v>-</v>
          </cell>
          <cell r="AN627" t="str">
            <v>-</v>
          </cell>
          <cell r="AO627" t="str">
            <v>-</v>
          </cell>
          <cell r="AP627">
            <v>0</v>
          </cell>
          <cell r="AQ627">
            <v>0</v>
          </cell>
          <cell r="AR627">
            <v>0</v>
          </cell>
          <cell r="AS627" t="str">
            <v>ثلاجة بمجمدة علوية، ضاغط طولي عاكس، تقنية Fresh 0 Zone، تدفق هواء متعدد</v>
          </cell>
          <cell r="AT627">
            <v>0</v>
          </cell>
          <cell r="AU627">
            <v>0</v>
          </cell>
          <cell r="AV627">
            <v>0</v>
          </cell>
          <cell r="AW627">
            <v>0</v>
          </cell>
          <cell r="AX627" t="str">
            <v>-</v>
          </cell>
          <cell r="AY627">
            <v>0</v>
          </cell>
          <cell r="AZ627">
            <v>7</v>
          </cell>
          <cell r="BA627" t="str">
            <v>Fail</v>
          </cell>
        </row>
        <row r="628">
          <cell r="J628" t="str">
            <v>https://www.lg.com/ae_ar/refrigerators/lg-GR-C312SQBN-gcc</v>
          </cell>
          <cell r="K628">
            <v>0</v>
          </cell>
          <cell r="L628" t="str">
            <v>GR-C312SQBN.DSWQMEA</v>
          </cell>
          <cell r="M628" t="str">
            <v>appliances</v>
          </cell>
          <cell r="N628" t="str">
            <v>refrigerators</v>
          </cell>
          <cell r="O628" t="str">
            <v>top-freezers-refrigerator</v>
          </cell>
          <cell r="P628" t="str">
            <v>Medium REF</v>
          </cell>
          <cell r="Q628">
            <v>0</v>
          </cell>
          <cell r="R628" t="str">
            <v>GL-C252SQBN.DSWQMEA</v>
          </cell>
          <cell r="S628" t="str">
            <v>Omega5 (GTF 2.0)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t="str">
            <v>-</v>
          </cell>
          <cell r="AN628" t="str">
            <v>-</v>
          </cell>
          <cell r="AO628" t="str">
            <v>-</v>
          </cell>
          <cell r="AP628">
            <v>0</v>
          </cell>
          <cell r="AQ628">
            <v>0</v>
          </cell>
          <cell r="AR628">
            <v>0</v>
          </cell>
          <cell r="AS628" t="str">
            <v>ثلاجة بمجمدة علوية، ضاغط طولي عاكس، تقنية ™+DoorCooling، تقنية Fresh 0 Zone</v>
          </cell>
          <cell r="AT628">
            <v>0</v>
          </cell>
          <cell r="AU628">
            <v>0</v>
          </cell>
          <cell r="AV628">
            <v>0</v>
          </cell>
          <cell r="AW628">
            <v>0</v>
          </cell>
          <cell r="AX628" t="str">
            <v>-</v>
          </cell>
          <cell r="AY628">
            <v>0</v>
          </cell>
          <cell r="AZ628">
            <v>15</v>
          </cell>
          <cell r="BA628" t="str">
            <v>Fail</v>
          </cell>
        </row>
        <row r="629">
          <cell r="J629" t="str">
            <v>https://www.lg.com/ae_ar/refrigerators/lg-GR-C362RQBN-gcc</v>
          </cell>
          <cell r="K629">
            <v>0</v>
          </cell>
          <cell r="L629" t="str">
            <v>GR-C362RQBN.ASWQMEA</v>
          </cell>
          <cell r="M629" t="str">
            <v>appliances</v>
          </cell>
          <cell r="N629" t="str">
            <v>refrigerators</v>
          </cell>
          <cell r="O629" t="str">
            <v>top-freezers-refrigerator</v>
          </cell>
          <cell r="P629" t="str">
            <v>Medium REF</v>
          </cell>
          <cell r="Q629">
            <v>0</v>
          </cell>
          <cell r="R629" t="str">
            <v>GL-C322RQBN.ASWQMEA</v>
          </cell>
          <cell r="S629" t="str">
            <v>Omega3 (GTF 2.0)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t="str">
            <v>-</v>
          </cell>
          <cell r="AN629" t="str">
            <v>-</v>
          </cell>
          <cell r="AO629" t="str">
            <v>-</v>
          </cell>
          <cell r="AP629">
            <v>0</v>
          </cell>
          <cell r="AQ629">
            <v>0</v>
          </cell>
          <cell r="AR629">
            <v>0</v>
          </cell>
          <cell r="AS629" t="str">
            <v>ثلاجة بمجمدة علوية، ضاغط طولي عاكس، تقنية ™+DoorCooling، تدفق هواء متعدد</v>
          </cell>
          <cell r="AT629">
            <v>0</v>
          </cell>
          <cell r="AU629">
            <v>0</v>
          </cell>
          <cell r="AV629">
            <v>0</v>
          </cell>
          <cell r="AW629">
            <v>0</v>
          </cell>
          <cell r="AX629" t="str">
            <v>-</v>
          </cell>
          <cell r="AY629">
            <v>0</v>
          </cell>
          <cell r="AZ629">
            <v>15</v>
          </cell>
          <cell r="BA629" t="str">
            <v>Fail</v>
          </cell>
        </row>
        <row r="630">
          <cell r="J630" t="str">
            <v>https://www.lg.com/ae_ar/refrigerators/lg-GR-C432RQCN-gcc</v>
          </cell>
          <cell r="K630">
            <v>0</v>
          </cell>
          <cell r="L630" t="str">
            <v>GR-C432RQCN.DSWQMEA</v>
          </cell>
          <cell r="M630" t="str">
            <v>appliances</v>
          </cell>
          <cell r="N630" t="str">
            <v>refrigerators</v>
          </cell>
          <cell r="O630" t="str">
            <v>top-freezers-refrigerator</v>
          </cell>
          <cell r="P630" t="str">
            <v>Medium REF</v>
          </cell>
          <cell r="Q630">
            <v>0</v>
          </cell>
          <cell r="R630" t="str">
            <v>GP-C402RQCN.DSWQMEA</v>
          </cell>
          <cell r="S630" t="str">
            <v>Omega1 (GTF 2.0)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t="str">
            <v>-</v>
          </cell>
          <cell r="AN630" t="str">
            <v>-</v>
          </cell>
          <cell r="AO630" t="str">
            <v>-</v>
          </cell>
          <cell r="AP630">
            <v>0</v>
          </cell>
          <cell r="AQ630">
            <v>0</v>
          </cell>
          <cell r="AR630">
            <v>0</v>
          </cell>
          <cell r="AS630" t="str">
            <v>ثلاجة بمجمدة علوية، ضاغط طولي عاكس، تقنية ™+DoorCooling، تقنية Fresh 0 Zone</v>
          </cell>
          <cell r="AT630">
            <v>0</v>
          </cell>
          <cell r="AU630">
            <v>0</v>
          </cell>
          <cell r="AV630">
            <v>0</v>
          </cell>
          <cell r="AW630">
            <v>0</v>
          </cell>
          <cell r="AX630" t="str">
            <v>-</v>
          </cell>
          <cell r="AY630">
            <v>0</v>
          </cell>
          <cell r="AZ630">
            <v>15</v>
          </cell>
          <cell r="BA630" t="str">
            <v>Fail</v>
          </cell>
        </row>
        <row r="631">
          <cell r="J631" t="str">
            <v>https://www.lg.com/ae_ar/refrigerators/lg-GR-C432RLCN-gcc</v>
          </cell>
          <cell r="K631">
            <v>0</v>
          </cell>
          <cell r="L631" t="str">
            <v>GR-C432RLCN.DPZQMEA</v>
          </cell>
          <cell r="M631" t="str">
            <v>appliances</v>
          </cell>
          <cell r="N631" t="str">
            <v>refrigerators</v>
          </cell>
          <cell r="O631" t="str">
            <v>top-freezers-refrigerator</v>
          </cell>
          <cell r="P631" t="str">
            <v>Medium REF</v>
          </cell>
          <cell r="Q631">
            <v>0</v>
          </cell>
          <cell r="R631" t="str">
            <v>GP-C402RLCN.DPZQMEA</v>
          </cell>
          <cell r="S631" t="str">
            <v>Omega1 (GTF 2.0)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t="str">
            <v>-</v>
          </cell>
          <cell r="AN631" t="str">
            <v>-</v>
          </cell>
          <cell r="AO631" t="str">
            <v>-</v>
          </cell>
          <cell r="AP631">
            <v>0</v>
          </cell>
          <cell r="AQ631">
            <v>0</v>
          </cell>
          <cell r="AR631">
            <v>0</v>
          </cell>
          <cell r="AS631" t="str">
            <v>ثلاجة بمجمدة علوية، ضاغط طولي عاكس، تقنية ™+DoorCooling، تدفق هواء متعدد</v>
          </cell>
          <cell r="AT631">
            <v>0</v>
          </cell>
          <cell r="AU631">
            <v>0</v>
          </cell>
          <cell r="AV631">
            <v>0</v>
          </cell>
          <cell r="AW631">
            <v>0</v>
          </cell>
          <cell r="AX631" t="str">
            <v>-</v>
          </cell>
          <cell r="AY631">
            <v>0</v>
          </cell>
          <cell r="AZ631">
            <v>15</v>
          </cell>
          <cell r="BA631" t="str">
            <v>Fail</v>
          </cell>
        </row>
        <row r="632">
          <cell r="J632" t="str">
            <v>https://www.lg.com/ae_ar/refrigerators/lg-GR-C539HLCN-gcc</v>
          </cell>
          <cell r="K632">
            <v>0</v>
          </cell>
          <cell r="L632" t="str">
            <v>GR-C539HLCN.DPZQMEA</v>
          </cell>
          <cell r="M632" t="str">
            <v>appliances</v>
          </cell>
          <cell r="N632" t="str">
            <v>refrigerators</v>
          </cell>
          <cell r="O632" t="str">
            <v>top-freezers-refrigerator</v>
          </cell>
          <cell r="P632" t="str">
            <v>Large REF</v>
          </cell>
          <cell r="Q632">
            <v>0</v>
          </cell>
          <cell r="R632" t="str">
            <v>GL-C432HLCN.DPZQMEA</v>
          </cell>
          <cell r="S632" t="str">
            <v>Alpha8 (GTF 2.0)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t="str">
            <v>-</v>
          </cell>
          <cell r="AN632" t="str">
            <v>-</v>
          </cell>
          <cell r="AO632" t="str">
            <v>-</v>
          </cell>
          <cell r="AP632">
            <v>0</v>
          </cell>
          <cell r="AQ632">
            <v>0</v>
          </cell>
          <cell r="AR632">
            <v>0</v>
          </cell>
          <cell r="AS632" t="str">
            <v>ثلاجة بمجمدة علوية، ضاغط طولي عاكس، تقنية Fresh 0 Zone، تدفق هواء متعدد</v>
          </cell>
          <cell r="AT632">
            <v>0</v>
          </cell>
          <cell r="AU632">
            <v>0</v>
          </cell>
          <cell r="AV632">
            <v>0</v>
          </cell>
          <cell r="AW632">
            <v>0</v>
          </cell>
          <cell r="AX632" t="str">
            <v>-</v>
          </cell>
          <cell r="AY632">
            <v>0</v>
          </cell>
          <cell r="AZ632">
            <v>15</v>
          </cell>
          <cell r="BA632" t="str">
            <v>Fail</v>
          </cell>
        </row>
        <row r="633">
          <cell r="J633" t="str">
            <v>https://www.lg.com/ae_ar/refrigerators/lg-GR-C619HLCN-gcc</v>
          </cell>
          <cell r="K633">
            <v>0</v>
          </cell>
          <cell r="L633" t="str">
            <v>GR-C619HLCN.DPZQMEA</v>
          </cell>
          <cell r="M633" t="str">
            <v>appliances</v>
          </cell>
          <cell r="N633" t="str">
            <v>refrigerators</v>
          </cell>
          <cell r="O633" t="str">
            <v>top-freezers-refrigerator</v>
          </cell>
          <cell r="P633" t="str">
            <v>X Large REF</v>
          </cell>
          <cell r="Q633">
            <v>0</v>
          </cell>
          <cell r="R633" t="str">
            <v>GL-C502HLCN.DPZQMEA</v>
          </cell>
          <cell r="S633" t="str">
            <v>Alpha7 (GTF 2.0)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t="str">
            <v>-</v>
          </cell>
          <cell r="AN633" t="str">
            <v>-</v>
          </cell>
          <cell r="AO633" t="str">
            <v>-</v>
          </cell>
          <cell r="AP633">
            <v>0</v>
          </cell>
          <cell r="AQ633">
            <v>0</v>
          </cell>
          <cell r="AR633">
            <v>0</v>
          </cell>
          <cell r="AS633" t="str">
            <v>ثلاجة بمجمدة علوية، ضاغط طولي عاكس، تقنية ™+DoorCooling، تدفق هواء متعدد</v>
          </cell>
          <cell r="AT633">
            <v>0</v>
          </cell>
          <cell r="AU633">
            <v>0</v>
          </cell>
          <cell r="AV633">
            <v>0</v>
          </cell>
          <cell r="AW633">
            <v>0</v>
          </cell>
          <cell r="AX633" t="str">
            <v>-</v>
          </cell>
          <cell r="AY633">
            <v>0</v>
          </cell>
          <cell r="AZ633">
            <v>15</v>
          </cell>
          <cell r="BA633" t="str">
            <v>Fail</v>
          </cell>
        </row>
        <row r="634">
          <cell r="J634" t="str">
            <v>https://www.lg.com/ae_ar/refrigerators/lg-GN-D732HLHU-gcc</v>
          </cell>
          <cell r="K634">
            <v>0</v>
          </cell>
          <cell r="L634" t="str">
            <v>GN-D732HLHU.APZQMEA</v>
          </cell>
          <cell r="M634" t="str">
            <v>appliances</v>
          </cell>
          <cell r="N634" t="str">
            <v>refrigerators</v>
          </cell>
          <cell r="O634" t="str">
            <v>top-freezers-refrigerator</v>
          </cell>
          <cell r="P634" t="str">
            <v>Ultra X Large REF</v>
          </cell>
          <cell r="Q634">
            <v>0</v>
          </cell>
          <cell r="R634" t="str">
            <v>GN-A702HLHU.APZQMEA</v>
          </cell>
          <cell r="S634" t="str">
            <v>Alpha4 DID (GTF 2.0)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t="str">
            <v>-</v>
          </cell>
          <cell r="AN634" t="str">
            <v>-</v>
          </cell>
          <cell r="AO634" t="str">
            <v>-</v>
          </cell>
          <cell r="AP634">
            <v>0</v>
          </cell>
          <cell r="AQ634">
            <v>0</v>
          </cell>
          <cell r="AR634">
            <v>0</v>
          </cell>
          <cell r="AS634" t="str">
            <v>ثلاجة بمجمدة علوية، &lt;br&gt; ®Door-In-Door، ضاغط طولي عاكس، تقنية ™+HygieneFresh</v>
          </cell>
          <cell r="AT634">
            <v>0</v>
          </cell>
          <cell r="AU634">
            <v>0</v>
          </cell>
          <cell r="AV634">
            <v>0</v>
          </cell>
          <cell r="AW634">
            <v>0</v>
          </cell>
          <cell r="AX634" t="str">
            <v>-</v>
          </cell>
          <cell r="AY634">
            <v>0</v>
          </cell>
          <cell r="AZ634">
            <v>15</v>
          </cell>
          <cell r="BA634" t="str">
            <v>Pass</v>
          </cell>
        </row>
        <row r="635">
          <cell r="J635" t="str">
            <v>https://www.lg.com/ae_ar/refrigerators/lg-GR-H832HLHU-gcc</v>
          </cell>
          <cell r="K635">
            <v>0</v>
          </cell>
          <cell r="L635" t="str">
            <v>GR-H832HLHU.APZQMEA</v>
          </cell>
          <cell r="M635" t="str">
            <v>appliances</v>
          </cell>
          <cell r="N635" t="str">
            <v>refrigerators</v>
          </cell>
          <cell r="O635" t="str">
            <v>top-freezers-refrigerator</v>
          </cell>
          <cell r="P635" t="str">
            <v>Ultra X Large REF</v>
          </cell>
          <cell r="Q635">
            <v>0</v>
          </cell>
          <cell r="R635" t="str">
            <v>GR-H802HLHU.APZQMEA</v>
          </cell>
          <cell r="S635" t="str">
            <v>Alpha1 (GTF 2.0)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t="str">
            <v>-</v>
          </cell>
          <cell r="AN635" t="str">
            <v>-</v>
          </cell>
          <cell r="AO635" t="str">
            <v>-</v>
          </cell>
          <cell r="AP635">
            <v>0</v>
          </cell>
          <cell r="AQ635">
            <v>0</v>
          </cell>
          <cell r="AR635">
            <v>0</v>
          </cell>
          <cell r="AS635" t="str">
            <v>ثلاجة بمجمدة علوية، ضاغط طولي عاكس، تقنية ™+DoorCooling، تقنية ™+Hygiene FRESH، تقنية ThinQ</v>
          </cell>
          <cell r="AT635">
            <v>0</v>
          </cell>
          <cell r="AU635">
            <v>0</v>
          </cell>
          <cell r="AV635">
            <v>0</v>
          </cell>
          <cell r="AW635">
            <v>0</v>
          </cell>
          <cell r="AX635" t="str">
            <v>-</v>
          </cell>
          <cell r="AY635">
            <v>0</v>
          </cell>
          <cell r="AZ635">
            <v>15</v>
          </cell>
          <cell r="BA635" t="str">
            <v>Fail</v>
          </cell>
        </row>
        <row r="636">
          <cell r="J636" t="str">
            <v>https://www.lg.com/ae_ar/refrigerators/lg-GR-X257CSAV-gcc</v>
          </cell>
          <cell r="K636">
            <v>0</v>
          </cell>
          <cell r="L636" t="str">
            <v>GR-X257CSAV.ANSQMEA</v>
          </cell>
          <cell r="M636" t="str">
            <v>appliances</v>
          </cell>
          <cell r="N636" t="str">
            <v>refrigerators</v>
          </cell>
          <cell r="O636" t="str">
            <v>side-by-side-refrigerators</v>
          </cell>
          <cell r="P636" t="str">
            <v>24CU</v>
          </cell>
          <cell r="Q636">
            <v>0</v>
          </cell>
          <cell r="R636" t="str">
            <v>GC-X247CSAV.ANSQMEA</v>
          </cell>
          <cell r="S636" t="str">
            <v>P-Veyron6 InstaView</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t="str">
            <v>-</v>
          </cell>
          <cell r="AN636" t="str">
            <v>-</v>
          </cell>
          <cell r="AO636" t="str">
            <v>-</v>
          </cell>
          <cell r="AP636">
            <v>0</v>
          </cell>
          <cell r="AQ636">
            <v>0</v>
          </cell>
          <cell r="AR636">
            <v>0</v>
          </cell>
          <cell r="AS636" t="str">
            <v>ثلاجة ذات بابين متجاورين، &lt;br&gt; ™InstaView Door-in-Door، تقنية ™+Hygiene FRESH، تقنية ThinQ</v>
          </cell>
          <cell r="AT636">
            <v>0</v>
          </cell>
          <cell r="AU636">
            <v>0</v>
          </cell>
          <cell r="AV636">
            <v>0</v>
          </cell>
          <cell r="AW636">
            <v>0</v>
          </cell>
          <cell r="AX636" t="str">
            <v>-</v>
          </cell>
          <cell r="AY636">
            <v>0</v>
          </cell>
          <cell r="AZ636">
            <v>10</v>
          </cell>
          <cell r="BA636" t="str">
            <v>Fail</v>
          </cell>
        </row>
        <row r="637">
          <cell r="J637" t="str">
            <v>https://www.lg.com/ae_ar/refrigerators/lg-GR-C312SLBN</v>
          </cell>
          <cell r="K637">
            <v>0</v>
          </cell>
          <cell r="L637" t="str">
            <v>GR-C312SLBN.DPZRALY</v>
          </cell>
          <cell r="M637" t="str">
            <v>appliances</v>
          </cell>
          <cell r="N637" t="str">
            <v>refrigerators</v>
          </cell>
          <cell r="O637" t="str">
            <v>top-freezers-refrigerator</v>
          </cell>
          <cell r="P637" t="str">
            <v>Small REF</v>
          </cell>
          <cell r="Q637">
            <v>0</v>
          </cell>
          <cell r="R637" t="str">
            <v>GL-C252SLBN.DPZRALY</v>
          </cell>
          <cell r="S637" t="str">
            <v>Omega5 (GTF 2.0)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t="str">
            <v>-</v>
          </cell>
          <cell r="AN637" t="str">
            <v>-</v>
          </cell>
          <cell r="AO637" t="str">
            <v>-</v>
          </cell>
          <cell r="AP637">
            <v>0</v>
          </cell>
          <cell r="AQ637">
            <v>0</v>
          </cell>
          <cell r="AR637">
            <v>0</v>
          </cell>
          <cell r="AS637" t="str">
            <v>ثلاجة بمجمدة علوية، ضاغط طولي عاكس، تقنية ™+DoorCooling، تقنية Fresh 0 Zone</v>
          </cell>
          <cell r="AT637">
            <v>0</v>
          </cell>
          <cell r="AU637">
            <v>0</v>
          </cell>
          <cell r="AV637">
            <v>0</v>
          </cell>
          <cell r="AW637">
            <v>0</v>
          </cell>
          <cell r="AX637" t="str">
            <v>-</v>
          </cell>
          <cell r="AY637">
            <v>0</v>
          </cell>
          <cell r="AZ637">
            <v>11</v>
          </cell>
          <cell r="BA637" t="str">
            <v>Fail</v>
          </cell>
        </row>
        <row r="638">
          <cell r="J638" t="str">
            <v>https://www.lg.com/ae_ar/refrigerators/lg-GR-C312SLBN-gcc</v>
          </cell>
          <cell r="K638">
            <v>0</v>
          </cell>
          <cell r="L638" t="str">
            <v>GR-C312SLBN.DPZQMEA</v>
          </cell>
          <cell r="M638" t="str">
            <v>appliances</v>
          </cell>
          <cell r="N638" t="str">
            <v>refrigerators</v>
          </cell>
          <cell r="O638" t="str">
            <v>top-freezers-refrigerator</v>
          </cell>
          <cell r="P638" t="str">
            <v>Small REF</v>
          </cell>
          <cell r="Q638">
            <v>0</v>
          </cell>
          <cell r="R638" t="str">
            <v>GL-C252SLBN.DPZQMEA</v>
          </cell>
          <cell r="S638" t="str">
            <v>Omega5 (GTF 2.0)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t="str">
            <v>-</v>
          </cell>
          <cell r="AN638" t="str">
            <v>-</v>
          </cell>
          <cell r="AO638" t="str">
            <v>-</v>
          </cell>
          <cell r="AP638">
            <v>0</v>
          </cell>
          <cell r="AQ638">
            <v>0</v>
          </cell>
          <cell r="AR638">
            <v>0</v>
          </cell>
          <cell r="AS638" t="str">
            <v>ثلاجة بمجمدة علوية، ضاغط طولي عاكس، تقنية ™+DoorCooling، تقنية Fresh 0 Zone</v>
          </cell>
          <cell r="AT638">
            <v>0</v>
          </cell>
          <cell r="AU638">
            <v>0</v>
          </cell>
          <cell r="AV638">
            <v>0</v>
          </cell>
          <cell r="AW638">
            <v>0</v>
          </cell>
          <cell r="AX638" t="str">
            <v>-</v>
          </cell>
          <cell r="AY638">
            <v>0</v>
          </cell>
          <cell r="AZ638">
            <v>11</v>
          </cell>
          <cell r="BA638" t="str">
            <v>Fail</v>
          </cell>
        </row>
        <row r="639">
          <cell r="J639" t="str">
            <v>https://www.lg.com/ae_ar/refrigerators/lg-GR-C362RLBN-gcc</v>
          </cell>
          <cell r="K639">
            <v>0</v>
          </cell>
          <cell r="L639" t="str">
            <v>GR-C362RLBN.APZQMEA</v>
          </cell>
          <cell r="M639" t="str">
            <v>appliances</v>
          </cell>
          <cell r="N639" t="str">
            <v>refrigerators</v>
          </cell>
          <cell r="O639" t="str">
            <v>top-freezers-refrigerator</v>
          </cell>
          <cell r="P639" t="str">
            <v>Medium REF</v>
          </cell>
          <cell r="Q639">
            <v>0</v>
          </cell>
          <cell r="R639" t="str">
            <v>GL-C322RLBN.APZQMEA</v>
          </cell>
          <cell r="S639" t="str">
            <v>Omega3 (GTF 2.0)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t="str">
            <v>-</v>
          </cell>
          <cell r="AN639" t="str">
            <v>-</v>
          </cell>
          <cell r="AO639" t="str">
            <v>-</v>
          </cell>
          <cell r="AP639">
            <v>0</v>
          </cell>
          <cell r="AQ639">
            <v>0</v>
          </cell>
          <cell r="AR639">
            <v>0</v>
          </cell>
          <cell r="AS639" t="str">
            <v>ثلاجة بمجمدة علوية، ضاغط طولي عاكس، تقنية ™+DoorCooling، تدفق هواء متعدد</v>
          </cell>
          <cell r="AT639">
            <v>0</v>
          </cell>
          <cell r="AU639">
            <v>0</v>
          </cell>
          <cell r="AV639">
            <v>0</v>
          </cell>
          <cell r="AW639">
            <v>0</v>
          </cell>
          <cell r="AX639" t="str">
            <v>-</v>
          </cell>
          <cell r="AY639">
            <v>0</v>
          </cell>
          <cell r="AZ639">
            <v>15</v>
          </cell>
          <cell r="BA639" t="str">
            <v>Fail</v>
          </cell>
        </row>
        <row r="640">
          <cell r="J640" t="str">
            <v>https://www.lg.com/ae_ar/refrigerators/lg-GR-C402RLCN-gcc</v>
          </cell>
          <cell r="K640">
            <v>0</v>
          </cell>
          <cell r="L640" t="str">
            <v>GR-C402RLCN.DPZQMEA</v>
          </cell>
          <cell r="M640" t="str">
            <v>appliances</v>
          </cell>
          <cell r="N640" t="str">
            <v>refrigerators</v>
          </cell>
          <cell r="O640" t="str">
            <v>top-freezers-refrigerator</v>
          </cell>
          <cell r="P640" t="str">
            <v>Medium REF</v>
          </cell>
          <cell r="Q640">
            <v>0</v>
          </cell>
          <cell r="R640" t="str">
            <v>GL-C372RLCN.DPZQMEA</v>
          </cell>
          <cell r="S640" t="str">
            <v>Omega2 CK</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t="str">
            <v>-</v>
          </cell>
          <cell r="AN640" t="str">
            <v>-</v>
          </cell>
          <cell r="AO640" t="str">
            <v>-</v>
          </cell>
          <cell r="AP640">
            <v>0</v>
          </cell>
          <cell r="AQ640">
            <v>0</v>
          </cell>
          <cell r="AR640">
            <v>0</v>
          </cell>
          <cell r="AS640" t="str">
            <v>ثلاجة بمجمدة علوية، ضاغط طولي عاكس، تقنية ™+DoorCooling، تدفق هواء متعدد</v>
          </cell>
          <cell r="AT640">
            <v>0</v>
          </cell>
          <cell r="AU640">
            <v>0</v>
          </cell>
          <cell r="AV640">
            <v>0</v>
          </cell>
          <cell r="AW640">
            <v>0</v>
          </cell>
          <cell r="AX640" t="str">
            <v>-</v>
          </cell>
          <cell r="AY640">
            <v>0</v>
          </cell>
          <cell r="AZ640">
            <v>15</v>
          </cell>
          <cell r="BA640" t="str">
            <v>Fail</v>
          </cell>
        </row>
        <row r="641">
          <cell r="J641" t="str">
            <v>https://www.lg.com/ae_ar/refrigerators/lg-GN-B492SQCL</v>
          </cell>
          <cell r="K641">
            <v>0</v>
          </cell>
          <cell r="L641" t="str">
            <v>GN-B492SQCL.ADSRALY</v>
          </cell>
          <cell r="M641" t="str">
            <v>appliances</v>
          </cell>
          <cell r="N641" t="str">
            <v>refrigerators</v>
          </cell>
          <cell r="O641" t="str">
            <v>top-freezers-refrigerator</v>
          </cell>
          <cell r="P641" t="str">
            <v>Large REF</v>
          </cell>
          <cell r="Q641">
            <v>0</v>
          </cell>
          <cell r="R641" t="str">
            <v>GN-B422SQCL.ADSRALY</v>
          </cell>
          <cell r="S641" t="str">
            <v>P-Alpha8 CK</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t="str">
            <v>-</v>
          </cell>
          <cell r="AN641" t="str">
            <v>-</v>
          </cell>
          <cell r="AO641" t="str">
            <v>-</v>
          </cell>
          <cell r="AP641">
            <v>0</v>
          </cell>
          <cell r="AQ641">
            <v>0</v>
          </cell>
          <cell r="AR641">
            <v>0</v>
          </cell>
          <cell r="AS641" t="str">
            <v>ثلاجة بمجمدة علوية، ضاغط بعاكس ذكي، تدفق هواء متعدد، تشخيص ذكي</v>
          </cell>
          <cell r="AT641">
            <v>0</v>
          </cell>
          <cell r="AU641">
            <v>0</v>
          </cell>
          <cell r="AV641">
            <v>0</v>
          </cell>
          <cell r="AW641">
            <v>0</v>
          </cell>
          <cell r="AX641" t="str">
            <v>-</v>
          </cell>
          <cell r="AY641">
            <v>0</v>
          </cell>
          <cell r="AZ641">
            <v>14</v>
          </cell>
          <cell r="BA641" t="str">
            <v>Fail</v>
          </cell>
        </row>
        <row r="642">
          <cell r="J642" t="str">
            <v>https://www.lg.com/ae_ar/refrigerators/lg-GN-C552SLCN</v>
          </cell>
          <cell r="K642">
            <v>0</v>
          </cell>
          <cell r="L642" t="str">
            <v>GN-C552SLCN.APZRALY</v>
          </cell>
          <cell r="M642" t="str">
            <v>appliances</v>
          </cell>
          <cell r="N642" t="str">
            <v>refrigerators</v>
          </cell>
          <cell r="O642" t="str">
            <v>top-freezers-refrigerator</v>
          </cell>
          <cell r="P642" t="str">
            <v>Large REF</v>
          </cell>
          <cell r="Q642">
            <v>0</v>
          </cell>
          <cell r="R642" t="str">
            <v>GN-C422SLCN.APZRALY</v>
          </cell>
          <cell r="S642" t="str">
            <v>Alpha8 (GTF 2.0)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t="str">
            <v>-</v>
          </cell>
          <cell r="AN642" t="str">
            <v>-</v>
          </cell>
          <cell r="AO642" t="str">
            <v>-</v>
          </cell>
          <cell r="AP642">
            <v>0</v>
          </cell>
          <cell r="AQ642">
            <v>0</v>
          </cell>
          <cell r="AR642">
            <v>0</v>
          </cell>
          <cell r="AS642" t="str">
            <v>ثلاجة بمجمدة علوية، ضاغط طولي عاكس، تقنية ™+DoorCooling، تدفق هواء متعدد</v>
          </cell>
          <cell r="AT642">
            <v>0</v>
          </cell>
          <cell r="AU642">
            <v>0</v>
          </cell>
          <cell r="AV642">
            <v>0</v>
          </cell>
          <cell r="AW642">
            <v>0</v>
          </cell>
          <cell r="AX642" t="str">
            <v>-</v>
          </cell>
          <cell r="AY642">
            <v>0</v>
          </cell>
          <cell r="AZ642">
            <v>15</v>
          </cell>
          <cell r="BA642" t="str">
            <v>Fail</v>
          </cell>
        </row>
        <row r="643">
          <cell r="J643" t="str">
            <v>https://www.lg.com/ae_ar/refrigerators/lg-GR-C619HLCU</v>
          </cell>
          <cell r="K643">
            <v>0</v>
          </cell>
          <cell r="L643" t="str">
            <v>GR-C619HLCU.DPZRALY</v>
          </cell>
          <cell r="M643" t="str">
            <v>appliances</v>
          </cell>
          <cell r="N643" t="str">
            <v>refrigerators</v>
          </cell>
          <cell r="O643" t="str">
            <v>top-freezers-refrigerator</v>
          </cell>
          <cell r="P643" t="str">
            <v>X Large REF</v>
          </cell>
          <cell r="Q643">
            <v>0</v>
          </cell>
          <cell r="R643" t="str">
            <v>GL-C502HLCU.DPZRALY</v>
          </cell>
          <cell r="S643" t="str">
            <v>Alpha7 (GTF 2.0)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t="str">
            <v>-</v>
          </cell>
          <cell r="AN643" t="str">
            <v>-</v>
          </cell>
          <cell r="AO643" t="str">
            <v>-</v>
          </cell>
          <cell r="AP643">
            <v>0</v>
          </cell>
          <cell r="AQ643">
            <v>0</v>
          </cell>
          <cell r="AR643">
            <v>0</v>
          </cell>
          <cell r="AS643" t="str">
            <v>ثلاجة بمجمدة علوية، ضاغط طولي عاكس، تقنية ™+DoorCooling، تدفق هواء متعدد</v>
          </cell>
          <cell r="AT643">
            <v>0</v>
          </cell>
          <cell r="AU643">
            <v>0</v>
          </cell>
          <cell r="AV643">
            <v>0</v>
          </cell>
          <cell r="AW643">
            <v>0</v>
          </cell>
          <cell r="AX643" t="str">
            <v>-</v>
          </cell>
          <cell r="AY643">
            <v>0</v>
          </cell>
          <cell r="AZ643">
            <v>15</v>
          </cell>
          <cell r="BA643" t="str">
            <v>Fail</v>
          </cell>
        </row>
        <row r="644">
          <cell r="J644" t="str">
            <v>https://www.lg.com/ae_ar/refrigerators/lg-GR-C539HLCU</v>
          </cell>
          <cell r="K644">
            <v>0</v>
          </cell>
          <cell r="L644" t="str">
            <v>GR-C539HLCU.DPZRALY</v>
          </cell>
          <cell r="M644" t="str">
            <v>appliances</v>
          </cell>
          <cell r="N644" t="str">
            <v>refrigerators</v>
          </cell>
          <cell r="O644" t="str">
            <v>top-freezers-refrigerator</v>
          </cell>
          <cell r="P644" t="str">
            <v>Large REF</v>
          </cell>
          <cell r="Q644">
            <v>0</v>
          </cell>
          <cell r="R644" t="str">
            <v>GL-C432HLCU.DPZRALY</v>
          </cell>
          <cell r="S644" t="str">
            <v>Alpha8 (GTF 2.0)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t="str">
            <v>-</v>
          </cell>
          <cell r="AN644" t="str">
            <v>-</v>
          </cell>
          <cell r="AO644" t="str">
            <v>-</v>
          </cell>
          <cell r="AP644">
            <v>0</v>
          </cell>
          <cell r="AQ644">
            <v>0</v>
          </cell>
          <cell r="AR644">
            <v>0</v>
          </cell>
          <cell r="AS644" t="str">
            <v>ثلاجة بمجمدة علوية، ضاغط طولي عاكس، تقنية ™+DoorCooling، تدفق هواء متعدد</v>
          </cell>
          <cell r="AT644">
            <v>0</v>
          </cell>
          <cell r="AU644">
            <v>0</v>
          </cell>
          <cell r="AV644">
            <v>0</v>
          </cell>
          <cell r="AW644">
            <v>0</v>
          </cell>
          <cell r="AX644" t="str">
            <v>-</v>
          </cell>
          <cell r="AY644">
            <v>0</v>
          </cell>
          <cell r="AZ644">
            <v>15</v>
          </cell>
          <cell r="BA644" t="str">
            <v>Fail</v>
          </cell>
        </row>
        <row r="645">
          <cell r="J645" t="str">
            <v>https://www.lg.com/ae_ar/refrigerators/lg-GR-B34FTLHL</v>
          </cell>
          <cell r="K645">
            <v>0</v>
          </cell>
          <cell r="L645" t="str">
            <v>GR-B34FTLHL.APZRALY</v>
          </cell>
          <cell r="M645" t="str">
            <v>appliances</v>
          </cell>
          <cell r="N645" t="str">
            <v>refrigerators</v>
          </cell>
          <cell r="O645" t="str">
            <v>french-door-refrigerators</v>
          </cell>
          <cell r="P645" t="str">
            <v>Multi Door 4Door</v>
          </cell>
          <cell r="Q645">
            <v>0</v>
          </cell>
          <cell r="R645" t="str">
            <v>GR-B31FTLHL.APZRALY</v>
          </cell>
          <cell r="S645" t="str">
            <v>P-Next3</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t="str">
            <v>-</v>
          </cell>
          <cell r="AN645" t="str">
            <v>-</v>
          </cell>
          <cell r="AO645" t="str">
            <v>-</v>
          </cell>
          <cell r="AP645">
            <v>0</v>
          </cell>
          <cell r="AQ645">
            <v>0</v>
          </cell>
          <cell r="AR645">
            <v>0</v>
          </cell>
          <cell r="AS645" t="str">
            <v>ثلاجة بأربعة أبواب، ضاغط طولي عاكس، نظام تخزين ذكي، تقنية ™+Hygiene Fresh</v>
          </cell>
          <cell r="AT645">
            <v>0</v>
          </cell>
          <cell r="AU645">
            <v>0</v>
          </cell>
          <cell r="AV645">
            <v>0</v>
          </cell>
          <cell r="AW645">
            <v>0</v>
          </cell>
          <cell r="AX645" t="str">
            <v>-</v>
          </cell>
          <cell r="AY645">
            <v>0</v>
          </cell>
          <cell r="AZ645">
            <v>15</v>
          </cell>
          <cell r="BA645" t="str">
            <v>Fail</v>
          </cell>
        </row>
        <row r="646">
          <cell r="J646" t="str">
            <v>https://www.lg.com/ae_ar/refrigerators/lg-GR-C832HBCU</v>
          </cell>
          <cell r="K646">
            <v>0</v>
          </cell>
          <cell r="L646" t="str">
            <v>GR-C832HBCU.ASWRALY</v>
          </cell>
          <cell r="M646" t="str">
            <v>appliances</v>
          </cell>
          <cell r="N646" t="str">
            <v>refrigerators</v>
          </cell>
          <cell r="O646" t="str">
            <v>top-freezers-refrigerator</v>
          </cell>
          <cell r="P646" t="str">
            <v>Ultra X Large REF</v>
          </cell>
          <cell r="Q646">
            <v>0</v>
          </cell>
          <cell r="R646" t="str">
            <v>GR-C802HBCU.ASWRALY</v>
          </cell>
          <cell r="S646" t="str">
            <v>Alpha1 (GTF 2.0)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t="str">
            <v>-</v>
          </cell>
          <cell r="AN646" t="str">
            <v>-</v>
          </cell>
          <cell r="AO646" t="str">
            <v>-</v>
          </cell>
          <cell r="AP646">
            <v>0</v>
          </cell>
          <cell r="AQ646">
            <v>0</v>
          </cell>
          <cell r="AR646">
            <v>0</v>
          </cell>
          <cell r="AS646" t="str">
            <v>ثلاجة بمجمدة علوية، ضاغط طولي عاكس، تقنية ™+DoorCooling، تقنية Fresh 0 Zone،   &lt;br&gt;™Smart Diagnosis</v>
          </cell>
          <cell r="AT646">
            <v>0</v>
          </cell>
          <cell r="AU646">
            <v>0</v>
          </cell>
          <cell r="AV646">
            <v>0</v>
          </cell>
          <cell r="AW646">
            <v>0</v>
          </cell>
          <cell r="AX646" t="str">
            <v>-</v>
          </cell>
          <cell r="AY646">
            <v>0</v>
          </cell>
          <cell r="AZ646">
            <v>15</v>
          </cell>
          <cell r="BA646" t="str">
            <v>Fail</v>
          </cell>
        </row>
        <row r="647">
          <cell r="J647" t="str">
            <v>https://www.lg.com/ae_ar/refrigerators/lg-GR-X39FTKHL</v>
          </cell>
          <cell r="K647">
            <v>0</v>
          </cell>
          <cell r="L647" t="str">
            <v>GR-X39FTKHL.ASBRALY</v>
          </cell>
          <cell r="M647" t="str">
            <v>appliances</v>
          </cell>
          <cell r="N647" t="str">
            <v>refrigerators</v>
          </cell>
          <cell r="O647" t="str">
            <v>door-in-door-refrigerators</v>
          </cell>
          <cell r="P647" t="str">
            <v>Multi Door 4Door</v>
          </cell>
          <cell r="Q647">
            <v>0</v>
          </cell>
          <cell r="R647" t="str">
            <v>GR-X31FTKHL.ASBRALY</v>
          </cell>
          <cell r="S647" t="str">
            <v>P-Next3 InstaView</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t="str">
            <v>-</v>
          </cell>
          <cell r="AN647" t="str">
            <v>-</v>
          </cell>
          <cell r="AO647" t="str">
            <v>-</v>
          </cell>
          <cell r="AP647">
            <v>0</v>
          </cell>
          <cell r="AQ647">
            <v>0</v>
          </cell>
          <cell r="AR647">
            <v>0</v>
          </cell>
          <cell r="AS647" t="str">
            <v>ثلاجة بأربعة أبواب، &lt;br&gt; ™InstaView Door-in-Door، تقنية ™+Hygiene FRESH، تقنية ThinQ</v>
          </cell>
          <cell r="AT647">
            <v>0</v>
          </cell>
          <cell r="AU647">
            <v>0</v>
          </cell>
          <cell r="AV647">
            <v>0</v>
          </cell>
          <cell r="AW647">
            <v>0</v>
          </cell>
          <cell r="AX647" t="str">
            <v>-</v>
          </cell>
          <cell r="AY647">
            <v>0</v>
          </cell>
          <cell r="AZ647">
            <v>15</v>
          </cell>
          <cell r="BA647" t="str">
            <v>Pass</v>
          </cell>
        </row>
        <row r="648">
          <cell r="J648" t="str">
            <v>https://www.lg.com/ae_ar/refrigerators/lg-GN-C732SGGU</v>
          </cell>
          <cell r="K648">
            <v>0</v>
          </cell>
          <cell r="L648" t="str">
            <v>GN-C732SGGU.ABMRALY</v>
          </cell>
          <cell r="M648" t="str">
            <v>appliances</v>
          </cell>
          <cell r="N648" t="str">
            <v>refrigerators</v>
          </cell>
          <cell r="O648" t="str">
            <v>top-freezers-refrigerator</v>
          </cell>
          <cell r="P648" t="str">
            <v>Ultra X Large REF</v>
          </cell>
          <cell r="Q648">
            <v>0</v>
          </cell>
          <cell r="R648" t="str">
            <v>GN-C702SGGU.ABMRALY</v>
          </cell>
          <cell r="S648" t="str">
            <v>T-Alpha4 (GTF 2.0)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t="str">
            <v>-</v>
          </cell>
          <cell r="AN648" t="str">
            <v>-</v>
          </cell>
          <cell r="AO648" t="str">
            <v>-</v>
          </cell>
          <cell r="AP648">
            <v>0</v>
          </cell>
          <cell r="AQ648">
            <v>0</v>
          </cell>
          <cell r="AR648">
            <v>0</v>
          </cell>
          <cell r="AS648" t="str">
            <v>ثلاجة بمجمدة علوية، ضاغط طولي عاكس، تقنية ™+HygieneFresh، تقنية ™+DoorCooling</v>
          </cell>
          <cell r="AT648">
            <v>0</v>
          </cell>
          <cell r="AU648">
            <v>0</v>
          </cell>
          <cell r="AV648">
            <v>0</v>
          </cell>
          <cell r="AW648">
            <v>0</v>
          </cell>
          <cell r="AX648" t="str">
            <v>-</v>
          </cell>
          <cell r="AY648">
            <v>0</v>
          </cell>
          <cell r="AZ648">
            <v>15</v>
          </cell>
          <cell r="BA648" t="str">
            <v>Fail</v>
          </cell>
        </row>
        <row r="649">
          <cell r="J649" t="str">
            <v>https://www.lg.com/ae_ar/refrigerators/lg-GR-X257CSAV</v>
          </cell>
          <cell r="K649">
            <v>0</v>
          </cell>
          <cell r="L649" t="str">
            <v>GR-X257CSAV.ANSRALY</v>
          </cell>
          <cell r="M649" t="str">
            <v>appliances</v>
          </cell>
          <cell r="N649" t="str">
            <v>refrigerators</v>
          </cell>
          <cell r="O649" t="str">
            <v>side-by-side-refrigerators</v>
          </cell>
          <cell r="P649" t="str">
            <v>24CU</v>
          </cell>
          <cell r="Q649">
            <v>0</v>
          </cell>
          <cell r="R649" t="str">
            <v>GC-X247CSAV.ANSRALY</v>
          </cell>
          <cell r="S649" t="str">
            <v>P-Veyron6 InstaView</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t="str">
            <v>-</v>
          </cell>
          <cell r="AN649" t="str">
            <v>-</v>
          </cell>
          <cell r="AO649" t="str">
            <v>-</v>
          </cell>
          <cell r="AP649">
            <v>0</v>
          </cell>
          <cell r="AQ649">
            <v>0</v>
          </cell>
          <cell r="AR649">
            <v>0</v>
          </cell>
          <cell r="AS649" t="str">
            <v>ثلاجة ذات بابين متجاورين، &lt;br&gt; ™InstaView Door-in-Door، تقنية ™+Hygiene FRESH، تقنية ThinQ</v>
          </cell>
          <cell r="AT649">
            <v>0</v>
          </cell>
          <cell r="AU649">
            <v>0</v>
          </cell>
          <cell r="AV649">
            <v>0</v>
          </cell>
          <cell r="AW649">
            <v>0</v>
          </cell>
          <cell r="AX649" t="str">
            <v>-</v>
          </cell>
          <cell r="AY649">
            <v>0</v>
          </cell>
          <cell r="AZ649" t="str">
            <v>-</v>
          </cell>
          <cell r="BA649" t="str">
            <v>-</v>
          </cell>
        </row>
        <row r="650">
          <cell r="J650" t="str">
            <v>https://www.lg.com/ae_ar/refrigerators/lg-GR-C432RLCN</v>
          </cell>
          <cell r="K650">
            <v>0</v>
          </cell>
          <cell r="L650" t="str">
            <v>GR-C432RLCN.DPZRALY</v>
          </cell>
          <cell r="M650" t="str">
            <v>appliances</v>
          </cell>
          <cell r="N650" t="str">
            <v>refrigerators</v>
          </cell>
          <cell r="O650" t="str">
            <v>top-freezers-refrigerator</v>
          </cell>
          <cell r="P650" t="str">
            <v>Medium REF</v>
          </cell>
          <cell r="Q650">
            <v>0</v>
          </cell>
          <cell r="R650" t="str">
            <v>GL-C402RLCN.DPZRALY</v>
          </cell>
          <cell r="S650" t="str">
            <v>Omega1 (GTF 2.0)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t="str">
            <v>-</v>
          </cell>
          <cell r="AN650" t="str">
            <v>-</v>
          </cell>
          <cell r="AO650" t="str">
            <v>-</v>
          </cell>
          <cell r="AP650">
            <v>0</v>
          </cell>
          <cell r="AQ650">
            <v>0</v>
          </cell>
          <cell r="AR650">
            <v>0</v>
          </cell>
          <cell r="AS650" t="str">
            <v>ثلاجة بمجمدة علوية، ضاغط طولي عاكس، تقنية ™+DoorCooling، تدفق هواء متعدد</v>
          </cell>
          <cell r="AT650">
            <v>0</v>
          </cell>
          <cell r="AU650">
            <v>0</v>
          </cell>
          <cell r="AV650">
            <v>0</v>
          </cell>
          <cell r="AW650">
            <v>0</v>
          </cell>
          <cell r="AX650" t="str">
            <v>-</v>
          </cell>
          <cell r="AY650">
            <v>0</v>
          </cell>
          <cell r="AZ650" t="str">
            <v>-</v>
          </cell>
          <cell r="BA650" t="str">
            <v>-</v>
          </cell>
        </row>
        <row r="651">
          <cell r="J651" t="str">
            <v>https://www.lg.com/ae_ar/refrigerators/lg-GR-C402RLCN</v>
          </cell>
          <cell r="K651">
            <v>0</v>
          </cell>
          <cell r="L651" t="str">
            <v>GR-C402RLCN.DPZRALY</v>
          </cell>
          <cell r="M651" t="str">
            <v>appliances</v>
          </cell>
          <cell r="N651" t="str">
            <v>refrigerators</v>
          </cell>
          <cell r="O651" t="str">
            <v>top-freezers-refrigerator</v>
          </cell>
          <cell r="P651" t="str">
            <v>Medium REF</v>
          </cell>
          <cell r="Q651">
            <v>0</v>
          </cell>
          <cell r="R651" t="str">
            <v>GL-C372RLCN.DPZRALY</v>
          </cell>
          <cell r="S651" t="str">
            <v>Omega2 (GTF 2.0)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t="str">
            <v>-</v>
          </cell>
          <cell r="AN651" t="str">
            <v>-</v>
          </cell>
          <cell r="AO651" t="str">
            <v>-</v>
          </cell>
          <cell r="AP651">
            <v>0</v>
          </cell>
          <cell r="AQ651">
            <v>0</v>
          </cell>
          <cell r="AR651">
            <v>0</v>
          </cell>
          <cell r="AS651" t="str">
            <v>ثلاجة بمجمدة علوية، ضاغط طولي عاكس، تقنية ™+DoorCooling، تدفق هواء متعدد</v>
          </cell>
          <cell r="AT651">
            <v>0</v>
          </cell>
          <cell r="AU651">
            <v>0</v>
          </cell>
          <cell r="AV651">
            <v>0</v>
          </cell>
          <cell r="AW651">
            <v>0</v>
          </cell>
          <cell r="AX651" t="str">
            <v>-</v>
          </cell>
          <cell r="AY651">
            <v>0</v>
          </cell>
          <cell r="AZ651" t="str">
            <v>-</v>
          </cell>
          <cell r="BA651" t="str">
            <v>-</v>
          </cell>
        </row>
        <row r="652">
          <cell r="J652" t="str">
            <v>https://www.lg.com/ae_ar/refrigerators/lg-GR-C362RLBN</v>
          </cell>
          <cell r="K652">
            <v>0</v>
          </cell>
          <cell r="L652" t="str">
            <v>GR-C362RLBN.APZRALY</v>
          </cell>
          <cell r="M652" t="str">
            <v>appliances</v>
          </cell>
          <cell r="N652" t="str">
            <v>refrigerators</v>
          </cell>
          <cell r="O652" t="str">
            <v>top-freezers-refrigerator</v>
          </cell>
          <cell r="P652" t="str">
            <v>Medium REF</v>
          </cell>
          <cell r="Q652">
            <v>0</v>
          </cell>
          <cell r="R652" t="str">
            <v>GL-C322RLBN.APZRALY</v>
          </cell>
          <cell r="S652" t="str">
            <v>Omega3 (GTF 2.0)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t="str">
            <v>-</v>
          </cell>
          <cell r="AN652" t="str">
            <v>-</v>
          </cell>
          <cell r="AO652" t="str">
            <v>-</v>
          </cell>
          <cell r="AP652">
            <v>0</v>
          </cell>
          <cell r="AQ652">
            <v>0</v>
          </cell>
          <cell r="AR652">
            <v>0</v>
          </cell>
          <cell r="AS652" t="str">
            <v>ثلاجة بمجمدة علوية، ضاغط طولي عاكس، تقنية ™+DoorCooling، تدفق هواء متعدد</v>
          </cell>
          <cell r="AT652">
            <v>0</v>
          </cell>
          <cell r="AU652">
            <v>0</v>
          </cell>
          <cell r="AV652">
            <v>0</v>
          </cell>
          <cell r="AW652">
            <v>0</v>
          </cell>
          <cell r="AX652" t="str">
            <v>-</v>
          </cell>
          <cell r="AY652">
            <v>0</v>
          </cell>
          <cell r="AZ652" t="str">
            <v>-</v>
          </cell>
          <cell r="BA652" t="str">
            <v>-</v>
          </cell>
        </row>
        <row r="653">
          <cell r="J653" t="str">
            <v>https://www.lg.com/ae_ar/refrigerators/lg-GR-H832HLHU</v>
          </cell>
          <cell r="K653">
            <v>0</v>
          </cell>
          <cell r="L653" t="str">
            <v>GR-H832HLHU.APZRALY</v>
          </cell>
          <cell r="M653" t="str">
            <v>appliances</v>
          </cell>
          <cell r="N653" t="str">
            <v>refrigerators</v>
          </cell>
          <cell r="O653" t="str">
            <v>top-freezers-refrigerator</v>
          </cell>
          <cell r="P653" t="str">
            <v>Ultra X Large REF</v>
          </cell>
          <cell r="Q653">
            <v>0</v>
          </cell>
          <cell r="R653" t="str">
            <v>GR-H802HLHU.APZRALY</v>
          </cell>
          <cell r="S653" t="str">
            <v>Alpha1 (GTF 2.0)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t="str">
            <v>-</v>
          </cell>
          <cell r="AN653" t="str">
            <v>-</v>
          </cell>
          <cell r="AO653" t="str">
            <v>-</v>
          </cell>
          <cell r="AP653">
            <v>0</v>
          </cell>
          <cell r="AQ653">
            <v>0</v>
          </cell>
          <cell r="AR653">
            <v>0</v>
          </cell>
          <cell r="AS653" t="str">
            <v>ثلاجة بمجمدة علوية، ضاغط طولي عاكس، تقنية ™+DoorCooling، تقنية ™+Hygiene FRESH، تقنية ThinQ</v>
          </cell>
          <cell r="AT653">
            <v>0</v>
          </cell>
          <cell r="AU653">
            <v>0</v>
          </cell>
          <cell r="AV653">
            <v>0</v>
          </cell>
          <cell r="AW653">
            <v>0</v>
          </cell>
          <cell r="AX653" t="str">
            <v>-</v>
          </cell>
          <cell r="AY653">
            <v>0</v>
          </cell>
          <cell r="AZ653" t="str">
            <v>-</v>
          </cell>
          <cell r="BA653" t="str">
            <v>-</v>
          </cell>
        </row>
        <row r="654">
          <cell r="J654" t="str">
            <v>https://www.lg.com/ae_ar/refrigerators/lg-GN-D732HLHU</v>
          </cell>
          <cell r="K654">
            <v>0</v>
          </cell>
          <cell r="L654" t="str">
            <v>GN-D732HLHU.APZRALY</v>
          </cell>
          <cell r="M654" t="str">
            <v>appliances</v>
          </cell>
          <cell r="N654" t="str">
            <v>refrigerators</v>
          </cell>
          <cell r="O654" t="str">
            <v>top-freezers-refrigerator</v>
          </cell>
          <cell r="P654" t="str">
            <v>Ultra X Large REF</v>
          </cell>
          <cell r="Q654">
            <v>0</v>
          </cell>
          <cell r="R654" t="str">
            <v>GN-A702HLHU.APZRALY</v>
          </cell>
          <cell r="S654" t="str">
            <v>Alpha4 DID (GTF 2.0)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t="str">
            <v>-</v>
          </cell>
          <cell r="AN654" t="str">
            <v>-</v>
          </cell>
          <cell r="AO654" t="str">
            <v>-</v>
          </cell>
          <cell r="AP654">
            <v>0</v>
          </cell>
          <cell r="AQ654">
            <v>0</v>
          </cell>
          <cell r="AR654">
            <v>0</v>
          </cell>
          <cell r="AS654" t="str">
            <v>ثلاجة بمجمدة علوية، &lt;br&gt; ®Door-In-Door، ضاغط طولي عاكس، تقنية ™+HygieneFresh</v>
          </cell>
          <cell r="AT654">
            <v>0</v>
          </cell>
          <cell r="AU654">
            <v>0</v>
          </cell>
          <cell r="AV654">
            <v>0</v>
          </cell>
          <cell r="AW654">
            <v>0</v>
          </cell>
          <cell r="AX654" t="str">
            <v>-</v>
          </cell>
          <cell r="AY654">
            <v>0</v>
          </cell>
          <cell r="AZ654" t="str">
            <v>-</v>
          </cell>
          <cell r="BA654" t="str">
            <v>-</v>
          </cell>
        </row>
        <row r="655">
          <cell r="J655" t="str">
            <v>https://www.lg.com/ae_ar/refrigerators/lg-GR-X33FGNGL-lg-signature-instaview-door-in-door-refrigerator</v>
          </cell>
          <cell r="K655">
            <v>0</v>
          </cell>
          <cell r="L655" t="str">
            <v>GR-X33FGNGL.AGRRALY</v>
          </cell>
          <cell r="M655" t="str">
            <v>appliances</v>
          </cell>
          <cell r="N655" t="str">
            <v>refrigerators</v>
          </cell>
          <cell r="O655" t="str">
            <v>door-in-door-refrigerators</v>
          </cell>
          <cell r="P655" t="str">
            <v>Multi Door 4Door</v>
          </cell>
          <cell r="Q655">
            <v>0</v>
          </cell>
          <cell r="R655" t="str">
            <v>GR-X31FGNGL.AGRRALY</v>
          </cell>
          <cell r="S655" t="str">
            <v>LG SIGNATURE_InstaView</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t="str">
            <v>-</v>
          </cell>
          <cell r="AN655" t="str">
            <v>-</v>
          </cell>
          <cell r="AO655" t="str">
            <v>-</v>
          </cell>
          <cell r="AP655">
            <v>0</v>
          </cell>
          <cell r="AQ655">
            <v>0</v>
          </cell>
          <cell r="AR655">
            <v>0</v>
          </cell>
          <cell r="AS655" t="str">
            <v>ثلاجة بأربعة أبواب، &lt;br&gt; ™InstaView Door-in-Door، باب ذاتي الفتح، تبريد ™FRESHShield</v>
          </cell>
          <cell r="AT655">
            <v>0</v>
          </cell>
          <cell r="AU655">
            <v>0</v>
          </cell>
          <cell r="AV655">
            <v>0</v>
          </cell>
          <cell r="AW655">
            <v>0</v>
          </cell>
          <cell r="AX655" t="str">
            <v>-</v>
          </cell>
          <cell r="AY655">
            <v>0</v>
          </cell>
          <cell r="AZ655" t="str">
            <v>-</v>
          </cell>
          <cell r="BA655" t="str">
            <v>-</v>
          </cell>
        </row>
        <row r="656">
          <cell r="J656" t="str">
            <v>https://www.lg.com/ae_ar/built-in-appliances/lg-GR-N309LQA</v>
          </cell>
          <cell r="K656">
            <v>0</v>
          </cell>
          <cell r="L656" t="str">
            <v>GR-N309LQA.ASWPALY</v>
          </cell>
          <cell r="M656" t="str">
            <v>appliances</v>
          </cell>
          <cell r="N656" t="str">
            <v>built in appliances</v>
          </cell>
          <cell r="O656" t="str">
            <v>built in fridges</v>
          </cell>
          <cell r="P656" t="str">
            <v>Built-In Combi REF</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t="str">
            <v>-</v>
          </cell>
          <cell r="AN656" t="str">
            <v>-</v>
          </cell>
          <cell r="AO656" t="str">
            <v>-</v>
          </cell>
          <cell r="AP656">
            <v>0</v>
          </cell>
          <cell r="AQ656">
            <v>0</v>
          </cell>
          <cell r="AR656">
            <v>0</v>
          </cell>
          <cell r="AS656" t="str">
            <v>مبرِّد Combi مدمج</v>
          </cell>
          <cell r="AT656">
            <v>0</v>
          </cell>
          <cell r="AU656">
            <v>0</v>
          </cell>
          <cell r="AV656">
            <v>0</v>
          </cell>
          <cell r="AW656">
            <v>0</v>
          </cell>
          <cell r="AX656" t="str">
            <v>-</v>
          </cell>
          <cell r="AY656">
            <v>0</v>
          </cell>
          <cell r="AZ656" t="str">
            <v>-</v>
          </cell>
          <cell r="BA656" t="str">
            <v>-</v>
          </cell>
        </row>
        <row r="657">
          <cell r="J657" t="str">
            <v>https://www.lg.com/ae/refrigerators/lg-GR-C345SLBB</v>
          </cell>
          <cell r="K657">
            <v>0</v>
          </cell>
          <cell r="L657" t="str">
            <v>GR-C345SLBB.DPZQMER</v>
          </cell>
          <cell r="M657" t="str">
            <v>Appliances</v>
          </cell>
          <cell r="N657" t="str">
            <v>Refrigerators</v>
          </cell>
          <cell r="O657" t="str">
            <v>Top Freezer</v>
          </cell>
          <cell r="P657" t="str">
            <v>Small REF</v>
          </cell>
          <cell r="Q657">
            <v>0</v>
          </cell>
          <cell r="R657" t="str">
            <v>GL-C252SLBB.DPZQMER</v>
          </cell>
          <cell r="S657" t="str">
            <v>Omega5 CK</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t="str">
            <v>-</v>
          </cell>
          <cell r="AN657" t="str">
            <v>-</v>
          </cell>
          <cell r="AO657" t="str">
            <v>-</v>
          </cell>
          <cell r="AP657">
            <v>0</v>
          </cell>
          <cell r="AQ657">
            <v>0</v>
          </cell>
          <cell r="AR657">
            <v>0</v>
          </cell>
          <cell r="AS657" t="str">
            <v>Top Mount Freezer, Smart Inverter Compressor, Multi Air Flow, Smart Diagnosis™</v>
          </cell>
          <cell r="AT657">
            <v>0</v>
          </cell>
          <cell r="AU657">
            <v>0</v>
          </cell>
          <cell r="AV657">
            <v>0</v>
          </cell>
          <cell r="AW657">
            <v>0</v>
          </cell>
          <cell r="AX657" t="str">
            <v>-</v>
          </cell>
          <cell r="AY657">
            <v>0</v>
          </cell>
          <cell r="AZ657">
            <v>7</v>
          </cell>
          <cell r="BA657" t="str">
            <v>Fail</v>
          </cell>
        </row>
        <row r="658">
          <cell r="J658" t="str">
            <v>https://www.lg.com/ae/refrigerators/lg-GR-X29FTQKL-uae</v>
          </cell>
          <cell r="K658">
            <v>0</v>
          </cell>
          <cell r="L658" t="str">
            <v>GR-X29FTQKL.AMCRALY</v>
          </cell>
          <cell r="M658" t="str">
            <v>Appliances</v>
          </cell>
          <cell r="N658" t="str">
            <v>Refrigerators</v>
          </cell>
          <cell r="O658" t="str">
            <v>French Door</v>
          </cell>
          <cell r="P658" t="str">
            <v>Multi Door 4Door</v>
          </cell>
          <cell r="Q658">
            <v>0</v>
          </cell>
          <cell r="R658" t="str">
            <v>GC-X22FTQKL.AMCRALY</v>
          </cell>
          <cell r="S658" t="str">
            <v>P-Next8 InstaView</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t="str">
            <v>-</v>
          </cell>
          <cell r="AN658" t="str">
            <v>-</v>
          </cell>
          <cell r="AO658" t="str">
            <v>-</v>
          </cell>
          <cell r="AP658">
            <v>0</v>
          </cell>
          <cell r="AQ658">
            <v>0</v>
          </cell>
          <cell r="AR658">
            <v>0</v>
          </cell>
          <cell r="AS658" t="str">
            <v>Slim French Door Fridge, with InstaView Door-In-Door®, in Matte Black Stainless Steel</v>
          </cell>
          <cell r="AT658">
            <v>0</v>
          </cell>
          <cell r="AU658">
            <v>0</v>
          </cell>
          <cell r="AV658">
            <v>0</v>
          </cell>
          <cell r="AW658">
            <v>0</v>
          </cell>
          <cell r="AX658" t="str">
            <v>-</v>
          </cell>
          <cell r="AY658">
            <v>0</v>
          </cell>
          <cell r="AZ658">
            <v>10</v>
          </cell>
          <cell r="BA658" t="str">
            <v>Fail</v>
          </cell>
        </row>
        <row r="659">
          <cell r="J659" t="str">
            <v>https://www.lg.com/ae/refrigerators/lg-GR-X29FTQKL-gcc</v>
          </cell>
          <cell r="K659">
            <v>0</v>
          </cell>
          <cell r="L659" t="str">
            <v>GR-X29FTQKL.AMCQMEA</v>
          </cell>
          <cell r="M659" t="str">
            <v>Appliances</v>
          </cell>
          <cell r="N659" t="str">
            <v>Refrigerators</v>
          </cell>
          <cell r="O659" t="str">
            <v>French Door</v>
          </cell>
          <cell r="P659" t="str">
            <v>Multi Door 4Door</v>
          </cell>
          <cell r="Q659">
            <v>0</v>
          </cell>
          <cell r="R659" t="str">
            <v>GC-X22FTQKL.AMCQMEA</v>
          </cell>
          <cell r="S659" t="str">
            <v>P-Next8 InstaView</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t="str">
            <v>-</v>
          </cell>
          <cell r="AN659" t="str">
            <v>-</v>
          </cell>
          <cell r="AO659" t="str">
            <v>-</v>
          </cell>
          <cell r="AP659">
            <v>0</v>
          </cell>
          <cell r="AQ659">
            <v>0</v>
          </cell>
          <cell r="AR659">
            <v>0</v>
          </cell>
          <cell r="AS659" t="str">
            <v>Slim French Door Fridge, with InstaView Door-In-Door®, in Matte Black Stainless Steel</v>
          </cell>
          <cell r="AT659">
            <v>0</v>
          </cell>
          <cell r="AU659">
            <v>0</v>
          </cell>
          <cell r="AV659">
            <v>0</v>
          </cell>
          <cell r="AW659">
            <v>0</v>
          </cell>
          <cell r="AX659" t="str">
            <v>-</v>
          </cell>
          <cell r="AY659">
            <v>0</v>
          </cell>
          <cell r="AZ659">
            <v>10</v>
          </cell>
          <cell r="BA659" t="str">
            <v>Fail</v>
          </cell>
        </row>
        <row r="660">
          <cell r="J660" t="str">
            <v>https://www.lg.com/ae/refrigerators/lg-GR-F679HLHU-uae</v>
          </cell>
          <cell r="K660">
            <v>0</v>
          </cell>
          <cell r="L660" t="str">
            <v>GR-F679HLHU.DPZRALY</v>
          </cell>
          <cell r="M660" t="str">
            <v>Appliances</v>
          </cell>
          <cell r="N660" t="str">
            <v>Refrigerators</v>
          </cell>
          <cell r="O660" t="str">
            <v>Top Freezer</v>
          </cell>
          <cell r="P660" t="str">
            <v>X Large REF</v>
          </cell>
          <cell r="Q660">
            <v>0</v>
          </cell>
          <cell r="R660" t="str">
            <v>GL-F502HLHU.DPZRALY</v>
          </cell>
          <cell r="S660" t="str">
            <v>Alpha7 (GTF 2.0)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t="str">
            <v>-</v>
          </cell>
          <cell r="AN660" t="str">
            <v>-</v>
          </cell>
          <cell r="AO660" t="str">
            <v>-</v>
          </cell>
          <cell r="AP660">
            <v>0</v>
          </cell>
          <cell r="AQ660">
            <v>0</v>
          </cell>
          <cell r="AR660">
            <v>0</v>
          </cell>
          <cell r="AS660" t="str">
            <v>Top Mount Refrigerator, Inverter Linear Compressor, DoorCooling+, Multi AirFlow</v>
          </cell>
          <cell r="AT660">
            <v>0</v>
          </cell>
          <cell r="AU660">
            <v>0</v>
          </cell>
          <cell r="AV660">
            <v>0</v>
          </cell>
          <cell r="AW660">
            <v>0</v>
          </cell>
          <cell r="AX660" t="str">
            <v>-</v>
          </cell>
          <cell r="AY660">
            <v>0</v>
          </cell>
          <cell r="AZ660">
            <v>15</v>
          </cell>
          <cell r="BA660" t="str">
            <v>Fail</v>
          </cell>
        </row>
        <row r="661">
          <cell r="J661" t="str">
            <v>https://www.lg.com/ae/refrigerators/lg-GR-J337CSAL-uae</v>
          </cell>
          <cell r="K661">
            <v>0</v>
          </cell>
          <cell r="L661" t="str">
            <v>GR-J337CSAL.ANSRALY</v>
          </cell>
          <cell r="M661" t="str">
            <v>Appliances</v>
          </cell>
          <cell r="N661" t="str">
            <v>Refrigerators</v>
          </cell>
          <cell r="O661" t="str">
            <v>Door-in-Door®</v>
          </cell>
          <cell r="P661" t="str">
            <v>29CU</v>
          </cell>
          <cell r="Q661">
            <v>0</v>
          </cell>
          <cell r="R661" t="str">
            <v>GR-J297CSAL.ANSRALY</v>
          </cell>
          <cell r="S661" t="str">
            <v>P-Veyron3</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t="str">
            <v>-</v>
          </cell>
          <cell r="AN661" t="str">
            <v>-</v>
          </cell>
          <cell r="AO661" t="str">
            <v>-</v>
          </cell>
          <cell r="AP661">
            <v>0</v>
          </cell>
          <cell r="AQ661">
            <v>0</v>
          </cell>
          <cell r="AR661">
            <v>0</v>
          </cell>
          <cell r="AS661" t="str">
            <v>Door-in-Door® Side by Side Refrigerator, Inverter Linear Compressor, Hygiene FRESH+™, ThinQ</v>
          </cell>
          <cell r="AT661">
            <v>0</v>
          </cell>
          <cell r="AU661">
            <v>0</v>
          </cell>
          <cell r="AV661">
            <v>0</v>
          </cell>
          <cell r="AW661">
            <v>0</v>
          </cell>
          <cell r="AX661" t="str">
            <v>-</v>
          </cell>
          <cell r="AY661">
            <v>0</v>
          </cell>
          <cell r="AZ661">
            <v>7</v>
          </cell>
          <cell r="BA661" t="str">
            <v>Fail</v>
          </cell>
        </row>
        <row r="662">
          <cell r="J662" t="str">
            <v>https://www.lg.com/ae/refrigerators/lg-GR-U932SSDM-uae</v>
          </cell>
          <cell r="K662">
            <v>0</v>
          </cell>
          <cell r="L662" t="str">
            <v>GR-U932SSDM.ASTRALY</v>
          </cell>
          <cell r="M662" t="str">
            <v>Appliances</v>
          </cell>
          <cell r="N662" t="str">
            <v>Refrigerators</v>
          </cell>
          <cell r="O662" t="str">
            <v>Top Freezer</v>
          </cell>
          <cell r="P662" t="str">
            <v>Ultra X Large REF</v>
          </cell>
          <cell r="Q662">
            <v>0</v>
          </cell>
          <cell r="R662" t="str">
            <v>GM-U652SSDM.ASTRALY</v>
          </cell>
          <cell r="S662" t="str">
            <v>QuantumT</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t="str">
            <v>-</v>
          </cell>
          <cell r="AN662" t="str">
            <v>-</v>
          </cell>
          <cell r="AO662" t="str">
            <v>-</v>
          </cell>
          <cell r="AP662">
            <v>0</v>
          </cell>
          <cell r="AQ662">
            <v>0</v>
          </cell>
          <cell r="AR662">
            <v>0</v>
          </cell>
          <cell r="AS662" t="str">
            <v>Top Mount Refrigerator, Smart Inverter Compressor, Multi AirFlow, Big Capacity</v>
          </cell>
          <cell r="AT662">
            <v>0</v>
          </cell>
          <cell r="AU662">
            <v>0</v>
          </cell>
          <cell r="AV662">
            <v>0</v>
          </cell>
          <cell r="AW662">
            <v>0</v>
          </cell>
          <cell r="AX662" t="str">
            <v>-</v>
          </cell>
          <cell r="AY662">
            <v>0</v>
          </cell>
          <cell r="AZ662">
            <v>5</v>
          </cell>
          <cell r="BA662" t="str">
            <v>Fail</v>
          </cell>
        </row>
        <row r="663">
          <cell r="J663" t="str">
            <v>https://www.lg.com/ae/refrigerators/lg-GR-B505ELRZ-uae</v>
          </cell>
          <cell r="K663">
            <v>0</v>
          </cell>
          <cell r="L663" t="str">
            <v>GR-B505ELRZ.APZRALY</v>
          </cell>
          <cell r="M663" t="str">
            <v>Appliances</v>
          </cell>
          <cell r="N663" t="str">
            <v>Refrigerators</v>
          </cell>
          <cell r="O663" t="str">
            <v>Bottom Freezer</v>
          </cell>
          <cell r="P663" t="str">
            <v xml:space="preserve">2D Bottom Freezer </v>
          </cell>
          <cell r="Q663">
            <v>0</v>
          </cell>
          <cell r="R663" t="str">
            <v>GC-B404ELRZ.APZRALY</v>
          </cell>
          <cell r="S663" t="str">
            <v>Lansen Freezer</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t="str">
            <v>595(23")</v>
          </cell>
          <cell r="AN663">
            <v>1850</v>
          </cell>
          <cell r="AO663">
            <v>673</v>
          </cell>
          <cell r="AP663">
            <v>0</v>
          </cell>
          <cell r="AQ663">
            <v>0</v>
          </cell>
          <cell r="AR663">
            <v>0</v>
          </cell>
          <cell r="AS663" t="str">
            <v>One Door Freezer, Inverter Linear Compressor,  Door Cooling™, ThinQ</v>
          </cell>
          <cell r="AT663">
            <v>0</v>
          </cell>
          <cell r="AU663">
            <v>0</v>
          </cell>
          <cell r="AV663">
            <v>0</v>
          </cell>
          <cell r="AW663">
            <v>0</v>
          </cell>
          <cell r="AX663" t="str">
            <v>-</v>
          </cell>
          <cell r="AY663">
            <v>0</v>
          </cell>
          <cell r="AZ663">
            <v>3</v>
          </cell>
          <cell r="BA663" t="str">
            <v>Fail</v>
          </cell>
        </row>
        <row r="664">
          <cell r="J664" t="str">
            <v>https://www.lg.com/ae/refrigerators/lg-GR-B29FTLPL-uae</v>
          </cell>
          <cell r="K664">
            <v>0</v>
          </cell>
          <cell r="L664" t="str">
            <v>GR-B29FTLPL.APZRALY</v>
          </cell>
          <cell r="M664" t="str">
            <v>Appliances</v>
          </cell>
          <cell r="N664" t="str">
            <v>Refrigerators</v>
          </cell>
          <cell r="O664" t="str">
            <v>French Door</v>
          </cell>
          <cell r="P664" t="str">
            <v>Multi Door 4Door</v>
          </cell>
          <cell r="Q664">
            <v>0</v>
          </cell>
          <cell r="R664" t="str">
            <v>GC-B22FTLPL.APZRALY</v>
          </cell>
          <cell r="S664" t="str">
            <v>P-Next8</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t="str">
            <v>-</v>
          </cell>
          <cell r="AN664" t="str">
            <v>-</v>
          </cell>
          <cell r="AO664" t="str">
            <v>-</v>
          </cell>
          <cell r="AP664">
            <v>0</v>
          </cell>
          <cell r="AQ664">
            <v>0</v>
          </cell>
          <cell r="AR664">
            <v>0</v>
          </cell>
          <cell r="AS664" t="str">
            <v>4 Door Refrigerator, Smart-Wifi, Inverter Linear Compressor, Hygiene FRESH+™, ThinQ</v>
          </cell>
          <cell r="AT664">
            <v>0</v>
          </cell>
          <cell r="AU664">
            <v>0</v>
          </cell>
          <cell r="AV664">
            <v>0</v>
          </cell>
          <cell r="AW664">
            <v>0</v>
          </cell>
          <cell r="AX664" t="str">
            <v>-</v>
          </cell>
          <cell r="AY664">
            <v>0</v>
          </cell>
          <cell r="AZ664">
            <v>15</v>
          </cell>
          <cell r="BA664" t="str">
            <v>Fail</v>
          </cell>
        </row>
        <row r="665">
          <cell r="J665" t="str">
            <v>https://www.lg.com/ae/refrigerators/lg-GR-F589BLCZ-uae</v>
          </cell>
          <cell r="K665">
            <v>0</v>
          </cell>
          <cell r="L665" t="str">
            <v>GR-F589BLCZ.APZRALY</v>
          </cell>
          <cell r="M665" t="str">
            <v>Appliances</v>
          </cell>
          <cell r="N665" t="str">
            <v>Refrigerators</v>
          </cell>
          <cell r="O665" t="str">
            <v>Bottom Freezer</v>
          </cell>
          <cell r="P665" t="str">
            <v xml:space="preserve">2D Bottom Freezer </v>
          </cell>
          <cell r="Q665">
            <v>0</v>
          </cell>
          <cell r="R665" t="str">
            <v>GC-F569BLCZ.APZRALY</v>
          </cell>
          <cell r="S665" t="str">
            <v>Universe</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t="str">
            <v>-</v>
          </cell>
          <cell r="AN665" t="str">
            <v>-</v>
          </cell>
          <cell r="AO665" t="str">
            <v>-</v>
          </cell>
          <cell r="AP665">
            <v>0</v>
          </cell>
          <cell r="AQ665">
            <v>0</v>
          </cell>
          <cell r="AR665">
            <v>0</v>
          </cell>
          <cell r="AS665" t="str">
            <v>Bottom Mount Refrigerator, Inverter Linear Compressor, Multi AirFlow, Smart Diagnosis™</v>
          </cell>
          <cell r="AT665">
            <v>0</v>
          </cell>
          <cell r="AU665">
            <v>0</v>
          </cell>
          <cell r="AV665">
            <v>0</v>
          </cell>
          <cell r="AW665">
            <v>0</v>
          </cell>
          <cell r="AX665" t="str">
            <v>-</v>
          </cell>
          <cell r="AY665">
            <v>0</v>
          </cell>
          <cell r="AZ665">
            <v>3</v>
          </cell>
          <cell r="BA665" t="str">
            <v>Fail</v>
          </cell>
        </row>
        <row r="666">
          <cell r="J666" t="str">
            <v>https://www.lg.com/ae/refrigerators/lg-GR-F501ELDZ-uae</v>
          </cell>
          <cell r="K666">
            <v>0</v>
          </cell>
          <cell r="L666" t="str">
            <v>GR-F501ELDZ.APZRALY</v>
          </cell>
          <cell r="M666" t="str">
            <v>Appliances</v>
          </cell>
          <cell r="N666" t="str">
            <v>Refrigerators</v>
          </cell>
          <cell r="O666" t="str">
            <v>Bottom Freezer</v>
          </cell>
          <cell r="P666" t="str">
            <v xml:space="preserve">2D Bottom Freezer </v>
          </cell>
          <cell r="Q666">
            <v>0</v>
          </cell>
          <cell r="R666" t="str">
            <v>GR-F401ELDZ.APZRALY</v>
          </cell>
          <cell r="S666" t="str">
            <v>Lansen Larder</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t="str">
            <v>595(23")</v>
          </cell>
          <cell r="AN666">
            <v>1850</v>
          </cell>
          <cell r="AO666">
            <v>673</v>
          </cell>
          <cell r="AP666">
            <v>0</v>
          </cell>
          <cell r="AQ666">
            <v>0</v>
          </cell>
          <cell r="AR666">
            <v>0</v>
          </cell>
          <cell r="AS666" t="str">
            <v>One Door Fridge, Inverter Linear Compressor, DoorCooling+™, Moist Balance Crisper™</v>
          </cell>
          <cell r="AT666">
            <v>0</v>
          </cell>
          <cell r="AU666">
            <v>0</v>
          </cell>
          <cell r="AV666">
            <v>0</v>
          </cell>
          <cell r="AW666">
            <v>0</v>
          </cell>
          <cell r="AX666" t="str">
            <v>-</v>
          </cell>
          <cell r="AY666">
            <v>0</v>
          </cell>
          <cell r="AZ666">
            <v>3</v>
          </cell>
          <cell r="BA666" t="str">
            <v>Fail</v>
          </cell>
        </row>
        <row r="667">
          <cell r="J667" t="str">
            <v>https://www.lg.com/ae/refrigerators/lg-GN-B402SQCB-uae</v>
          </cell>
          <cell r="K667">
            <v>0</v>
          </cell>
          <cell r="L667" t="str">
            <v>GN-B402SQCB.ADSRALY</v>
          </cell>
          <cell r="M667" t="str">
            <v>Appliances</v>
          </cell>
          <cell r="N667" t="str">
            <v>Refrigerators</v>
          </cell>
          <cell r="O667" t="str">
            <v>Top Freezer</v>
          </cell>
          <cell r="P667" t="str">
            <v>Large REF</v>
          </cell>
          <cell r="Q667">
            <v>0</v>
          </cell>
          <cell r="R667" t="str">
            <v>GN-B372SQCB.ADSRALY</v>
          </cell>
          <cell r="S667" t="str">
            <v>Omega2N CK</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t="str">
            <v>-</v>
          </cell>
          <cell r="AN667" t="str">
            <v>-</v>
          </cell>
          <cell r="AO667" t="str">
            <v>-</v>
          </cell>
          <cell r="AP667">
            <v>0</v>
          </cell>
          <cell r="AQ667">
            <v>0</v>
          </cell>
          <cell r="AR667">
            <v>0</v>
          </cell>
          <cell r="AS667" t="str">
            <v>Top Mount Freezer, Smart Inverter Compressor, Multi Air Flow, Smart Diagnosis™</v>
          </cell>
          <cell r="AT667">
            <v>0</v>
          </cell>
          <cell r="AU667">
            <v>0</v>
          </cell>
          <cell r="AV667">
            <v>0</v>
          </cell>
          <cell r="AW667">
            <v>0</v>
          </cell>
          <cell r="AX667" t="str">
            <v>-</v>
          </cell>
          <cell r="AY667">
            <v>0</v>
          </cell>
          <cell r="AZ667">
            <v>15</v>
          </cell>
          <cell r="BA667" t="str">
            <v>Fail</v>
          </cell>
        </row>
        <row r="668">
          <cell r="J668" t="str">
            <v>https://www.lg.com/ae/refrigerators/lg-GR-B257KQDV-uae</v>
          </cell>
          <cell r="K668">
            <v>0</v>
          </cell>
          <cell r="L668" t="str">
            <v>GR-B257KQDV.ADSRALY</v>
          </cell>
          <cell r="M668" t="str">
            <v>Appliances</v>
          </cell>
          <cell r="N668" t="str">
            <v>Refrigerators</v>
          </cell>
          <cell r="O668" t="str">
            <v>Side by Side</v>
          </cell>
          <cell r="P668" t="str">
            <v>24CU</v>
          </cell>
          <cell r="Q668">
            <v>0</v>
          </cell>
          <cell r="R668" t="str">
            <v>GC-B247KQDV.ADSRALY</v>
          </cell>
          <cell r="S668" t="str">
            <v>P-Veyron6 DI</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t="str">
            <v>-</v>
          </cell>
          <cell r="AN668" t="str">
            <v>-</v>
          </cell>
          <cell r="AO668" t="str">
            <v>-</v>
          </cell>
          <cell r="AP668">
            <v>0</v>
          </cell>
          <cell r="AQ668">
            <v>0</v>
          </cell>
          <cell r="AR668">
            <v>0</v>
          </cell>
          <cell r="AS668" t="str">
            <v>Side by Side Refrigerator, Inverter Linear Compressor, Mega Capacity, Smart Diagnosis™</v>
          </cell>
          <cell r="AT668">
            <v>0</v>
          </cell>
          <cell r="AU668">
            <v>0</v>
          </cell>
          <cell r="AV668">
            <v>0</v>
          </cell>
          <cell r="AW668">
            <v>0</v>
          </cell>
          <cell r="AX668" t="str">
            <v>-</v>
          </cell>
          <cell r="AY668">
            <v>0</v>
          </cell>
          <cell r="AZ668">
            <v>1</v>
          </cell>
          <cell r="BA668" t="str">
            <v>Fail</v>
          </cell>
        </row>
        <row r="669">
          <cell r="J669" t="str">
            <v>https://www.lg.com/ae/refrigerators/lg-GN-C782HLCU-uae</v>
          </cell>
          <cell r="K669">
            <v>0</v>
          </cell>
          <cell r="L669" t="str">
            <v>GN-C782HLCU.APZRALY</v>
          </cell>
          <cell r="M669" t="str">
            <v>Appliances</v>
          </cell>
          <cell r="N669" t="str">
            <v>Refrigerators</v>
          </cell>
          <cell r="O669" t="str">
            <v>Top Freezer</v>
          </cell>
          <cell r="P669" t="str">
            <v>Ultra X Large REF</v>
          </cell>
          <cell r="Q669">
            <v>0</v>
          </cell>
          <cell r="R669" t="str">
            <v>GN-C702HLCU.APZRALY</v>
          </cell>
          <cell r="S669" t="str">
            <v>Alpha4 (GTF 2.0)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t="str">
            <v>-</v>
          </cell>
          <cell r="AN669" t="str">
            <v>-</v>
          </cell>
          <cell r="AO669" t="str">
            <v>-</v>
          </cell>
          <cell r="AP669">
            <v>0</v>
          </cell>
          <cell r="AQ669">
            <v>0</v>
          </cell>
          <cell r="AR669">
            <v>0</v>
          </cell>
          <cell r="AS669" t="str">
            <v>Top Mount Refrigerator, Inverter Linear Compressor, Door Cooling™, Multi AirFlow</v>
          </cell>
          <cell r="AT669">
            <v>0</v>
          </cell>
          <cell r="AU669">
            <v>0</v>
          </cell>
          <cell r="AV669">
            <v>0</v>
          </cell>
          <cell r="AW669">
            <v>0</v>
          </cell>
          <cell r="AX669" t="str">
            <v>-</v>
          </cell>
          <cell r="AY669">
            <v>0</v>
          </cell>
          <cell r="AZ669">
            <v>15</v>
          </cell>
          <cell r="BA669" t="str">
            <v>Fail</v>
          </cell>
        </row>
        <row r="670">
          <cell r="J670" t="str">
            <v>https://www.lg.com/ae/refrigerators/lg-GR-B257KQDV-gcc</v>
          </cell>
          <cell r="K670">
            <v>0</v>
          </cell>
          <cell r="L670" t="str">
            <v>GR-B257KQDV.ADSQMEA</v>
          </cell>
          <cell r="M670" t="str">
            <v>Appliances</v>
          </cell>
          <cell r="N670" t="str">
            <v>Refrigerators</v>
          </cell>
          <cell r="O670" t="str">
            <v>Side by Side</v>
          </cell>
          <cell r="P670" t="str">
            <v>24CU</v>
          </cell>
          <cell r="Q670">
            <v>0</v>
          </cell>
          <cell r="R670" t="str">
            <v>GC-B247KQDV.ADSQMEA</v>
          </cell>
          <cell r="S670" t="str">
            <v>P-Veyron6 DI</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t="str">
            <v>-</v>
          </cell>
          <cell r="AN670" t="str">
            <v>-</v>
          </cell>
          <cell r="AO670" t="str">
            <v>-</v>
          </cell>
          <cell r="AP670">
            <v>0</v>
          </cell>
          <cell r="AQ670">
            <v>0</v>
          </cell>
          <cell r="AR670">
            <v>0</v>
          </cell>
          <cell r="AS670" t="str">
            <v>Side by Side Refrigerator, Inverter Linear Compressor, Mega Capacity, Smart Diagnosis™</v>
          </cell>
          <cell r="AT670">
            <v>0</v>
          </cell>
          <cell r="AU670">
            <v>0</v>
          </cell>
          <cell r="AV670">
            <v>0</v>
          </cell>
          <cell r="AW670">
            <v>0</v>
          </cell>
          <cell r="AX670" t="str">
            <v>-</v>
          </cell>
          <cell r="AY670">
            <v>0</v>
          </cell>
          <cell r="AZ670">
            <v>1</v>
          </cell>
          <cell r="BA670" t="str">
            <v>Fail</v>
          </cell>
        </row>
        <row r="671">
          <cell r="J671" t="str">
            <v>https://www.lg.com/ae/refrigerators/lg-GN-B402SQCB-gcc</v>
          </cell>
          <cell r="K671">
            <v>0</v>
          </cell>
          <cell r="L671" t="str">
            <v>GN-B402SQCB.ADSQMEA</v>
          </cell>
          <cell r="M671" t="str">
            <v>Appliances</v>
          </cell>
          <cell r="N671" t="str">
            <v>Refrigerators</v>
          </cell>
          <cell r="O671" t="str">
            <v>Top Freezer</v>
          </cell>
          <cell r="P671" t="str">
            <v>Large REF</v>
          </cell>
          <cell r="Q671">
            <v>0</v>
          </cell>
          <cell r="R671" t="str">
            <v>GN-B372SQCB.ADSQMEA</v>
          </cell>
          <cell r="S671" t="str">
            <v>Omega2N CK</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t="str">
            <v>-</v>
          </cell>
          <cell r="AN671" t="str">
            <v>-</v>
          </cell>
          <cell r="AO671" t="str">
            <v>-</v>
          </cell>
          <cell r="AP671">
            <v>0</v>
          </cell>
          <cell r="AQ671">
            <v>0</v>
          </cell>
          <cell r="AR671">
            <v>0</v>
          </cell>
          <cell r="AS671" t="str">
            <v>Top Mount Freezer, Smart Inverter Compressor, Multi Air Flow, Smart Diagnosis™</v>
          </cell>
          <cell r="AT671">
            <v>0</v>
          </cell>
          <cell r="AU671">
            <v>0</v>
          </cell>
          <cell r="AV671">
            <v>0</v>
          </cell>
          <cell r="AW671">
            <v>0</v>
          </cell>
          <cell r="AX671" t="str">
            <v>-</v>
          </cell>
          <cell r="AY671">
            <v>0</v>
          </cell>
          <cell r="AZ671">
            <v>15</v>
          </cell>
          <cell r="BA671" t="str">
            <v>Fail</v>
          </cell>
        </row>
        <row r="672">
          <cell r="J672" t="str">
            <v>https://www.lg.com/ae/refrigerators/lg-GN-C732SGGU-gcc</v>
          </cell>
          <cell r="K672">
            <v>0</v>
          </cell>
          <cell r="L672" t="str">
            <v>GN-C732SGGU.ABMQMEA</v>
          </cell>
          <cell r="M672" t="str">
            <v>Appliances</v>
          </cell>
          <cell r="N672" t="str">
            <v>Refrigerators</v>
          </cell>
          <cell r="O672" t="str">
            <v>Top Freezer</v>
          </cell>
          <cell r="P672" t="str">
            <v>Ultra X Large REF</v>
          </cell>
          <cell r="Q672">
            <v>0</v>
          </cell>
          <cell r="R672" t="str">
            <v>GN-C702SGGU.ABMQMEA</v>
          </cell>
          <cell r="S672" t="str">
            <v>T-Alpha4 (GTF 2.0)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t="str">
            <v>-</v>
          </cell>
          <cell r="AN672" t="str">
            <v>-</v>
          </cell>
          <cell r="AO672" t="str">
            <v>-</v>
          </cell>
          <cell r="AP672">
            <v>0</v>
          </cell>
          <cell r="AQ672">
            <v>0</v>
          </cell>
          <cell r="AR672">
            <v>0</v>
          </cell>
          <cell r="AS672" t="str">
            <v>Top Mount Freezer, Inverter Linear Compressor, HygieneFresh+™, DoorCooling+™</v>
          </cell>
          <cell r="AT672">
            <v>0</v>
          </cell>
          <cell r="AU672">
            <v>0</v>
          </cell>
          <cell r="AV672">
            <v>0</v>
          </cell>
          <cell r="AW672">
            <v>0</v>
          </cell>
          <cell r="AX672" t="str">
            <v>-</v>
          </cell>
          <cell r="AY672">
            <v>0</v>
          </cell>
          <cell r="AZ672">
            <v>15</v>
          </cell>
          <cell r="BA672" t="str">
            <v>Fail</v>
          </cell>
        </row>
        <row r="673">
          <cell r="J673" t="str">
            <v>https://www.lg.com/ae/refrigerators/lg-GR-C832HBCU-gcc</v>
          </cell>
          <cell r="K673">
            <v>0</v>
          </cell>
          <cell r="L673" t="str">
            <v>GR-C832HBCU.ASWQMEA</v>
          </cell>
          <cell r="M673" t="str">
            <v>Appliances</v>
          </cell>
          <cell r="N673" t="str">
            <v>Refrigerators</v>
          </cell>
          <cell r="O673" t="str">
            <v>Top Freezer</v>
          </cell>
          <cell r="P673" t="str">
            <v>Ultra X Large REF</v>
          </cell>
          <cell r="Q673">
            <v>0</v>
          </cell>
          <cell r="R673" t="str">
            <v>GR-C802HBCU.ASWQMEA</v>
          </cell>
          <cell r="S673" t="str">
            <v>Alpha1 (GTF 2.0)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t="str">
            <v>-</v>
          </cell>
          <cell r="AN673" t="str">
            <v>-</v>
          </cell>
          <cell r="AO673" t="str">
            <v>-</v>
          </cell>
          <cell r="AP673">
            <v>0</v>
          </cell>
          <cell r="AQ673">
            <v>0</v>
          </cell>
          <cell r="AR673">
            <v>0</v>
          </cell>
          <cell r="AS673" t="str">
            <v>Top Mount Freezer,  Inverter Linear Compressor, DoorCooling+™, Fresh 0 Zone, Smart Diagnosis™</v>
          </cell>
          <cell r="AT673">
            <v>0</v>
          </cell>
          <cell r="AU673">
            <v>0</v>
          </cell>
          <cell r="AV673">
            <v>0</v>
          </cell>
          <cell r="AW673">
            <v>0</v>
          </cell>
          <cell r="AX673" t="str">
            <v>-</v>
          </cell>
          <cell r="AY673">
            <v>0</v>
          </cell>
          <cell r="AZ673">
            <v>15</v>
          </cell>
          <cell r="BA673" t="str">
            <v>Fail</v>
          </cell>
        </row>
        <row r="674">
          <cell r="J674" t="str">
            <v>https://www.lg.com/ae/refrigerators/lg-GR-H832HLHU-gcc</v>
          </cell>
          <cell r="K674">
            <v>0</v>
          </cell>
          <cell r="L674" t="str">
            <v>GR-H832HLHU.APZQMEA</v>
          </cell>
          <cell r="M674" t="str">
            <v>Appliances</v>
          </cell>
          <cell r="N674" t="str">
            <v>Refrigerators</v>
          </cell>
          <cell r="O674">
            <v>0</v>
          </cell>
          <cell r="P674" t="str">
            <v>Ultra X Large REF</v>
          </cell>
          <cell r="Q674">
            <v>0</v>
          </cell>
          <cell r="R674" t="str">
            <v>GR-H802HLHU.APZQMEA</v>
          </cell>
          <cell r="S674" t="str">
            <v>Alpha1 (GTF 2.0)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t="str">
            <v>-</v>
          </cell>
          <cell r="AN674" t="str">
            <v>-</v>
          </cell>
          <cell r="AO674" t="str">
            <v>-</v>
          </cell>
          <cell r="AP674">
            <v>0</v>
          </cell>
          <cell r="AQ674">
            <v>0</v>
          </cell>
          <cell r="AR674">
            <v>0</v>
          </cell>
          <cell r="AS674" t="str">
            <v>Top Mount Freezer, Inverter Linear Compressor, DoorCooling+™, Hygiene FRESH+™, ThinQ</v>
          </cell>
          <cell r="AT674">
            <v>0</v>
          </cell>
          <cell r="AU674">
            <v>0</v>
          </cell>
          <cell r="AV674">
            <v>0</v>
          </cell>
          <cell r="AW674">
            <v>0</v>
          </cell>
          <cell r="AX674" t="str">
            <v>-</v>
          </cell>
          <cell r="AY674">
            <v>0</v>
          </cell>
          <cell r="AZ674">
            <v>15</v>
          </cell>
          <cell r="BA674" t="str">
            <v>Fail</v>
          </cell>
        </row>
        <row r="675">
          <cell r="J675" t="str">
            <v>https://www.lg.com/ae/refrigerators/lg-GR-B257SLLV-gcc</v>
          </cell>
          <cell r="K675">
            <v>0</v>
          </cell>
          <cell r="L675" t="str">
            <v>GR-B257SLLV.APZQMEA</v>
          </cell>
          <cell r="M675" t="str">
            <v>Appliances</v>
          </cell>
          <cell r="N675" t="str">
            <v>Refrigerators</v>
          </cell>
          <cell r="O675" t="str">
            <v>Side by Side</v>
          </cell>
          <cell r="P675" t="str">
            <v>24CU</v>
          </cell>
          <cell r="Q675">
            <v>0</v>
          </cell>
          <cell r="R675" t="str">
            <v>GC-B247SLLV.APZQMEA</v>
          </cell>
          <cell r="S675" t="str">
            <v>P-Veyron6</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t="str">
            <v>-</v>
          </cell>
          <cell r="AN675" t="str">
            <v>-</v>
          </cell>
          <cell r="AO675" t="str">
            <v>-</v>
          </cell>
          <cell r="AP675">
            <v>0</v>
          </cell>
          <cell r="AQ675">
            <v>0</v>
          </cell>
          <cell r="AR675">
            <v>0</v>
          </cell>
          <cell r="AS675" t="str">
            <v>Side by Side Refrigerator, Inverter Linear Compressor, Mega Capacity, Smart Diagnosis™</v>
          </cell>
          <cell r="AT675">
            <v>0</v>
          </cell>
          <cell r="AU675">
            <v>0</v>
          </cell>
          <cell r="AV675">
            <v>0</v>
          </cell>
          <cell r="AW675">
            <v>0</v>
          </cell>
          <cell r="AX675" t="str">
            <v>-</v>
          </cell>
          <cell r="AY675">
            <v>0</v>
          </cell>
          <cell r="AZ675">
            <v>3</v>
          </cell>
          <cell r="BA675" t="str">
            <v>Fail</v>
          </cell>
        </row>
        <row r="676">
          <cell r="J676" t="str">
            <v>https://www.lg.com/ae/refrigerators/lg-GR-B257SLLV-uae</v>
          </cell>
          <cell r="K676">
            <v>0</v>
          </cell>
          <cell r="L676" t="str">
            <v>GR-B257SLLV.APZRALY</v>
          </cell>
          <cell r="M676" t="str">
            <v>Appliances</v>
          </cell>
          <cell r="N676" t="str">
            <v>Refrigerators</v>
          </cell>
          <cell r="O676" t="str">
            <v>Side by Side</v>
          </cell>
          <cell r="P676" t="str">
            <v>24CU</v>
          </cell>
          <cell r="Q676">
            <v>0</v>
          </cell>
          <cell r="R676" t="str">
            <v>GC-B247SLLV.APZRALY</v>
          </cell>
          <cell r="S676" t="str">
            <v>P-Veyron6</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t="str">
            <v>-</v>
          </cell>
          <cell r="AN676" t="str">
            <v>-</v>
          </cell>
          <cell r="AO676" t="str">
            <v>-</v>
          </cell>
          <cell r="AP676">
            <v>0</v>
          </cell>
          <cell r="AQ676">
            <v>0</v>
          </cell>
          <cell r="AR676">
            <v>0</v>
          </cell>
          <cell r="AS676" t="str">
            <v>Side by Side Refrigerator, Inverter Linear Compressor, Mega Capacity, Smart Diagnosis™</v>
          </cell>
          <cell r="AT676">
            <v>0</v>
          </cell>
          <cell r="AU676">
            <v>0</v>
          </cell>
          <cell r="AV676">
            <v>0</v>
          </cell>
          <cell r="AW676">
            <v>0</v>
          </cell>
          <cell r="AX676" t="str">
            <v>-</v>
          </cell>
          <cell r="AY676">
            <v>0</v>
          </cell>
          <cell r="AZ676">
            <v>3</v>
          </cell>
          <cell r="BA676" t="str">
            <v>Fail</v>
          </cell>
        </row>
        <row r="677">
          <cell r="J677" t="str">
            <v>https://www.lg.com/ae/refrigerators/lg-GN-D732HLHU-gcc</v>
          </cell>
          <cell r="K677">
            <v>0</v>
          </cell>
          <cell r="L677" t="str">
            <v>GN-D732HLHU.APZQMEA</v>
          </cell>
          <cell r="M677" t="str">
            <v>Appliances</v>
          </cell>
          <cell r="N677" t="str">
            <v>Refrigerators</v>
          </cell>
          <cell r="O677" t="str">
            <v>Top Freezer</v>
          </cell>
          <cell r="P677" t="str">
            <v>Ultra X Large REF</v>
          </cell>
          <cell r="Q677">
            <v>0</v>
          </cell>
          <cell r="R677" t="str">
            <v>GN-A702HLHU.APZQMEA</v>
          </cell>
          <cell r="S677" t="str">
            <v>Alpha4 DID (GTF 2.0)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t="str">
            <v>-</v>
          </cell>
          <cell r="AN677" t="str">
            <v>-</v>
          </cell>
          <cell r="AO677" t="str">
            <v>-</v>
          </cell>
          <cell r="AP677">
            <v>0</v>
          </cell>
          <cell r="AQ677">
            <v>0</v>
          </cell>
          <cell r="AR677">
            <v>0</v>
          </cell>
          <cell r="AS677" t="str">
            <v>Top Mount Freezer, Door-in-Door®, Inverter Linear Compressor, HygieneFresh+™</v>
          </cell>
          <cell r="AT677">
            <v>0</v>
          </cell>
          <cell r="AU677">
            <v>0</v>
          </cell>
          <cell r="AV677">
            <v>0</v>
          </cell>
          <cell r="AW677">
            <v>0</v>
          </cell>
          <cell r="AX677" t="str">
            <v>-</v>
          </cell>
          <cell r="AY677">
            <v>0</v>
          </cell>
          <cell r="AZ677">
            <v>15</v>
          </cell>
          <cell r="BA677" t="str">
            <v>Pass</v>
          </cell>
        </row>
        <row r="678">
          <cell r="J678" t="str">
            <v>https://www.lg.com/ae/refrigerators/lg-GR-C362RLBN-gcc</v>
          </cell>
          <cell r="K678">
            <v>0</v>
          </cell>
          <cell r="L678" t="str">
            <v>GR-C362RLBN.APZQMEA</v>
          </cell>
          <cell r="M678" t="str">
            <v>Appliances</v>
          </cell>
          <cell r="N678" t="str">
            <v>Refrigerators</v>
          </cell>
          <cell r="O678" t="str">
            <v>Top Freezer</v>
          </cell>
          <cell r="P678" t="str">
            <v>Medium REF</v>
          </cell>
          <cell r="Q678">
            <v>0</v>
          </cell>
          <cell r="R678" t="str">
            <v>GL-C322RLBN.APZQMEA</v>
          </cell>
          <cell r="S678" t="str">
            <v>Omega3 (GTF 2.0)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t="str">
            <v>-</v>
          </cell>
          <cell r="AN678" t="str">
            <v>-</v>
          </cell>
          <cell r="AO678" t="str">
            <v>-</v>
          </cell>
          <cell r="AP678">
            <v>0</v>
          </cell>
          <cell r="AQ678">
            <v>0</v>
          </cell>
          <cell r="AR678">
            <v>0</v>
          </cell>
          <cell r="AS678" t="str">
            <v>Top Mount Freezer, Inverter Linear Compressor, DoorCooling+™, Multi Air Flow</v>
          </cell>
          <cell r="AT678">
            <v>0</v>
          </cell>
          <cell r="AU678">
            <v>0</v>
          </cell>
          <cell r="AV678">
            <v>0</v>
          </cell>
          <cell r="AW678">
            <v>0</v>
          </cell>
          <cell r="AX678" t="str">
            <v>-</v>
          </cell>
          <cell r="AY678">
            <v>0</v>
          </cell>
          <cell r="AZ678">
            <v>15</v>
          </cell>
          <cell r="BA678" t="str">
            <v>Fail</v>
          </cell>
        </row>
        <row r="679">
          <cell r="J679" t="str">
            <v>https://www.lg.com/ae/refrigerators/lg-GR-C402RLCN-gcc</v>
          </cell>
          <cell r="K679">
            <v>0</v>
          </cell>
          <cell r="L679" t="str">
            <v>GR-C402RLCN.DPZQMEA</v>
          </cell>
          <cell r="M679" t="str">
            <v>Appliances</v>
          </cell>
          <cell r="N679" t="str">
            <v>Refrigerators</v>
          </cell>
          <cell r="O679" t="str">
            <v>Top Freezer</v>
          </cell>
          <cell r="P679" t="str">
            <v>Medium REF</v>
          </cell>
          <cell r="Q679">
            <v>0</v>
          </cell>
          <cell r="R679" t="str">
            <v>GL-C372RLCN.DPZQMEA</v>
          </cell>
          <cell r="S679" t="str">
            <v>Omega2 CK</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t="str">
            <v>-</v>
          </cell>
          <cell r="AN679" t="str">
            <v>-</v>
          </cell>
          <cell r="AO679" t="str">
            <v>-</v>
          </cell>
          <cell r="AP679">
            <v>0</v>
          </cell>
          <cell r="AQ679">
            <v>0</v>
          </cell>
          <cell r="AR679">
            <v>0</v>
          </cell>
          <cell r="AS679" t="str">
            <v>Top Mount Freezer, Inverter Linear Compressor, DoorCooling+™, Multi Air Flow</v>
          </cell>
          <cell r="AT679">
            <v>0</v>
          </cell>
          <cell r="AU679">
            <v>0</v>
          </cell>
          <cell r="AV679">
            <v>0</v>
          </cell>
          <cell r="AW679">
            <v>0</v>
          </cell>
          <cell r="AX679" t="str">
            <v>-</v>
          </cell>
          <cell r="AY679">
            <v>0</v>
          </cell>
          <cell r="AZ679">
            <v>15</v>
          </cell>
          <cell r="BA679" t="str">
            <v>Fail</v>
          </cell>
        </row>
        <row r="680">
          <cell r="J680" t="str">
            <v>https://www.lg.com/ae/refrigerators/lg-GR-C432RQCN-gcc</v>
          </cell>
          <cell r="K680">
            <v>0</v>
          </cell>
          <cell r="L680" t="str">
            <v>GR-C432RQCN.DSWQMEA</v>
          </cell>
          <cell r="M680" t="str">
            <v>Appliances</v>
          </cell>
          <cell r="N680" t="str">
            <v>Refrigerators</v>
          </cell>
          <cell r="O680" t="str">
            <v>Top Freezer</v>
          </cell>
          <cell r="P680" t="str">
            <v>Medium REF</v>
          </cell>
          <cell r="Q680">
            <v>0</v>
          </cell>
          <cell r="R680" t="str">
            <v>GP-C402RQCN.DSWQMEA</v>
          </cell>
          <cell r="S680" t="str">
            <v>Omega1 (GTF 2.0)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t="str">
            <v>-</v>
          </cell>
          <cell r="AN680" t="str">
            <v>-</v>
          </cell>
          <cell r="AO680" t="str">
            <v>-</v>
          </cell>
          <cell r="AP680">
            <v>0</v>
          </cell>
          <cell r="AQ680">
            <v>0</v>
          </cell>
          <cell r="AR680">
            <v>0</v>
          </cell>
          <cell r="AS680" t="str">
            <v>Top Mount Freezer, Inverter Linear Compressor, DoorCooling+™, Fresh 0 Zone</v>
          </cell>
          <cell r="AT680">
            <v>0</v>
          </cell>
          <cell r="AU680">
            <v>0</v>
          </cell>
          <cell r="AV680">
            <v>0</v>
          </cell>
          <cell r="AW680">
            <v>0</v>
          </cell>
          <cell r="AX680" t="str">
            <v>-</v>
          </cell>
          <cell r="AY680">
            <v>0</v>
          </cell>
          <cell r="AZ680">
            <v>15</v>
          </cell>
          <cell r="BA680" t="str">
            <v>Fail</v>
          </cell>
        </row>
        <row r="681">
          <cell r="J681" t="str">
            <v>https://www.lg.com/ae/refrigerators/lg-GR-C432RLCN-gcc</v>
          </cell>
          <cell r="K681">
            <v>0</v>
          </cell>
          <cell r="L681" t="str">
            <v>GR-C432RLCN.DPZQMEA</v>
          </cell>
          <cell r="M681" t="str">
            <v>Appliances</v>
          </cell>
          <cell r="N681" t="str">
            <v>Refrigerators</v>
          </cell>
          <cell r="O681" t="str">
            <v>Top Freezer</v>
          </cell>
          <cell r="P681" t="str">
            <v>Medium REF</v>
          </cell>
          <cell r="Q681">
            <v>0</v>
          </cell>
          <cell r="R681" t="str">
            <v>GP-C402RLCN.DPZQMEA</v>
          </cell>
          <cell r="S681" t="str">
            <v>Omega1 (GTF 2.0)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t="str">
            <v>-</v>
          </cell>
          <cell r="AN681" t="str">
            <v>-</v>
          </cell>
          <cell r="AO681" t="str">
            <v>-</v>
          </cell>
          <cell r="AP681">
            <v>0</v>
          </cell>
          <cell r="AQ681">
            <v>0</v>
          </cell>
          <cell r="AR681">
            <v>0</v>
          </cell>
          <cell r="AS681" t="str">
            <v>Top Mount Freezer, Inverter Linear Compressor, DoorCooling+™, Multi Air Flow</v>
          </cell>
          <cell r="AT681">
            <v>0</v>
          </cell>
          <cell r="AU681">
            <v>0</v>
          </cell>
          <cell r="AV681">
            <v>0</v>
          </cell>
          <cell r="AW681">
            <v>0</v>
          </cell>
          <cell r="AX681" t="str">
            <v>-</v>
          </cell>
          <cell r="AY681">
            <v>0</v>
          </cell>
          <cell r="AZ681">
            <v>15</v>
          </cell>
          <cell r="BA681" t="str">
            <v>Fail</v>
          </cell>
        </row>
        <row r="682">
          <cell r="J682" t="str">
            <v>https://www.lg.com/ae/refrigerators/lg-GR-C539HQCN-gcc</v>
          </cell>
          <cell r="K682">
            <v>0</v>
          </cell>
          <cell r="L682" t="str">
            <v>GR-C539HQCN.DSWQMEA</v>
          </cell>
          <cell r="M682" t="str">
            <v>Appliances</v>
          </cell>
          <cell r="N682" t="str">
            <v>Refrigerators</v>
          </cell>
          <cell r="O682" t="str">
            <v>Top Freezer</v>
          </cell>
          <cell r="P682" t="str">
            <v>Large REF</v>
          </cell>
          <cell r="Q682">
            <v>0</v>
          </cell>
          <cell r="R682" t="str">
            <v>GL-C432HQCN.DSWQMEA</v>
          </cell>
          <cell r="S682" t="str">
            <v>Alpha8 (GTF 2.0)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t="str">
            <v>-</v>
          </cell>
          <cell r="AN682" t="str">
            <v>-</v>
          </cell>
          <cell r="AO682" t="str">
            <v>-</v>
          </cell>
          <cell r="AP682">
            <v>0</v>
          </cell>
          <cell r="AQ682">
            <v>0</v>
          </cell>
          <cell r="AR682">
            <v>0</v>
          </cell>
          <cell r="AS682" t="str">
            <v>Top Mount Freezer, Inverter Linear Compressor, DoorCooling+™, Multi Air Flow</v>
          </cell>
          <cell r="AT682">
            <v>0</v>
          </cell>
          <cell r="AU682">
            <v>0</v>
          </cell>
          <cell r="AV682">
            <v>0</v>
          </cell>
          <cell r="AW682">
            <v>0</v>
          </cell>
          <cell r="AX682" t="str">
            <v>-</v>
          </cell>
          <cell r="AY682">
            <v>0</v>
          </cell>
          <cell r="AZ682">
            <v>15</v>
          </cell>
          <cell r="BA682" t="str">
            <v>Fail</v>
          </cell>
        </row>
        <row r="683">
          <cell r="J683" t="str">
            <v>https://www.lg.com/ae/refrigerators/lg-GR-C539HLCN-gcc</v>
          </cell>
          <cell r="K683">
            <v>0</v>
          </cell>
          <cell r="L683" t="str">
            <v>GR-C539HLCN.DPZQMEA</v>
          </cell>
          <cell r="M683" t="str">
            <v>Appliances</v>
          </cell>
          <cell r="N683" t="str">
            <v>Refrigerators</v>
          </cell>
          <cell r="O683" t="str">
            <v>Top Freezer</v>
          </cell>
          <cell r="P683" t="str">
            <v>Large REF</v>
          </cell>
          <cell r="Q683">
            <v>0</v>
          </cell>
          <cell r="R683" t="str">
            <v>GL-C432HLCN.DPZQMEA</v>
          </cell>
          <cell r="S683" t="str">
            <v>Alpha8 (GTF 2.0)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t="str">
            <v>-</v>
          </cell>
          <cell r="AN683" t="str">
            <v>-</v>
          </cell>
          <cell r="AO683" t="str">
            <v>-</v>
          </cell>
          <cell r="AP683">
            <v>0</v>
          </cell>
          <cell r="AQ683">
            <v>0</v>
          </cell>
          <cell r="AR683">
            <v>0</v>
          </cell>
          <cell r="AS683" t="str">
            <v>Top Mount Freezer, Inverter Linear Compressor, Fresh 0 Zone, Multi Air Flow</v>
          </cell>
          <cell r="AT683">
            <v>0</v>
          </cell>
          <cell r="AU683">
            <v>0</v>
          </cell>
          <cell r="AV683">
            <v>0</v>
          </cell>
          <cell r="AW683">
            <v>0</v>
          </cell>
          <cell r="AX683" t="str">
            <v>-</v>
          </cell>
          <cell r="AY683">
            <v>0</v>
          </cell>
          <cell r="AZ683">
            <v>15</v>
          </cell>
          <cell r="BA683" t="str">
            <v>Fail</v>
          </cell>
        </row>
        <row r="684">
          <cell r="J684" t="str">
            <v>https://www.lg.com/ae/refrigerators/lg-GR-C619HLCN-gcc</v>
          </cell>
          <cell r="K684">
            <v>0</v>
          </cell>
          <cell r="L684" t="str">
            <v>GR-C619HLCN.DPZQMEA</v>
          </cell>
          <cell r="M684" t="str">
            <v>Appliances</v>
          </cell>
          <cell r="N684" t="str">
            <v>Refrigerators</v>
          </cell>
          <cell r="O684" t="str">
            <v>Top Freezer</v>
          </cell>
          <cell r="P684" t="str">
            <v>X Large REF</v>
          </cell>
          <cell r="Q684">
            <v>0</v>
          </cell>
          <cell r="R684" t="str">
            <v>GL-C502HLCN.DPZQMEA</v>
          </cell>
          <cell r="S684" t="str">
            <v>Alpha7 (GTF 2.0)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t="str">
            <v>-</v>
          </cell>
          <cell r="AN684" t="str">
            <v>-</v>
          </cell>
          <cell r="AO684" t="str">
            <v>-</v>
          </cell>
          <cell r="AP684">
            <v>0</v>
          </cell>
          <cell r="AQ684">
            <v>0</v>
          </cell>
          <cell r="AR684">
            <v>0</v>
          </cell>
          <cell r="AS684" t="str">
            <v>Top Mount Freezer, Inverter Linear Compressor, DoorCooling+™, Multi Air Flow</v>
          </cell>
          <cell r="AT684">
            <v>0</v>
          </cell>
          <cell r="AU684">
            <v>0</v>
          </cell>
          <cell r="AV684">
            <v>0</v>
          </cell>
          <cell r="AW684">
            <v>0</v>
          </cell>
          <cell r="AX684" t="str">
            <v>-</v>
          </cell>
          <cell r="AY684">
            <v>0</v>
          </cell>
          <cell r="AZ684">
            <v>15</v>
          </cell>
          <cell r="BA684" t="str">
            <v>Fail</v>
          </cell>
        </row>
        <row r="685">
          <cell r="J685" t="str">
            <v>https://www.lg.com/ae/refrigerators/lg-GN-C660HQCU-gcc</v>
          </cell>
          <cell r="K685">
            <v>0</v>
          </cell>
          <cell r="L685" t="str">
            <v>GN-C660HQCU.ASWQMEA</v>
          </cell>
          <cell r="M685" t="str">
            <v>Appliances</v>
          </cell>
          <cell r="N685" t="str">
            <v>Refrigerators</v>
          </cell>
          <cell r="O685" t="str">
            <v>Top Freezer</v>
          </cell>
          <cell r="P685" t="str">
            <v>X Large REF</v>
          </cell>
          <cell r="Q685">
            <v>0</v>
          </cell>
          <cell r="R685" t="str">
            <v>GN-C602HQCU.ASWQMEA</v>
          </cell>
          <cell r="S685" t="str">
            <v>Alpha5 (GTF 2.0)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t="str">
            <v>-</v>
          </cell>
          <cell r="AN685" t="str">
            <v>-</v>
          </cell>
          <cell r="AO685" t="str">
            <v>-</v>
          </cell>
          <cell r="AP685">
            <v>0</v>
          </cell>
          <cell r="AQ685">
            <v>0</v>
          </cell>
          <cell r="AR685">
            <v>0</v>
          </cell>
          <cell r="AS685" t="str">
            <v>Top Mount Freezer, Inverter Linear Compressor, DoorCooling+™, HygieneFresh+™, ThinQ</v>
          </cell>
          <cell r="AT685">
            <v>0</v>
          </cell>
          <cell r="AU685">
            <v>0</v>
          </cell>
          <cell r="AV685">
            <v>0</v>
          </cell>
          <cell r="AW685">
            <v>0</v>
          </cell>
          <cell r="AX685" t="str">
            <v>-</v>
          </cell>
          <cell r="AY685">
            <v>0</v>
          </cell>
          <cell r="AZ685">
            <v>15</v>
          </cell>
          <cell r="BA685" t="str">
            <v>Fail</v>
          </cell>
        </row>
        <row r="686">
          <cell r="J686" t="str">
            <v>https://www.lg.com/ae/refrigerators/lg-GN-C660HLCU-gcc</v>
          </cell>
          <cell r="K686">
            <v>0</v>
          </cell>
          <cell r="L686" t="str">
            <v>GN-C660HLCU.APZQMEA</v>
          </cell>
          <cell r="M686" t="str">
            <v>Appliances</v>
          </cell>
          <cell r="N686" t="str">
            <v>Refrigerators</v>
          </cell>
          <cell r="O686" t="str">
            <v>Top Freezer</v>
          </cell>
          <cell r="P686" t="str">
            <v>X Large REF</v>
          </cell>
          <cell r="Q686">
            <v>0</v>
          </cell>
          <cell r="R686" t="str">
            <v>GN-C602HLCU.APZQMEA</v>
          </cell>
          <cell r="S686" t="str">
            <v>Alpha5 (GTF 2.0)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t="str">
            <v>-</v>
          </cell>
          <cell r="AN686" t="str">
            <v>-</v>
          </cell>
          <cell r="AO686" t="str">
            <v>-</v>
          </cell>
          <cell r="AP686">
            <v>0</v>
          </cell>
          <cell r="AQ686">
            <v>0</v>
          </cell>
          <cell r="AR686">
            <v>0</v>
          </cell>
          <cell r="AS686" t="str">
            <v>Top Mount Freezer, Inverter Linear Compressor, DoorCooling+™, Multi Air Flow</v>
          </cell>
          <cell r="AT686">
            <v>0</v>
          </cell>
          <cell r="AU686">
            <v>0</v>
          </cell>
          <cell r="AV686">
            <v>0</v>
          </cell>
          <cell r="AW686">
            <v>0</v>
          </cell>
          <cell r="AX686" t="str">
            <v>-</v>
          </cell>
          <cell r="AY686">
            <v>0</v>
          </cell>
          <cell r="AZ686">
            <v>15</v>
          </cell>
          <cell r="BA686" t="str">
            <v>Fail</v>
          </cell>
        </row>
        <row r="687">
          <cell r="J687" t="str">
            <v>https://www.lg.com/ae/refrigerators/lg-GN-C732HLCU-gcc</v>
          </cell>
          <cell r="K687">
            <v>0</v>
          </cell>
          <cell r="L687" t="str">
            <v>GN-C732HLCU.APZQMEA</v>
          </cell>
          <cell r="M687" t="str">
            <v>Appliances</v>
          </cell>
          <cell r="N687" t="str">
            <v>Refrigerators</v>
          </cell>
          <cell r="O687" t="str">
            <v>Top Freezer</v>
          </cell>
          <cell r="P687" t="str">
            <v>Ultra X Large REF</v>
          </cell>
          <cell r="Q687">
            <v>0</v>
          </cell>
          <cell r="R687" t="str">
            <v>GN-C702HLCU.APZQMEA</v>
          </cell>
          <cell r="S687" t="str">
            <v>Alpha4 (GTF 2.0)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t="str">
            <v>-</v>
          </cell>
          <cell r="AN687" t="str">
            <v>-</v>
          </cell>
          <cell r="AO687" t="str">
            <v>-</v>
          </cell>
          <cell r="AP687">
            <v>0</v>
          </cell>
          <cell r="AQ687">
            <v>0</v>
          </cell>
          <cell r="AR687">
            <v>0</v>
          </cell>
          <cell r="AS687" t="str">
            <v>Top Mount Freezer, Inverter Linear Compressor, DoorCooling+™, HygieneFresh+™</v>
          </cell>
          <cell r="AT687">
            <v>0</v>
          </cell>
          <cell r="AU687">
            <v>0</v>
          </cell>
          <cell r="AV687">
            <v>0</v>
          </cell>
          <cell r="AW687">
            <v>0</v>
          </cell>
          <cell r="AX687" t="str">
            <v>-</v>
          </cell>
          <cell r="AY687">
            <v>0</v>
          </cell>
          <cell r="AZ687">
            <v>15</v>
          </cell>
          <cell r="BA687" t="str">
            <v>Fail</v>
          </cell>
        </row>
        <row r="688">
          <cell r="J688" t="str">
            <v>https://www.lg.com/ae/refrigerators/lg-GN-B242SQBB-gcc</v>
          </cell>
          <cell r="K688">
            <v>0</v>
          </cell>
          <cell r="L688" t="str">
            <v>GN-B242SQBB.ADSQMEA</v>
          </cell>
          <cell r="M688" t="str">
            <v>Appliances</v>
          </cell>
          <cell r="N688" t="str">
            <v>Refrigerators</v>
          </cell>
          <cell r="O688" t="str">
            <v>Top Freezer</v>
          </cell>
          <cell r="P688" t="str">
            <v>Medium REF</v>
          </cell>
          <cell r="Q688">
            <v>0</v>
          </cell>
          <cell r="R688" t="str">
            <v>GN-B202SQBB.ADSQMEA</v>
          </cell>
          <cell r="S688" t="str">
            <v>Omega9 DI</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t="str">
            <v>-</v>
          </cell>
          <cell r="AN688" t="str">
            <v>-</v>
          </cell>
          <cell r="AO688" t="str">
            <v>-</v>
          </cell>
          <cell r="AP688">
            <v>0</v>
          </cell>
          <cell r="AQ688">
            <v>0</v>
          </cell>
          <cell r="AR688">
            <v>0</v>
          </cell>
          <cell r="AS688" t="str">
            <v>Top Mount Freezer, Inverter Linear Compressor, Fresh 0 Zone, Multi Air Flow</v>
          </cell>
          <cell r="AT688">
            <v>0</v>
          </cell>
          <cell r="AU688">
            <v>0</v>
          </cell>
          <cell r="AV688">
            <v>0</v>
          </cell>
          <cell r="AW688">
            <v>0</v>
          </cell>
          <cell r="AX688" t="str">
            <v>-</v>
          </cell>
          <cell r="AY688">
            <v>0</v>
          </cell>
          <cell r="AZ688">
            <v>7</v>
          </cell>
          <cell r="BA688" t="str">
            <v>Fail</v>
          </cell>
        </row>
        <row r="689">
          <cell r="J689" t="str">
            <v>https://www.lg.com/ae/refrigerators/lg-GR-C312SQBN-gcc</v>
          </cell>
          <cell r="K689">
            <v>0</v>
          </cell>
          <cell r="L689" t="str">
            <v>GR-C312SQBN.DSWQMEA</v>
          </cell>
          <cell r="M689" t="str">
            <v>Appliances</v>
          </cell>
          <cell r="N689" t="str">
            <v>Refrigerators</v>
          </cell>
          <cell r="O689" t="str">
            <v>Top Freezer</v>
          </cell>
          <cell r="P689" t="str">
            <v>Medium REF</v>
          </cell>
          <cell r="Q689">
            <v>0</v>
          </cell>
          <cell r="R689" t="str">
            <v>GL-C252SQBN.DSWQMEA</v>
          </cell>
          <cell r="S689" t="str">
            <v>Omega5 (GTF 2.0)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t="str">
            <v>-</v>
          </cell>
          <cell r="AN689" t="str">
            <v>-</v>
          </cell>
          <cell r="AO689" t="str">
            <v>-</v>
          </cell>
          <cell r="AP689">
            <v>0</v>
          </cell>
          <cell r="AQ689">
            <v>0</v>
          </cell>
          <cell r="AR689">
            <v>0</v>
          </cell>
          <cell r="AS689" t="str">
            <v>Top Mount Freezer, Inverter Linear Compressor, DoorCooling+™, Fresh 0 Zone</v>
          </cell>
          <cell r="AT689">
            <v>0</v>
          </cell>
          <cell r="AU689">
            <v>0</v>
          </cell>
          <cell r="AV689">
            <v>0</v>
          </cell>
          <cell r="AW689">
            <v>0</v>
          </cell>
          <cell r="AX689" t="str">
            <v>-</v>
          </cell>
          <cell r="AY689">
            <v>0</v>
          </cell>
          <cell r="AZ689">
            <v>15</v>
          </cell>
          <cell r="BA689" t="str">
            <v>Fail</v>
          </cell>
        </row>
        <row r="690">
          <cell r="J690" t="str">
            <v>https://www.lg.com/ae/refrigerators/lg-GR-C312SLBN</v>
          </cell>
          <cell r="K690">
            <v>0</v>
          </cell>
          <cell r="L690" t="str">
            <v>GR-C312SLBN.DPZRALY</v>
          </cell>
          <cell r="M690" t="str">
            <v>Appliances</v>
          </cell>
          <cell r="N690" t="str">
            <v>Refrigerators</v>
          </cell>
          <cell r="O690" t="str">
            <v>Top Freezer</v>
          </cell>
          <cell r="P690" t="str">
            <v>Small REF</v>
          </cell>
          <cell r="Q690">
            <v>0</v>
          </cell>
          <cell r="R690" t="str">
            <v>GL-C252SLBN.DPZRALY</v>
          </cell>
          <cell r="S690" t="str">
            <v>Omega5 (GTF 2.0)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t="str">
            <v>-</v>
          </cell>
          <cell r="AN690" t="str">
            <v>-</v>
          </cell>
          <cell r="AO690" t="str">
            <v>-</v>
          </cell>
          <cell r="AP690">
            <v>0</v>
          </cell>
          <cell r="AQ690">
            <v>0</v>
          </cell>
          <cell r="AR690">
            <v>0</v>
          </cell>
          <cell r="AS690" t="str">
            <v>Top Mount Freezer, Inverter Linear Compressor, DoorCooling+™, Fresh 0 Zone</v>
          </cell>
          <cell r="AT690">
            <v>0</v>
          </cell>
          <cell r="AU690">
            <v>0</v>
          </cell>
          <cell r="AV690">
            <v>0</v>
          </cell>
          <cell r="AW690">
            <v>0</v>
          </cell>
          <cell r="AX690" t="str">
            <v>-</v>
          </cell>
          <cell r="AY690">
            <v>0</v>
          </cell>
          <cell r="AZ690">
            <v>11</v>
          </cell>
          <cell r="BA690" t="str">
            <v>Fail</v>
          </cell>
        </row>
        <row r="691">
          <cell r="J691" t="str">
            <v>https://www.lg.com/ae/refrigerators/lg-GR-C312SLBN-gcc</v>
          </cell>
          <cell r="K691">
            <v>0</v>
          </cell>
          <cell r="L691" t="str">
            <v>GR-C312SLBN.DPZQMEA</v>
          </cell>
          <cell r="M691" t="str">
            <v>Appliances</v>
          </cell>
          <cell r="N691" t="str">
            <v>Refrigerators</v>
          </cell>
          <cell r="O691" t="str">
            <v>Top Freezer</v>
          </cell>
          <cell r="P691" t="str">
            <v>Small REF</v>
          </cell>
          <cell r="Q691">
            <v>0</v>
          </cell>
          <cell r="R691" t="str">
            <v>GL-C252SLBN.DPZQMEA</v>
          </cell>
          <cell r="S691" t="str">
            <v>Omega5 (GTF 2.0)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t="str">
            <v>-</v>
          </cell>
          <cell r="AN691" t="str">
            <v>-</v>
          </cell>
          <cell r="AO691" t="str">
            <v>-</v>
          </cell>
          <cell r="AP691">
            <v>0</v>
          </cell>
          <cell r="AQ691">
            <v>0</v>
          </cell>
          <cell r="AR691">
            <v>0</v>
          </cell>
          <cell r="AS691" t="str">
            <v>Top Mount Freezer, Inverter Linear Compressor, DoorCooling+™, Fresh 0 Zone</v>
          </cell>
          <cell r="AT691">
            <v>0</v>
          </cell>
          <cell r="AU691">
            <v>0</v>
          </cell>
          <cell r="AV691">
            <v>0</v>
          </cell>
          <cell r="AW691">
            <v>0</v>
          </cell>
          <cell r="AX691" t="str">
            <v>-</v>
          </cell>
          <cell r="AY691">
            <v>0</v>
          </cell>
          <cell r="AZ691">
            <v>11</v>
          </cell>
          <cell r="BA691" t="str">
            <v>Fail</v>
          </cell>
        </row>
        <row r="692">
          <cell r="J692" t="str">
            <v>https://www.lg.com/ae/refrigerators/lg-GR-C362RQBN-gcc</v>
          </cell>
          <cell r="K692">
            <v>0</v>
          </cell>
          <cell r="L692" t="str">
            <v>GR-C362RQBN.ASWQMEA</v>
          </cell>
          <cell r="M692" t="str">
            <v>Appliances</v>
          </cell>
          <cell r="N692" t="str">
            <v>Refrigerators</v>
          </cell>
          <cell r="O692" t="str">
            <v>Top Freezer</v>
          </cell>
          <cell r="P692" t="str">
            <v>Medium REF</v>
          </cell>
          <cell r="Q692">
            <v>0</v>
          </cell>
          <cell r="R692" t="str">
            <v>GL-C322RQBN.ASWQMEA</v>
          </cell>
          <cell r="S692" t="str">
            <v>Omega3 (GTF 2.0)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t="str">
            <v>-</v>
          </cell>
          <cell r="AN692" t="str">
            <v>-</v>
          </cell>
          <cell r="AO692" t="str">
            <v>-</v>
          </cell>
          <cell r="AP692">
            <v>0</v>
          </cell>
          <cell r="AQ692">
            <v>0</v>
          </cell>
          <cell r="AR692">
            <v>0</v>
          </cell>
          <cell r="AS692" t="str">
            <v>Top Mount Freezer, Inverter Linear Compressor, DoorCooling+™, Multi Air Flow</v>
          </cell>
          <cell r="AT692">
            <v>0</v>
          </cell>
          <cell r="AU692">
            <v>0</v>
          </cell>
          <cell r="AV692">
            <v>0</v>
          </cell>
          <cell r="AW692">
            <v>0</v>
          </cell>
          <cell r="AX692" t="str">
            <v>-</v>
          </cell>
          <cell r="AY692">
            <v>0</v>
          </cell>
          <cell r="AZ692">
            <v>15</v>
          </cell>
          <cell r="BA692" t="str">
            <v>Fail</v>
          </cell>
        </row>
        <row r="693">
          <cell r="J693" t="str">
            <v>https://www.lg.com/ae/refrigerators/lg-GN-B492SQCL</v>
          </cell>
          <cell r="K693">
            <v>0</v>
          </cell>
          <cell r="L693" t="str">
            <v>GN-B492SQCL.ADSRALY</v>
          </cell>
          <cell r="M693" t="str">
            <v>Appliances</v>
          </cell>
          <cell r="N693" t="str">
            <v>Refrigerators</v>
          </cell>
          <cell r="O693" t="str">
            <v>Top Freezer</v>
          </cell>
          <cell r="P693" t="str">
            <v>Large REF</v>
          </cell>
          <cell r="Q693">
            <v>0</v>
          </cell>
          <cell r="R693" t="str">
            <v>GN-B422SQCL.ADSRALY</v>
          </cell>
          <cell r="S693" t="str">
            <v>P-Alpha8 CK</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t="str">
            <v>-</v>
          </cell>
          <cell r="AN693" t="str">
            <v>-</v>
          </cell>
          <cell r="AO693" t="str">
            <v>-</v>
          </cell>
          <cell r="AP693">
            <v>0</v>
          </cell>
          <cell r="AQ693">
            <v>0</v>
          </cell>
          <cell r="AR693">
            <v>0</v>
          </cell>
          <cell r="AS693" t="str">
            <v>Top Mount Freezer, Smart Inverter Compressor, Multi Air Flow, Smart Diagnosis™</v>
          </cell>
          <cell r="AT693">
            <v>0</v>
          </cell>
          <cell r="AU693">
            <v>0</v>
          </cell>
          <cell r="AV693">
            <v>0</v>
          </cell>
          <cell r="AW693">
            <v>0</v>
          </cell>
          <cell r="AX693" t="str">
            <v>-</v>
          </cell>
          <cell r="AY693">
            <v>0</v>
          </cell>
          <cell r="AZ693">
            <v>14</v>
          </cell>
          <cell r="BA693" t="str">
            <v>Fail</v>
          </cell>
        </row>
        <row r="694">
          <cell r="J694" t="str">
            <v>https://www.lg.com/ae/refrigerators/lg-GR-X257CSAV-gcc</v>
          </cell>
          <cell r="K694">
            <v>0</v>
          </cell>
          <cell r="L694" t="str">
            <v>GR-X257CSAV.ANSQMEA</v>
          </cell>
          <cell r="M694" t="str">
            <v>Appliances</v>
          </cell>
          <cell r="N694" t="str">
            <v>Refrigerators</v>
          </cell>
          <cell r="O694" t="str">
            <v>Side by Side</v>
          </cell>
          <cell r="P694" t="str">
            <v>24CU</v>
          </cell>
          <cell r="Q694">
            <v>0</v>
          </cell>
          <cell r="R694" t="str">
            <v>GC-X247CSAV.ANSQMEA</v>
          </cell>
          <cell r="S694" t="str">
            <v>P-Veyron6 InstaView</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t="str">
            <v>-</v>
          </cell>
          <cell r="AN694" t="str">
            <v>-</v>
          </cell>
          <cell r="AO694" t="str">
            <v>-</v>
          </cell>
          <cell r="AP694">
            <v>0</v>
          </cell>
          <cell r="AQ694">
            <v>0</v>
          </cell>
          <cell r="AR694">
            <v>0</v>
          </cell>
          <cell r="AS694" t="str">
            <v>Side by Side Refrigerator, InstaView Door-in-Door™, Hygiene FRESH+™, ThinQ</v>
          </cell>
          <cell r="AT694">
            <v>0</v>
          </cell>
          <cell r="AU694">
            <v>0</v>
          </cell>
          <cell r="AV694">
            <v>0</v>
          </cell>
          <cell r="AW694">
            <v>0</v>
          </cell>
          <cell r="AX694" t="str">
            <v>-</v>
          </cell>
          <cell r="AY694">
            <v>0</v>
          </cell>
          <cell r="AZ694">
            <v>10</v>
          </cell>
          <cell r="BA694" t="str">
            <v>Pass</v>
          </cell>
        </row>
        <row r="695">
          <cell r="J695" t="str">
            <v>https://www.lg.com/ae/refrigerators/lg-GN-C552SLCN</v>
          </cell>
          <cell r="K695">
            <v>0</v>
          </cell>
          <cell r="L695" t="str">
            <v>GN-C552SLCN.APZRALY</v>
          </cell>
          <cell r="M695" t="str">
            <v>Appliances</v>
          </cell>
          <cell r="N695" t="str">
            <v>Refrigerators</v>
          </cell>
          <cell r="O695" t="str">
            <v>Top Freezer</v>
          </cell>
          <cell r="P695" t="str">
            <v>Large REF</v>
          </cell>
          <cell r="Q695">
            <v>0</v>
          </cell>
          <cell r="R695" t="str">
            <v>GN-C422SLCN.APZRALY</v>
          </cell>
          <cell r="S695" t="str">
            <v>Alpha8 (GTF 2.0)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t="str">
            <v>-</v>
          </cell>
          <cell r="AN695" t="str">
            <v>-</v>
          </cell>
          <cell r="AO695" t="str">
            <v>-</v>
          </cell>
          <cell r="AP695">
            <v>0</v>
          </cell>
          <cell r="AQ695">
            <v>0</v>
          </cell>
          <cell r="AR695">
            <v>0</v>
          </cell>
          <cell r="AS695" t="str">
            <v>Top Mount Freezer, Inverter Linear Compressor, DoorCooling+™, Multi Air Flow</v>
          </cell>
          <cell r="AT695">
            <v>0</v>
          </cell>
          <cell r="AU695">
            <v>0</v>
          </cell>
          <cell r="AV695">
            <v>0</v>
          </cell>
          <cell r="AW695">
            <v>0</v>
          </cell>
          <cell r="AX695" t="str">
            <v>-</v>
          </cell>
          <cell r="AY695">
            <v>0</v>
          </cell>
          <cell r="AZ695">
            <v>15</v>
          </cell>
          <cell r="BA695" t="str">
            <v>Fail</v>
          </cell>
        </row>
        <row r="696">
          <cell r="J696" t="str">
            <v>https://www.lg.com/ae/refrigerators/lg-GR-C619HLCU</v>
          </cell>
          <cell r="K696">
            <v>0</v>
          </cell>
          <cell r="L696" t="str">
            <v>GR-C619HLCU.DPZRALY</v>
          </cell>
          <cell r="M696" t="str">
            <v>Appliances</v>
          </cell>
          <cell r="N696" t="str">
            <v>Refrigerators</v>
          </cell>
          <cell r="O696" t="str">
            <v>Top Freezer</v>
          </cell>
          <cell r="P696" t="str">
            <v>X Large REF</v>
          </cell>
          <cell r="Q696">
            <v>0</v>
          </cell>
          <cell r="R696" t="str">
            <v>GL-C502HLCU.DPZRALY</v>
          </cell>
          <cell r="S696" t="str">
            <v>Alpha7 (GTF 2.0)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t="str">
            <v>-</v>
          </cell>
          <cell r="AN696" t="str">
            <v>-</v>
          </cell>
          <cell r="AO696" t="str">
            <v>-</v>
          </cell>
          <cell r="AP696">
            <v>0</v>
          </cell>
          <cell r="AQ696">
            <v>0</v>
          </cell>
          <cell r="AR696">
            <v>0</v>
          </cell>
          <cell r="AS696" t="str">
            <v>Top Mount Freezer, Inverter Linear Compressor, DoorCooling+™, Multi Air Flow</v>
          </cell>
          <cell r="AT696">
            <v>0</v>
          </cell>
          <cell r="AU696">
            <v>0</v>
          </cell>
          <cell r="AV696">
            <v>0</v>
          </cell>
          <cell r="AW696">
            <v>0</v>
          </cell>
          <cell r="AX696" t="str">
            <v>-</v>
          </cell>
          <cell r="AY696">
            <v>0</v>
          </cell>
          <cell r="AZ696">
            <v>15</v>
          </cell>
          <cell r="BA696" t="str">
            <v>Fail</v>
          </cell>
        </row>
        <row r="697">
          <cell r="J697" t="str">
            <v>https://www.lg.com/ae/refrigerators/lg-GR-C539HLCU</v>
          </cell>
          <cell r="K697">
            <v>0</v>
          </cell>
          <cell r="L697" t="str">
            <v>GR-C539HLCU.DPZRALY</v>
          </cell>
          <cell r="M697" t="str">
            <v>Appliances</v>
          </cell>
          <cell r="N697" t="str">
            <v>Refrigerators</v>
          </cell>
          <cell r="O697" t="str">
            <v>Top Freezer</v>
          </cell>
          <cell r="P697" t="str">
            <v>Large REF</v>
          </cell>
          <cell r="Q697">
            <v>0</v>
          </cell>
          <cell r="R697" t="str">
            <v>GL-C432HLCU.DPZRALY</v>
          </cell>
          <cell r="S697" t="str">
            <v>Alpha8 (GTF 2.0)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t="str">
            <v>-</v>
          </cell>
          <cell r="AN697" t="str">
            <v>-</v>
          </cell>
          <cell r="AO697" t="str">
            <v>-</v>
          </cell>
          <cell r="AP697">
            <v>0</v>
          </cell>
          <cell r="AQ697">
            <v>0</v>
          </cell>
          <cell r="AR697">
            <v>0</v>
          </cell>
          <cell r="AS697" t="str">
            <v>Top Mount Freezer, Inverter Linear Compressor, DoorCooling+™, Multi Air Flow</v>
          </cell>
          <cell r="AT697">
            <v>0</v>
          </cell>
          <cell r="AU697">
            <v>0</v>
          </cell>
          <cell r="AV697">
            <v>0</v>
          </cell>
          <cell r="AW697">
            <v>0</v>
          </cell>
          <cell r="AX697" t="str">
            <v>-</v>
          </cell>
          <cell r="AY697">
            <v>0</v>
          </cell>
          <cell r="AZ697">
            <v>15</v>
          </cell>
          <cell r="BA697" t="str">
            <v>Fail</v>
          </cell>
        </row>
        <row r="698">
          <cell r="J698" t="str">
            <v>https://www.lg.com/ae/refrigerators/lg-GR-B34FTLHL</v>
          </cell>
          <cell r="K698">
            <v>0</v>
          </cell>
          <cell r="L698" t="str">
            <v>GR-B34FTLHL.APZRALY</v>
          </cell>
          <cell r="M698" t="str">
            <v>Appliances</v>
          </cell>
          <cell r="N698" t="str">
            <v>Refrigerators</v>
          </cell>
          <cell r="O698" t="str">
            <v>French Door</v>
          </cell>
          <cell r="P698" t="str">
            <v>Multi Door 4Door</v>
          </cell>
          <cell r="Q698">
            <v>0</v>
          </cell>
          <cell r="R698" t="str">
            <v>GR-B31FTLHL.APZRALY</v>
          </cell>
          <cell r="S698" t="str">
            <v>P-Next3</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t="str">
            <v>-</v>
          </cell>
          <cell r="AN698" t="str">
            <v>-</v>
          </cell>
          <cell r="AO698" t="str">
            <v>-</v>
          </cell>
          <cell r="AP698">
            <v>0</v>
          </cell>
          <cell r="AQ698">
            <v>0</v>
          </cell>
          <cell r="AR698">
            <v>0</v>
          </cell>
          <cell r="AS698" t="str">
            <v>4 Door Refrigerator, Inverter Linear Compressor, Smart Storage System, Hygiene Fresh+™</v>
          </cell>
          <cell r="AT698">
            <v>0</v>
          </cell>
          <cell r="AU698">
            <v>0</v>
          </cell>
          <cell r="AV698">
            <v>0</v>
          </cell>
          <cell r="AW698">
            <v>0</v>
          </cell>
          <cell r="AX698" t="str">
            <v>-</v>
          </cell>
          <cell r="AY698">
            <v>0</v>
          </cell>
          <cell r="AZ698">
            <v>15</v>
          </cell>
          <cell r="BA698" t="str">
            <v>Fail</v>
          </cell>
        </row>
        <row r="699">
          <cell r="J699" t="str">
            <v>https://www.lg.com/ae/refrigerators/lg-GR-C832HBCU</v>
          </cell>
          <cell r="K699">
            <v>0</v>
          </cell>
          <cell r="L699" t="str">
            <v>GR-C832HBCU.ASWRALY</v>
          </cell>
          <cell r="M699" t="str">
            <v>Appliances</v>
          </cell>
          <cell r="N699" t="str">
            <v>Refrigerators</v>
          </cell>
          <cell r="O699" t="str">
            <v>Top Freezer</v>
          </cell>
          <cell r="P699" t="str">
            <v>Ultra X Large REF</v>
          </cell>
          <cell r="Q699">
            <v>0</v>
          </cell>
          <cell r="R699" t="str">
            <v>GR-C802HBCU.ASWRALY</v>
          </cell>
          <cell r="S699" t="str">
            <v>Alpha1 (GTF 2.0)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t="str">
            <v>-</v>
          </cell>
          <cell r="AN699" t="str">
            <v>-</v>
          </cell>
          <cell r="AO699" t="str">
            <v>-</v>
          </cell>
          <cell r="AP699">
            <v>0</v>
          </cell>
          <cell r="AQ699">
            <v>0</v>
          </cell>
          <cell r="AR699">
            <v>0</v>
          </cell>
          <cell r="AS699" t="str">
            <v>Top Mount Freezer,  Inverter Linear Compressor, DoorCooling+™, Fresh 0 Zone, Smart Diagnosis™</v>
          </cell>
          <cell r="AT699">
            <v>0</v>
          </cell>
          <cell r="AU699">
            <v>0</v>
          </cell>
          <cell r="AV699">
            <v>0</v>
          </cell>
          <cell r="AW699">
            <v>0</v>
          </cell>
          <cell r="AX699" t="str">
            <v>-</v>
          </cell>
          <cell r="AY699">
            <v>0</v>
          </cell>
          <cell r="AZ699">
            <v>15</v>
          </cell>
          <cell r="BA699" t="str">
            <v>Fail</v>
          </cell>
        </row>
        <row r="700">
          <cell r="J700" t="str">
            <v>https://www.lg.com/ae/refrigerators/lg-GR-X39FTKHL</v>
          </cell>
          <cell r="K700">
            <v>0</v>
          </cell>
          <cell r="L700" t="str">
            <v>GR-X39FTKHL.ASBRALY</v>
          </cell>
          <cell r="M700" t="str">
            <v>Appliances</v>
          </cell>
          <cell r="N700" t="str">
            <v>Refrigerators</v>
          </cell>
          <cell r="O700" t="str">
            <v>Door-in-Door®</v>
          </cell>
          <cell r="P700" t="str">
            <v>Multi Door 4Door</v>
          </cell>
          <cell r="Q700">
            <v>0</v>
          </cell>
          <cell r="R700" t="str">
            <v>GR-X31FTKHL.ASBRALY</v>
          </cell>
          <cell r="S700" t="str">
            <v>P-Next3 InstaView</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t="str">
            <v>-</v>
          </cell>
          <cell r="AN700" t="str">
            <v>-</v>
          </cell>
          <cell r="AO700" t="str">
            <v>-</v>
          </cell>
          <cell r="AP700">
            <v>0</v>
          </cell>
          <cell r="AQ700">
            <v>0</v>
          </cell>
          <cell r="AR700">
            <v>0</v>
          </cell>
          <cell r="AS700" t="str">
            <v>4 Door Refrigerator, InstaView Door-in-Door™, Hygiene FRESH+™, ThinQ</v>
          </cell>
          <cell r="AT700">
            <v>0</v>
          </cell>
          <cell r="AU700">
            <v>0</v>
          </cell>
          <cell r="AV700">
            <v>0</v>
          </cell>
          <cell r="AW700">
            <v>0</v>
          </cell>
          <cell r="AX700" t="str">
            <v>-</v>
          </cell>
          <cell r="AY700">
            <v>0</v>
          </cell>
          <cell r="AZ700">
            <v>15</v>
          </cell>
          <cell r="BA700" t="str">
            <v>Pass</v>
          </cell>
        </row>
        <row r="701">
          <cell r="J701" t="str">
            <v>https://www.lg.com/ae/refrigerators/lg-GN-C732SGGU</v>
          </cell>
          <cell r="K701">
            <v>0</v>
          </cell>
          <cell r="L701" t="str">
            <v>GN-C732SGGU.ABMRALY</v>
          </cell>
          <cell r="M701" t="str">
            <v>Appliances</v>
          </cell>
          <cell r="N701" t="str">
            <v>Refrigerators</v>
          </cell>
          <cell r="O701" t="str">
            <v>Top Freezer</v>
          </cell>
          <cell r="P701" t="str">
            <v>Ultra X Large REF</v>
          </cell>
          <cell r="Q701">
            <v>0</v>
          </cell>
          <cell r="R701" t="str">
            <v>GN-C702SGGU.ABMRALY</v>
          </cell>
          <cell r="S701" t="str">
            <v>T-Alpha4 (GTF 2.0)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t="str">
            <v>-</v>
          </cell>
          <cell r="AN701" t="str">
            <v>-</v>
          </cell>
          <cell r="AO701" t="str">
            <v>-</v>
          </cell>
          <cell r="AP701">
            <v>0</v>
          </cell>
          <cell r="AQ701">
            <v>0</v>
          </cell>
          <cell r="AR701">
            <v>0</v>
          </cell>
          <cell r="AS701" t="str">
            <v>Top Mount Freezer, Inverter Linear Compressor, HygieneFresh+™, DoorCooling+™</v>
          </cell>
          <cell r="AT701">
            <v>0</v>
          </cell>
          <cell r="AU701">
            <v>0</v>
          </cell>
          <cell r="AV701">
            <v>0</v>
          </cell>
          <cell r="AW701">
            <v>0</v>
          </cell>
          <cell r="AX701" t="str">
            <v>-</v>
          </cell>
          <cell r="AY701">
            <v>0</v>
          </cell>
          <cell r="AZ701">
            <v>15</v>
          </cell>
          <cell r="BA701" t="str">
            <v>Fail</v>
          </cell>
        </row>
        <row r="702">
          <cell r="J702" t="str">
            <v>https://www.lg.com/ae/refrigerators/lg-GR-X257CSAV</v>
          </cell>
          <cell r="K702">
            <v>0</v>
          </cell>
          <cell r="L702" t="str">
            <v>GR-X257CSAV.ANSRALY</v>
          </cell>
          <cell r="M702" t="str">
            <v>Appliances</v>
          </cell>
          <cell r="N702" t="str">
            <v>Refrigerators</v>
          </cell>
          <cell r="O702" t="str">
            <v>Side by Side</v>
          </cell>
          <cell r="P702" t="str">
            <v>24CU</v>
          </cell>
          <cell r="Q702">
            <v>0</v>
          </cell>
          <cell r="R702" t="str">
            <v>GC-X247CSAV.ANSRALY</v>
          </cell>
          <cell r="S702" t="str">
            <v>P-Veyron6 InstaView</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t="str">
            <v>-</v>
          </cell>
          <cell r="AN702" t="str">
            <v>-</v>
          </cell>
          <cell r="AO702" t="str">
            <v>-</v>
          </cell>
          <cell r="AP702">
            <v>0</v>
          </cell>
          <cell r="AQ702">
            <v>0</v>
          </cell>
          <cell r="AR702">
            <v>0</v>
          </cell>
          <cell r="AS702" t="str">
            <v>Side by Side Refrigerator, InstaView Door-in-Door™, Hygiene FRESH+™, ThinQ</v>
          </cell>
          <cell r="AT702">
            <v>0</v>
          </cell>
          <cell r="AU702">
            <v>0</v>
          </cell>
          <cell r="AV702">
            <v>0</v>
          </cell>
          <cell r="AW702">
            <v>0</v>
          </cell>
          <cell r="AX702" t="str">
            <v>-</v>
          </cell>
          <cell r="AY702">
            <v>0</v>
          </cell>
          <cell r="AZ702" t="str">
            <v>-</v>
          </cell>
          <cell r="BA702" t="str">
            <v>-</v>
          </cell>
        </row>
        <row r="703">
          <cell r="J703" t="str">
            <v>https://www.lg.com/ae/refrigerators/lg-GN-D732HLHU</v>
          </cell>
          <cell r="K703">
            <v>0</v>
          </cell>
          <cell r="L703" t="str">
            <v>GN-D732HLHU.APZRALY</v>
          </cell>
          <cell r="M703" t="str">
            <v>Appliances</v>
          </cell>
          <cell r="N703" t="str">
            <v>Refrigerators</v>
          </cell>
          <cell r="O703" t="str">
            <v>Top Freezer</v>
          </cell>
          <cell r="P703" t="str">
            <v>Ultra X Large REF</v>
          </cell>
          <cell r="Q703">
            <v>0</v>
          </cell>
          <cell r="R703" t="str">
            <v>GN-A702HLHU.APZRALY</v>
          </cell>
          <cell r="S703" t="str">
            <v>Alpha4 DID (GTF 2.0)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t="str">
            <v>-</v>
          </cell>
          <cell r="AN703" t="str">
            <v>-</v>
          </cell>
          <cell r="AO703" t="str">
            <v>-</v>
          </cell>
          <cell r="AP703">
            <v>0</v>
          </cell>
          <cell r="AQ703">
            <v>0</v>
          </cell>
          <cell r="AR703">
            <v>0</v>
          </cell>
          <cell r="AS703" t="str">
            <v>Top Mount Freezer, Door-in-Door®, Inverter Linear Compressor, HygieneFresh+™</v>
          </cell>
          <cell r="AT703">
            <v>0</v>
          </cell>
          <cell r="AU703">
            <v>0</v>
          </cell>
          <cell r="AV703">
            <v>0</v>
          </cell>
          <cell r="AW703">
            <v>0</v>
          </cell>
          <cell r="AX703" t="str">
            <v>-</v>
          </cell>
          <cell r="AY703">
            <v>0</v>
          </cell>
          <cell r="AZ703" t="str">
            <v>-</v>
          </cell>
          <cell r="BA703" t="str">
            <v>-</v>
          </cell>
        </row>
        <row r="704">
          <cell r="J704" t="str">
            <v>https://www.lg.com/ae/refrigerators/lg-GR-H832HLHU</v>
          </cell>
          <cell r="K704">
            <v>0</v>
          </cell>
          <cell r="L704" t="str">
            <v>GR-H832HLHU.APZRALY</v>
          </cell>
          <cell r="M704" t="str">
            <v>Appliances</v>
          </cell>
          <cell r="N704" t="str">
            <v>Refrigerators</v>
          </cell>
          <cell r="O704">
            <v>0</v>
          </cell>
          <cell r="P704" t="str">
            <v>Ultra X Large REF</v>
          </cell>
          <cell r="Q704">
            <v>0</v>
          </cell>
          <cell r="R704" t="str">
            <v>GR-H802HLHU.APZRALY</v>
          </cell>
          <cell r="S704" t="str">
            <v>Alpha1 (GTF 2.0)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t="str">
            <v>-</v>
          </cell>
          <cell r="AN704" t="str">
            <v>-</v>
          </cell>
          <cell r="AO704" t="str">
            <v>-</v>
          </cell>
          <cell r="AP704">
            <v>0</v>
          </cell>
          <cell r="AQ704">
            <v>0</v>
          </cell>
          <cell r="AR704">
            <v>0</v>
          </cell>
          <cell r="AS704" t="str">
            <v>Top Mount Freezer, Inverter Linear Compressor, DoorCooling+™, Hygiene FRESH+™, ThinQ</v>
          </cell>
          <cell r="AT704">
            <v>0</v>
          </cell>
          <cell r="AU704">
            <v>0</v>
          </cell>
          <cell r="AV704">
            <v>0</v>
          </cell>
          <cell r="AW704">
            <v>0</v>
          </cell>
          <cell r="AX704" t="str">
            <v>-</v>
          </cell>
          <cell r="AY704">
            <v>0</v>
          </cell>
          <cell r="AZ704" t="str">
            <v>-</v>
          </cell>
          <cell r="BA704" t="str">
            <v>-</v>
          </cell>
        </row>
        <row r="705">
          <cell r="J705" t="str">
            <v>https://www.lg.com/ae/refrigerators/lg-GR-C432RLCN</v>
          </cell>
          <cell r="K705">
            <v>0</v>
          </cell>
          <cell r="L705" t="str">
            <v>GR-C432RLCN.DPZRALY</v>
          </cell>
          <cell r="M705" t="str">
            <v>Appliances</v>
          </cell>
          <cell r="N705" t="str">
            <v>Refrigerators</v>
          </cell>
          <cell r="O705" t="str">
            <v>Top Freezer</v>
          </cell>
          <cell r="P705" t="str">
            <v>Medium REF</v>
          </cell>
          <cell r="Q705">
            <v>0</v>
          </cell>
          <cell r="R705" t="str">
            <v>GL-C402RLCN.DPZRALY</v>
          </cell>
          <cell r="S705" t="str">
            <v>Omega1 (GTF 2.0)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t="str">
            <v>-</v>
          </cell>
          <cell r="AN705" t="str">
            <v>-</v>
          </cell>
          <cell r="AO705" t="str">
            <v>-</v>
          </cell>
          <cell r="AP705">
            <v>0</v>
          </cell>
          <cell r="AQ705">
            <v>0</v>
          </cell>
          <cell r="AR705">
            <v>0</v>
          </cell>
          <cell r="AS705" t="str">
            <v>Top Mount Freezer, Inverter Linear Compressor, DoorCooling+™, Multi Air Flow</v>
          </cell>
          <cell r="AT705">
            <v>0</v>
          </cell>
          <cell r="AU705">
            <v>0</v>
          </cell>
          <cell r="AV705">
            <v>0</v>
          </cell>
          <cell r="AW705">
            <v>0</v>
          </cell>
          <cell r="AX705" t="str">
            <v>-</v>
          </cell>
          <cell r="AY705">
            <v>0</v>
          </cell>
          <cell r="AZ705" t="str">
            <v>-</v>
          </cell>
          <cell r="BA705" t="str">
            <v>-</v>
          </cell>
        </row>
        <row r="706">
          <cell r="J706" t="str">
            <v>https://www.lg.com/ae/refrigerators/lg-GR-C362RLBN</v>
          </cell>
          <cell r="K706">
            <v>0</v>
          </cell>
          <cell r="L706" t="str">
            <v>GR-C362RLBN.APZRALY</v>
          </cell>
          <cell r="M706" t="str">
            <v>Appliances</v>
          </cell>
          <cell r="N706" t="str">
            <v>Refrigerators</v>
          </cell>
          <cell r="O706" t="str">
            <v>Top Freezer</v>
          </cell>
          <cell r="P706" t="str">
            <v>Medium REF</v>
          </cell>
          <cell r="Q706">
            <v>0</v>
          </cell>
          <cell r="R706" t="str">
            <v>GL-C322RLBN.APZRALY</v>
          </cell>
          <cell r="S706" t="str">
            <v>Omega3 (GTF 2.0)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t="str">
            <v>-</v>
          </cell>
          <cell r="AN706" t="str">
            <v>-</v>
          </cell>
          <cell r="AO706" t="str">
            <v>-</v>
          </cell>
          <cell r="AP706">
            <v>0</v>
          </cell>
          <cell r="AQ706">
            <v>0</v>
          </cell>
          <cell r="AR706">
            <v>0</v>
          </cell>
          <cell r="AS706" t="str">
            <v>Top Mount Freezer, Inverter Linear Compressor, DoorCooling+™, Multi Air Flow</v>
          </cell>
          <cell r="AT706">
            <v>0</v>
          </cell>
          <cell r="AU706">
            <v>0</v>
          </cell>
          <cell r="AV706">
            <v>0</v>
          </cell>
          <cell r="AW706">
            <v>0</v>
          </cell>
          <cell r="AX706" t="str">
            <v>-</v>
          </cell>
          <cell r="AY706">
            <v>0</v>
          </cell>
          <cell r="AZ706" t="str">
            <v>-</v>
          </cell>
          <cell r="BA706" t="str">
            <v>-</v>
          </cell>
        </row>
        <row r="707">
          <cell r="J707" t="str">
            <v>https://www.lg.com/ae/refrigerators/lg-GR-C402RLCN</v>
          </cell>
          <cell r="K707">
            <v>0</v>
          </cell>
          <cell r="L707" t="str">
            <v>GR-C402RLCN.DPZRALY</v>
          </cell>
          <cell r="M707" t="str">
            <v>Appliances</v>
          </cell>
          <cell r="N707" t="str">
            <v>Refrigerators</v>
          </cell>
          <cell r="O707" t="str">
            <v>Top Freezer</v>
          </cell>
          <cell r="P707" t="str">
            <v>Medium REF</v>
          </cell>
          <cell r="Q707">
            <v>0</v>
          </cell>
          <cell r="R707" t="str">
            <v>GL-C372RLCN.DPZRALY</v>
          </cell>
          <cell r="S707" t="str">
            <v>Omega2 (GTF 2.0)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t="str">
            <v>-</v>
          </cell>
          <cell r="AN707" t="str">
            <v>-</v>
          </cell>
          <cell r="AO707" t="str">
            <v>-</v>
          </cell>
          <cell r="AP707">
            <v>0</v>
          </cell>
          <cell r="AQ707">
            <v>0</v>
          </cell>
          <cell r="AR707">
            <v>0</v>
          </cell>
          <cell r="AS707" t="str">
            <v>Top Mount Freezer, Inverter Linear Compressor, DoorCooling+™, Multi Air Flow</v>
          </cell>
          <cell r="AT707">
            <v>0</v>
          </cell>
          <cell r="AU707">
            <v>0</v>
          </cell>
          <cell r="AV707">
            <v>0</v>
          </cell>
          <cell r="AW707">
            <v>0</v>
          </cell>
          <cell r="AX707" t="str">
            <v>-</v>
          </cell>
          <cell r="AY707">
            <v>0</v>
          </cell>
          <cell r="AZ707" t="str">
            <v>-</v>
          </cell>
          <cell r="BA707" t="str">
            <v>-</v>
          </cell>
        </row>
        <row r="708">
          <cell r="J708" t="str">
            <v>https://www.lg.com/ae/refrigerators/lg-GR-X33FGNGL-lg-signature-instaview-door-in-door-refrigerator</v>
          </cell>
          <cell r="K708">
            <v>0</v>
          </cell>
          <cell r="L708" t="str">
            <v>GR-X33FGNGL.AGRRALY</v>
          </cell>
          <cell r="M708" t="str">
            <v>Appliances</v>
          </cell>
          <cell r="N708" t="str">
            <v>Refrigerators</v>
          </cell>
          <cell r="O708" t="str">
            <v>Door-in-Door®</v>
          </cell>
          <cell r="P708" t="str">
            <v>Multi Door 4Door</v>
          </cell>
          <cell r="Q708">
            <v>0</v>
          </cell>
          <cell r="R708" t="str">
            <v>GR-X31FGNGL.AGRRALY</v>
          </cell>
          <cell r="S708" t="str">
            <v>LG SIGNATURE_InstaView</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t="str">
            <v>-</v>
          </cell>
          <cell r="AN708" t="str">
            <v>-</v>
          </cell>
          <cell r="AO708" t="str">
            <v>-</v>
          </cell>
          <cell r="AP708">
            <v>0</v>
          </cell>
          <cell r="AQ708">
            <v>0</v>
          </cell>
          <cell r="AR708">
            <v>0</v>
          </cell>
          <cell r="AS708" t="str">
            <v>4 Door Refrigerator, InstaView Door-in-Door™, Auto Open Door, FRESHShield™ Cooling</v>
          </cell>
          <cell r="AT708">
            <v>0</v>
          </cell>
          <cell r="AU708">
            <v>0</v>
          </cell>
          <cell r="AV708">
            <v>0</v>
          </cell>
          <cell r="AW708">
            <v>0</v>
          </cell>
          <cell r="AX708" t="str">
            <v>-</v>
          </cell>
          <cell r="AY708">
            <v>0</v>
          </cell>
          <cell r="AZ708" t="str">
            <v>-</v>
          </cell>
          <cell r="BA708" t="str">
            <v>-</v>
          </cell>
        </row>
        <row r="709">
          <cell r="J709" t="str">
            <v>https://www.lg.com/ae/built-in-appliances/lg-GR-N309LQA-built-in-refrigerator</v>
          </cell>
          <cell r="K709">
            <v>0</v>
          </cell>
          <cell r="L709" t="str">
            <v>GR-N309LQA.ASWPALY</v>
          </cell>
          <cell r="M709" t="str">
            <v>Appliances</v>
          </cell>
          <cell r="N709" t="str">
            <v>built-in-appliances</v>
          </cell>
          <cell r="O709" t="str">
            <v>built-in-fridges</v>
          </cell>
          <cell r="P709" t="str">
            <v>Built-In Combi REF</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t="str">
            <v>-</v>
          </cell>
          <cell r="AN709" t="str">
            <v>-</v>
          </cell>
          <cell r="AO709" t="str">
            <v>-</v>
          </cell>
          <cell r="AP709">
            <v>0</v>
          </cell>
          <cell r="AQ709">
            <v>0</v>
          </cell>
          <cell r="AR709">
            <v>0</v>
          </cell>
          <cell r="AS709" t="str">
            <v>Built in Combi Refrigerator</v>
          </cell>
          <cell r="AT709">
            <v>0</v>
          </cell>
          <cell r="AU709">
            <v>0</v>
          </cell>
          <cell r="AV709">
            <v>0</v>
          </cell>
          <cell r="AW709">
            <v>0</v>
          </cell>
          <cell r="AX709" t="str">
            <v>-</v>
          </cell>
          <cell r="AY709">
            <v>0</v>
          </cell>
          <cell r="AZ709" t="str">
            <v>-</v>
          </cell>
          <cell r="BA709" t="str">
            <v>-</v>
          </cell>
        </row>
      </sheetData>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lg.com/ae/business/hvac/control-solutions/application-controller" TargetMode="External"/><Relationship Id="rId7" Type="http://schemas.openxmlformats.org/officeDocument/2006/relationships/drawing" Target="../drawings/drawing2.xml"/><Relationship Id="rId2" Type="http://schemas.openxmlformats.org/officeDocument/2006/relationships/hyperlink" Target="https://www.lg.com/eastafrica/business/air-control-solutions" TargetMode="External"/><Relationship Id="rId1" Type="http://schemas.openxmlformats.org/officeDocument/2006/relationships/hyperlink" Target="https://www.lg.com/bd/business/single-packaged-air-solution" TargetMode="External"/><Relationship Id="rId6" Type="http://schemas.openxmlformats.org/officeDocument/2006/relationships/printerSettings" Target="../printerSettings/printerSettings4.bin"/><Relationship Id="rId5" Type="http://schemas.openxmlformats.org/officeDocument/2006/relationships/hyperlink" Target="https://www.lg.com/levant_en/business/heating-awhp" TargetMode="External"/><Relationship Id="rId4" Type="http://schemas.openxmlformats.org/officeDocument/2006/relationships/hyperlink" Target="https://www.lg.com/ae/business/hvac/control-solutions/application-controller"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lg.com/br/business/teto-vrf-unidades-internas" TargetMode="External"/><Relationship Id="rId1" Type="http://schemas.openxmlformats.org/officeDocument/2006/relationships/hyperlink" Target="https://www.lg.com/br/business/teto-vrf-unidades-internas/"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lg.com/th/business/hvac/blog-list/" TargetMode="External"/><Relationship Id="rId18" Type="http://schemas.openxmlformats.org/officeDocument/2006/relationships/hyperlink" Target="https://www.lg.com/vn/business/giai-phap-dieu-hoa-khong-khi/blog-list/" TargetMode="External"/><Relationship Id="rId26" Type="http://schemas.openxmlformats.org/officeDocument/2006/relationships/hyperlink" Target="https://www.lg.com/pa/business/aire-acondicionado-comercial/blog-list/" TargetMode="External"/><Relationship Id="rId3" Type="http://schemas.openxmlformats.org/officeDocument/2006/relationships/hyperlink" Target="https://www.lg.com/uk/business/hvac/hvac-blog-on-air/" TargetMode="External"/><Relationship Id="rId21" Type="http://schemas.openxmlformats.org/officeDocument/2006/relationships/hyperlink" Target="https://www.lg.com/de/business/klimaanlagen/blog-list/" TargetMode="External"/><Relationship Id="rId34" Type="http://schemas.openxmlformats.org/officeDocument/2006/relationships/printerSettings" Target="../printerSettings/printerSettings6.bin"/><Relationship Id="rId7" Type="http://schemas.openxmlformats.org/officeDocument/2006/relationships/hyperlink" Target="https://www.lg.com/africa/business/air-solution/blog-list" TargetMode="External"/><Relationship Id="rId12" Type="http://schemas.openxmlformats.org/officeDocument/2006/relationships/hyperlink" Target="https://www.lg.com/tr/business/iklimlendirme-cozumleri/blog-list/" TargetMode="External"/><Relationship Id="rId17" Type="http://schemas.openxmlformats.org/officeDocument/2006/relationships/hyperlink" Target="https://www.lg.com/ar/business/soluciones-de-climatizacion/blog-list" TargetMode="External"/><Relationship Id="rId25" Type="http://schemas.openxmlformats.org/officeDocument/2006/relationships/hyperlink" Target="https://www.lg.com/cn/business/air-conditioning/aircon-news" TargetMode="External"/><Relationship Id="rId33" Type="http://schemas.openxmlformats.org/officeDocument/2006/relationships/hyperlink" Target="https://www.lg.com/pl/business/klimatyzacja/blog/" TargetMode="External"/><Relationship Id="rId2" Type="http://schemas.openxmlformats.org/officeDocument/2006/relationships/hyperlink" Target="https://www.lg.com/id/business/mengenai-lg-air-solution/blog-list/" TargetMode="External"/><Relationship Id="rId16" Type="http://schemas.openxmlformats.org/officeDocument/2006/relationships/hyperlink" Target="https://www.lg.com/hu/business/legkondicionalo-rendszerek/blog-list/" TargetMode="External"/><Relationship Id="rId20" Type="http://schemas.openxmlformats.org/officeDocument/2006/relationships/hyperlink" Target="https://www.lg.com/mx/business/hvac/blog/" TargetMode="External"/><Relationship Id="rId29" Type="http://schemas.openxmlformats.org/officeDocument/2006/relationships/hyperlink" Target="https://www.lg.com/gr/business/klimatismos-thermansi/blog-list" TargetMode="External"/><Relationship Id="rId1" Type="http://schemas.openxmlformats.org/officeDocument/2006/relationships/hyperlink" Target="https://www.lg.com/levant_ar/business/blog-list" TargetMode="External"/><Relationship Id="rId6" Type="http://schemas.openxmlformats.org/officeDocument/2006/relationships/hyperlink" Target="http://www.lg.com/eg_en/business/air-solution/blog-list/" TargetMode="External"/><Relationship Id="rId11" Type="http://schemas.openxmlformats.org/officeDocument/2006/relationships/hyperlink" Target="https://www.lg.com/cz/business/klimatizace/blog-list/" TargetMode="External"/><Relationship Id="rId24" Type="http://schemas.openxmlformats.org/officeDocument/2006/relationships/hyperlink" Target="https://www.lg.com/ae/business/hvac/blog" TargetMode="External"/><Relationship Id="rId32" Type="http://schemas.openxmlformats.org/officeDocument/2006/relationships/hyperlink" Target="https://www.lg.com/eastafrica/business/air-solution/blog-list" TargetMode="External"/><Relationship Id="rId5" Type="http://schemas.openxmlformats.org/officeDocument/2006/relationships/hyperlink" Target="https://www.lg.com/cl/business/hvac/blog-list/" TargetMode="External"/><Relationship Id="rId15" Type="http://schemas.openxmlformats.org/officeDocument/2006/relationships/hyperlink" Target="https://www.lg.com/sg/business/hvac-blog/" TargetMode="External"/><Relationship Id="rId23" Type="http://schemas.openxmlformats.org/officeDocument/2006/relationships/hyperlink" Target="https://www.lg.com/za/business/air-solution/blog-list/" TargetMode="External"/><Relationship Id="rId28" Type="http://schemas.openxmlformats.org/officeDocument/2006/relationships/hyperlink" Target="https://www.lg.com/ph/business/hvac/blog/" TargetMode="External"/><Relationship Id="rId10" Type="http://schemas.openxmlformats.org/officeDocument/2006/relationships/hyperlink" Target="https://www.lg.com/in/business/air-solution/blog-list/" TargetMode="External"/><Relationship Id="rId19" Type="http://schemas.openxmlformats.org/officeDocument/2006/relationships/hyperlink" Target="https://www.lg.com/sa_en/business/hvac/blog-list/" TargetMode="External"/><Relationship Id="rId31" Type="http://schemas.openxmlformats.org/officeDocument/2006/relationships/hyperlink" Target="https://www.lg.com/ca_en/business/air-solution/blog-list/" TargetMode="External"/><Relationship Id="rId4" Type="http://schemas.openxmlformats.org/officeDocument/2006/relationships/hyperlink" Target="https://www.lg.com/au/business/air-solution/air-solutions-blog/" TargetMode="External"/><Relationship Id="rId9" Type="http://schemas.openxmlformats.org/officeDocument/2006/relationships/hyperlink" Target="https://www.lg.com/es/business/display-profesional/casos-de-exito/" TargetMode="External"/><Relationship Id="rId14" Type="http://schemas.openxmlformats.org/officeDocument/2006/relationships/hyperlink" Target="https://www.lg.com/pe/business/blog-list/" TargetMode="External"/><Relationship Id="rId22" Type="http://schemas.openxmlformats.org/officeDocument/2006/relationships/hyperlink" Target="https://www.lg.com/il/business/air-solution/blog-list" TargetMode="External"/><Relationship Id="rId27" Type="http://schemas.openxmlformats.org/officeDocument/2006/relationships/hyperlink" Target="https://www.lg.com/fr/business/air-solution/blog/" TargetMode="External"/><Relationship Id="rId30" Type="http://schemas.openxmlformats.org/officeDocument/2006/relationships/hyperlink" Target="https://www.lg.com/br/business/ar-condicionado/blog-list/" TargetMode="External"/><Relationship Id="rId8" Type="http://schemas.openxmlformats.org/officeDocument/2006/relationships/hyperlink" Target="https://www.lg.com/co/business/blog/aire-acondicionad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lg.com/africa/business/indoor-vrf-console-unit" TargetMode="External"/><Relationship Id="rId13" Type="http://schemas.openxmlformats.org/officeDocument/2006/relationships/comments" Target="../comments1.xml"/><Relationship Id="rId3" Type="http://schemas.openxmlformats.org/officeDocument/2006/relationships/hyperlink" Target="https://www.lg.com/br/business/ar-condicionado/comercial-leve/commercial-leve-round-cassette/%20-%3e%20using%20this%20asset,%20plz%20update%20it." TargetMode="External"/><Relationship Id="rId7" Type="http://schemas.openxmlformats.org/officeDocument/2006/relationships/hyperlink" Target="https://www.lg.com/africa/business/indoor-ceiling-floor-convertible" TargetMode="External"/><Relationship Id="rId12" Type="http://schemas.openxmlformats.org/officeDocument/2006/relationships/vmlDrawing" Target="../drawings/vmlDrawing1.vml"/><Relationship Id="rId2" Type="http://schemas.openxmlformats.org/officeDocument/2006/relationships/hyperlink" Target="https://www.lg.com/eg_en/business/indoor-round-cassette/" TargetMode="External"/><Relationship Id="rId1" Type="http://schemas.openxmlformats.org/officeDocument/2006/relationships/hyperlink" Target="https://www.lg.com/global/business/hvac/commercial-solutions/vrf-system/indoor-unit/round-cassette" TargetMode="External"/><Relationship Id="rId6" Type="http://schemas.openxmlformats.org/officeDocument/2006/relationships/hyperlink" Target="https://www.lg.com/cl/business/climatizacion/single-split/ducto/" TargetMode="External"/><Relationship Id="rId11" Type="http://schemas.openxmlformats.org/officeDocument/2006/relationships/printerSettings" Target="../printerSettings/printerSettings8.bin"/><Relationship Id="rId5" Type="http://schemas.openxmlformats.org/officeDocument/2006/relationships/hyperlink" Target="https://www.lg.com/global/business/hvac/commercial-solutions/vrf-system/indoor-unit/ceiling-concealed-duct" TargetMode="External"/><Relationship Id="rId10" Type="http://schemas.openxmlformats.org/officeDocument/2006/relationships/hyperlink" Target="https://www.lg.com/ae/business/hvac/commercial-solutions/single-packaged" TargetMode="External"/><Relationship Id="rId4" Type="http://schemas.openxmlformats.org/officeDocument/2006/relationships/hyperlink" Target="https://www.lg.com/global/business/hvac/commercial-solutions/vrf-system/indoor-unit/ceiling-mounted-cassette" TargetMode="External"/><Relationship Id="rId9" Type="http://schemas.openxmlformats.org/officeDocument/2006/relationships/hyperlink" Target="https://www.lg.com/global/business/hvac/commercial-solutions/chiller-application/air-cooled-inverter-scroll-heat-pu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9"/>
  <sheetViews>
    <sheetView showGridLines="0" tabSelected="1" zoomScale="70" zoomScaleNormal="70" workbookViewId="0">
      <pane xSplit="8" ySplit="9" topLeftCell="I10" activePane="bottomRight" state="frozen"/>
      <selection pane="topRight" activeCell="F1" sqref="F1"/>
      <selection pane="bottomLeft" activeCell="A12" sqref="A12"/>
      <selection pane="bottomRight" activeCell="B5" sqref="B5:B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8" width="9" style="22"/>
    <col min="19" max="19" width="9" style="22" collapsed="1"/>
    <col min="20" max="16384" width="9" style="22"/>
  </cols>
  <sheetData>
    <row r="1" spans="2:25">
      <c r="Q1" s="22" t="s">
        <v>5686</v>
      </c>
    </row>
    <row r="2" spans="2:25" ht="39.75" customHeight="1">
      <c r="B2" s="16" t="s">
        <v>143</v>
      </c>
      <c r="C2" s="17"/>
      <c r="D2" s="17"/>
      <c r="E2" s="18"/>
      <c r="F2" s="18"/>
      <c r="G2" s="18"/>
      <c r="H2" s="19"/>
      <c r="I2" s="19"/>
      <c r="J2" s="253"/>
      <c r="K2" s="20"/>
      <c r="L2" s="20"/>
      <c r="M2" s="21"/>
      <c r="N2" s="20"/>
      <c r="O2" s="20"/>
      <c r="P2" s="20"/>
      <c r="Q2" s="20"/>
    </row>
    <row r="3" spans="2:25" ht="10.5" customHeight="1"/>
    <row r="4" spans="2:25" ht="13.5" customHeight="1">
      <c r="B4" s="26"/>
      <c r="Q4" s="27" t="s">
        <v>13141</v>
      </c>
    </row>
    <row r="5" spans="2:25" ht="20.25" customHeight="1">
      <c r="B5" s="332" t="s">
        <v>144</v>
      </c>
      <c r="C5" s="335" t="s">
        <v>145</v>
      </c>
      <c r="D5" s="338" t="s">
        <v>146</v>
      </c>
      <c r="E5" s="329" t="s">
        <v>8063</v>
      </c>
      <c r="F5" s="322" t="s">
        <v>11376</v>
      </c>
      <c r="G5" s="312" t="s">
        <v>9852</v>
      </c>
      <c r="H5" s="319" t="s">
        <v>8064</v>
      </c>
      <c r="I5" s="322" t="s">
        <v>11377</v>
      </c>
      <c r="J5" s="312" t="s">
        <v>9852</v>
      </c>
      <c r="K5" s="315" t="s">
        <v>8062</v>
      </c>
      <c r="L5" s="316"/>
      <c r="M5" s="316"/>
      <c r="N5" s="316"/>
      <c r="O5" s="316"/>
      <c r="P5" s="316"/>
      <c r="Q5" s="316"/>
    </row>
    <row r="6" spans="2:25" ht="16.5" customHeight="1">
      <c r="B6" s="333"/>
      <c r="C6" s="336"/>
      <c r="D6" s="339"/>
      <c r="E6" s="330"/>
      <c r="F6" s="323"/>
      <c r="G6" s="313"/>
      <c r="H6" s="320"/>
      <c r="I6" s="323"/>
      <c r="J6" s="313"/>
      <c r="K6" s="317" t="s">
        <v>147</v>
      </c>
      <c r="L6" s="318"/>
      <c r="M6" s="318"/>
      <c r="N6" s="318"/>
      <c r="O6" s="318"/>
      <c r="P6" s="258" t="s">
        <v>5687</v>
      </c>
      <c r="Q6" s="28" t="s">
        <v>176</v>
      </c>
    </row>
    <row r="7" spans="2:25" ht="54" customHeight="1">
      <c r="B7" s="333"/>
      <c r="C7" s="336"/>
      <c r="D7" s="339"/>
      <c r="E7" s="330"/>
      <c r="F7" s="323"/>
      <c r="G7" s="313"/>
      <c r="H7" s="320"/>
      <c r="I7" s="323"/>
      <c r="J7" s="313"/>
      <c r="K7" s="249" t="s">
        <v>149</v>
      </c>
      <c r="L7" s="29" t="s">
        <v>150</v>
      </c>
      <c r="M7" s="29" t="s">
        <v>151</v>
      </c>
      <c r="N7" s="29" t="s">
        <v>152</v>
      </c>
      <c r="O7" s="29" t="s">
        <v>153</v>
      </c>
      <c r="P7" s="29" t="s">
        <v>5688</v>
      </c>
      <c r="Q7" s="29" t="s">
        <v>5689</v>
      </c>
      <c r="S7" s="287"/>
      <c r="T7" s="287"/>
      <c r="U7" s="287"/>
      <c r="V7" s="287"/>
      <c r="W7" s="287"/>
      <c r="X7" s="287"/>
      <c r="Y7" s="287"/>
    </row>
    <row r="8" spans="2:25" ht="25.5">
      <c r="B8" s="334"/>
      <c r="C8" s="337"/>
      <c r="D8" s="340"/>
      <c r="E8" s="331"/>
      <c r="F8" s="324"/>
      <c r="G8" s="314"/>
      <c r="H8" s="321"/>
      <c r="I8" s="324"/>
      <c r="J8" s="314"/>
      <c r="K8" s="328" t="s">
        <v>9856</v>
      </c>
      <c r="L8" s="326"/>
      <c r="M8" s="325" t="s">
        <v>9857</v>
      </c>
      <c r="N8" s="326"/>
      <c r="O8" s="326"/>
      <c r="P8" s="327"/>
      <c r="Q8" s="47" t="s">
        <v>9851</v>
      </c>
      <c r="S8" s="288"/>
      <c r="T8" s="287"/>
      <c r="U8" s="287"/>
      <c r="V8" s="287"/>
      <c r="W8" s="287"/>
      <c r="X8" s="287"/>
      <c r="Y8" s="287"/>
    </row>
    <row r="9" spans="2:25" ht="18" customHeight="1">
      <c r="B9" s="30"/>
      <c r="C9" s="269" t="s">
        <v>148</v>
      </c>
      <c r="D9" s="268"/>
      <c r="E9" s="266">
        <v>1834</v>
      </c>
      <c r="F9" s="279">
        <v>1830</v>
      </c>
      <c r="G9" s="277">
        <v>4</v>
      </c>
      <c r="H9" s="251">
        <v>94.914665584266359</v>
      </c>
      <c r="I9" s="251">
        <v>89.386610507642189</v>
      </c>
      <c r="J9" s="257">
        <v>5.5280550766241703</v>
      </c>
      <c r="K9" s="32">
        <f>AVERAGEIF(K10:K59, "&lt;&gt;#N/A")</f>
        <v>14.911223509998479</v>
      </c>
      <c r="L9" s="32">
        <f t="shared" ref="L9:O9" si="0">AVERAGEIF(L10:L59, "&lt;&gt;#N/A")</f>
        <v>17.450311591833856</v>
      </c>
      <c r="M9" s="32">
        <f t="shared" si="0"/>
        <v>13.114907141233159</v>
      </c>
      <c r="N9" s="32">
        <f t="shared" si="0"/>
        <v>14.809589894288944</v>
      </c>
      <c r="O9" s="32">
        <f t="shared" si="0"/>
        <v>14.615264462954695</v>
      </c>
      <c r="P9" s="32">
        <f t="shared" ref="P9" si="1">AVERAGEIF(P10:P59, "&lt;&gt;#N/A")</f>
        <v>14.558823529411764</v>
      </c>
      <c r="Q9" s="32">
        <f t="shared" ref="Q9" si="2">AVERAGEIF(Q10:Q59, "&lt;&gt;#N/A")</f>
        <v>5.4545454545454541</v>
      </c>
      <c r="S9" s="288" t="s">
        <v>9871</v>
      </c>
      <c r="T9" s="287"/>
      <c r="U9" s="287"/>
      <c r="V9" s="287"/>
      <c r="W9" s="287"/>
      <c r="X9" s="287"/>
      <c r="Y9" s="287"/>
    </row>
    <row r="10" spans="2:25" ht="15" customHeight="1">
      <c r="B10" s="52" t="s">
        <v>17</v>
      </c>
      <c r="C10" s="53" t="s">
        <v>29</v>
      </c>
      <c r="D10" s="256" t="s">
        <v>629</v>
      </c>
      <c r="E10" s="267">
        <v>48</v>
      </c>
      <c r="F10" s="280">
        <v>48</v>
      </c>
      <c r="G10" s="278">
        <v>0</v>
      </c>
      <c r="H10" s="252">
        <v>77.1875</v>
      </c>
      <c r="I10" s="252">
        <v>77.5</v>
      </c>
      <c r="J10" s="254">
        <v>-0.3125</v>
      </c>
      <c r="K10" s="250">
        <f>IFERROR(AVERAGEIFS(PLP_BUSINESS!X:X, PLP_BUSINESS!$B:$B, Summary!$C10, PLP_BUSINESS!$H:$H, "Y"),0)</f>
        <v>13.333333333333334</v>
      </c>
      <c r="L10" s="33">
        <f>IFERROR(AVERAGEIFS(PLP_BUSINESS!Y:Y, PLP_BUSINESS!$B:$B, Summary!$C10, PLP_BUSINESS!$H:$H, "Y"),0)</f>
        <v>17.916666666666668</v>
      </c>
      <c r="M10" s="33">
        <f>IFERROR(AVERAGEIFS(PLP_BUSINESS!Z:Z, PLP_BUSINESS!$B:$B, Summary!$C10, PLP_BUSINESS!$H:$H, "Y"),0)</f>
        <v>1.25</v>
      </c>
      <c r="N10" s="33">
        <f>IFERROR(AVERAGEIFS(PLP_BUSINESS!AA:AA, PLP_BUSINESS!$B:$B, Summary!$C10, PLP_BUSINESS!$H:$H, "Y"),0)</f>
        <v>14.6875</v>
      </c>
      <c r="O10" s="33">
        <f>IFERROR(AVERAGEIFS(PLP_BUSINESS!AB:AB, PLP_BUSINESS!$B:$B, Summary!$C10, PLP_BUSINESS!$H:$H, "Y"),0)</f>
        <v>15</v>
      </c>
      <c r="P10" s="33">
        <f>HLOOKUP($C10,'Product Category'!$E$7:$AS$68,62,0)</f>
        <v>15</v>
      </c>
      <c r="Q10" s="33">
        <f>IF(ISNUMBER(MATCH(C10,S:S,0)), NA(), IF(ISNA(P10), NA(), _xlfn.XLOOKUP(C10,Blog!C:C,Blog!G:G,0)))</f>
        <v>0</v>
      </c>
      <c r="R10" s="22" t="str">
        <f>IF(ISNA(P10), "예외", "")</f>
        <v/>
      </c>
      <c r="S10" s="116" t="s">
        <v>9872</v>
      </c>
      <c r="T10" s="287"/>
      <c r="U10" s="287"/>
      <c r="V10" s="287"/>
      <c r="W10" s="287"/>
      <c r="X10" s="287"/>
      <c r="Y10" s="287"/>
    </row>
    <row r="11" spans="2:25" ht="15" customHeight="1">
      <c r="B11" s="52" t="s">
        <v>18</v>
      </c>
      <c r="C11" s="53" t="s">
        <v>5691</v>
      </c>
      <c r="D11" s="256" t="s">
        <v>629</v>
      </c>
      <c r="E11" s="267">
        <v>33</v>
      </c>
      <c r="F11" s="280">
        <v>33</v>
      </c>
      <c r="G11" s="278">
        <v>0</v>
      </c>
      <c r="H11" s="252">
        <v>100</v>
      </c>
      <c r="I11" s="252">
        <v>100</v>
      </c>
      <c r="J11" s="254">
        <v>0</v>
      </c>
      <c r="K11" s="250">
        <f>IFERROR(AVERAGEIFS(PLP_BUSINESS!X:X, PLP_BUSINESS!$B:$B, Summary!$C11, PLP_BUSINESS!$H:$H, "Y"),0)</f>
        <v>20</v>
      </c>
      <c r="L11" s="33">
        <f>IFERROR(AVERAGEIFS(PLP_BUSINESS!Y:Y, PLP_BUSINESS!$B:$B, Summary!$C11, PLP_BUSINESS!$H:$H, "Y"),0)</f>
        <v>18.787878787878789</v>
      </c>
      <c r="M11" s="33">
        <f>IFERROR(AVERAGEIFS(PLP_BUSINESS!Z:Z, PLP_BUSINESS!$B:$B, Summary!$C11, PLP_BUSINESS!$H:$H, "Y"),0)</f>
        <v>15</v>
      </c>
      <c r="N11" s="33">
        <f>IFERROR(AVERAGEIFS(PLP_BUSINESS!AA:AA, PLP_BUSINESS!$B:$B, Summary!$C11, PLP_BUSINESS!$H:$H, "Y"),0)</f>
        <v>15</v>
      </c>
      <c r="O11" s="33">
        <f>IFERROR(AVERAGEIFS(PLP_BUSINESS!AB:AB, PLP_BUSINESS!$B:$B, Summary!$C11, PLP_BUSINESS!$H:$H, "Y"),0)</f>
        <v>15</v>
      </c>
      <c r="P11" s="33">
        <f>HLOOKUP($C11,'Product Category'!$E$7:$AS$68,62,0)</f>
        <v>15</v>
      </c>
      <c r="Q11" s="33">
        <f>IF(ISNUMBER(MATCH(C11,S:S,0)), NA(), IF(ISNA(P11), NA(), _xlfn.XLOOKUP(C11,Blog!C:C,Blog!G:G,0)))</f>
        <v>10</v>
      </c>
      <c r="R11" s="22" t="str">
        <f t="shared" ref="R11:R59" si="3">IF(ISNA(P11), "예외", "")</f>
        <v/>
      </c>
      <c r="S11" s="287"/>
      <c r="T11" s="287"/>
      <c r="U11" s="287"/>
      <c r="V11" s="287"/>
      <c r="W11" s="287"/>
      <c r="X11" s="287"/>
      <c r="Y11" s="287"/>
    </row>
    <row r="12" spans="2:25" ht="15" customHeight="1">
      <c r="B12" s="52" t="s">
        <v>18</v>
      </c>
      <c r="C12" s="53" t="s">
        <v>22</v>
      </c>
      <c r="D12" s="256" t="s">
        <v>616</v>
      </c>
      <c r="E12" s="267">
        <v>36</v>
      </c>
      <c r="F12" s="280">
        <v>36</v>
      </c>
      <c r="G12" s="278">
        <v>0</v>
      </c>
      <c r="H12" s="252">
        <v>99.629629629629633</v>
      </c>
      <c r="I12" s="252">
        <v>99.629629629629633</v>
      </c>
      <c r="J12" s="254">
        <v>0</v>
      </c>
      <c r="K12" s="250">
        <f>IFERROR(AVERAGEIFS(PLP_BUSINESS!X:X, PLP_BUSINESS!$B:$B, Summary!$C12, PLP_BUSINESS!$H:$H, "Y"),0)</f>
        <v>12.222222222222221</v>
      </c>
      <c r="L12" s="33">
        <f>IFERROR(AVERAGEIFS(PLP_BUSINESS!Y:Y, PLP_BUSINESS!$B:$B, Summary!$C12, PLP_BUSINESS!$H:$H, "Y"),0)</f>
        <v>20</v>
      </c>
      <c r="M12" s="33">
        <f>IFERROR(AVERAGEIFS(PLP_BUSINESS!Z:Z, PLP_BUSINESS!$B:$B, Summary!$C12, PLP_BUSINESS!$H:$H, "Y"),0)</f>
        <v>12.916666666666666</v>
      </c>
      <c r="N12" s="33">
        <f>IFERROR(AVERAGEIFS(PLP_BUSINESS!AA:AA, PLP_BUSINESS!$B:$B, Summary!$C12, PLP_BUSINESS!$H:$H, "Y"),0)</f>
        <v>14.583333333333334</v>
      </c>
      <c r="O12" s="33">
        <f>IFERROR(AVERAGEIFS(PLP_BUSINESS!AB:AB, PLP_BUSINESS!$B:$B, Summary!$C12, PLP_BUSINESS!$H:$H, "Y"),0)</f>
        <v>15</v>
      </c>
      <c r="P12" s="33" t="e">
        <f>HLOOKUP($C12,'Product Category'!$E$7:$AS$68,62,0)</f>
        <v>#N/A</v>
      </c>
      <c r="Q12" s="33" t="e">
        <f>IF(ISNUMBER(MATCH(C12,S:S,0)), NA(), IF(ISNA(P12), NA(), _xlfn.XLOOKUP(C12,Blog!C:C,Blog!G:G,0)))</f>
        <v>#N/A</v>
      </c>
      <c r="R12" s="22" t="str">
        <f t="shared" si="3"/>
        <v>예외</v>
      </c>
      <c r="S12" s="287"/>
      <c r="T12" s="287"/>
      <c r="U12" s="287"/>
      <c r="V12" s="287"/>
      <c r="W12" s="287"/>
      <c r="X12" s="287"/>
      <c r="Y12" s="287"/>
    </row>
    <row r="13" spans="2:25" ht="15" customHeight="1">
      <c r="B13" s="52" t="s">
        <v>18</v>
      </c>
      <c r="C13" s="53" t="s">
        <v>103</v>
      </c>
      <c r="D13" s="256" t="s">
        <v>629</v>
      </c>
      <c r="E13" s="267">
        <v>42</v>
      </c>
      <c r="F13" s="280">
        <v>42</v>
      </c>
      <c r="G13" s="278">
        <v>0</v>
      </c>
      <c r="H13" s="252">
        <v>100</v>
      </c>
      <c r="I13" s="252">
        <v>100</v>
      </c>
      <c r="J13" s="254">
        <v>0</v>
      </c>
      <c r="K13" s="250">
        <f>IFERROR(AVERAGEIFS(PLP_BUSINESS!X:X, PLP_BUSINESS!$B:$B, Summary!$C13, PLP_BUSINESS!$H:$H, "Y"),0)</f>
        <v>20</v>
      </c>
      <c r="L13" s="33">
        <f>IFERROR(AVERAGEIFS(PLP_BUSINESS!Y:Y, PLP_BUSINESS!$B:$B, Summary!$C13, PLP_BUSINESS!$H:$H, "Y"),0)</f>
        <v>20</v>
      </c>
      <c r="M13" s="33">
        <f>IFERROR(AVERAGEIFS(PLP_BUSINESS!Z:Z, PLP_BUSINESS!$B:$B, Summary!$C13, PLP_BUSINESS!$H:$H, "Y"),0)</f>
        <v>15</v>
      </c>
      <c r="N13" s="33">
        <f>IFERROR(AVERAGEIFS(PLP_BUSINESS!AA:AA, PLP_BUSINESS!$B:$B, Summary!$C13, PLP_BUSINESS!$H:$H, "Y"),0)</f>
        <v>14.642857142857142</v>
      </c>
      <c r="O13" s="33">
        <f>IFERROR(AVERAGEIFS(PLP_BUSINESS!AB:AB, PLP_BUSINESS!$B:$B, Summary!$C13, PLP_BUSINESS!$H:$H, "Y"),0)</f>
        <v>15</v>
      </c>
      <c r="P13" s="33">
        <f>HLOOKUP($C13,'Product Category'!$E$7:$AS$68,62,0)</f>
        <v>15</v>
      </c>
      <c r="Q13" s="33">
        <f>IF(ISNUMBER(MATCH(C13,S:S,0)), NA(), IF(ISNA(P13), NA(), _xlfn.XLOOKUP(C13,Blog!C:C,Blog!G:G,0)))</f>
        <v>10</v>
      </c>
      <c r="R13" s="22" t="str">
        <f t="shared" si="3"/>
        <v/>
      </c>
      <c r="S13" s="287"/>
      <c r="T13" s="287"/>
      <c r="U13" s="287"/>
      <c r="V13" s="287"/>
      <c r="W13" s="287"/>
      <c r="X13" s="287"/>
      <c r="Y13" s="287"/>
    </row>
    <row r="14" spans="2:25" ht="15" customHeight="1">
      <c r="B14" s="52" t="s">
        <v>18</v>
      </c>
      <c r="C14" s="53" t="s">
        <v>99</v>
      </c>
      <c r="D14" s="256" t="s">
        <v>629</v>
      </c>
      <c r="E14" s="267">
        <v>31</v>
      </c>
      <c r="F14" s="280">
        <v>31</v>
      </c>
      <c r="G14" s="278">
        <v>0</v>
      </c>
      <c r="H14" s="252">
        <v>100</v>
      </c>
      <c r="I14" s="252">
        <v>100</v>
      </c>
      <c r="J14" s="254">
        <v>0</v>
      </c>
      <c r="K14" s="250">
        <f>IFERROR(AVERAGEIFS(PLP_BUSINESS!X:X, PLP_BUSINESS!$B:$B, Summary!$C14, PLP_BUSINESS!$H:$H, "Y"),0)</f>
        <v>16.774193548387096</v>
      </c>
      <c r="L14" s="33">
        <f>IFERROR(AVERAGEIFS(PLP_BUSINESS!Y:Y, PLP_BUSINESS!$B:$B, Summary!$C14, PLP_BUSINESS!$H:$H, "Y"),0)</f>
        <v>19.35483870967742</v>
      </c>
      <c r="M14" s="33">
        <f>IFERROR(AVERAGEIFS(PLP_BUSINESS!Z:Z, PLP_BUSINESS!$B:$B, Summary!$C14, PLP_BUSINESS!$H:$H, "Y"),0)</f>
        <v>15</v>
      </c>
      <c r="N14" s="33">
        <f>IFERROR(AVERAGEIFS(PLP_BUSINESS!AA:AA, PLP_BUSINESS!$B:$B, Summary!$C14, PLP_BUSINESS!$H:$H, "Y"),0)</f>
        <v>15</v>
      </c>
      <c r="O14" s="33">
        <f>IFERROR(AVERAGEIFS(PLP_BUSINESS!AB:AB, PLP_BUSINESS!$B:$B, Summary!$C14, PLP_BUSINESS!$H:$H, "Y"),0)</f>
        <v>15</v>
      </c>
      <c r="P14" s="33">
        <f>HLOOKUP($C14,'Product Category'!$E$7:$AS$68,62,0)</f>
        <v>15</v>
      </c>
      <c r="Q14" s="33">
        <f>IF(ISNUMBER(MATCH(C14,S:S,0)), NA(), IF(ISNA(P14), NA(), _xlfn.XLOOKUP(C14,Blog!C:C,Blog!G:G,0)))</f>
        <v>10</v>
      </c>
      <c r="R14" s="22" t="str">
        <f t="shared" si="3"/>
        <v/>
      </c>
      <c r="S14" s="287"/>
      <c r="T14" s="287"/>
      <c r="U14" s="287"/>
      <c r="V14" s="287"/>
      <c r="W14" s="287"/>
      <c r="X14" s="287"/>
      <c r="Y14" s="287"/>
    </row>
    <row r="15" spans="2:25" ht="15" customHeight="1">
      <c r="B15" s="52" t="s">
        <v>18</v>
      </c>
      <c r="C15" s="53" t="s">
        <v>80</v>
      </c>
      <c r="D15" s="256" t="s">
        <v>629</v>
      </c>
      <c r="E15" s="267">
        <v>38</v>
      </c>
      <c r="F15" s="280">
        <v>38</v>
      </c>
      <c r="G15" s="278">
        <v>0</v>
      </c>
      <c r="H15" s="252">
        <v>99.60526315789474</v>
      </c>
      <c r="I15" s="252">
        <v>93.026315789473685</v>
      </c>
      <c r="J15" s="254">
        <v>6.5789473684210549</v>
      </c>
      <c r="K15" s="250">
        <f>IFERROR(AVERAGEIFS(PLP_BUSINESS!X:X, PLP_BUSINESS!$B:$B, Summary!$C15, PLP_BUSINESS!$H:$H, "Y"),0)</f>
        <v>20</v>
      </c>
      <c r="L15" s="33">
        <f>IFERROR(AVERAGEIFS(PLP_BUSINESS!Y:Y, PLP_BUSINESS!$B:$B, Summary!$C15, PLP_BUSINESS!$H:$H, "Y"),0)</f>
        <v>20</v>
      </c>
      <c r="M15" s="33">
        <f>IFERROR(AVERAGEIFS(PLP_BUSINESS!Z:Z, PLP_BUSINESS!$B:$B, Summary!$C15, PLP_BUSINESS!$H:$H, "Y"),0)</f>
        <v>15</v>
      </c>
      <c r="N15" s="33">
        <f>IFERROR(AVERAGEIFS(PLP_BUSINESS!AA:AA, PLP_BUSINESS!$B:$B, Summary!$C15, PLP_BUSINESS!$H:$H, "Y"),0)</f>
        <v>14.605263157894736</v>
      </c>
      <c r="O15" s="33">
        <f>IFERROR(AVERAGEIFS(PLP_BUSINESS!AB:AB, PLP_BUSINESS!$B:$B, Summary!$C15, PLP_BUSINESS!$H:$H, "Y"),0)</f>
        <v>15</v>
      </c>
      <c r="P15" s="33">
        <f>HLOOKUP($C15,'Product Category'!$E$7:$AS$68,62,0)</f>
        <v>15</v>
      </c>
      <c r="Q15" s="33">
        <f>IF(ISNUMBER(MATCH(C15,S:S,0)), NA(), IF(ISNA(P15), NA(), _xlfn.XLOOKUP(C15,Blog!C:C,Blog!G:G,0)))</f>
        <v>0</v>
      </c>
      <c r="R15" s="22" t="str">
        <f t="shared" si="3"/>
        <v/>
      </c>
      <c r="S15" s="287"/>
      <c r="T15" s="287"/>
      <c r="U15" s="287"/>
      <c r="V15" s="287"/>
      <c r="W15" s="287"/>
      <c r="X15" s="287"/>
      <c r="Y15" s="287"/>
    </row>
    <row r="16" spans="2:25" ht="15" customHeight="1">
      <c r="B16" s="52" t="s">
        <v>18</v>
      </c>
      <c r="C16" s="53" t="s">
        <v>121</v>
      </c>
      <c r="D16" s="256" t="s">
        <v>629</v>
      </c>
      <c r="E16" s="267">
        <v>40</v>
      </c>
      <c r="F16" s="280">
        <v>40</v>
      </c>
      <c r="G16" s="278">
        <v>0</v>
      </c>
      <c r="H16" s="252">
        <v>100</v>
      </c>
      <c r="I16" s="252">
        <v>100</v>
      </c>
      <c r="J16" s="254">
        <v>0</v>
      </c>
      <c r="K16" s="250">
        <f>IFERROR(AVERAGEIFS(PLP_BUSINESS!X:X, PLP_BUSINESS!$B:$B, Summary!$C16, PLP_BUSINESS!$H:$H, "Y"),0)</f>
        <v>19.5</v>
      </c>
      <c r="L16" s="33">
        <f>IFERROR(AVERAGEIFS(PLP_BUSINESS!Y:Y, PLP_BUSINESS!$B:$B, Summary!$C16, PLP_BUSINESS!$H:$H, "Y"),0)</f>
        <v>19.5</v>
      </c>
      <c r="M16" s="33">
        <f>IFERROR(AVERAGEIFS(PLP_BUSINESS!Z:Z, PLP_BUSINESS!$B:$B, Summary!$C16, PLP_BUSINESS!$H:$H, "Y"),0)</f>
        <v>14.25</v>
      </c>
      <c r="N16" s="33">
        <f>IFERROR(AVERAGEIFS(PLP_BUSINESS!AA:AA, PLP_BUSINESS!$B:$B, Summary!$C16, PLP_BUSINESS!$H:$H, "Y"),0)</f>
        <v>15</v>
      </c>
      <c r="O16" s="33">
        <f>IFERROR(AVERAGEIFS(PLP_BUSINESS!AB:AB, PLP_BUSINESS!$B:$B, Summary!$C16, PLP_BUSINESS!$H:$H, "Y"),0)</f>
        <v>15</v>
      </c>
      <c r="P16" s="33">
        <f>HLOOKUP($C16,'Product Category'!$E$7:$AS$68,62,0)</f>
        <v>15</v>
      </c>
      <c r="Q16" s="33">
        <f>IF(ISNUMBER(MATCH(C16,S:S,0)), NA(), IF(ISNA(P16), NA(), _xlfn.XLOOKUP(C16,Blog!C:C,Blog!G:G,0)))</f>
        <v>10</v>
      </c>
      <c r="R16" s="22" t="str">
        <f t="shared" si="3"/>
        <v/>
      </c>
      <c r="S16" s="287"/>
      <c r="T16" s="287"/>
      <c r="U16" s="287"/>
      <c r="V16" s="287"/>
      <c r="W16" s="287"/>
      <c r="X16" s="287"/>
      <c r="Y16" s="287"/>
    </row>
    <row r="17" spans="2:25" ht="15" customHeight="1">
      <c r="B17" s="52" t="s">
        <v>18</v>
      </c>
      <c r="C17" s="53" t="s">
        <v>119</v>
      </c>
      <c r="D17" s="256" t="s">
        <v>629</v>
      </c>
      <c r="E17" s="267">
        <v>31</v>
      </c>
      <c r="F17" s="280">
        <v>30</v>
      </c>
      <c r="G17" s="278">
        <v>1</v>
      </c>
      <c r="H17" s="252">
        <v>100</v>
      </c>
      <c r="I17" s="252">
        <v>97</v>
      </c>
      <c r="J17" s="254">
        <v>3</v>
      </c>
      <c r="K17" s="250">
        <f>IFERROR(AVERAGEIFS(PLP_BUSINESS!X:X, PLP_BUSINESS!$B:$B, Summary!$C17, PLP_BUSINESS!$H:$H, "Y"),0)</f>
        <v>19.35483870967742</v>
      </c>
      <c r="L17" s="33">
        <f>IFERROR(AVERAGEIFS(PLP_BUSINESS!Y:Y, PLP_BUSINESS!$B:$B, Summary!$C17, PLP_BUSINESS!$H:$H, "Y"),0)</f>
        <v>18.06451612903226</v>
      </c>
      <c r="M17" s="33">
        <f>IFERROR(AVERAGEIFS(PLP_BUSINESS!Z:Z, PLP_BUSINESS!$B:$B, Summary!$C17, PLP_BUSINESS!$H:$H, "Y"),0)</f>
        <v>14.516129032258064</v>
      </c>
      <c r="N17" s="33">
        <f>IFERROR(AVERAGEIFS(PLP_BUSINESS!AA:AA, PLP_BUSINESS!$B:$B, Summary!$C17, PLP_BUSINESS!$H:$H, "Y"),0)</f>
        <v>15</v>
      </c>
      <c r="O17" s="33">
        <f>IFERROR(AVERAGEIFS(PLP_BUSINESS!AB:AB, PLP_BUSINESS!$B:$B, Summary!$C17, PLP_BUSINESS!$H:$H, "Y"),0)</f>
        <v>15</v>
      </c>
      <c r="P17" s="33">
        <f>HLOOKUP($C17,'Product Category'!$E$7:$AS$68,62,0)</f>
        <v>15</v>
      </c>
      <c r="Q17" s="33">
        <f>IF(ISNUMBER(MATCH(C17,S:S,0)), NA(), IF(ISNA(P17), NA(), _xlfn.XLOOKUP(C17,Blog!C:C,Blog!G:G,0)))</f>
        <v>10</v>
      </c>
      <c r="R17" s="22" t="str">
        <f t="shared" si="3"/>
        <v/>
      </c>
      <c r="S17" s="287"/>
      <c r="T17" s="287"/>
      <c r="U17" s="287"/>
      <c r="V17" s="287"/>
      <c r="W17" s="287"/>
      <c r="X17" s="287"/>
      <c r="Y17" s="287"/>
    </row>
    <row r="18" spans="2:25" ht="15" customHeight="1">
      <c r="B18" s="52" t="s">
        <v>8021</v>
      </c>
      <c r="C18" s="53" t="s">
        <v>8022</v>
      </c>
      <c r="D18" s="256" t="s">
        <v>616</v>
      </c>
      <c r="E18" s="267">
        <v>51</v>
      </c>
      <c r="F18" s="280">
        <v>51</v>
      </c>
      <c r="G18" s="278">
        <v>0</v>
      </c>
      <c r="H18" s="252">
        <v>89.411764705882348</v>
      </c>
      <c r="I18" s="252">
        <v>99.411764705882348</v>
      </c>
      <c r="J18" s="254">
        <v>-10</v>
      </c>
      <c r="K18" s="250">
        <f>IFERROR(AVERAGEIFS(PLP_BUSINESS!X:X, PLP_BUSINESS!$B:$B, Summary!$C18, PLP_BUSINESS!$H:$H, "Y"),0)</f>
        <v>15.686274509803921</v>
      </c>
      <c r="L18" s="33">
        <f>IFERROR(AVERAGEIFS(PLP_BUSINESS!Y:Y, PLP_BUSINESS!$B:$B, Summary!$C18, PLP_BUSINESS!$H:$H, "Y"),0)</f>
        <v>19.607843137254903</v>
      </c>
      <c r="M18" s="33">
        <f>IFERROR(AVERAGEIFS(PLP_BUSINESS!Z:Z, PLP_BUSINESS!$B:$B, Summary!$C18, PLP_BUSINESS!$H:$H, "Y"),0)</f>
        <v>11.176470588235293</v>
      </c>
      <c r="N18" s="33">
        <f>IFERROR(AVERAGEIFS(PLP_BUSINESS!AA:AA, PLP_BUSINESS!$B:$B, Summary!$C18, PLP_BUSINESS!$H:$H, "Y"),0)</f>
        <v>14.705882352941176</v>
      </c>
      <c r="O18" s="33">
        <f>IFERROR(AVERAGEIFS(PLP_BUSINESS!AB:AB, PLP_BUSINESS!$B:$B, Summary!$C18, PLP_BUSINESS!$H:$H, "Y"),0)</f>
        <v>13.235294117647058</v>
      </c>
      <c r="P18" s="33">
        <f>HLOOKUP($C18,'Product Category'!$E$7:$AS$68,62,0)</f>
        <v>15</v>
      </c>
      <c r="Q18" s="33">
        <f>IF(ISNUMBER(MATCH(C18,S:S,0)), NA(), IF(ISNA(P18), NA(), _xlfn.XLOOKUP(C18,Blog!C:C,Blog!G:G,0)))</f>
        <v>0</v>
      </c>
      <c r="R18" s="22" t="str">
        <f t="shared" si="3"/>
        <v/>
      </c>
      <c r="S18" s="287"/>
      <c r="T18" s="287"/>
      <c r="U18" s="287"/>
      <c r="V18" s="287"/>
      <c r="W18" s="287"/>
      <c r="X18" s="287"/>
      <c r="Y18" s="287"/>
    </row>
    <row r="19" spans="2:25" ht="15" customHeight="1">
      <c r="B19" s="52" t="s">
        <v>19</v>
      </c>
      <c r="C19" s="53" t="s">
        <v>375</v>
      </c>
      <c r="D19" s="256" t="s">
        <v>616</v>
      </c>
      <c r="E19" s="267">
        <v>38</v>
      </c>
      <c r="F19" s="280">
        <v>38</v>
      </c>
      <c r="G19" s="278">
        <v>0</v>
      </c>
      <c r="H19" s="252">
        <v>100</v>
      </c>
      <c r="I19" s="252">
        <v>100</v>
      </c>
      <c r="J19" s="254">
        <v>0</v>
      </c>
      <c r="K19" s="250">
        <f>IFERROR(AVERAGEIFS(PLP_BUSINESS!X:X, PLP_BUSINESS!$B:$B, Summary!$C19, PLP_BUSINESS!$H:$H, "Y"),0)</f>
        <v>20</v>
      </c>
      <c r="L19" s="33">
        <f>IFERROR(AVERAGEIFS(PLP_BUSINESS!Y:Y, PLP_BUSINESS!$B:$B, Summary!$C19, PLP_BUSINESS!$H:$H, "Y"),0)</f>
        <v>20</v>
      </c>
      <c r="M19" s="33">
        <f>IFERROR(AVERAGEIFS(PLP_BUSINESS!Z:Z, PLP_BUSINESS!$B:$B, Summary!$C19, PLP_BUSINESS!$H:$H, "Y"),0)</f>
        <v>15</v>
      </c>
      <c r="N19" s="33">
        <f>IFERROR(AVERAGEIFS(PLP_BUSINESS!AA:AA, PLP_BUSINESS!$B:$B, Summary!$C19, PLP_BUSINESS!$H:$H, "Y"),0)</f>
        <v>15</v>
      </c>
      <c r="O19" s="33">
        <f>IFERROR(AVERAGEIFS(PLP_BUSINESS!AB:AB, PLP_BUSINESS!$B:$B, Summary!$C19, PLP_BUSINESS!$H:$H, "Y"),0)</f>
        <v>15</v>
      </c>
      <c r="P19" s="33" t="e">
        <f>HLOOKUP($C19,'Product Category'!$E$7:$AS$68,62,0)</f>
        <v>#N/A</v>
      </c>
      <c r="Q19" s="33" t="e">
        <f>IF(ISNUMBER(MATCH(C19,S:S,0)), NA(), IF(ISNA(P19), NA(), _xlfn.XLOOKUP(C19,Blog!C:C,Blog!G:G,0)))</f>
        <v>#N/A</v>
      </c>
      <c r="R19" s="22" t="str">
        <f t="shared" si="3"/>
        <v>예외</v>
      </c>
      <c r="S19" s="287"/>
      <c r="T19" s="287"/>
      <c r="U19" s="287"/>
      <c r="V19" s="287"/>
      <c r="W19" s="287"/>
      <c r="X19" s="287"/>
      <c r="Y19" s="287"/>
    </row>
    <row r="20" spans="2:25" ht="15" customHeight="1">
      <c r="B20" s="52" t="s">
        <v>19</v>
      </c>
      <c r="C20" s="53" t="s">
        <v>117</v>
      </c>
      <c r="D20" s="256" t="s">
        <v>629</v>
      </c>
      <c r="E20" s="267">
        <v>33</v>
      </c>
      <c r="F20" s="280">
        <v>32</v>
      </c>
      <c r="G20" s="278">
        <v>1</v>
      </c>
      <c r="H20" s="252">
        <v>84.242424242424249</v>
      </c>
      <c r="I20" s="252">
        <v>85.9375</v>
      </c>
      <c r="J20" s="254">
        <v>-1.6950757575757507</v>
      </c>
      <c r="K20" s="250">
        <f>IFERROR(AVERAGEIFS(PLP_BUSINESS!X:X, PLP_BUSINESS!$B:$B, Summary!$C20, PLP_BUSINESS!$H:$H, "Y"),0)</f>
        <v>13.333333333333334</v>
      </c>
      <c r="L20" s="33">
        <f>IFERROR(AVERAGEIFS(PLP_BUSINESS!Y:Y, PLP_BUSINESS!$B:$B, Summary!$C20, PLP_BUSINESS!$H:$H, "Y"),0)</f>
        <v>12.727272727272727</v>
      </c>
      <c r="M20" s="33">
        <f>IFERROR(AVERAGEIFS(PLP_BUSINESS!Z:Z, PLP_BUSINESS!$B:$B, Summary!$C20, PLP_BUSINESS!$H:$H, "Y"),0)</f>
        <v>13.636363636363637</v>
      </c>
      <c r="N20" s="33">
        <f>IFERROR(AVERAGEIFS(PLP_BUSINESS!AA:AA, PLP_BUSINESS!$B:$B, Summary!$C20, PLP_BUSINESS!$H:$H, "Y"),0)</f>
        <v>14.545454545454545</v>
      </c>
      <c r="O20" s="33">
        <f>IFERROR(AVERAGEIFS(PLP_BUSINESS!AB:AB, PLP_BUSINESS!$B:$B, Summary!$C20, PLP_BUSINESS!$H:$H, "Y"),0)</f>
        <v>15</v>
      </c>
      <c r="P20" s="33">
        <f>HLOOKUP($C20,'Product Category'!$E$7:$AS$68,62,0)</f>
        <v>15</v>
      </c>
      <c r="Q20" s="33">
        <f>IF(ISNUMBER(MATCH(C20,S:S,0)), NA(), IF(ISNA(P20), NA(), _xlfn.XLOOKUP(C20,Blog!C:C,Blog!G:G,0)))</f>
        <v>0</v>
      </c>
      <c r="R20" s="22" t="str">
        <f t="shared" si="3"/>
        <v/>
      </c>
      <c r="S20" s="287"/>
      <c r="T20" s="287"/>
      <c r="U20" s="287"/>
      <c r="V20" s="287"/>
      <c r="W20" s="287"/>
      <c r="X20" s="287"/>
      <c r="Y20" s="287"/>
    </row>
    <row r="21" spans="2:25" ht="15" customHeight="1">
      <c r="B21" s="52" t="s">
        <v>19</v>
      </c>
      <c r="C21" s="53" t="s">
        <v>211</v>
      </c>
      <c r="D21" s="256" t="s">
        <v>616</v>
      </c>
      <c r="E21" s="267">
        <v>50</v>
      </c>
      <c r="F21" s="280">
        <v>50</v>
      </c>
      <c r="G21" s="278">
        <v>0</v>
      </c>
      <c r="H21" s="252">
        <v>99.066666666666663</v>
      </c>
      <c r="I21" s="252">
        <v>99.066666666666663</v>
      </c>
      <c r="J21" s="254">
        <v>0</v>
      </c>
      <c r="K21" s="250">
        <f>IFERROR(AVERAGEIFS(PLP_BUSINESS!X:X, PLP_BUSINESS!$B:$B, Summary!$C21, PLP_BUSINESS!$H:$H, "Y"),0)</f>
        <v>12.8</v>
      </c>
      <c r="L21" s="33">
        <f>IFERROR(AVERAGEIFS(PLP_BUSINESS!Y:Y, PLP_BUSINESS!$B:$B, Summary!$C21, PLP_BUSINESS!$H:$H, "Y"),0)</f>
        <v>19.2</v>
      </c>
      <c r="M21" s="33">
        <f>IFERROR(AVERAGEIFS(PLP_BUSINESS!Z:Z, PLP_BUSINESS!$B:$B, Summary!$C21, PLP_BUSINESS!$H:$H, "Y"),0)</f>
        <v>12.6</v>
      </c>
      <c r="N21" s="33">
        <f>IFERROR(AVERAGEIFS(PLP_BUSINESS!AA:AA, PLP_BUSINESS!$B:$B, Summary!$C21, PLP_BUSINESS!$H:$H, "Y"),0)</f>
        <v>15</v>
      </c>
      <c r="O21" s="33">
        <f>IFERROR(AVERAGEIFS(PLP_BUSINESS!AB:AB, PLP_BUSINESS!$B:$B, Summary!$C21, PLP_BUSINESS!$H:$H, "Y"),0)</f>
        <v>14.7</v>
      </c>
      <c r="P21" s="33" t="e">
        <f>HLOOKUP($C21,'Product Category'!$E$7:$AS$68,62,0)</f>
        <v>#N/A</v>
      </c>
      <c r="Q21" s="33" t="e">
        <f>IF(ISNUMBER(MATCH(C21,S:S,0)), NA(), IF(ISNA(P21), NA(), _xlfn.XLOOKUP(C21,Blog!C:C,Blog!G:G,0)))</f>
        <v>#N/A</v>
      </c>
      <c r="R21" s="22" t="str">
        <f t="shared" si="3"/>
        <v>예외</v>
      </c>
      <c r="S21" s="287"/>
      <c r="T21" s="287"/>
      <c r="U21" s="287"/>
      <c r="V21" s="287"/>
      <c r="W21" s="287"/>
      <c r="X21" s="287"/>
      <c r="Y21" s="287"/>
    </row>
    <row r="22" spans="2:25" ht="15" customHeight="1">
      <c r="B22" s="52" t="s">
        <v>19</v>
      </c>
      <c r="C22" s="53" t="s">
        <v>86</v>
      </c>
      <c r="D22" s="256" t="s">
        <v>629</v>
      </c>
      <c r="E22" s="267">
        <v>34</v>
      </c>
      <c r="F22" s="280">
        <v>34</v>
      </c>
      <c r="G22" s="278">
        <v>0</v>
      </c>
      <c r="H22" s="252">
        <v>100</v>
      </c>
      <c r="I22" s="252">
        <v>87.794117647058826</v>
      </c>
      <c r="J22" s="254">
        <v>12.205882352941174</v>
      </c>
      <c r="K22" s="250">
        <f>IFERROR(AVERAGEIFS(PLP_BUSINESS!X:X, PLP_BUSINESS!$B:$B, Summary!$C22, PLP_BUSINESS!$H:$H, "Y"),0)</f>
        <v>20</v>
      </c>
      <c r="L22" s="33">
        <f>IFERROR(AVERAGEIFS(PLP_BUSINESS!Y:Y, PLP_BUSINESS!$B:$B, Summary!$C22, PLP_BUSINESS!$H:$H, "Y"),0)</f>
        <v>20</v>
      </c>
      <c r="M22" s="33">
        <f>IFERROR(AVERAGEIFS(PLP_BUSINESS!Z:Z, PLP_BUSINESS!$B:$B, Summary!$C22, PLP_BUSINESS!$H:$H, "Y"),0)</f>
        <v>15</v>
      </c>
      <c r="N22" s="33">
        <f>IFERROR(AVERAGEIFS(PLP_BUSINESS!AA:AA, PLP_BUSINESS!$B:$B, Summary!$C22, PLP_BUSINESS!$H:$H, "Y"),0)</f>
        <v>15</v>
      </c>
      <c r="O22" s="33">
        <f>IFERROR(AVERAGEIFS(PLP_BUSINESS!AB:AB, PLP_BUSINESS!$B:$B, Summary!$C22, PLP_BUSINESS!$H:$H, "Y"),0)</f>
        <v>15</v>
      </c>
      <c r="P22" s="33">
        <f>HLOOKUP($C22,'Product Category'!$E$7:$AS$68,62,0)</f>
        <v>15</v>
      </c>
      <c r="Q22" s="33">
        <f>IF(ISNUMBER(MATCH(C22,S:S,0)), NA(), IF(ISNA(P22), NA(), _xlfn.XLOOKUP(C22,Blog!C:C,Blog!G:G,0)))</f>
        <v>10</v>
      </c>
      <c r="R22" s="22" t="str">
        <f t="shared" si="3"/>
        <v/>
      </c>
      <c r="S22" s="287"/>
      <c r="T22" s="287"/>
      <c r="U22" s="287"/>
      <c r="V22" s="287"/>
      <c r="W22" s="287"/>
      <c r="X22" s="287"/>
      <c r="Y22" s="287"/>
    </row>
    <row r="23" spans="2:25" ht="15" customHeight="1">
      <c r="B23" s="52" t="s">
        <v>19</v>
      </c>
      <c r="C23" s="53" t="s">
        <v>28</v>
      </c>
      <c r="D23" s="256" t="s">
        <v>629</v>
      </c>
      <c r="E23" s="267">
        <v>28</v>
      </c>
      <c r="F23" s="280">
        <v>28</v>
      </c>
      <c r="G23" s="278">
        <v>0</v>
      </c>
      <c r="H23" s="252">
        <v>96.785714285714278</v>
      </c>
      <c r="I23" s="252">
        <v>96.785714285714278</v>
      </c>
      <c r="J23" s="254">
        <v>0</v>
      </c>
      <c r="K23" s="250">
        <f>IFERROR(AVERAGEIFS(PLP_BUSINESS!X:X, PLP_BUSINESS!$B:$B, Summary!$C23, PLP_BUSINESS!$H:$H, "Y"),0)</f>
        <v>13.571428571428571</v>
      </c>
      <c r="L23" s="33">
        <f>IFERROR(AVERAGEIFS(PLP_BUSINESS!Y:Y, PLP_BUSINESS!$B:$B, Summary!$C23, PLP_BUSINESS!$H:$H, "Y"),0)</f>
        <v>16.428571428571427</v>
      </c>
      <c r="M23" s="33">
        <f>IFERROR(AVERAGEIFS(PLP_BUSINESS!Z:Z, PLP_BUSINESS!$B:$B, Summary!$C23, PLP_BUSINESS!$H:$H, "Y"),0)</f>
        <v>11.785714285714286</v>
      </c>
      <c r="N23" s="33">
        <f>IFERROR(AVERAGEIFS(PLP_BUSINESS!AA:AA, PLP_BUSINESS!$B:$B, Summary!$C23, PLP_BUSINESS!$H:$H, "Y"),0)</f>
        <v>15</v>
      </c>
      <c r="O23" s="33">
        <f>IFERROR(AVERAGEIFS(PLP_BUSINESS!AB:AB, PLP_BUSINESS!$B:$B, Summary!$C23, PLP_BUSINESS!$H:$H, "Y"),0)</f>
        <v>15</v>
      </c>
      <c r="P23" s="33">
        <f>HLOOKUP($C23,'Product Category'!$E$7:$AS$68,62,0)</f>
        <v>15</v>
      </c>
      <c r="Q23" s="33">
        <f>IF(ISNUMBER(MATCH(C23,S:S,0)), NA(), IF(ISNA(P23), NA(), _xlfn.XLOOKUP(C23,Blog!C:C,Blog!G:G,0)))</f>
        <v>10</v>
      </c>
      <c r="R23" s="22" t="str">
        <f t="shared" si="3"/>
        <v/>
      </c>
      <c r="S23" s="287"/>
      <c r="T23" s="287"/>
      <c r="U23" s="287"/>
      <c r="V23" s="287"/>
      <c r="W23" s="287"/>
      <c r="X23" s="287"/>
      <c r="Y23" s="287"/>
    </row>
    <row r="24" spans="2:25" ht="15" customHeight="1">
      <c r="B24" s="52" t="s">
        <v>19</v>
      </c>
      <c r="C24" s="53" t="s">
        <v>76</v>
      </c>
      <c r="D24" s="256" t="s">
        <v>616</v>
      </c>
      <c r="E24" s="267">
        <v>35</v>
      </c>
      <c r="F24" s="280">
        <v>35</v>
      </c>
      <c r="G24" s="278">
        <v>0</v>
      </c>
      <c r="H24" s="252">
        <v>100</v>
      </c>
      <c r="I24" s="252">
        <v>96.571428571428569</v>
      </c>
      <c r="J24" s="254">
        <v>3.4285714285714306</v>
      </c>
      <c r="K24" s="250">
        <f>IFERROR(AVERAGEIFS(PLP_BUSINESS!X:X, PLP_BUSINESS!$B:$B, Summary!$C24, PLP_BUSINESS!$H:$H, "Y"),0)</f>
        <v>20</v>
      </c>
      <c r="L24" s="33">
        <f>IFERROR(AVERAGEIFS(PLP_BUSINESS!Y:Y, PLP_BUSINESS!$B:$B, Summary!$C24, PLP_BUSINESS!$H:$H, "Y"),0)</f>
        <v>20</v>
      </c>
      <c r="M24" s="33">
        <f>IFERROR(AVERAGEIFS(PLP_BUSINESS!Z:Z, PLP_BUSINESS!$B:$B, Summary!$C24, PLP_BUSINESS!$H:$H, "Y"),0)</f>
        <v>15</v>
      </c>
      <c r="N24" s="33">
        <f>IFERROR(AVERAGEIFS(PLP_BUSINESS!AA:AA, PLP_BUSINESS!$B:$B, Summary!$C24, PLP_BUSINESS!$H:$H, "Y"),0)</f>
        <v>15</v>
      </c>
      <c r="O24" s="33">
        <f>IFERROR(AVERAGEIFS(PLP_BUSINESS!AB:AB, PLP_BUSINESS!$B:$B, Summary!$C24, PLP_BUSINESS!$H:$H, "Y"),0)</f>
        <v>15</v>
      </c>
      <c r="P24" s="33" t="e">
        <f>HLOOKUP($C24,'Product Category'!$E$7:$AS$68,62,0)</f>
        <v>#N/A</v>
      </c>
      <c r="Q24" s="33" t="e">
        <f>IF(ISNUMBER(MATCH(C24,S:S,0)), NA(), IF(ISNA(P24), NA(), _xlfn.XLOOKUP(C24,Blog!C:C,Blog!G:G,0)))</f>
        <v>#N/A</v>
      </c>
      <c r="R24" s="22" t="str">
        <f t="shared" si="3"/>
        <v>예외</v>
      </c>
      <c r="S24" s="287"/>
      <c r="T24" s="287"/>
      <c r="U24" s="287"/>
      <c r="V24" s="287"/>
      <c r="W24" s="287"/>
      <c r="X24" s="287"/>
      <c r="Y24" s="287"/>
    </row>
    <row r="25" spans="2:25" ht="15" customHeight="1">
      <c r="B25" s="52" t="s">
        <v>19</v>
      </c>
      <c r="C25" s="53" t="s">
        <v>90</v>
      </c>
      <c r="D25" s="256" t="s">
        <v>629</v>
      </c>
      <c r="E25" s="267">
        <v>18</v>
      </c>
      <c r="F25" s="280">
        <v>18</v>
      </c>
      <c r="G25" s="278">
        <v>0</v>
      </c>
      <c r="H25" s="252">
        <v>88.888888888888872</v>
      </c>
      <c r="I25" s="252">
        <v>88.888888888888872</v>
      </c>
      <c r="J25" s="254">
        <v>0</v>
      </c>
      <c r="K25" s="250">
        <f>IFERROR(AVERAGEIFS(PLP_BUSINESS!X:X, PLP_BUSINESS!$B:$B, Summary!$C25, PLP_BUSINESS!$H:$H, "Y"),0)</f>
        <v>8.8888888888888893</v>
      </c>
      <c r="L25" s="33">
        <f>IFERROR(AVERAGEIFS(PLP_BUSINESS!Y:Y, PLP_BUSINESS!$B:$B, Summary!$C25, PLP_BUSINESS!$H:$H, "Y"),0)</f>
        <v>14.444444444444445</v>
      </c>
      <c r="M25" s="33">
        <f>IFERROR(AVERAGEIFS(PLP_BUSINESS!Z:Z, PLP_BUSINESS!$B:$B, Summary!$C25, PLP_BUSINESS!$H:$H, "Y"),0)</f>
        <v>14.166666666666666</v>
      </c>
      <c r="N25" s="33">
        <f>IFERROR(AVERAGEIFS(PLP_BUSINESS!AA:AA, PLP_BUSINESS!$B:$B, Summary!$C25, PLP_BUSINESS!$H:$H, "Y"),0)</f>
        <v>14.166666666666666</v>
      </c>
      <c r="O25" s="33">
        <f>IFERROR(AVERAGEIFS(PLP_BUSINESS!AB:AB, PLP_BUSINESS!$B:$B, Summary!$C25, PLP_BUSINESS!$H:$H, "Y"),0)</f>
        <v>15</v>
      </c>
      <c r="P25" s="33" t="e">
        <f>HLOOKUP($C25,'Product Category'!$E$7:$AS$68,62,0)</f>
        <v>#N/A</v>
      </c>
      <c r="Q25" s="33" t="e">
        <f>IF(ISNUMBER(MATCH(C25,S:S,0)), NA(), IF(ISNA(P25), NA(), _xlfn.XLOOKUP(C25,Blog!C:C,Blog!G:G,0)))</f>
        <v>#N/A</v>
      </c>
      <c r="R25" s="22" t="str">
        <f t="shared" si="3"/>
        <v>예외</v>
      </c>
      <c r="S25" s="287"/>
      <c r="T25" s="287"/>
      <c r="U25" s="287"/>
      <c r="V25" s="287"/>
      <c r="W25" s="287"/>
      <c r="X25" s="287"/>
      <c r="Y25" s="287"/>
    </row>
    <row r="26" spans="2:25" ht="15" customHeight="1">
      <c r="B26" s="52" t="s">
        <v>19</v>
      </c>
      <c r="C26" s="53" t="s">
        <v>109</v>
      </c>
      <c r="D26" s="256" t="s">
        <v>629</v>
      </c>
      <c r="E26" s="267">
        <v>24</v>
      </c>
      <c r="F26" s="280">
        <v>24</v>
      </c>
      <c r="G26" s="278">
        <v>0</v>
      </c>
      <c r="H26" s="252">
        <v>100</v>
      </c>
      <c r="I26" s="252">
        <v>100</v>
      </c>
      <c r="J26" s="254">
        <v>0</v>
      </c>
      <c r="K26" s="250">
        <f>IFERROR(AVERAGEIFS(PLP_BUSINESS!X:X, PLP_BUSINESS!$B:$B, Summary!$C26, PLP_BUSINESS!$H:$H, "Y"),0)</f>
        <v>20</v>
      </c>
      <c r="L26" s="33">
        <f>IFERROR(AVERAGEIFS(PLP_BUSINESS!Y:Y, PLP_BUSINESS!$B:$B, Summary!$C26, PLP_BUSINESS!$H:$H, "Y"),0)</f>
        <v>20</v>
      </c>
      <c r="M26" s="33">
        <f>IFERROR(AVERAGEIFS(PLP_BUSINESS!Z:Z, PLP_BUSINESS!$B:$B, Summary!$C26, PLP_BUSINESS!$H:$H, "Y"),0)</f>
        <v>15</v>
      </c>
      <c r="N26" s="33">
        <f>IFERROR(AVERAGEIFS(PLP_BUSINESS!AA:AA, PLP_BUSINESS!$B:$B, Summary!$C26, PLP_BUSINESS!$H:$H, "Y"),0)</f>
        <v>15</v>
      </c>
      <c r="O26" s="33">
        <f>IFERROR(AVERAGEIFS(PLP_BUSINESS!AB:AB, PLP_BUSINESS!$B:$B, Summary!$C26, PLP_BUSINESS!$H:$H, "Y"),0)</f>
        <v>15</v>
      </c>
      <c r="P26" s="33">
        <f>HLOOKUP($C26,'Product Category'!$E$7:$AS$68,62,0)</f>
        <v>15</v>
      </c>
      <c r="Q26" s="33">
        <f>IF(ISNUMBER(MATCH(C26,S:S,0)), NA(), IF(ISNA(P26), NA(), _xlfn.XLOOKUP(C26,Blog!C:C,Blog!G:G,0)))</f>
        <v>0</v>
      </c>
      <c r="R26" s="22" t="str">
        <f t="shared" si="3"/>
        <v/>
      </c>
      <c r="S26" s="287"/>
      <c r="T26" s="287"/>
      <c r="U26" s="287"/>
      <c r="V26" s="287"/>
      <c r="W26" s="287"/>
      <c r="X26" s="287"/>
      <c r="Y26" s="287"/>
    </row>
    <row r="27" spans="2:25" ht="15" customHeight="1">
      <c r="B27" s="52" t="s">
        <v>19</v>
      </c>
      <c r="C27" s="53" t="s">
        <v>88</v>
      </c>
      <c r="D27" s="256" t="s">
        <v>616</v>
      </c>
      <c r="E27" s="267">
        <v>23</v>
      </c>
      <c r="F27" s="280">
        <v>23</v>
      </c>
      <c r="G27" s="278">
        <v>0</v>
      </c>
      <c r="H27" s="252">
        <v>100</v>
      </c>
      <c r="I27" s="252">
        <v>83.188405797101467</v>
      </c>
      <c r="J27" s="254">
        <v>16.811594202898533</v>
      </c>
      <c r="K27" s="250">
        <f>IFERROR(AVERAGEIFS(PLP_BUSINESS!X:X, PLP_BUSINESS!$B:$B, Summary!$C27, PLP_BUSINESS!$H:$H, "Y"),0)</f>
        <v>20</v>
      </c>
      <c r="L27" s="33">
        <f>IFERROR(AVERAGEIFS(PLP_BUSINESS!Y:Y, PLP_BUSINESS!$B:$B, Summary!$C27, PLP_BUSINESS!$H:$H, "Y"),0)</f>
        <v>20</v>
      </c>
      <c r="M27" s="33">
        <f>IFERROR(AVERAGEIFS(PLP_BUSINESS!Z:Z, PLP_BUSINESS!$B:$B, Summary!$C27, PLP_BUSINESS!$H:$H, "Y"),0)</f>
        <v>15</v>
      </c>
      <c r="N27" s="33">
        <f>IFERROR(AVERAGEIFS(PLP_BUSINESS!AA:AA, PLP_BUSINESS!$B:$B, Summary!$C27, PLP_BUSINESS!$H:$H, "Y"),0)</f>
        <v>15</v>
      </c>
      <c r="O27" s="33">
        <f>IFERROR(AVERAGEIFS(PLP_BUSINESS!AB:AB, PLP_BUSINESS!$B:$B, Summary!$C27, PLP_BUSINESS!$H:$H, "Y"),0)</f>
        <v>15</v>
      </c>
      <c r="P27" s="33" t="e">
        <f>HLOOKUP($C27,'Product Category'!$E$7:$AS$68,62,0)</f>
        <v>#N/A</v>
      </c>
      <c r="Q27" s="33" t="e">
        <f>IF(ISNUMBER(MATCH(C27,S:S,0)), NA(), IF(ISNA(P27), NA(), _xlfn.XLOOKUP(C27,Blog!C:C,Blog!G:G,0)))</f>
        <v>#N/A</v>
      </c>
      <c r="R27" s="22" t="str">
        <f t="shared" si="3"/>
        <v>예외</v>
      </c>
      <c r="S27" s="287"/>
      <c r="T27" s="287"/>
      <c r="U27" s="287"/>
      <c r="V27" s="287"/>
      <c r="W27" s="287"/>
      <c r="X27" s="287"/>
      <c r="Y27" s="287"/>
    </row>
    <row r="28" spans="2:25" ht="15" customHeight="1">
      <c r="B28" s="52" t="s">
        <v>19</v>
      </c>
      <c r="C28" s="53" t="s">
        <v>97</v>
      </c>
      <c r="D28" s="256" t="s">
        <v>629</v>
      </c>
      <c r="E28" s="267">
        <v>27</v>
      </c>
      <c r="F28" s="280">
        <v>27</v>
      </c>
      <c r="G28" s="278">
        <v>0</v>
      </c>
      <c r="H28" s="252">
        <v>73.518518518518519</v>
      </c>
      <c r="I28" s="252">
        <v>73.518518518518519</v>
      </c>
      <c r="J28" s="254">
        <v>0</v>
      </c>
      <c r="K28" s="250">
        <f>IFERROR(AVERAGEIFS(PLP_BUSINESS!X:X, PLP_BUSINESS!$B:$B, Summary!$C28, PLP_BUSINESS!$H:$H, "Y"),0)</f>
        <v>11.111111111111111</v>
      </c>
      <c r="L28" s="33">
        <f>IFERROR(AVERAGEIFS(PLP_BUSINESS!Y:Y, PLP_BUSINESS!$B:$B, Summary!$C28, PLP_BUSINESS!$H:$H, "Y"),0)</f>
        <v>11.851851851851851</v>
      </c>
      <c r="M28" s="33">
        <f>IFERROR(AVERAGEIFS(PLP_BUSINESS!Z:Z, PLP_BUSINESS!$B:$B, Summary!$C28, PLP_BUSINESS!$H:$H, "Y"),0)</f>
        <v>5.5555555555555554</v>
      </c>
      <c r="N28" s="33">
        <f>IFERROR(AVERAGEIFS(PLP_BUSINESS!AA:AA, PLP_BUSINESS!$B:$B, Summary!$C28, PLP_BUSINESS!$H:$H, "Y"),0)</f>
        <v>15</v>
      </c>
      <c r="O28" s="33">
        <f>IFERROR(AVERAGEIFS(PLP_BUSINESS!AB:AB, PLP_BUSINESS!$B:$B, Summary!$C28, PLP_BUSINESS!$H:$H, "Y"),0)</f>
        <v>15</v>
      </c>
      <c r="P28" s="33">
        <f>HLOOKUP($C28,'Product Category'!$E$7:$AS$68,62,0)</f>
        <v>15</v>
      </c>
      <c r="Q28" s="33">
        <f>IF(ISNUMBER(MATCH(C28,S:S,0)), NA(), IF(ISNA(P28), NA(), _xlfn.XLOOKUP(C28,Blog!C:C,Blog!G:G,0)))</f>
        <v>0</v>
      </c>
      <c r="R28" s="22" t="str">
        <f t="shared" si="3"/>
        <v/>
      </c>
      <c r="S28" s="287"/>
      <c r="T28" s="287"/>
      <c r="U28" s="287"/>
      <c r="V28" s="287"/>
      <c r="W28" s="287"/>
      <c r="X28" s="287"/>
      <c r="Y28" s="287"/>
    </row>
    <row r="29" spans="2:25" ht="15" customHeight="1">
      <c r="B29" s="52" t="s">
        <v>19</v>
      </c>
      <c r="C29" s="53" t="s">
        <v>5692</v>
      </c>
      <c r="D29" s="256" t="s">
        <v>629</v>
      </c>
      <c r="E29" s="267">
        <v>41</v>
      </c>
      <c r="F29" s="280">
        <v>41</v>
      </c>
      <c r="G29" s="278">
        <v>0</v>
      </c>
      <c r="H29" s="252">
        <v>100</v>
      </c>
      <c r="I29" s="252">
        <v>97.682926829268297</v>
      </c>
      <c r="J29" s="254">
        <v>2.3170731707317032</v>
      </c>
      <c r="K29" s="250">
        <f>IFERROR(AVERAGEIFS(PLP_BUSINESS!X:X, PLP_BUSINESS!$B:$B, Summary!$C29, PLP_BUSINESS!$H:$H, "Y"),0)</f>
        <v>18.536585365853657</v>
      </c>
      <c r="L29" s="33">
        <f>IFERROR(AVERAGEIFS(PLP_BUSINESS!Y:Y, PLP_BUSINESS!$B:$B, Summary!$C29, PLP_BUSINESS!$H:$H, "Y"),0)</f>
        <v>19.512195121951219</v>
      </c>
      <c r="M29" s="33">
        <f>IFERROR(AVERAGEIFS(PLP_BUSINESS!Z:Z, PLP_BUSINESS!$B:$B, Summary!$C29, PLP_BUSINESS!$H:$H, "Y"),0)</f>
        <v>14.634146341463415</v>
      </c>
      <c r="N29" s="33">
        <f>IFERROR(AVERAGEIFS(PLP_BUSINESS!AA:AA, PLP_BUSINESS!$B:$B, Summary!$C29, PLP_BUSINESS!$H:$H, "Y"),0)</f>
        <v>15</v>
      </c>
      <c r="O29" s="33">
        <f>IFERROR(AVERAGEIFS(PLP_BUSINESS!AB:AB, PLP_BUSINESS!$B:$B, Summary!$C29, PLP_BUSINESS!$H:$H, "Y"),0)</f>
        <v>15</v>
      </c>
      <c r="P29" s="33">
        <f>HLOOKUP($C29,'Product Category'!$E$7:$AS$68,62,0)</f>
        <v>15</v>
      </c>
      <c r="Q29" s="33">
        <f>IF(ISNUMBER(MATCH(C29,S:S,0)), NA(), IF(ISNA(P29), NA(), _xlfn.XLOOKUP(C29,Blog!C:C,Blog!G:G,0)))</f>
        <v>10</v>
      </c>
      <c r="R29" s="22" t="str">
        <f t="shared" si="3"/>
        <v/>
      </c>
      <c r="S29" s="287"/>
      <c r="T29" s="287"/>
      <c r="U29" s="287"/>
      <c r="V29" s="287"/>
      <c r="W29" s="287"/>
      <c r="X29" s="287"/>
      <c r="Y29" s="287"/>
    </row>
    <row r="30" spans="2:25" ht="15" customHeight="1">
      <c r="B30" s="52" t="s">
        <v>19</v>
      </c>
      <c r="C30" s="53" t="s">
        <v>116</v>
      </c>
      <c r="D30" s="256" t="s">
        <v>629</v>
      </c>
      <c r="E30" s="267">
        <v>30</v>
      </c>
      <c r="F30" s="280">
        <v>30</v>
      </c>
      <c r="G30" s="278">
        <v>0</v>
      </c>
      <c r="H30" s="252">
        <v>81.166666666666657</v>
      </c>
      <c r="I30" s="252">
        <v>91.166666666666657</v>
      </c>
      <c r="J30" s="254">
        <v>-10</v>
      </c>
      <c r="K30" s="250">
        <f>IFERROR(AVERAGEIFS(PLP_BUSINESS!X:X, PLP_BUSINESS!$B:$B, Summary!$C30, PLP_BUSINESS!$H:$H, "Y"),0)</f>
        <v>8.6666666666666661</v>
      </c>
      <c r="L30" s="33">
        <f>IFERROR(AVERAGEIFS(PLP_BUSINESS!Y:Y, PLP_BUSINESS!$B:$B, Summary!$C30, PLP_BUSINESS!$H:$H, "Y"),0)</f>
        <v>14</v>
      </c>
      <c r="M30" s="33">
        <f>IFERROR(AVERAGEIFS(PLP_BUSINESS!Z:Z, PLP_BUSINESS!$B:$B, Summary!$C30, PLP_BUSINESS!$H:$H, "Y"),0)</f>
        <v>13.5</v>
      </c>
      <c r="N30" s="33">
        <f>IFERROR(AVERAGEIFS(PLP_BUSINESS!AA:AA, PLP_BUSINESS!$B:$B, Summary!$C30, PLP_BUSINESS!$H:$H, "Y"),0)</f>
        <v>15</v>
      </c>
      <c r="O30" s="33">
        <f>IFERROR(AVERAGEIFS(PLP_BUSINESS!AB:AB, PLP_BUSINESS!$B:$B, Summary!$C30, PLP_BUSINESS!$H:$H, "Y"),0)</f>
        <v>15</v>
      </c>
      <c r="P30" s="33">
        <f>HLOOKUP($C30,'Product Category'!$E$7:$AS$68,62,0)</f>
        <v>15</v>
      </c>
      <c r="Q30" s="33">
        <f>IF(ISNUMBER(MATCH(C30,S:S,0)), NA(), IF(ISNA(P30), NA(), _xlfn.XLOOKUP(C30,Blog!C:C,Blog!G:G,0)))</f>
        <v>0</v>
      </c>
      <c r="R30" s="22" t="str">
        <f t="shared" si="3"/>
        <v/>
      </c>
      <c r="S30" s="287"/>
      <c r="T30" s="287"/>
      <c r="U30" s="287"/>
      <c r="V30" s="287"/>
      <c r="W30" s="287"/>
      <c r="X30" s="287"/>
      <c r="Y30" s="287"/>
    </row>
    <row r="31" spans="2:25" ht="15" customHeight="1">
      <c r="B31" s="52" t="s">
        <v>19</v>
      </c>
      <c r="C31" s="53" t="s">
        <v>128</v>
      </c>
      <c r="D31" s="256" t="s">
        <v>616</v>
      </c>
      <c r="E31" s="267">
        <v>29</v>
      </c>
      <c r="F31" s="280">
        <v>29</v>
      </c>
      <c r="G31" s="278">
        <v>0</v>
      </c>
      <c r="H31" s="252">
        <v>70.517241379310349</v>
      </c>
      <c r="I31" s="252">
        <v>70.517241379310349</v>
      </c>
      <c r="J31" s="254">
        <v>0</v>
      </c>
      <c r="K31" s="250">
        <f>IFERROR(AVERAGEIFS(PLP_BUSINESS!X:X, PLP_BUSINESS!$B:$B, Summary!$C31, PLP_BUSINESS!$H:$H, "Y"),0)</f>
        <v>8.2758620689655178</v>
      </c>
      <c r="L31" s="33">
        <f>IFERROR(AVERAGEIFS(PLP_BUSINESS!Y:Y, PLP_BUSINESS!$B:$B, Summary!$C31, PLP_BUSINESS!$H:$H, "Y"),0)</f>
        <v>13.103448275862069</v>
      </c>
      <c r="M31" s="33">
        <f>IFERROR(AVERAGEIFS(PLP_BUSINESS!Z:Z, PLP_BUSINESS!$B:$B, Summary!$C31, PLP_BUSINESS!$H:$H, "Y"),0)</f>
        <v>10.862068965517242</v>
      </c>
      <c r="N31" s="33">
        <f>IFERROR(AVERAGEIFS(PLP_BUSINESS!AA:AA, PLP_BUSINESS!$B:$B, Summary!$C31, PLP_BUSINESS!$H:$H, "Y"),0)</f>
        <v>15</v>
      </c>
      <c r="O31" s="33">
        <f>IFERROR(AVERAGEIFS(PLP_BUSINESS!AB:AB, PLP_BUSINESS!$B:$B, Summary!$C31, PLP_BUSINESS!$H:$H, "Y"),0)</f>
        <v>8.2758620689655178</v>
      </c>
      <c r="P31" s="33">
        <f>HLOOKUP($C31,'Product Category'!$E$7:$AS$68,62,0)</f>
        <v>15</v>
      </c>
      <c r="Q31" s="33">
        <f>IF(ISNUMBER(MATCH(C31,S:S,0)), NA(), IF(ISNA(P31), NA(), _xlfn.XLOOKUP(C31,Blog!C:C,Blog!G:G,0)))</f>
        <v>0</v>
      </c>
      <c r="R31" s="22" t="str">
        <f t="shared" si="3"/>
        <v/>
      </c>
      <c r="S31" s="287"/>
      <c r="T31" s="287"/>
      <c r="U31" s="287"/>
      <c r="V31" s="287"/>
      <c r="W31" s="287"/>
      <c r="X31" s="287"/>
      <c r="Y31" s="287"/>
    </row>
    <row r="32" spans="2:25" ht="15" customHeight="1">
      <c r="B32" s="52" t="s">
        <v>19</v>
      </c>
      <c r="C32" s="53" t="s">
        <v>655</v>
      </c>
      <c r="D32" s="256" t="s">
        <v>629</v>
      </c>
      <c r="E32" s="267">
        <v>1</v>
      </c>
      <c r="F32" s="280">
        <v>1</v>
      </c>
      <c r="G32" s="278">
        <v>0</v>
      </c>
      <c r="H32" s="252">
        <v>66.666666666666657</v>
      </c>
      <c r="I32" s="252">
        <v>66.666666666666657</v>
      </c>
      <c r="J32" s="254">
        <v>0</v>
      </c>
      <c r="K32" s="250">
        <f>IFERROR(AVERAGEIFS(PLP_BUSINESS!X:X, PLP_BUSINESS!$B:$B, Summary!$C32, PLP_BUSINESS!$H:$H, "Y"),0)</f>
        <v>0</v>
      </c>
      <c r="L32" s="33">
        <f>IFERROR(AVERAGEIFS(PLP_BUSINESS!Y:Y, PLP_BUSINESS!$B:$B, Summary!$C32, PLP_BUSINESS!$H:$H, "Y"),0)</f>
        <v>20</v>
      </c>
      <c r="M32" s="33">
        <f>IFERROR(AVERAGEIFS(PLP_BUSINESS!Z:Z, PLP_BUSINESS!$B:$B, Summary!$C32, PLP_BUSINESS!$H:$H, "Y"),0)</f>
        <v>0</v>
      </c>
      <c r="N32" s="33">
        <f>IFERROR(AVERAGEIFS(PLP_BUSINESS!AA:AA, PLP_BUSINESS!$B:$B, Summary!$C32, PLP_BUSINESS!$H:$H, "Y"),0)</f>
        <v>15</v>
      </c>
      <c r="O32" s="33">
        <f>IFERROR(AVERAGEIFS(PLP_BUSINESS!AB:AB, PLP_BUSINESS!$B:$B, Summary!$C32, PLP_BUSINESS!$H:$H, "Y"),0)</f>
        <v>15</v>
      </c>
      <c r="P32" s="33" t="e">
        <f>HLOOKUP($C32,'Product Category'!$E$7:$AS$68,62,0)</f>
        <v>#N/A</v>
      </c>
      <c r="Q32" s="33" t="e">
        <f>IF(ISNUMBER(MATCH(C32,S:S,0)), NA(), IF(ISNA(P32), NA(), _xlfn.XLOOKUP(C32,Blog!C:C,Blog!G:G,0)))</f>
        <v>#N/A</v>
      </c>
      <c r="R32" s="22" t="str">
        <f t="shared" si="3"/>
        <v>예외</v>
      </c>
      <c r="S32" s="287"/>
      <c r="T32" s="287"/>
      <c r="U32" s="287"/>
      <c r="V32" s="287"/>
      <c r="W32" s="287"/>
      <c r="X32" s="287"/>
      <c r="Y32" s="287"/>
    </row>
    <row r="33" spans="2:25" ht="15" customHeight="1">
      <c r="B33" s="52" t="s">
        <v>19</v>
      </c>
      <c r="C33" s="53" t="s">
        <v>666</v>
      </c>
      <c r="D33" s="256" t="s">
        <v>629</v>
      </c>
      <c r="E33" s="267">
        <v>1</v>
      </c>
      <c r="F33" s="280">
        <v>1</v>
      </c>
      <c r="G33" s="278">
        <v>0</v>
      </c>
      <c r="H33" s="252">
        <v>60</v>
      </c>
      <c r="I33" s="252">
        <v>60</v>
      </c>
      <c r="J33" s="254">
        <v>0</v>
      </c>
      <c r="K33" s="250">
        <f>IFERROR(AVERAGEIFS(PLP_BUSINESS!X:X, PLP_BUSINESS!$B:$B, Summary!$C33, PLP_BUSINESS!$H:$H, "Y"),0)</f>
        <v>0</v>
      </c>
      <c r="L33" s="33">
        <f>IFERROR(AVERAGEIFS(PLP_BUSINESS!Y:Y, PLP_BUSINESS!$B:$B, Summary!$C33, PLP_BUSINESS!$H:$H, "Y"),0)</f>
        <v>0</v>
      </c>
      <c r="M33" s="33">
        <f>IFERROR(AVERAGEIFS(PLP_BUSINESS!Z:Z, PLP_BUSINESS!$B:$B, Summary!$C33, PLP_BUSINESS!$H:$H, "Y"),0)</f>
        <v>15</v>
      </c>
      <c r="N33" s="33">
        <f>IFERROR(AVERAGEIFS(PLP_BUSINESS!AA:AA, PLP_BUSINESS!$B:$B, Summary!$C33, PLP_BUSINESS!$H:$H, "Y"),0)</f>
        <v>15</v>
      </c>
      <c r="O33" s="33">
        <f>IFERROR(AVERAGEIFS(PLP_BUSINESS!AB:AB, PLP_BUSINESS!$B:$B, Summary!$C33, PLP_BUSINESS!$H:$H, "Y"),0)</f>
        <v>15</v>
      </c>
      <c r="P33" s="33" t="e">
        <f>HLOOKUP($C33,'Product Category'!$E$7:$AS$68,62,0)</f>
        <v>#N/A</v>
      </c>
      <c r="Q33" s="33" t="e">
        <f>IF(ISNUMBER(MATCH(C33,S:S,0)), NA(), IF(ISNA(P33), NA(), _xlfn.XLOOKUP(C33,Blog!C:C,Blog!G:G,0)))</f>
        <v>#N/A</v>
      </c>
      <c r="R33" s="22" t="str">
        <f t="shared" si="3"/>
        <v>예외</v>
      </c>
      <c r="S33" s="287"/>
      <c r="T33" s="287"/>
      <c r="U33" s="287"/>
      <c r="V33" s="287"/>
      <c r="W33" s="287"/>
      <c r="X33" s="287"/>
      <c r="Y33" s="287"/>
    </row>
    <row r="34" spans="2:25" ht="15" customHeight="1">
      <c r="B34" s="52" t="s">
        <v>16</v>
      </c>
      <c r="C34" s="53" t="s">
        <v>190</v>
      </c>
      <c r="D34" s="256" t="s">
        <v>616</v>
      </c>
      <c r="E34" s="267">
        <v>42</v>
      </c>
      <c r="F34" s="280">
        <v>42</v>
      </c>
      <c r="G34" s="278">
        <v>0</v>
      </c>
      <c r="H34" s="252">
        <v>77.936507936507937</v>
      </c>
      <c r="I34" s="252">
        <v>77.936507936507937</v>
      </c>
      <c r="J34" s="254">
        <v>0</v>
      </c>
      <c r="K34" s="250">
        <f>IFERROR(AVERAGEIFS(PLP_BUSINESS!X:X, PLP_BUSINESS!$B:$B, Summary!$C34, PLP_BUSINESS!$H:$H, "Y"),0)</f>
        <v>8.0952380952380949</v>
      </c>
      <c r="L34" s="33">
        <f>IFERROR(AVERAGEIFS(PLP_BUSINESS!Y:Y, PLP_BUSINESS!$B:$B, Summary!$C34, PLP_BUSINESS!$H:$H, "Y"),0)</f>
        <v>11.428571428571429</v>
      </c>
      <c r="M34" s="33">
        <f>IFERROR(AVERAGEIFS(PLP_BUSINESS!Z:Z, PLP_BUSINESS!$B:$B, Summary!$C34, PLP_BUSINESS!$H:$H, "Y"),0)</f>
        <v>8.9285714285714288</v>
      </c>
      <c r="N34" s="33">
        <f>IFERROR(AVERAGEIFS(PLP_BUSINESS!AA:AA, PLP_BUSINESS!$B:$B, Summary!$C34, PLP_BUSINESS!$H:$H, "Y"),0)</f>
        <v>15</v>
      </c>
      <c r="O34" s="33">
        <f>IFERROR(AVERAGEIFS(PLP_BUSINESS!AB:AB, PLP_BUSINESS!$B:$B, Summary!$C34, PLP_BUSINESS!$H:$H, "Y"),0)</f>
        <v>15</v>
      </c>
      <c r="P34" s="33" t="e">
        <f>HLOOKUP($C34,'Product Category'!$E$7:$AS$68,62,0)</f>
        <v>#N/A</v>
      </c>
      <c r="Q34" s="33" t="e">
        <f>IF(ISNUMBER(MATCH(C34,S:S,0)), NA(), IF(ISNA(P34), NA(), _xlfn.XLOOKUP(C34,Blog!C:C,Blog!G:G,0)))</f>
        <v>#N/A</v>
      </c>
      <c r="R34" s="22" t="str">
        <f t="shared" si="3"/>
        <v>예외</v>
      </c>
      <c r="S34" s="287"/>
      <c r="T34" s="287"/>
      <c r="U34" s="287"/>
      <c r="V34" s="287"/>
      <c r="W34" s="287"/>
      <c r="X34" s="287"/>
      <c r="Y34" s="287"/>
    </row>
    <row r="35" spans="2:25" ht="15" customHeight="1">
      <c r="B35" s="52" t="s">
        <v>16</v>
      </c>
      <c r="C35" s="53" t="s">
        <v>649</v>
      </c>
      <c r="D35" s="256" t="s">
        <v>629</v>
      </c>
      <c r="E35" s="267">
        <v>17</v>
      </c>
      <c r="F35" s="280">
        <v>17</v>
      </c>
      <c r="G35" s="278">
        <v>0</v>
      </c>
      <c r="H35" s="252">
        <v>65.098039215686271</v>
      </c>
      <c r="I35" s="252">
        <v>65.098039215686271</v>
      </c>
      <c r="J35" s="254">
        <v>0</v>
      </c>
      <c r="K35" s="250">
        <f>IFERROR(AVERAGEIFS(PLP_BUSINESS!X:X, PLP_BUSINESS!$B:$B, Summary!$C35, PLP_BUSINESS!$H:$H, "Y"),0)</f>
        <v>11.764705882352942</v>
      </c>
      <c r="L35" s="33">
        <f>IFERROR(AVERAGEIFS(PLP_BUSINESS!Y:Y, PLP_BUSINESS!$B:$B, Summary!$C35, PLP_BUSINESS!$H:$H, "Y"),0)</f>
        <v>3.5294117647058822</v>
      </c>
      <c r="M35" s="33">
        <f>IFERROR(AVERAGEIFS(PLP_BUSINESS!Z:Z, PLP_BUSINESS!$B:$B, Summary!$C35, PLP_BUSINESS!$H:$H, "Y"),0)</f>
        <v>3.5294117647058822</v>
      </c>
      <c r="N35" s="33">
        <f>IFERROR(AVERAGEIFS(PLP_BUSINESS!AA:AA, PLP_BUSINESS!$B:$B, Summary!$C35, PLP_BUSINESS!$H:$H, "Y"),0)</f>
        <v>15</v>
      </c>
      <c r="O35" s="33">
        <f>IFERROR(AVERAGEIFS(PLP_BUSINESS!AB:AB, PLP_BUSINESS!$B:$B, Summary!$C35, PLP_BUSINESS!$H:$H, "Y"),0)</f>
        <v>15</v>
      </c>
      <c r="P35" s="33" t="e">
        <f>HLOOKUP($C35,'Product Category'!$E$7:$AS$68,62,0)</f>
        <v>#N/A</v>
      </c>
      <c r="Q35" s="33" t="e">
        <f>IF(ISNUMBER(MATCH(C35,S:S,0)), NA(), IF(ISNA(P35), NA(), _xlfn.XLOOKUP(C35,Blog!C:C,Blog!G:G,0)))</f>
        <v>#N/A</v>
      </c>
      <c r="R35" s="22" t="str">
        <f t="shared" si="3"/>
        <v>예외</v>
      </c>
      <c r="S35" s="287"/>
      <c r="T35" s="287"/>
      <c r="U35" s="287"/>
      <c r="V35" s="287"/>
      <c r="W35" s="287"/>
      <c r="X35" s="287"/>
      <c r="Y35" s="287"/>
    </row>
    <row r="36" spans="2:25" ht="15" customHeight="1">
      <c r="B36" s="52" t="s">
        <v>20</v>
      </c>
      <c r="C36" s="53" t="s">
        <v>177</v>
      </c>
      <c r="D36" s="256" t="s">
        <v>616</v>
      </c>
      <c r="E36" s="267">
        <v>32</v>
      </c>
      <c r="F36" s="280">
        <v>32</v>
      </c>
      <c r="G36" s="278">
        <v>0</v>
      </c>
      <c r="H36" s="252">
        <v>87.8125</v>
      </c>
      <c r="I36" s="252">
        <v>87.8125</v>
      </c>
      <c r="J36" s="254">
        <v>0</v>
      </c>
      <c r="K36" s="250">
        <f>IFERROR(AVERAGEIFS(PLP_BUSINESS!X:X, PLP_BUSINESS!$B:$B, Summary!$C36, PLP_BUSINESS!$H:$H, "Y"),0)</f>
        <v>18.125</v>
      </c>
      <c r="L36" s="33">
        <f>IFERROR(AVERAGEIFS(PLP_BUSINESS!Y:Y, PLP_BUSINESS!$B:$B, Summary!$C36, PLP_BUSINESS!$H:$H, "Y"),0)</f>
        <v>17.5</v>
      </c>
      <c r="M36" s="33">
        <f>IFERROR(AVERAGEIFS(PLP_BUSINESS!Z:Z, PLP_BUSINESS!$B:$B, Summary!$C36, PLP_BUSINESS!$H:$H, "Y"),0)</f>
        <v>13.59375</v>
      </c>
      <c r="N36" s="33">
        <f>IFERROR(AVERAGEIFS(PLP_BUSINESS!AA:AA, PLP_BUSINESS!$B:$B, Summary!$C36, PLP_BUSINESS!$H:$H, "Y"),0)</f>
        <v>14.53125</v>
      </c>
      <c r="O36" s="33">
        <f>IFERROR(AVERAGEIFS(PLP_BUSINESS!AB:AB, PLP_BUSINESS!$B:$B, Summary!$C36, PLP_BUSINESS!$H:$H, "Y"),0)</f>
        <v>14.0625</v>
      </c>
      <c r="P36" s="33">
        <f>HLOOKUP($C36,'Product Category'!$E$7:$AS$68,62,0)</f>
        <v>10</v>
      </c>
      <c r="Q36" s="33" t="e">
        <f>IF(ISNUMBER(MATCH(C36,S:S,0)), NA(), IF(ISNA(P36), NA(), _xlfn.XLOOKUP(C36,Blog!C:C,Blog!G:G,0)))</f>
        <v>#N/A</v>
      </c>
      <c r="R36" s="22" t="str">
        <f t="shared" si="3"/>
        <v/>
      </c>
      <c r="S36" s="287"/>
      <c r="T36" s="287"/>
      <c r="U36" s="287"/>
      <c r="V36" s="287"/>
      <c r="W36" s="287"/>
      <c r="X36" s="287"/>
      <c r="Y36" s="287"/>
    </row>
    <row r="37" spans="2:25" ht="15" customHeight="1">
      <c r="B37" s="52" t="s">
        <v>20</v>
      </c>
      <c r="C37" s="53" t="s">
        <v>126</v>
      </c>
      <c r="D37" s="256" t="s">
        <v>616</v>
      </c>
      <c r="E37" s="267">
        <v>25</v>
      </c>
      <c r="F37" s="280">
        <v>25</v>
      </c>
      <c r="G37" s="278">
        <v>0</v>
      </c>
      <c r="H37" s="252">
        <v>83</v>
      </c>
      <c r="I37" s="252">
        <v>93</v>
      </c>
      <c r="J37" s="254">
        <v>-10</v>
      </c>
      <c r="K37" s="250">
        <f>IFERROR(AVERAGEIFS(PLP_BUSINESS!X:X, PLP_BUSINESS!$B:$B, Summary!$C37, PLP_BUSINESS!$H:$H, "Y"),0)</f>
        <v>12</v>
      </c>
      <c r="L37" s="33">
        <f>IFERROR(AVERAGEIFS(PLP_BUSINESS!Y:Y, PLP_BUSINESS!$B:$B, Summary!$C37, PLP_BUSINESS!$H:$H, "Y"),0)</f>
        <v>15.2</v>
      </c>
      <c r="M37" s="33">
        <f>IFERROR(AVERAGEIFS(PLP_BUSINESS!Z:Z, PLP_BUSINESS!$B:$B, Summary!$C37, PLP_BUSINESS!$H:$H, "Y"),0)</f>
        <v>12.6</v>
      </c>
      <c r="N37" s="33">
        <f>IFERROR(AVERAGEIFS(PLP_BUSINESS!AA:AA, PLP_BUSINESS!$B:$B, Summary!$C37, PLP_BUSINESS!$H:$H, "Y"),0)</f>
        <v>14.4</v>
      </c>
      <c r="O37" s="33">
        <f>IFERROR(AVERAGEIFS(PLP_BUSINESS!AB:AB, PLP_BUSINESS!$B:$B, Summary!$C37, PLP_BUSINESS!$H:$H, "Y"),0)</f>
        <v>13.8</v>
      </c>
      <c r="P37" s="33">
        <f>HLOOKUP($C37,'Product Category'!$E$7:$AS$68,62,0)</f>
        <v>15</v>
      </c>
      <c r="Q37" s="33">
        <f>IF(ISNUMBER(MATCH(C37,S:S,0)), NA(), IF(ISNA(P37), NA(), _xlfn.XLOOKUP(C37,Blog!C:C,Blog!G:G,0)))</f>
        <v>0</v>
      </c>
      <c r="R37" s="22" t="str">
        <f t="shared" si="3"/>
        <v/>
      </c>
      <c r="S37" s="287"/>
      <c r="T37" s="287"/>
      <c r="U37" s="287"/>
      <c r="V37" s="287"/>
      <c r="W37" s="287"/>
      <c r="X37" s="287"/>
      <c r="Y37" s="287"/>
    </row>
    <row r="38" spans="2:25" ht="15" customHeight="1">
      <c r="B38" s="52" t="s">
        <v>20</v>
      </c>
      <c r="C38" s="53" t="s">
        <v>5693</v>
      </c>
      <c r="D38" s="256" t="s">
        <v>629</v>
      </c>
      <c r="E38" s="267">
        <v>33</v>
      </c>
      <c r="F38" s="280">
        <v>33</v>
      </c>
      <c r="G38" s="278">
        <v>0</v>
      </c>
      <c r="H38" s="252">
        <v>88.939393939393938</v>
      </c>
      <c r="I38" s="252">
        <v>88.939393939393938</v>
      </c>
      <c r="J38" s="254">
        <v>0</v>
      </c>
      <c r="K38" s="250">
        <f>IFERROR(AVERAGEIFS(PLP_BUSINESS!X:X, PLP_BUSINESS!$B:$B, Summary!$C38, PLP_BUSINESS!$H:$H, "Y"),0)</f>
        <v>13.939393939393939</v>
      </c>
      <c r="L38" s="33">
        <f>IFERROR(AVERAGEIFS(PLP_BUSINESS!Y:Y, PLP_BUSINESS!$B:$B, Summary!$C38, PLP_BUSINESS!$H:$H, "Y"),0)</f>
        <v>16.363636363636363</v>
      </c>
      <c r="M38" s="33">
        <f>IFERROR(AVERAGEIFS(PLP_BUSINESS!Z:Z, PLP_BUSINESS!$B:$B, Summary!$C38, PLP_BUSINESS!$H:$H, "Y"),0)</f>
        <v>13.636363636363637</v>
      </c>
      <c r="N38" s="33">
        <f>IFERROR(AVERAGEIFS(PLP_BUSINESS!AA:AA, PLP_BUSINESS!$B:$B, Summary!$C38, PLP_BUSINESS!$H:$H, "Y"),0)</f>
        <v>15</v>
      </c>
      <c r="O38" s="33">
        <f>IFERROR(AVERAGEIFS(PLP_BUSINESS!AB:AB, PLP_BUSINESS!$B:$B, Summary!$C38, PLP_BUSINESS!$H:$H, "Y"),0)</f>
        <v>15</v>
      </c>
      <c r="P38" s="33">
        <f>HLOOKUP($C38,'Product Category'!$E$7:$AS$68,62,0)</f>
        <v>15</v>
      </c>
      <c r="Q38" s="33">
        <f>IF(ISNUMBER(MATCH(C38,S:S,0)), NA(), IF(ISNA(P38), NA(), _xlfn.XLOOKUP(C38,Blog!C:C,Blog!G:G,0)))</f>
        <v>0</v>
      </c>
      <c r="R38" s="22" t="str">
        <f t="shared" si="3"/>
        <v/>
      </c>
      <c r="S38" s="287"/>
      <c r="T38" s="287"/>
      <c r="U38" s="287"/>
      <c r="V38" s="287"/>
      <c r="W38" s="287"/>
      <c r="X38" s="287"/>
      <c r="Y38" s="287"/>
    </row>
    <row r="39" spans="2:25" ht="15" customHeight="1">
      <c r="B39" s="52" t="s">
        <v>20</v>
      </c>
      <c r="C39" s="53" t="s">
        <v>81</v>
      </c>
      <c r="D39" s="256" t="s">
        <v>629</v>
      </c>
      <c r="E39" s="267">
        <v>124</v>
      </c>
      <c r="F39" s="280">
        <v>124</v>
      </c>
      <c r="G39" s="278">
        <v>0</v>
      </c>
      <c r="H39" s="252">
        <v>85.846774193548384</v>
      </c>
      <c r="I39" s="252">
        <v>85.725806451612911</v>
      </c>
      <c r="J39" s="254">
        <v>0.12096774193547333</v>
      </c>
      <c r="K39" s="250">
        <f>IFERROR(AVERAGEIFS(PLP_BUSINESS!X:X, PLP_BUSINESS!$B:$B, Summary!$C39, PLP_BUSINESS!$H:$H, "Y"),0)</f>
        <v>13.387096774193548</v>
      </c>
      <c r="L39" s="33">
        <f>IFERROR(AVERAGEIFS(PLP_BUSINESS!Y:Y, PLP_BUSINESS!$B:$B, Summary!$C39, PLP_BUSINESS!$H:$H, "Y"),0)</f>
        <v>13.548387096774194</v>
      </c>
      <c r="M39" s="33">
        <f>IFERROR(AVERAGEIFS(PLP_BUSINESS!Z:Z, PLP_BUSINESS!$B:$B, Summary!$C39, PLP_BUSINESS!$H:$H, "Y"),0)</f>
        <v>14.03225806451613</v>
      </c>
      <c r="N39" s="33">
        <f>IFERROR(AVERAGEIFS(PLP_BUSINESS!AA:AA, PLP_BUSINESS!$B:$B, Summary!$C39, PLP_BUSINESS!$H:$H, "Y"),0)</f>
        <v>14.879032258064516</v>
      </c>
      <c r="O39" s="33">
        <f>IFERROR(AVERAGEIFS(PLP_BUSINESS!AB:AB, PLP_BUSINESS!$B:$B, Summary!$C39, PLP_BUSINESS!$H:$H, "Y"),0)</f>
        <v>15</v>
      </c>
      <c r="P39" s="33">
        <f>HLOOKUP($C39,'Product Category'!$E$7:$AS$68,62,0)</f>
        <v>15</v>
      </c>
      <c r="Q39" s="33">
        <f>IF(ISNUMBER(MATCH(C39,S:S,0)), NA(), IF(ISNA(P39), NA(), _xlfn.XLOOKUP(C39,Blog!C:C,Blog!G:G,0)))</f>
        <v>0</v>
      </c>
      <c r="R39" s="22" t="str">
        <f t="shared" si="3"/>
        <v/>
      </c>
      <c r="S39" s="287"/>
      <c r="T39" s="287"/>
      <c r="U39" s="287"/>
      <c r="V39" s="287"/>
      <c r="W39" s="287"/>
      <c r="X39" s="287"/>
      <c r="Y39" s="287"/>
    </row>
    <row r="40" spans="2:25" ht="15" customHeight="1">
      <c r="B40" s="52" t="s">
        <v>20</v>
      </c>
      <c r="C40" s="53" t="s">
        <v>123</v>
      </c>
      <c r="D40" s="256" t="s">
        <v>616</v>
      </c>
      <c r="E40" s="267">
        <v>74</v>
      </c>
      <c r="F40" s="280">
        <v>74</v>
      </c>
      <c r="G40" s="278">
        <v>0</v>
      </c>
      <c r="H40" s="252">
        <v>93.851351351351354</v>
      </c>
      <c r="I40" s="252">
        <v>93.851351351351354</v>
      </c>
      <c r="J40" s="254">
        <v>0</v>
      </c>
      <c r="K40" s="250">
        <f>IFERROR(AVERAGEIFS(PLP_BUSINESS!X:X, PLP_BUSINESS!$B:$B, Summary!$C40, PLP_BUSINESS!$H:$H, "Y"),0)</f>
        <v>12.162162162162161</v>
      </c>
      <c r="L40" s="33">
        <f>IFERROR(AVERAGEIFS(PLP_BUSINESS!Y:Y, PLP_BUSINESS!$B:$B, Summary!$C40, PLP_BUSINESS!$H:$H, "Y"),0)</f>
        <v>18.918918918918919</v>
      </c>
      <c r="M40" s="33">
        <f>IFERROR(AVERAGEIFS(PLP_BUSINESS!Z:Z, PLP_BUSINESS!$B:$B, Summary!$C40, PLP_BUSINESS!$H:$H, "Y"),0)</f>
        <v>14.189189189189189</v>
      </c>
      <c r="N40" s="33">
        <f>IFERROR(AVERAGEIFS(PLP_BUSINESS!AA:AA, PLP_BUSINESS!$B:$B, Summary!$C40, PLP_BUSINESS!$H:$H, "Y"),0)</f>
        <v>14.797297297297296</v>
      </c>
      <c r="O40" s="33">
        <f>IFERROR(AVERAGEIFS(PLP_BUSINESS!AB:AB, PLP_BUSINESS!$B:$B, Summary!$C40, PLP_BUSINESS!$H:$H, "Y"),0)</f>
        <v>13.783783783783784</v>
      </c>
      <c r="P40" s="33">
        <f>HLOOKUP($C40,'Product Category'!$E$7:$AS$68,62,0)</f>
        <v>10</v>
      </c>
      <c r="Q40" s="33">
        <f>IF(ISNUMBER(MATCH(C40,S:S,0)), NA(), IF(ISNA(P40), NA(), _xlfn.XLOOKUP(C40,Blog!C:C,Blog!G:G,0)))</f>
        <v>10</v>
      </c>
      <c r="R40" s="22" t="str">
        <f t="shared" si="3"/>
        <v/>
      </c>
      <c r="S40" s="287"/>
      <c r="T40" s="287"/>
      <c r="U40" s="287"/>
      <c r="V40" s="287"/>
      <c r="W40" s="287"/>
      <c r="X40" s="287"/>
      <c r="Y40" s="287"/>
    </row>
    <row r="41" spans="2:25" ht="15" customHeight="1">
      <c r="B41" s="52" t="s">
        <v>20</v>
      </c>
      <c r="C41" s="53" t="s">
        <v>130</v>
      </c>
      <c r="D41" s="256" t="s">
        <v>616</v>
      </c>
      <c r="E41" s="267">
        <v>39</v>
      </c>
      <c r="F41" s="280">
        <v>39</v>
      </c>
      <c r="G41" s="278">
        <v>0</v>
      </c>
      <c r="H41" s="252">
        <v>100</v>
      </c>
      <c r="I41" s="252">
        <v>85.512820512820511</v>
      </c>
      <c r="J41" s="254">
        <v>14.487179487179489</v>
      </c>
      <c r="K41" s="250">
        <f>IFERROR(AVERAGEIFS(PLP_BUSINESS!X:X, PLP_BUSINESS!$B:$B, Summary!$C41, PLP_BUSINESS!$H:$H, "Y"),0)</f>
        <v>18.974358974358974</v>
      </c>
      <c r="L41" s="33">
        <f>IFERROR(AVERAGEIFS(PLP_BUSINESS!Y:Y, PLP_BUSINESS!$B:$B, Summary!$C41, PLP_BUSINESS!$H:$H, "Y"),0)</f>
        <v>19.487179487179485</v>
      </c>
      <c r="M41" s="33">
        <f>IFERROR(AVERAGEIFS(PLP_BUSINESS!Z:Z, PLP_BUSINESS!$B:$B, Summary!$C41, PLP_BUSINESS!$H:$H, "Y"),0)</f>
        <v>15</v>
      </c>
      <c r="N41" s="33">
        <f>IFERROR(AVERAGEIFS(PLP_BUSINESS!AA:AA, PLP_BUSINESS!$B:$B, Summary!$C41, PLP_BUSINESS!$H:$H, "Y"),0)</f>
        <v>15</v>
      </c>
      <c r="O41" s="33">
        <f>IFERROR(AVERAGEIFS(PLP_BUSINESS!AB:AB, PLP_BUSINESS!$B:$B, Summary!$C41, PLP_BUSINESS!$H:$H, "Y"),0)</f>
        <v>13.846153846153847</v>
      </c>
      <c r="P41" s="33">
        <f>HLOOKUP($C41,'Product Category'!$E$7:$AS$68,62,0)</f>
        <v>15</v>
      </c>
      <c r="Q41" s="33">
        <f>IF(ISNUMBER(MATCH(C41,S:S,0)), NA(), IF(ISNA(P41), NA(), _xlfn.XLOOKUP(C41,Blog!C:C,Blog!G:G,0)))</f>
        <v>10</v>
      </c>
      <c r="R41" s="22" t="str">
        <f t="shared" si="3"/>
        <v/>
      </c>
      <c r="S41" s="287"/>
      <c r="T41" s="287"/>
      <c r="U41" s="287"/>
      <c r="V41" s="287"/>
      <c r="W41" s="287"/>
      <c r="X41" s="287"/>
      <c r="Y41" s="287"/>
    </row>
    <row r="42" spans="2:25" ht="15" customHeight="1">
      <c r="B42" s="52" t="s">
        <v>20</v>
      </c>
      <c r="C42" s="53" t="s">
        <v>659</v>
      </c>
      <c r="D42" s="256" t="s">
        <v>629</v>
      </c>
      <c r="E42" s="267">
        <v>11</v>
      </c>
      <c r="F42" s="280">
        <v>11</v>
      </c>
      <c r="G42" s="278">
        <v>0</v>
      </c>
      <c r="H42" s="252">
        <v>90.303030303030312</v>
      </c>
      <c r="I42" s="252">
        <v>90.303030303030312</v>
      </c>
      <c r="J42" s="254">
        <v>0</v>
      </c>
      <c r="K42" s="250">
        <f>IFERROR(AVERAGEIFS(PLP_BUSINESS!X:X, PLP_BUSINESS!$B:$B, Summary!$C42, PLP_BUSINESS!$H:$H, "Y"),0)</f>
        <v>7.2727272727272725</v>
      </c>
      <c r="L42" s="33">
        <f>IFERROR(AVERAGEIFS(PLP_BUSINESS!Y:Y, PLP_BUSINESS!$B:$B, Summary!$C42, PLP_BUSINESS!$H:$H, "Y"),0)</f>
        <v>18.181818181818183</v>
      </c>
      <c r="M42" s="33">
        <f>IFERROR(AVERAGEIFS(PLP_BUSINESS!Z:Z, PLP_BUSINESS!$B:$B, Summary!$C42, PLP_BUSINESS!$H:$H, "Y"),0)</f>
        <v>13.636363636363637</v>
      </c>
      <c r="N42" s="33">
        <f>IFERROR(AVERAGEIFS(PLP_BUSINESS!AA:AA, PLP_BUSINESS!$B:$B, Summary!$C42, PLP_BUSINESS!$H:$H, "Y"),0)</f>
        <v>13.636363636363637</v>
      </c>
      <c r="O42" s="33">
        <f>IFERROR(AVERAGEIFS(PLP_BUSINESS!AB:AB, PLP_BUSINESS!$B:$B, Summary!$C42, PLP_BUSINESS!$H:$H, "Y"),0)</f>
        <v>15</v>
      </c>
      <c r="P42" s="33" t="e">
        <f>HLOOKUP($C42,'Product Category'!$E$7:$AS$68,62,0)</f>
        <v>#N/A</v>
      </c>
      <c r="Q42" s="33" t="e">
        <f>IF(ISNUMBER(MATCH(C42,S:S,0)), NA(), IF(ISNA(P42), NA(), _xlfn.XLOOKUP(C42,Blog!C:C,Blog!G:G,0)))</f>
        <v>#N/A</v>
      </c>
      <c r="R42" s="22" t="str">
        <f t="shared" si="3"/>
        <v>예외</v>
      </c>
      <c r="S42" s="287"/>
      <c r="T42" s="287"/>
      <c r="U42" s="287"/>
      <c r="V42" s="287"/>
      <c r="W42" s="287"/>
      <c r="X42" s="287"/>
      <c r="Y42" s="287"/>
    </row>
    <row r="43" spans="2:25" ht="15" customHeight="1">
      <c r="B43" s="52" t="s">
        <v>20</v>
      </c>
      <c r="C43" s="53" t="s">
        <v>357</v>
      </c>
      <c r="D43" s="256" t="s">
        <v>616</v>
      </c>
      <c r="E43" s="267">
        <v>26</v>
      </c>
      <c r="F43" s="280">
        <v>26</v>
      </c>
      <c r="G43" s="278">
        <v>0</v>
      </c>
      <c r="H43" s="252">
        <v>88.71794871794873</v>
      </c>
      <c r="I43" s="252">
        <v>88.71794871794873</v>
      </c>
      <c r="J43" s="254">
        <v>0</v>
      </c>
      <c r="K43" s="250">
        <f>IFERROR(AVERAGEIFS(PLP_BUSINESS!X:X, PLP_BUSINESS!$B:$B, Summary!$C43, PLP_BUSINESS!$H:$H, "Y"),0)</f>
        <v>1.5384615384615385</v>
      </c>
      <c r="L43" s="33">
        <f>IFERROR(AVERAGEIFS(PLP_BUSINESS!Y:Y, PLP_BUSINESS!$B:$B, Summary!$C43, PLP_BUSINESS!$H:$H, "Y"),0)</f>
        <v>20</v>
      </c>
      <c r="M43" s="33">
        <f>IFERROR(AVERAGEIFS(PLP_BUSINESS!Z:Z, PLP_BUSINESS!$B:$B, Summary!$C43, PLP_BUSINESS!$H:$H, "Y"),0)</f>
        <v>15</v>
      </c>
      <c r="N43" s="33">
        <f>IFERROR(AVERAGEIFS(PLP_BUSINESS!AA:AA, PLP_BUSINESS!$B:$B, Summary!$C43, PLP_BUSINESS!$H:$H, "Y"),0)</f>
        <v>15</v>
      </c>
      <c r="O43" s="33">
        <f>IFERROR(AVERAGEIFS(PLP_BUSINESS!AB:AB, PLP_BUSINESS!$B:$B, Summary!$C43, PLP_BUSINESS!$H:$H, "Y"),0)</f>
        <v>15</v>
      </c>
      <c r="P43" s="33" t="e">
        <f>HLOOKUP($C43,'Product Category'!$E$7:$AS$68,62,0)</f>
        <v>#N/A</v>
      </c>
      <c r="Q43" s="33" t="e">
        <f>IF(ISNUMBER(MATCH(C43,S:S,0)), NA(), IF(ISNA(P43), NA(), _xlfn.XLOOKUP(C43,Blog!C:C,Blog!G:G,0)))</f>
        <v>#N/A</v>
      </c>
      <c r="R43" s="22" t="str">
        <f t="shared" si="3"/>
        <v>예외</v>
      </c>
      <c r="S43" s="287"/>
      <c r="T43" s="287"/>
      <c r="U43" s="287"/>
      <c r="V43" s="287"/>
      <c r="W43" s="287"/>
      <c r="X43" s="287"/>
      <c r="Y43" s="287"/>
    </row>
    <row r="44" spans="2:25" ht="15" customHeight="1">
      <c r="B44" s="52" t="s">
        <v>20</v>
      </c>
      <c r="C44" s="53" t="s">
        <v>657</v>
      </c>
      <c r="D44" s="256" t="s">
        <v>629</v>
      </c>
      <c r="E44" s="267">
        <v>60</v>
      </c>
      <c r="F44" s="280">
        <v>60</v>
      </c>
      <c r="G44" s="278">
        <v>0</v>
      </c>
      <c r="H44" s="252">
        <v>98.166666666666671</v>
      </c>
      <c r="I44" s="252">
        <v>98.166666666666671</v>
      </c>
      <c r="J44" s="254">
        <v>0</v>
      </c>
      <c r="K44" s="250">
        <f>IFERROR(AVERAGEIFS(PLP_BUSINESS!X:X, PLP_BUSINESS!$B:$B, Summary!$C44, PLP_BUSINESS!$H:$H, "Y"),0)</f>
        <v>19</v>
      </c>
      <c r="L44" s="33">
        <f>IFERROR(AVERAGEIFS(PLP_BUSINESS!Y:Y, PLP_BUSINESS!$B:$B, Summary!$C44, PLP_BUSINESS!$H:$H, "Y"),0)</f>
        <v>19.666666666666668</v>
      </c>
      <c r="M44" s="33">
        <f>IFERROR(AVERAGEIFS(PLP_BUSINESS!Z:Z, PLP_BUSINESS!$B:$B, Summary!$C44, PLP_BUSINESS!$H:$H, "Y"),0)</f>
        <v>14.5</v>
      </c>
      <c r="N44" s="33">
        <f>IFERROR(AVERAGEIFS(PLP_BUSINESS!AA:AA, PLP_BUSINESS!$B:$B, Summary!$C44, PLP_BUSINESS!$H:$H, "Y"),0)</f>
        <v>15</v>
      </c>
      <c r="O44" s="33">
        <f>IFERROR(AVERAGEIFS(PLP_BUSINESS!AB:AB, PLP_BUSINESS!$B:$B, Summary!$C44, PLP_BUSINESS!$H:$H, "Y"),0)</f>
        <v>15</v>
      </c>
      <c r="P44" s="33">
        <f>HLOOKUP($C44,'Product Category'!$E$7:$AS$68,62,0)</f>
        <v>15</v>
      </c>
      <c r="Q44" s="33">
        <f>IF(ISNUMBER(MATCH(C44,S:S,0)), NA(), IF(ISNA(P44), NA(), _xlfn.XLOOKUP(C44,Blog!C:C,Blog!G:G,0)))</f>
        <v>0</v>
      </c>
      <c r="R44" s="22" t="str">
        <f t="shared" si="3"/>
        <v/>
      </c>
      <c r="S44" s="287"/>
      <c r="T44" s="287"/>
      <c r="U44" s="287"/>
      <c r="V44" s="287"/>
      <c r="W44" s="287"/>
      <c r="X44" s="287"/>
      <c r="Y44" s="287"/>
    </row>
    <row r="45" spans="2:25" ht="15" customHeight="1">
      <c r="B45" s="52" t="s">
        <v>20</v>
      </c>
      <c r="C45" s="53" t="s">
        <v>23</v>
      </c>
      <c r="D45" s="256" t="s">
        <v>616</v>
      </c>
      <c r="E45" s="267">
        <v>85</v>
      </c>
      <c r="F45" s="280">
        <v>84</v>
      </c>
      <c r="G45" s="278">
        <v>1</v>
      </c>
      <c r="H45" s="252">
        <v>100</v>
      </c>
      <c r="I45" s="252">
        <v>78.511904761904759</v>
      </c>
      <c r="J45" s="254">
        <v>21.488095238095241</v>
      </c>
      <c r="K45" s="250">
        <f>IFERROR(AVERAGEIFS(PLP_BUSINESS!X:X, PLP_BUSINESS!$B:$B, Summary!$C45, PLP_BUSINESS!$H:$H, "Y"),0)</f>
        <v>19.529411764705884</v>
      </c>
      <c r="L45" s="33">
        <f>IFERROR(AVERAGEIFS(PLP_BUSINESS!Y:Y, PLP_BUSINESS!$B:$B, Summary!$C45, PLP_BUSINESS!$H:$H, "Y"),0)</f>
        <v>19.764705882352942</v>
      </c>
      <c r="M45" s="33">
        <f>IFERROR(AVERAGEIFS(PLP_BUSINESS!Z:Z, PLP_BUSINESS!$B:$B, Summary!$C45, PLP_BUSINESS!$H:$H, "Y"),0)</f>
        <v>15</v>
      </c>
      <c r="N45" s="33">
        <f>IFERROR(AVERAGEIFS(PLP_BUSINESS!AA:AA, PLP_BUSINESS!$B:$B, Summary!$C45, PLP_BUSINESS!$H:$H, "Y"),0)</f>
        <v>14.470588235294118</v>
      </c>
      <c r="O45" s="33">
        <f>IFERROR(AVERAGEIFS(PLP_BUSINESS!AB:AB, PLP_BUSINESS!$B:$B, Summary!$C45, PLP_BUSINESS!$H:$H, "Y"),0)</f>
        <v>14.470588235294118</v>
      </c>
      <c r="P45" s="33">
        <f>HLOOKUP($C45,'Product Category'!$E$7:$AS$68,62,0)</f>
        <v>10</v>
      </c>
      <c r="Q45" s="33">
        <f>IF(ISNUMBER(MATCH(C45,S:S,0)), NA(), IF(ISNA(P45), NA(), _xlfn.XLOOKUP(C45,Blog!C:C,Blog!G:G,0)))</f>
        <v>10</v>
      </c>
      <c r="R45" s="22" t="str">
        <f t="shared" si="3"/>
        <v/>
      </c>
      <c r="S45" s="287"/>
      <c r="T45" s="287"/>
      <c r="U45" s="287"/>
      <c r="V45" s="287"/>
      <c r="W45" s="287"/>
      <c r="X45" s="287"/>
      <c r="Y45" s="287"/>
    </row>
    <row r="46" spans="2:25" ht="15" customHeight="1">
      <c r="B46" s="52" t="s">
        <v>20</v>
      </c>
      <c r="C46" s="53" t="s">
        <v>77</v>
      </c>
      <c r="D46" s="256" t="s">
        <v>616</v>
      </c>
      <c r="E46" s="267">
        <v>73</v>
      </c>
      <c r="F46" s="280">
        <v>73</v>
      </c>
      <c r="G46" s="278">
        <v>0</v>
      </c>
      <c r="H46" s="252">
        <v>98.493150684931507</v>
      </c>
      <c r="I46" s="252">
        <v>77.671232876712324</v>
      </c>
      <c r="J46" s="254">
        <v>20.821917808219183</v>
      </c>
      <c r="K46" s="250">
        <f>IFERROR(AVERAGEIFS(PLP_BUSINESS!X:X, PLP_BUSINESS!$B:$B, Summary!$C46, PLP_BUSINESS!$H:$H, "Y"),0)</f>
        <v>19.726027397260275</v>
      </c>
      <c r="L46" s="33">
        <f>IFERROR(AVERAGEIFS(PLP_BUSINESS!Y:Y, PLP_BUSINESS!$B:$B, Summary!$C46, PLP_BUSINESS!$H:$H, "Y"),0)</f>
        <v>20</v>
      </c>
      <c r="M46" s="33">
        <f>IFERROR(AVERAGEIFS(PLP_BUSINESS!Z:Z, PLP_BUSINESS!$B:$B, Summary!$C46, PLP_BUSINESS!$H:$H, "Y"),0)</f>
        <v>14.794520547945206</v>
      </c>
      <c r="N46" s="33">
        <f>IFERROR(AVERAGEIFS(PLP_BUSINESS!AA:AA, PLP_BUSINESS!$B:$B, Summary!$C46, PLP_BUSINESS!$H:$H, "Y"),0)</f>
        <v>14.383561643835616</v>
      </c>
      <c r="O46" s="33">
        <f>IFERROR(AVERAGEIFS(PLP_BUSINESS!AB:AB, PLP_BUSINESS!$B:$B, Summary!$C46, PLP_BUSINESS!$H:$H, "Y"),0)</f>
        <v>14.58904109589041</v>
      </c>
      <c r="P46" s="33">
        <f>HLOOKUP($C46,'Product Category'!$E$7:$AS$68,62,0)</f>
        <v>15</v>
      </c>
      <c r="Q46" s="33">
        <f>IF(ISNUMBER(MATCH(C46,S:S,0)), NA(), IF(ISNA(P46), NA(), _xlfn.XLOOKUP(C46,Blog!C:C,Blog!G:G,0)))</f>
        <v>0</v>
      </c>
      <c r="R46" s="22" t="str">
        <f t="shared" si="3"/>
        <v/>
      </c>
      <c r="S46" s="287"/>
      <c r="T46" s="287"/>
      <c r="U46" s="287"/>
      <c r="V46" s="287"/>
      <c r="W46" s="287"/>
      <c r="X46" s="287"/>
      <c r="Y46" s="287"/>
    </row>
    <row r="47" spans="2:25" ht="15" customHeight="1">
      <c r="B47" s="52" t="s">
        <v>20</v>
      </c>
      <c r="C47" s="53" t="s">
        <v>84</v>
      </c>
      <c r="D47" s="256" t="s">
        <v>629</v>
      </c>
      <c r="E47" s="267">
        <v>47</v>
      </c>
      <c r="F47" s="280">
        <v>47</v>
      </c>
      <c r="G47" s="278">
        <v>0</v>
      </c>
      <c r="H47" s="252">
        <v>100</v>
      </c>
      <c r="I47" s="252">
        <v>70.106382978723403</v>
      </c>
      <c r="J47" s="254">
        <v>29.893617021276597</v>
      </c>
      <c r="K47" s="250">
        <f>IFERROR(AVERAGEIFS(PLP_BUSINESS!X:X, PLP_BUSINESS!$B:$B, Summary!$C47, PLP_BUSINESS!$H:$H, "Y"),0)</f>
        <v>19.148936170212767</v>
      </c>
      <c r="L47" s="33">
        <f>IFERROR(AVERAGEIFS(PLP_BUSINESS!Y:Y, PLP_BUSINESS!$B:$B, Summary!$C47, PLP_BUSINESS!$H:$H, "Y"),0)</f>
        <v>19.574468085106382</v>
      </c>
      <c r="M47" s="33">
        <f>IFERROR(AVERAGEIFS(PLP_BUSINESS!Z:Z, PLP_BUSINESS!$B:$B, Summary!$C47, PLP_BUSINESS!$H:$H, "Y"),0)</f>
        <v>12.446808510638299</v>
      </c>
      <c r="N47" s="33">
        <f>IFERROR(AVERAGEIFS(PLP_BUSINESS!AA:AA, PLP_BUSINESS!$B:$B, Summary!$C47, PLP_BUSINESS!$H:$H, "Y"),0)</f>
        <v>15</v>
      </c>
      <c r="O47" s="33">
        <f>IFERROR(AVERAGEIFS(PLP_BUSINESS!AB:AB, PLP_BUSINESS!$B:$B, Summary!$C47, PLP_BUSINESS!$H:$H, "Y"),0)</f>
        <v>15</v>
      </c>
      <c r="P47" s="33">
        <f>HLOOKUP($C47,'Product Category'!$E$7:$AS$68,62,0)</f>
        <v>15</v>
      </c>
      <c r="Q47" s="33">
        <f>IF(ISNUMBER(MATCH(C47,S:S,0)), NA(), IF(ISNA(P47), NA(), _xlfn.XLOOKUP(C47,Blog!C:C,Blog!G:G,0)))</f>
        <v>10</v>
      </c>
      <c r="R47" s="22" t="str">
        <f t="shared" si="3"/>
        <v/>
      </c>
      <c r="S47" s="287"/>
      <c r="T47" s="287"/>
      <c r="U47" s="287"/>
      <c r="V47" s="287"/>
      <c r="W47" s="287"/>
      <c r="X47" s="287"/>
      <c r="Y47" s="287"/>
    </row>
    <row r="48" spans="2:25" ht="15" customHeight="1">
      <c r="B48" s="52" t="s">
        <v>74</v>
      </c>
      <c r="C48" s="53" t="s">
        <v>647</v>
      </c>
      <c r="D48" s="256" t="s">
        <v>629</v>
      </c>
      <c r="E48" s="267">
        <v>10</v>
      </c>
      <c r="F48" s="280">
        <v>10</v>
      </c>
      <c r="G48" s="278">
        <v>0</v>
      </c>
      <c r="H48" s="252">
        <v>100</v>
      </c>
      <c r="I48" s="252">
        <v>99.333333333333329</v>
      </c>
      <c r="J48" s="254">
        <v>0.6666666666666714</v>
      </c>
      <c r="K48" s="250">
        <f>IFERROR(AVERAGEIFS(PLP_BUSINESS!X:X, PLP_BUSINESS!$B:$B, Summary!$C48, PLP_BUSINESS!$H:$H, "Y"),0)</f>
        <v>20</v>
      </c>
      <c r="L48" s="33">
        <f>IFERROR(AVERAGEIFS(PLP_BUSINESS!Y:Y, PLP_BUSINESS!$B:$B, Summary!$C48, PLP_BUSINESS!$H:$H, "Y"),0)</f>
        <v>18</v>
      </c>
      <c r="M48" s="33">
        <f>IFERROR(AVERAGEIFS(PLP_BUSINESS!Z:Z, PLP_BUSINESS!$B:$B, Summary!$C48, PLP_BUSINESS!$H:$H, "Y"),0)</f>
        <v>15</v>
      </c>
      <c r="N48" s="33">
        <f>IFERROR(AVERAGEIFS(PLP_BUSINESS!AA:AA, PLP_BUSINESS!$B:$B, Summary!$C48, PLP_BUSINESS!$H:$H, "Y"),0)</f>
        <v>15</v>
      </c>
      <c r="O48" s="33">
        <f>IFERROR(AVERAGEIFS(PLP_BUSINESS!AB:AB, PLP_BUSINESS!$B:$B, Summary!$C48, PLP_BUSINESS!$H:$H, "Y"),0)</f>
        <v>15</v>
      </c>
      <c r="P48" s="33" t="e">
        <f>HLOOKUP($C48,'Product Category'!$E$7:$AS$68,62,0)</f>
        <v>#N/A</v>
      </c>
      <c r="Q48" s="33" t="e">
        <f>IF(ISNUMBER(MATCH(C48,S:S,0)), NA(), IF(ISNA(P48), NA(), _xlfn.XLOOKUP(C48,Blog!C:C,Blog!G:G,0)))</f>
        <v>#N/A</v>
      </c>
      <c r="R48" s="22" t="str">
        <f t="shared" si="3"/>
        <v>예외</v>
      </c>
      <c r="S48" s="287"/>
      <c r="T48" s="287"/>
      <c r="U48" s="287"/>
      <c r="V48" s="287"/>
      <c r="W48" s="287"/>
      <c r="X48" s="287"/>
      <c r="Y48" s="287"/>
    </row>
    <row r="49" spans="2:25" ht="15" customHeight="1">
      <c r="B49" s="52" t="s">
        <v>74</v>
      </c>
      <c r="C49" s="53" t="s">
        <v>24</v>
      </c>
      <c r="D49" s="256" t="s">
        <v>616</v>
      </c>
      <c r="E49" s="267">
        <v>39</v>
      </c>
      <c r="F49" s="280">
        <v>39</v>
      </c>
      <c r="G49" s="278">
        <v>0</v>
      </c>
      <c r="H49" s="252">
        <v>95</v>
      </c>
      <c r="I49" s="252">
        <v>95</v>
      </c>
      <c r="J49" s="254">
        <v>0</v>
      </c>
      <c r="K49" s="250">
        <f>IFERROR(AVERAGEIFS(PLP_BUSINESS!X:X, PLP_BUSINESS!$B:$B, Summary!$C49, PLP_BUSINESS!$H:$H, "Y"),0)</f>
        <v>15.384615384615385</v>
      </c>
      <c r="L49" s="33">
        <f>IFERROR(AVERAGEIFS(PLP_BUSINESS!Y:Y, PLP_BUSINESS!$B:$B, Summary!$C49, PLP_BUSINESS!$H:$H, "Y"),0)</f>
        <v>20</v>
      </c>
      <c r="M49" s="33">
        <f>IFERROR(AVERAGEIFS(PLP_BUSINESS!Z:Z, PLP_BUSINESS!$B:$B, Summary!$C49, PLP_BUSINESS!$H:$H, "Y"),0)</f>
        <v>14.615384615384615</v>
      </c>
      <c r="N49" s="33">
        <f>IFERROR(AVERAGEIFS(PLP_BUSINESS!AA:AA, PLP_BUSINESS!$B:$B, Summary!$C49, PLP_BUSINESS!$H:$H, "Y"),0)</f>
        <v>15</v>
      </c>
      <c r="O49" s="33">
        <f>IFERROR(AVERAGEIFS(PLP_BUSINESS!AB:AB, PLP_BUSINESS!$B:$B, Summary!$C49, PLP_BUSINESS!$H:$H, "Y"),0)</f>
        <v>15</v>
      </c>
      <c r="P49" s="33">
        <f>HLOOKUP($C49,'Product Category'!$E$7:$AS$68,62,0)</f>
        <v>15</v>
      </c>
      <c r="Q49" s="33">
        <f>IF(ISNUMBER(MATCH(C49,S:S,0)), NA(), IF(ISNA(P49), NA(), _xlfn.XLOOKUP(C49,Blog!C:C,Blog!G:G,0)))</f>
        <v>0</v>
      </c>
      <c r="R49" s="22" t="str">
        <f t="shared" si="3"/>
        <v/>
      </c>
      <c r="S49" s="287"/>
      <c r="T49" s="287"/>
      <c r="U49" s="287"/>
      <c r="V49" s="287"/>
      <c r="W49" s="287"/>
      <c r="X49" s="287"/>
      <c r="Y49" s="287"/>
    </row>
    <row r="50" spans="2:25" ht="15" customHeight="1">
      <c r="B50" s="52" t="s">
        <v>74</v>
      </c>
      <c r="C50" s="53" t="s">
        <v>26</v>
      </c>
      <c r="D50" s="256" t="s">
        <v>629</v>
      </c>
      <c r="E50" s="267">
        <v>25</v>
      </c>
      <c r="F50" s="280">
        <v>25</v>
      </c>
      <c r="G50" s="278">
        <v>0</v>
      </c>
      <c r="H50" s="252">
        <v>100</v>
      </c>
      <c r="I50" s="252">
        <v>100</v>
      </c>
      <c r="J50" s="254">
        <v>0</v>
      </c>
      <c r="K50" s="250">
        <f>IFERROR(AVERAGEIFS(PLP_BUSINESS!X:X, PLP_BUSINESS!$B:$B, Summary!$C50, PLP_BUSINESS!$H:$H, "Y"),0)</f>
        <v>12.8</v>
      </c>
      <c r="L50" s="33">
        <f>IFERROR(AVERAGEIFS(PLP_BUSINESS!Y:Y, PLP_BUSINESS!$B:$B, Summary!$C50, PLP_BUSINESS!$H:$H, "Y"),0)</f>
        <v>17.600000000000001</v>
      </c>
      <c r="M50" s="33">
        <f>IFERROR(AVERAGEIFS(PLP_BUSINESS!Z:Z, PLP_BUSINESS!$B:$B, Summary!$C50, PLP_BUSINESS!$H:$H, "Y"),0)</f>
        <v>15</v>
      </c>
      <c r="N50" s="33">
        <f>IFERROR(AVERAGEIFS(PLP_BUSINESS!AA:AA, PLP_BUSINESS!$B:$B, Summary!$C50, PLP_BUSINESS!$H:$H, "Y"),0)</f>
        <v>15</v>
      </c>
      <c r="O50" s="33">
        <f>IFERROR(AVERAGEIFS(PLP_BUSINESS!AB:AB, PLP_BUSINESS!$B:$B, Summary!$C50, PLP_BUSINESS!$H:$H, "Y"),0)</f>
        <v>15</v>
      </c>
      <c r="P50" s="33">
        <f>HLOOKUP($C50,'Product Category'!$E$7:$AS$68,62,0)</f>
        <v>15</v>
      </c>
      <c r="Q50" s="33">
        <f>IF(ISNUMBER(MATCH(C50,S:S,0)), NA(), IF(ISNA(P50), NA(), _xlfn.XLOOKUP(C50,Blog!C:C,Blog!G:G,0)))</f>
        <v>10</v>
      </c>
      <c r="R50" s="22" t="str">
        <f t="shared" si="3"/>
        <v/>
      </c>
    </row>
    <row r="51" spans="2:25" ht="15" customHeight="1">
      <c r="B51" s="52" t="s">
        <v>74</v>
      </c>
      <c r="C51" s="53" t="s">
        <v>367</v>
      </c>
      <c r="D51" s="256" t="s">
        <v>616</v>
      </c>
      <c r="E51" s="267">
        <v>27</v>
      </c>
      <c r="F51" s="280">
        <v>27</v>
      </c>
      <c r="G51" s="278">
        <v>0</v>
      </c>
      <c r="H51" s="252">
        <v>99.012345679012356</v>
      </c>
      <c r="I51" s="252">
        <v>99.012345679012356</v>
      </c>
      <c r="J51" s="254">
        <v>0</v>
      </c>
      <c r="K51" s="250">
        <f>IFERROR(AVERAGEIFS(PLP_BUSINESS!X:X, PLP_BUSINESS!$B:$B, Summary!$C51, PLP_BUSINESS!$H:$H, "Y"),0)</f>
        <v>14.074074074074074</v>
      </c>
      <c r="L51" s="33">
        <f>IFERROR(AVERAGEIFS(PLP_BUSINESS!Y:Y, PLP_BUSINESS!$B:$B, Summary!$C51, PLP_BUSINESS!$H:$H, "Y"),0)</f>
        <v>18.518518518518519</v>
      </c>
      <c r="M51" s="33">
        <f>IFERROR(AVERAGEIFS(PLP_BUSINESS!Z:Z, PLP_BUSINESS!$B:$B, Summary!$C51, PLP_BUSINESS!$H:$H, "Y"),0)</f>
        <v>12.222222222222221</v>
      </c>
      <c r="N51" s="33">
        <f>IFERROR(AVERAGEIFS(PLP_BUSINESS!AA:AA, PLP_BUSINESS!$B:$B, Summary!$C51, PLP_BUSINESS!$H:$H, "Y"),0)</f>
        <v>14.444444444444445</v>
      </c>
      <c r="O51" s="33">
        <f>IFERROR(AVERAGEIFS(PLP_BUSINESS!AB:AB, PLP_BUSINESS!$B:$B, Summary!$C51, PLP_BUSINESS!$H:$H, "Y"),0)</f>
        <v>15</v>
      </c>
      <c r="P51" s="33" t="e">
        <f>HLOOKUP($C51,'Product Category'!$E$7:$AS$68,62,0)</f>
        <v>#N/A</v>
      </c>
      <c r="Q51" s="33" t="e">
        <f>IF(ISNUMBER(MATCH(C51,S:S,0)), NA(), IF(ISNA(P51), NA(), _xlfn.XLOOKUP(C51,Blog!C:C,Blog!G:G,0)))</f>
        <v>#N/A</v>
      </c>
      <c r="R51" s="22" t="str">
        <f t="shared" si="3"/>
        <v>예외</v>
      </c>
    </row>
    <row r="52" spans="2:25" ht="15" customHeight="1">
      <c r="B52" s="52" t="s">
        <v>74</v>
      </c>
      <c r="C52" s="53" t="s">
        <v>101</v>
      </c>
      <c r="D52" s="256" t="s">
        <v>629</v>
      </c>
      <c r="E52" s="267">
        <v>43</v>
      </c>
      <c r="F52" s="280">
        <v>43</v>
      </c>
      <c r="G52" s="278">
        <v>0</v>
      </c>
      <c r="H52" s="252">
        <v>93.023255813953483</v>
      </c>
      <c r="I52" s="252">
        <v>89.767441860465112</v>
      </c>
      <c r="J52" s="254">
        <v>3.2558139534883708</v>
      </c>
      <c r="K52" s="250">
        <f>IFERROR(AVERAGEIFS(PLP_BUSINESS!X:X, PLP_BUSINESS!$B:$B, Summary!$C52, PLP_BUSINESS!$H:$H, "Y"),0)</f>
        <v>14.883720930232558</v>
      </c>
      <c r="L52" s="33">
        <f>IFERROR(AVERAGEIFS(PLP_BUSINESS!Y:Y, PLP_BUSINESS!$B:$B, Summary!$C52, PLP_BUSINESS!$H:$H, "Y"),0)</f>
        <v>18.13953488372093</v>
      </c>
      <c r="M52" s="33">
        <f>IFERROR(AVERAGEIFS(PLP_BUSINESS!Z:Z, PLP_BUSINESS!$B:$B, Summary!$C52, PLP_BUSINESS!$H:$H, "Y"),0)</f>
        <v>15</v>
      </c>
      <c r="N52" s="33">
        <f>IFERROR(AVERAGEIFS(PLP_BUSINESS!AA:AA, PLP_BUSINESS!$B:$B, Summary!$C52, PLP_BUSINESS!$H:$H, "Y"),0)</f>
        <v>15</v>
      </c>
      <c r="O52" s="33">
        <f>IFERROR(AVERAGEIFS(PLP_BUSINESS!AB:AB, PLP_BUSINESS!$B:$B, Summary!$C52, PLP_BUSINESS!$H:$H, "Y"),0)</f>
        <v>15</v>
      </c>
      <c r="P52" s="33">
        <f>HLOOKUP($C52,'Product Category'!$E$7:$AS$68,62,0)</f>
        <v>15</v>
      </c>
      <c r="Q52" s="33">
        <f>IF(ISNUMBER(MATCH(C52,S:S,0)), NA(), IF(ISNA(P52), NA(), _xlfn.XLOOKUP(C52,Blog!C:C,Blog!G:G,0)))</f>
        <v>0</v>
      </c>
      <c r="R52" s="22" t="str">
        <f t="shared" si="3"/>
        <v/>
      </c>
    </row>
    <row r="53" spans="2:25" ht="15" customHeight="1">
      <c r="B53" s="52" t="s">
        <v>74</v>
      </c>
      <c r="C53" s="53" t="s">
        <v>651</v>
      </c>
      <c r="D53" s="256" t="s">
        <v>629</v>
      </c>
      <c r="E53" s="267">
        <v>16</v>
      </c>
      <c r="F53" s="280">
        <v>16</v>
      </c>
      <c r="G53" s="278">
        <v>0</v>
      </c>
      <c r="H53" s="252">
        <v>93.333333333333329</v>
      </c>
      <c r="I53" s="252">
        <v>93.333333333333329</v>
      </c>
      <c r="J53" s="254">
        <v>0</v>
      </c>
      <c r="K53" s="250">
        <f>IFERROR(AVERAGEIFS(PLP_BUSINESS!X:X, PLP_BUSINESS!$B:$B, Summary!$C53, PLP_BUSINESS!$H:$H, "Y"),0)</f>
        <v>10</v>
      </c>
      <c r="L53" s="33">
        <f>IFERROR(AVERAGEIFS(PLP_BUSINESS!Y:Y, PLP_BUSINESS!$B:$B, Summary!$C53, PLP_BUSINESS!$H:$H, "Y"),0)</f>
        <v>15</v>
      </c>
      <c r="M53" s="33">
        <f>IFERROR(AVERAGEIFS(PLP_BUSINESS!Z:Z, PLP_BUSINESS!$B:$B, Summary!$C53, PLP_BUSINESS!$H:$H, "Y"),0)</f>
        <v>15</v>
      </c>
      <c r="N53" s="33">
        <f>IFERROR(AVERAGEIFS(PLP_BUSINESS!AA:AA, PLP_BUSINESS!$B:$B, Summary!$C53, PLP_BUSINESS!$H:$H, "Y"),0)</f>
        <v>15</v>
      </c>
      <c r="O53" s="33">
        <f>IFERROR(AVERAGEIFS(PLP_BUSINESS!AB:AB, PLP_BUSINESS!$B:$B, Summary!$C53, PLP_BUSINESS!$H:$H, "Y"),0)</f>
        <v>15</v>
      </c>
      <c r="P53" s="33" t="e">
        <f>HLOOKUP($C53,'Product Category'!$E$7:$AS$68,62,0)</f>
        <v>#N/A</v>
      </c>
      <c r="Q53" s="33" t="e">
        <f>IF(ISNUMBER(MATCH(C53,S:S,0)), NA(), IF(ISNA(P53), NA(), _xlfn.XLOOKUP(C53,Blog!C:C,Blog!G:G,0)))</f>
        <v>#N/A</v>
      </c>
      <c r="R53" s="22" t="str">
        <f t="shared" si="3"/>
        <v>예외</v>
      </c>
    </row>
    <row r="54" spans="2:25" ht="15" customHeight="1">
      <c r="B54" s="52" t="s">
        <v>74</v>
      </c>
      <c r="C54" s="53" t="s">
        <v>93</v>
      </c>
      <c r="D54" s="256" t="s">
        <v>629</v>
      </c>
      <c r="E54" s="267">
        <v>44</v>
      </c>
      <c r="F54" s="280">
        <v>43</v>
      </c>
      <c r="G54" s="278">
        <v>1</v>
      </c>
      <c r="H54" s="252">
        <v>100</v>
      </c>
      <c r="I54" s="252">
        <v>99.883720930232556</v>
      </c>
      <c r="J54" s="254">
        <v>0.11627906976744384</v>
      </c>
      <c r="K54" s="250">
        <f>IFERROR(AVERAGEIFS(PLP_BUSINESS!X:X, PLP_BUSINESS!$B:$B, Summary!$C54, PLP_BUSINESS!$H:$H, "Y"),0)</f>
        <v>19.545454545454547</v>
      </c>
      <c r="L54" s="33">
        <f>IFERROR(AVERAGEIFS(PLP_BUSINESS!Y:Y, PLP_BUSINESS!$B:$B, Summary!$C54, PLP_BUSINESS!$H:$H, "Y"),0)</f>
        <v>19.545454545454547</v>
      </c>
      <c r="M54" s="33">
        <f>IFERROR(AVERAGEIFS(PLP_BUSINESS!Z:Z, PLP_BUSINESS!$B:$B, Summary!$C54, PLP_BUSINESS!$H:$H, "Y"),0)</f>
        <v>15</v>
      </c>
      <c r="N54" s="33">
        <f>IFERROR(AVERAGEIFS(PLP_BUSINESS!AA:AA, PLP_BUSINESS!$B:$B, Summary!$C54, PLP_BUSINESS!$H:$H, "Y"),0)</f>
        <v>15</v>
      </c>
      <c r="O54" s="33">
        <f>IFERROR(AVERAGEIFS(PLP_BUSINESS!AB:AB, PLP_BUSINESS!$B:$B, Summary!$C54, PLP_BUSINESS!$H:$H, "Y"),0)</f>
        <v>15</v>
      </c>
      <c r="P54" s="33">
        <f>HLOOKUP($C54,'Product Category'!$E$7:$AS$68,62,0)</f>
        <v>15</v>
      </c>
      <c r="Q54" s="33">
        <f>IF(ISNUMBER(MATCH(C54,S:S,0)), NA(), IF(ISNA(P54), NA(), _xlfn.XLOOKUP(C54,Blog!C:C,Blog!G:G,0)))</f>
        <v>10</v>
      </c>
      <c r="R54" s="22" t="str">
        <f t="shared" si="3"/>
        <v/>
      </c>
    </row>
    <row r="55" spans="2:25" ht="15" customHeight="1">
      <c r="B55" s="52" t="s">
        <v>74</v>
      </c>
      <c r="C55" s="53" t="s">
        <v>27</v>
      </c>
      <c r="D55" s="256" t="s">
        <v>629</v>
      </c>
      <c r="E55" s="267">
        <v>40</v>
      </c>
      <c r="F55" s="280">
        <v>40</v>
      </c>
      <c r="G55" s="278">
        <v>0</v>
      </c>
      <c r="H55" s="252">
        <v>100</v>
      </c>
      <c r="I55" s="252">
        <v>76.875</v>
      </c>
      <c r="J55" s="254">
        <v>23.125</v>
      </c>
      <c r="K55" s="250">
        <f>IFERROR(AVERAGEIFS(PLP_BUSINESS!X:X, PLP_BUSINESS!$B:$B, Summary!$C55, PLP_BUSINESS!$H:$H, "Y"),0)</f>
        <v>19.5</v>
      </c>
      <c r="L55" s="33">
        <f>IFERROR(AVERAGEIFS(PLP_BUSINESS!Y:Y, PLP_BUSINESS!$B:$B, Summary!$C55, PLP_BUSINESS!$H:$H, "Y"),0)</f>
        <v>20</v>
      </c>
      <c r="M55" s="33">
        <f>IFERROR(AVERAGEIFS(PLP_BUSINESS!Z:Z, PLP_BUSINESS!$B:$B, Summary!$C55, PLP_BUSINESS!$H:$H, "Y"),0)</f>
        <v>15</v>
      </c>
      <c r="N55" s="33">
        <f>IFERROR(AVERAGEIFS(PLP_BUSINESS!AA:AA, PLP_BUSINESS!$B:$B, Summary!$C55, PLP_BUSINESS!$H:$H, "Y"),0)</f>
        <v>15</v>
      </c>
      <c r="O55" s="33">
        <f>IFERROR(AVERAGEIFS(PLP_BUSINESS!AB:AB, PLP_BUSINESS!$B:$B, Summary!$C55, PLP_BUSINESS!$H:$H, "Y"),0)</f>
        <v>15</v>
      </c>
      <c r="P55" s="33">
        <f>HLOOKUP($C55,'Product Category'!$E$7:$AS$68,62,0)</f>
        <v>15</v>
      </c>
      <c r="Q55" s="33">
        <f>IF(ISNUMBER(MATCH(C55,S:S,0)), NA(), IF(ISNA(P55), NA(), _xlfn.XLOOKUP(C55,Blog!C:C,Blog!G:G,0)))</f>
        <v>10</v>
      </c>
      <c r="R55" s="22" t="str">
        <f t="shared" si="3"/>
        <v/>
      </c>
    </row>
    <row r="56" spans="2:25" ht="15" customHeight="1">
      <c r="B56" s="52" t="s">
        <v>74</v>
      </c>
      <c r="C56" s="53" t="s">
        <v>105</v>
      </c>
      <c r="D56" s="256" t="s">
        <v>629</v>
      </c>
      <c r="E56" s="267">
        <v>49</v>
      </c>
      <c r="F56" s="280">
        <v>49</v>
      </c>
      <c r="G56" s="278">
        <v>0</v>
      </c>
      <c r="H56" s="252">
        <v>100</v>
      </c>
      <c r="I56" s="252">
        <v>97.040816326530617</v>
      </c>
      <c r="J56" s="254">
        <v>2.9591836734693828</v>
      </c>
      <c r="K56" s="250">
        <f>IFERROR(AVERAGEIFS(PLP_BUSINESS!X:X, PLP_BUSINESS!$B:$B, Summary!$C56, PLP_BUSINESS!$H:$H, "Y"),0)</f>
        <v>17.142857142857142</v>
      </c>
      <c r="L56" s="33">
        <f>IFERROR(AVERAGEIFS(PLP_BUSINESS!Y:Y, PLP_BUSINESS!$B:$B, Summary!$C56, PLP_BUSINESS!$H:$H, "Y"),0)</f>
        <v>20</v>
      </c>
      <c r="M56" s="33">
        <f>IFERROR(AVERAGEIFS(PLP_BUSINESS!Z:Z, PLP_BUSINESS!$B:$B, Summary!$C56, PLP_BUSINESS!$H:$H, "Y"),0)</f>
        <v>15</v>
      </c>
      <c r="N56" s="33">
        <f>IFERROR(AVERAGEIFS(PLP_BUSINESS!AA:AA, PLP_BUSINESS!$B:$B, Summary!$C56, PLP_BUSINESS!$H:$H, "Y"),0)</f>
        <v>15</v>
      </c>
      <c r="O56" s="33">
        <f>IFERROR(AVERAGEIFS(PLP_BUSINESS!AB:AB, PLP_BUSINESS!$B:$B, Summary!$C56, PLP_BUSINESS!$H:$H, "Y"),0)</f>
        <v>15</v>
      </c>
      <c r="P56" s="33">
        <f>HLOOKUP($C56,'Product Category'!$E$7:$AS$68,62,0)</f>
        <v>15</v>
      </c>
      <c r="Q56" s="33">
        <f>IF(ISNUMBER(MATCH(C56,S:S,0)), NA(), IF(ISNA(P56), NA(), _xlfn.XLOOKUP(C56,Blog!C:C,Blog!G:G,0)))</f>
        <v>10</v>
      </c>
      <c r="R56" s="22" t="str">
        <f t="shared" si="3"/>
        <v/>
      </c>
    </row>
    <row r="57" spans="2:25" ht="15" customHeight="1">
      <c r="B57" s="52" t="s">
        <v>74</v>
      </c>
      <c r="C57" s="53" t="s">
        <v>107</v>
      </c>
      <c r="D57" s="256" t="s">
        <v>629</v>
      </c>
      <c r="E57" s="267">
        <v>41</v>
      </c>
      <c r="F57" s="280">
        <v>41</v>
      </c>
      <c r="G57" s="278">
        <v>0</v>
      </c>
      <c r="H57" s="252">
        <v>100</v>
      </c>
      <c r="I57" s="252">
        <v>100</v>
      </c>
      <c r="J57" s="254">
        <v>0</v>
      </c>
      <c r="K57" s="250">
        <f>IFERROR(AVERAGEIFS(PLP_BUSINESS!X:X, PLP_BUSINESS!$B:$B, Summary!$C57, PLP_BUSINESS!$H:$H, "Y"),0)</f>
        <v>19.512195121951219</v>
      </c>
      <c r="L57" s="33">
        <f>IFERROR(AVERAGEIFS(PLP_BUSINESS!Y:Y, PLP_BUSINESS!$B:$B, Summary!$C57, PLP_BUSINESS!$H:$H, "Y"),0)</f>
        <v>18.048780487804876</v>
      </c>
      <c r="M57" s="33">
        <f>IFERROR(AVERAGEIFS(PLP_BUSINESS!Z:Z, PLP_BUSINESS!$B:$B, Summary!$C57, PLP_BUSINESS!$H:$H, "Y"),0)</f>
        <v>13.170731707317072</v>
      </c>
      <c r="N57" s="33">
        <f>IFERROR(AVERAGEIFS(PLP_BUSINESS!AA:AA, PLP_BUSINESS!$B:$B, Summary!$C57, PLP_BUSINESS!$H:$H, "Y"),0)</f>
        <v>15</v>
      </c>
      <c r="O57" s="33">
        <f>IFERROR(AVERAGEIFS(PLP_BUSINESS!AB:AB, PLP_BUSINESS!$B:$B, Summary!$C57, PLP_BUSINESS!$H:$H, "Y"),0)</f>
        <v>15</v>
      </c>
      <c r="P57" s="33">
        <f>HLOOKUP($C57,'Product Category'!$E$7:$AS$68,62,0)</f>
        <v>15</v>
      </c>
      <c r="Q57" s="33">
        <f>IF(ISNUMBER(MATCH(C57,S:S,0)), NA(), IF(ISNA(P57), NA(), _xlfn.XLOOKUP(C57,Blog!C:C,Blog!G:G,0)))</f>
        <v>10</v>
      </c>
      <c r="R57" s="22" t="str">
        <f t="shared" si="3"/>
        <v/>
      </c>
    </row>
    <row r="58" spans="2:25" ht="15" customHeight="1">
      <c r="B58" s="52" t="s">
        <v>95</v>
      </c>
      <c r="C58" s="53" t="s">
        <v>96</v>
      </c>
      <c r="D58" s="256" t="s">
        <v>629</v>
      </c>
      <c r="E58" s="267">
        <v>35</v>
      </c>
      <c r="F58" s="280">
        <v>35</v>
      </c>
      <c r="G58" s="278">
        <v>0</v>
      </c>
      <c r="H58" s="252">
        <v>100</v>
      </c>
      <c r="I58" s="252">
        <v>91.714285714285708</v>
      </c>
      <c r="J58" s="254">
        <v>8.2857142857142918</v>
      </c>
      <c r="K58" s="250">
        <f>IFERROR(AVERAGEIFS(PLP_BUSINESS!X:X, PLP_BUSINESS!$B:$B, Summary!$C58, PLP_BUSINESS!$H:$H, "Y"),0)</f>
        <v>16</v>
      </c>
      <c r="L58" s="33">
        <f>IFERROR(AVERAGEIFS(PLP_BUSINESS!Y:Y, PLP_BUSINESS!$B:$B, Summary!$C58, PLP_BUSINESS!$H:$H, "Y"),0)</f>
        <v>20</v>
      </c>
      <c r="M58" s="33">
        <f>IFERROR(AVERAGEIFS(PLP_BUSINESS!Z:Z, PLP_BUSINESS!$B:$B, Summary!$C58, PLP_BUSINESS!$H:$H, "Y"),0)</f>
        <v>15</v>
      </c>
      <c r="N58" s="33">
        <f>IFERROR(AVERAGEIFS(PLP_BUSINESS!AA:AA, PLP_BUSINESS!$B:$B, Summary!$C58, PLP_BUSINESS!$H:$H, "Y"),0)</f>
        <v>15</v>
      </c>
      <c r="O58" s="33">
        <f>IFERROR(AVERAGEIFS(PLP_BUSINESS!AB:AB, PLP_BUSINESS!$B:$B, Summary!$C58, PLP_BUSINESS!$H:$H, "Y"),0)</f>
        <v>15</v>
      </c>
      <c r="P58" s="33">
        <f>HLOOKUP($C58,'Product Category'!$E$7:$AS$68,62,0)</f>
        <v>15</v>
      </c>
      <c r="Q58" s="33">
        <f>IF(ISNUMBER(MATCH(C58,S:S,0)), NA(), IF(ISNA(P58), NA(), _xlfn.XLOOKUP(C58,Blog!C:C,Blog!G:G,0)))</f>
        <v>10</v>
      </c>
      <c r="R58" s="22" t="str">
        <f t="shared" si="3"/>
        <v/>
      </c>
    </row>
    <row r="59" spans="2:25" ht="15" customHeight="1">
      <c r="B59" s="52" t="s">
        <v>8037</v>
      </c>
      <c r="C59" s="53" t="s">
        <v>8036</v>
      </c>
      <c r="D59" s="256" t="s">
        <v>616</v>
      </c>
      <c r="E59" s="267">
        <v>15</v>
      </c>
      <c r="F59" s="280">
        <v>15</v>
      </c>
      <c r="G59" s="278">
        <v>0</v>
      </c>
      <c r="H59" s="252">
        <v>100</v>
      </c>
      <c r="I59" s="252">
        <v>76</v>
      </c>
      <c r="J59" s="254">
        <v>24</v>
      </c>
      <c r="K59" s="250">
        <f>IFERROR(AVERAGEIFS(PLP_BUSINESS!X:X, PLP_BUSINESS!$B:$B, Summary!$C59, PLP_BUSINESS!$H:$H, "Y"),0)</f>
        <v>20</v>
      </c>
      <c r="L59" s="33">
        <f>IFERROR(AVERAGEIFS(PLP_BUSINESS!Y:Y, PLP_BUSINESS!$B:$B, Summary!$C59, PLP_BUSINESS!$H:$H, "Y"),0)</f>
        <v>20</v>
      </c>
      <c r="M59" s="33">
        <f>IFERROR(AVERAGEIFS(PLP_BUSINESS!Z:Z, PLP_BUSINESS!$B:$B, Summary!$C59, PLP_BUSINESS!$H:$H, "Y"),0)</f>
        <v>14</v>
      </c>
      <c r="N59" s="33">
        <f>IFERROR(AVERAGEIFS(PLP_BUSINESS!AA:AA, PLP_BUSINESS!$B:$B, Summary!$C59, PLP_BUSINESS!$H:$H, "Y"),0)</f>
        <v>13</v>
      </c>
      <c r="O59" s="33">
        <f>IFERROR(AVERAGEIFS(PLP_BUSINESS!AB:AB, PLP_BUSINESS!$B:$B, Summary!$C59, PLP_BUSINESS!$H:$H, "Y"),0)</f>
        <v>10</v>
      </c>
      <c r="P59" s="33" t="e">
        <f>HLOOKUP($C59,'Product Category'!$E$7:$AS$68,62,0)</f>
        <v>#N/A</v>
      </c>
      <c r="Q59" s="33" t="e">
        <f>IF(ISNUMBER(MATCH(C59,S:S,0)), NA(), IF(ISNA(P59), NA(), _xlfn.XLOOKUP(C59,Blog!C:C,Blog!G:G,0)))</f>
        <v>#N/A</v>
      </c>
      <c r="R59" s="22" t="str">
        <f t="shared" si="3"/>
        <v>예외</v>
      </c>
    </row>
  </sheetData>
  <mergeCells count="13">
    <mergeCell ref="G5:G8"/>
    <mergeCell ref="F5:F8"/>
    <mergeCell ref="E5:E8"/>
    <mergeCell ref="B5:B8"/>
    <mergeCell ref="C5:C8"/>
    <mergeCell ref="D5:D8"/>
    <mergeCell ref="J5:J8"/>
    <mergeCell ref="K5:Q5"/>
    <mergeCell ref="K6:O6"/>
    <mergeCell ref="H5:H8"/>
    <mergeCell ref="I5:I8"/>
    <mergeCell ref="M8:P8"/>
    <mergeCell ref="K8:L8"/>
  </mergeCells>
  <phoneticPr fontId="4" type="noConversion"/>
  <conditionalFormatting sqref="B10:Q59">
    <cfRule type="expression" dxfId="22" priority="9">
      <formula>MOD(ROW(),2)=0</formula>
    </cfRule>
  </conditionalFormatting>
  <conditionalFormatting sqref="D10:D59">
    <cfRule type="cellIs" dxfId="21" priority="17" operator="equal">
      <formula>"GP1"</formula>
    </cfRule>
  </conditionalFormatting>
  <conditionalFormatting sqref="G5">
    <cfRule type="cellIs" dxfId="20" priority="3" operator="lessThan">
      <formula>0</formula>
    </cfRule>
  </conditionalFormatting>
  <conditionalFormatting sqref="G9">
    <cfRule type="expression" dxfId="19" priority="1">
      <formula>MOD(ROW(),2)=0</formula>
    </cfRule>
  </conditionalFormatting>
  <conditionalFormatting sqref="G9:G59">
    <cfRule type="cellIs" dxfId="18" priority="2" operator="lessThan">
      <formula>0</formula>
    </cfRule>
  </conditionalFormatting>
  <conditionalFormatting sqref="J1:J5 J9:J1048576">
    <cfRule type="cellIs" dxfId="17" priority="4" operator="lessThan">
      <formula>0</formula>
    </cfRule>
  </conditionalFormatting>
  <conditionalFormatting sqref="J9">
    <cfRule type="expression" dxfId="16" priority="6">
      <formula>MOD(ROW(),2)=0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43"/>
  <sheetViews>
    <sheetView showGridLines="0" topLeftCell="B1" zoomScale="70" zoomScaleNormal="70" workbookViewId="0">
      <selection activeCell="B5" sqref="B5:B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2:24">
      <c r="S1" s="27" t="s">
        <v>9847</v>
      </c>
      <c r="T1" s="22" t="s">
        <v>9848</v>
      </c>
    </row>
    <row r="2" spans="2:24" ht="39.75" customHeight="1">
      <c r="B2" s="16" t="s">
        <v>143</v>
      </c>
      <c r="C2" s="17"/>
      <c r="D2" s="17"/>
      <c r="E2" s="18"/>
      <c r="F2" s="18"/>
      <c r="G2" s="18"/>
      <c r="H2" s="19"/>
      <c r="I2" s="19"/>
      <c r="J2" s="19"/>
      <c r="K2" s="20"/>
      <c r="L2" s="20"/>
      <c r="M2" s="21"/>
      <c r="N2" s="20"/>
      <c r="O2" s="20"/>
      <c r="P2" s="20"/>
      <c r="Q2" s="20"/>
      <c r="R2" s="276"/>
      <c r="S2" s="276"/>
      <c r="T2" s="276"/>
    </row>
    <row r="3" spans="2:24" ht="10.5" customHeight="1"/>
    <row r="4" spans="2:24" ht="13.5" customHeight="1">
      <c r="B4" s="26"/>
      <c r="T4" s="27" t="str">
        <f>Summary!Q4</f>
        <v>Crawling Date : 25.11.04</v>
      </c>
    </row>
    <row r="5" spans="2:24" ht="20.25" customHeight="1">
      <c r="B5" s="347" t="s">
        <v>144</v>
      </c>
      <c r="C5" s="350" t="s">
        <v>145</v>
      </c>
      <c r="D5" s="338" t="s">
        <v>146</v>
      </c>
      <c r="E5" s="353" t="s">
        <v>8063</v>
      </c>
      <c r="F5" s="359" t="s">
        <v>11376</v>
      </c>
      <c r="G5" s="362" t="s">
        <v>9852</v>
      </c>
      <c r="H5" s="356" t="s">
        <v>8064</v>
      </c>
      <c r="I5" s="341" t="s">
        <v>11377</v>
      </c>
      <c r="J5" s="344" t="s">
        <v>9852</v>
      </c>
      <c r="K5" s="367"/>
      <c r="L5" s="368"/>
      <c r="M5" s="368"/>
      <c r="N5" s="368"/>
      <c r="O5" s="368"/>
      <c r="P5" s="368"/>
      <c r="Q5" s="368"/>
      <c r="R5" s="366"/>
      <c r="S5" s="316"/>
      <c r="T5" s="316"/>
      <c r="U5" s="273"/>
      <c r="V5" s="273"/>
      <c r="W5" s="273"/>
    </row>
    <row r="6" spans="2:24" ht="16.5" customHeight="1">
      <c r="B6" s="348"/>
      <c r="C6" s="351"/>
      <c r="D6" s="339"/>
      <c r="E6" s="354"/>
      <c r="F6" s="360"/>
      <c r="G6" s="362"/>
      <c r="H6" s="357"/>
      <c r="I6" s="342"/>
      <c r="J6" s="345"/>
      <c r="K6" s="369" t="s">
        <v>147</v>
      </c>
      <c r="L6" s="365"/>
      <c r="M6" s="365"/>
      <c r="N6" s="365"/>
      <c r="O6" s="365"/>
      <c r="P6" s="111" t="s">
        <v>5687</v>
      </c>
      <c r="Q6" s="28" t="s">
        <v>176</v>
      </c>
      <c r="R6" s="364"/>
      <c r="S6" s="365"/>
      <c r="T6" s="365"/>
    </row>
    <row r="7" spans="2:24" ht="54" customHeight="1">
      <c r="B7" s="348"/>
      <c r="C7" s="351"/>
      <c r="D7" s="339"/>
      <c r="E7" s="354"/>
      <c r="F7" s="360"/>
      <c r="G7" s="362"/>
      <c r="H7" s="357"/>
      <c r="I7" s="342"/>
      <c r="J7" s="345"/>
      <c r="K7" s="263" t="s">
        <v>149</v>
      </c>
      <c r="L7" s="29" t="s">
        <v>150</v>
      </c>
      <c r="M7" s="29" t="s">
        <v>151</v>
      </c>
      <c r="N7" s="29" t="s">
        <v>152</v>
      </c>
      <c r="O7" s="29" t="s">
        <v>153</v>
      </c>
      <c r="P7" s="29" t="s">
        <v>5688</v>
      </c>
      <c r="Q7" s="29" t="s">
        <v>5689</v>
      </c>
      <c r="R7" s="29" t="s">
        <v>10472</v>
      </c>
      <c r="S7" s="29" t="s">
        <v>11378</v>
      </c>
      <c r="T7" s="29" t="s">
        <v>8065</v>
      </c>
    </row>
    <row r="8" spans="2:24" ht="25.5" customHeight="1">
      <c r="B8" s="349"/>
      <c r="C8" s="352"/>
      <c r="D8" s="340"/>
      <c r="E8" s="355"/>
      <c r="F8" s="361"/>
      <c r="G8" s="363"/>
      <c r="H8" s="358"/>
      <c r="I8" s="343"/>
      <c r="J8" s="346"/>
      <c r="K8" s="370" t="s">
        <v>9856</v>
      </c>
      <c r="L8" s="326"/>
      <c r="M8" s="325" t="s">
        <v>9857</v>
      </c>
      <c r="N8" s="326"/>
      <c r="O8" s="326"/>
      <c r="P8" s="327"/>
      <c r="Q8" s="281" t="s">
        <v>9851</v>
      </c>
      <c r="R8" s="47"/>
      <c r="S8" s="47"/>
      <c r="T8" s="47"/>
      <c r="V8" s="289"/>
      <c r="W8" s="289"/>
      <c r="X8" s="286"/>
    </row>
    <row r="9" spans="2:24" ht="18" customHeight="1">
      <c r="B9" s="30"/>
      <c r="C9" s="31" t="s">
        <v>148</v>
      </c>
      <c r="D9" s="255"/>
      <c r="E9" s="266">
        <v>1468</v>
      </c>
      <c r="F9" s="270">
        <v>1464</v>
      </c>
      <c r="G9" s="277">
        <v>4</v>
      </c>
      <c r="H9" s="260">
        <v>97.471458314469857</v>
      </c>
      <c r="I9" s="112">
        <v>91.862526594279046</v>
      </c>
      <c r="J9" s="257">
        <v>5.6089317201908102</v>
      </c>
      <c r="K9" s="264" cm="1">
        <f t="array" ref="K9">AVERAGE(_xlfn._xlws.FILTER(K10:K43, ISNA(MATCH($C10:$C43, $V:$V, 0))))</f>
        <v>16.438378162528203</v>
      </c>
      <c r="L9" s="32" cm="1">
        <f t="array" ref="L9">AVERAGE(_xlfn._xlws.FILTER(L10:L43, ISNA(MATCH($C10:$C43, $V:$V, 0))))</f>
        <v>18.065082801577493</v>
      </c>
      <c r="M9" s="32" cm="1">
        <f t="array" ref="M9">AVERAGE(_xlfn._xlws.FILTER(M10:M43, ISNA(MATCH($C10:$C43, $V:$V, 0))))</f>
        <v>13.492513372837108</v>
      </c>
      <c r="N9" s="32" cm="1">
        <f t="array" ref="N9">AVERAGE(_xlfn._xlws.FILTER(N10:N43, ISNA(MATCH($C10:$C43, $V:$V, 0))))</f>
        <v>14.872020195107032</v>
      </c>
      <c r="O9" s="32" cm="1">
        <f t="array" ref="O9">AVERAGE(_xlfn._xlws.FILTER(O10:O43, ISNA(MATCH($C10:$C43, $V:$V, 0))))</f>
        <v>14.590094798462788</v>
      </c>
      <c r="P9" s="32" cm="1">
        <f t="array" ref="P9">AVERAGE(_xlfn._xlws.FILTER(P10:P43, ISNA(MATCH($C10:$C43, $V:$V, 0))))</f>
        <v>14.558823529411764</v>
      </c>
      <c r="Q9" s="32" cm="1">
        <f t="array" ref="Q9">AVERAGE(_xlfn._xlws.FILTER(Q10:Q43,ISNA(MATCH($C10:$C43,$V:$V,0))*NOT(ISNA(Q10:Q43))))</f>
        <v>5.4545454545454541</v>
      </c>
      <c r="R9" s="32"/>
      <c r="S9" s="32"/>
      <c r="T9" s="32"/>
      <c r="V9" s="289" t="s">
        <v>6503</v>
      </c>
      <c r="W9" s="289" t="s">
        <v>9871</v>
      </c>
      <c r="X9" s="286"/>
    </row>
    <row r="10" spans="2:24" ht="15" customHeight="1">
      <c r="B10" s="52" t="s">
        <v>74</v>
      </c>
      <c r="C10" s="53" t="s">
        <v>26</v>
      </c>
      <c r="D10" s="259" t="s">
        <v>629</v>
      </c>
      <c r="E10" s="267">
        <v>25</v>
      </c>
      <c r="F10" s="271">
        <v>25</v>
      </c>
      <c r="G10" s="272">
        <v>0</v>
      </c>
      <c r="H10" s="261">
        <v>100</v>
      </c>
      <c r="I10" s="262">
        <v>100</v>
      </c>
      <c r="J10" s="254">
        <v>0</v>
      </c>
      <c r="K10" s="265">
        <f>IF(ISNUMBER(MATCH($C10, $V:$V, 0)), 0, IFERROR(AVERAGEIFS(PLP_BUSINESS!X:X, PLP_BUSINESS!$B:$B, 'Summary (최종)'!$C10, PLP_BUSINESS!$H:$H, "Y"),0))</f>
        <v>12.8</v>
      </c>
      <c r="L10" s="33">
        <f>IF(ISNUMBER(MATCH($C10, $V:$V, 0)), 0, IFERROR(AVERAGEIFS(PLP_BUSINESS!Y:Y, PLP_BUSINESS!$B:$B, 'Summary (최종)'!$C10, PLP_BUSINESS!$H:$H, "Y"),0))</f>
        <v>17.600000000000001</v>
      </c>
      <c r="M10" s="33">
        <f>IF(ISNUMBER(MATCH($C10, $V:$V, 0)), 0, IFERROR(AVERAGEIFS(PLP_BUSINESS!Z:Z, PLP_BUSINESS!$B:$B, 'Summary (최종)'!$C10, PLP_BUSINESS!$H:$H, "Y"),0))</f>
        <v>15</v>
      </c>
      <c r="N10" s="33">
        <f>IF(ISNUMBER(MATCH($C10, $V:$V, 0)), 0, IFERROR(AVERAGEIFS(PLP_BUSINESS!AA:AA, PLP_BUSINESS!$B:$B, 'Summary (최종)'!$C10, PLP_BUSINESS!$H:$H, "Y"),0))</f>
        <v>15</v>
      </c>
      <c r="O10" s="33">
        <f>IF(ISNUMBER(MATCH($C10, $V:$V, 0)), 0, IFERROR(AVERAGEIFS(PLP_BUSINESS!AB:AB, PLP_BUSINESS!$B:$B, 'Summary (최종)'!$C10, PLP_BUSINESS!$H:$H, "Y"),0))</f>
        <v>15</v>
      </c>
      <c r="P10" s="33">
        <f>IFERROR(HLOOKUP($C10,'Product Category'!$E$7:$AS$68,62,0), 0)</f>
        <v>15</v>
      </c>
      <c r="Q10" s="33">
        <f>IF(ISNUMBER(MATCH(C10,W:W,0)), NA(),_xlfn.XLOOKUP(C10,Blog!C:C,Blog!G:G,0))</f>
        <v>10</v>
      </c>
      <c r="R10" s="274" cm="1">
        <f t="array" ref="R10">SUMPRODUCT((ROUND($I$10:$I$43,8)&gt;ROUND(I10,8))*1)+1</f>
        <v>1</v>
      </c>
      <c r="S10" s="274" cm="1">
        <f t="array" ref="S10">SUMPRODUCT((ROUND($H$10:$H$43,8)&gt;ROUND(H10,8))*1)+1</f>
        <v>1</v>
      </c>
      <c r="T10" s="275">
        <f>R10-S10</f>
        <v>0</v>
      </c>
      <c r="V10" s="116" t="s">
        <v>22</v>
      </c>
      <c r="W10" s="289" t="s">
        <v>9872</v>
      </c>
      <c r="X10" s="286"/>
    </row>
    <row r="11" spans="2:24" ht="15" customHeight="1">
      <c r="B11" s="52" t="s">
        <v>18</v>
      </c>
      <c r="C11" s="53" t="s">
        <v>119</v>
      </c>
      <c r="D11" s="259" t="s">
        <v>629</v>
      </c>
      <c r="E11" s="267">
        <v>31</v>
      </c>
      <c r="F11" s="271">
        <v>30</v>
      </c>
      <c r="G11" s="272">
        <v>1</v>
      </c>
      <c r="H11" s="261">
        <v>100</v>
      </c>
      <c r="I11" s="262">
        <v>97</v>
      </c>
      <c r="J11" s="254">
        <v>3</v>
      </c>
      <c r="K11" s="265">
        <f>IF(ISNUMBER(MATCH($C11, $V:$V, 0)), 0, IFERROR(AVERAGEIFS(PLP_BUSINESS!X:X, PLP_BUSINESS!$B:$B, 'Summary (최종)'!$C11, PLP_BUSINESS!$H:$H, "Y"),0))</f>
        <v>19.35483870967742</v>
      </c>
      <c r="L11" s="33">
        <f>IF(ISNUMBER(MATCH($C11, $V:$V, 0)), 0, IFERROR(AVERAGEIFS(PLP_BUSINESS!Y:Y, PLP_BUSINESS!$B:$B, 'Summary (최종)'!$C11, PLP_BUSINESS!$H:$H, "Y"),0))</f>
        <v>18.06451612903226</v>
      </c>
      <c r="M11" s="33">
        <f>IF(ISNUMBER(MATCH($C11, $V:$V, 0)), 0, IFERROR(AVERAGEIFS(PLP_BUSINESS!Z:Z, PLP_BUSINESS!$B:$B, 'Summary (최종)'!$C11, PLP_BUSINESS!$H:$H, "Y"),0))</f>
        <v>14.516129032258064</v>
      </c>
      <c r="N11" s="33">
        <f>IF(ISNUMBER(MATCH($C11, $V:$V, 0)), 0, IFERROR(AVERAGEIFS(PLP_BUSINESS!AA:AA, PLP_BUSINESS!$B:$B, 'Summary (최종)'!$C11, PLP_BUSINESS!$H:$H, "Y"),0))</f>
        <v>15</v>
      </c>
      <c r="O11" s="33">
        <f>IF(ISNUMBER(MATCH($C11, $V:$V, 0)), 0, IFERROR(AVERAGEIFS(PLP_BUSINESS!AB:AB, PLP_BUSINESS!$B:$B, 'Summary (최종)'!$C11, PLP_BUSINESS!$H:$H, "Y"),0))</f>
        <v>15</v>
      </c>
      <c r="P11" s="33">
        <f>IFERROR(HLOOKUP($C11,'Product Category'!$E$7:$AS$68,62,0), 0)</f>
        <v>15</v>
      </c>
      <c r="Q11" s="33">
        <f>IF(ISNUMBER(MATCH(C11,W:W,0)), NA(),_xlfn.XLOOKUP(C11,Blog!C:C,Blog!G:G,0))</f>
        <v>10</v>
      </c>
      <c r="R11" s="274" cm="1">
        <f t="array" ref="R11">SUMPRODUCT((ROUND($I$10:$I$43,8)&gt;ROUND(I11,8))*1)+1</f>
        <v>13</v>
      </c>
      <c r="S11" s="274" cm="1">
        <f t="array" ref="S11">SUMPRODUCT((ROUND($H$10:$H$43,8)&gt;ROUND(H11,8))*1)+1</f>
        <v>1</v>
      </c>
      <c r="T11" s="275">
        <f>R11-S11</f>
        <v>12</v>
      </c>
      <c r="V11" s="116" t="s">
        <v>375</v>
      </c>
      <c r="W11" s="289"/>
      <c r="X11" s="286"/>
    </row>
    <row r="12" spans="2:24" ht="15" customHeight="1">
      <c r="B12" s="52" t="s">
        <v>18</v>
      </c>
      <c r="C12" s="53" t="s">
        <v>99</v>
      </c>
      <c r="D12" s="259" t="s">
        <v>629</v>
      </c>
      <c r="E12" s="267">
        <v>31</v>
      </c>
      <c r="F12" s="271">
        <v>31</v>
      </c>
      <c r="G12" s="272">
        <v>0</v>
      </c>
      <c r="H12" s="261">
        <v>100</v>
      </c>
      <c r="I12" s="262">
        <v>100</v>
      </c>
      <c r="J12" s="254">
        <v>0</v>
      </c>
      <c r="K12" s="265">
        <f>IF(ISNUMBER(MATCH($C12, $V:$V, 0)), 0, IFERROR(AVERAGEIFS(PLP_BUSINESS!X:X, PLP_BUSINESS!$B:$B, 'Summary (최종)'!$C12, PLP_BUSINESS!$H:$H, "Y"),0))</f>
        <v>16.774193548387096</v>
      </c>
      <c r="L12" s="33">
        <f>IF(ISNUMBER(MATCH($C12, $V:$V, 0)), 0, IFERROR(AVERAGEIFS(PLP_BUSINESS!Y:Y, PLP_BUSINESS!$B:$B, 'Summary (최종)'!$C12, PLP_BUSINESS!$H:$H, "Y"),0))</f>
        <v>19.35483870967742</v>
      </c>
      <c r="M12" s="33">
        <f>IF(ISNUMBER(MATCH($C12, $V:$V, 0)), 0, IFERROR(AVERAGEIFS(PLP_BUSINESS!Z:Z, PLP_BUSINESS!$B:$B, 'Summary (최종)'!$C12, PLP_BUSINESS!$H:$H, "Y"),0))</f>
        <v>15</v>
      </c>
      <c r="N12" s="33">
        <f>IF(ISNUMBER(MATCH($C12, $V:$V, 0)), 0, IFERROR(AVERAGEIFS(PLP_BUSINESS!AA:AA, PLP_BUSINESS!$B:$B, 'Summary (최종)'!$C12, PLP_BUSINESS!$H:$H, "Y"),0))</f>
        <v>15</v>
      </c>
      <c r="O12" s="33">
        <f>IF(ISNUMBER(MATCH($C12, $V:$V, 0)), 0, IFERROR(AVERAGEIFS(PLP_BUSINESS!AB:AB, PLP_BUSINESS!$B:$B, 'Summary (최종)'!$C12, PLP_BUSINESS!$H:$H, "Y"),0))</f>
        <v>15</v>
      </c>
      <c r="P12" s="33">
        <f>IFERROR(HLOOKUP($C12,'Product Category'!$E$7:$AS$68,62,0), 0)</f>
        <v>15</v>
      </c>
      <c r="Q12" s="33">
        <f>IF(ISNUMBER(MATCH(C12,W:W,0)), NA(),_xlfn.XLOOKUP(C12,Blog!C:C,Blog!G:G,0))</f>
        <v>10</v>
      </c>
      <c r="R12" s="274" cm="1">
        <f t="array" ref="R12">SUMPRODUCT((ROUND($I$10:$I$43,8)&gt;ROUND(I12,8))*1)+1</f>
        <v>1</v>
      </c>
      <c r="S12" s="274" cm="1">
        <f t="array" ref="S12">SUMPRODUCT((ROUND($H$10:$H$43,8)&gt;ROUND(H12,8))*1)+1</f>
        <v>1</v>
      </c>
      <c r="T12" s="275">
        <f t="shared" ref="T12:T43" si="0">R12-S12</f>
        <v>0</v>
      </c>
      <c r="V12" s="116" t="s">
        <v>211</v>
      </c>
      <c r="W12" s="289"/>
      <c r="X12" s="286"/>
    </row>
    <row r="13" spans="2:24" ht="15" customHeight="1">
      <c r="B13" s="52" t="s">
        <v>18</v>
      </c>
      <c r="C13" s="53" t="s">
        <v>112</v>
      </c>
      <c r="D13" s="259" t="s">
        <v>629</v>
      </c>
      <c r="E13" s="267">
        <v>33</v>
      </c>
      <c r="F13" s="271">
        <v>33</v>
      </c>
      <c r="G13" s="272">
        <v>0</v>
      </c>
      <c r="H13" s="261">
        <v>100</v>
      </c>
      <c r="I13" s="262">
        <v>100</v>
      </c>
      <c r="J13" s="254">
        <v>0</v>
      </c>
      <c r="K13" s="265">
        <f>IF(ISNUMBER(MATCH($C13, $V:$V, 0)), 0, IFERROR(AVERAGEIFS(PLP_BUSINESS!X:X, PLP_BUSINESS!$B:$B, 'Summary (최종)'!$C13, PLP_BUSINESS!$H:$H, "Y"),0))</f>
        <v>20</v>
      </c>
      <c r="L13" s="33">
        <f>IF(ISNUMBER(MATCH($C13, $V:$V, 0)), 0, IFERROR(AVERAGEIFS(PLP_BUSINESS!Y:Y, PLP_BUSINESS!$B:$B, 'Summary (최종)'!$C13, PLP_BUSINESS!$H:$H, "Y"),0))</f>
        <v>18.787878787878789</v>
      </c>
      <c r="M13" s="33">
        <f>IF(ISNUMBER(MATCH($C13, $V:$V, 0)), 0, IFERROR(AVERAGEIFS(PLP_BUSINESS!Z:Z, PLP_BUSINESS!$B:$B, 'Summary (최종)'!$C13, PLP_BUSINESS!$H:$H, "Y"),0))</f>
        <v>15</v>
      </c>
      <c r="N13" s="33">
        <f>IF(ISNUMBER(MATCH($C13, $V:$V, 0)), 0, IFERROR(AVERAGEIFS(PLP_BUSINESS!AA:AA, PLP_BUSINESS!$B:$B, 'Summary (최종)'!$C13, PLP_BUSINESS!$H:$H, "Y"),0))</f>
        <v>15</v>
      </c>
      <c r="O13" s="33">
        <f>IF(ISNUMBER(MATCH($C13, $V:$V, 0)), 0, IFERROR(AVERAGEIFS(PLP_BUSINESS!AB:AB, PLP_BUSINESS!$B:$B, 'Summary (최종)'!$C13, PLP_BUSINESS!$H:$H, "Y"),0))</f>
        <v>15</v>
      </c>
      <c r="P13" s="33">
        <f>IFERROR(HLOOKUP($C13,'Product Category'!$E$7:$AS$68,62,0), 0)</f>
        <v>15</v>
      </c>
      <c r="Q13" s="33">
        <f>IF(ISNUMBER(MATCH(C13,W:W,0)), NA(),_xlfn.XLOOKUP(C13,Blog!C:C,Blog!G:G,0))</f>
        <v>10</v>
      </c>
      <c r="R13" s="274" cm="1">
        <f t="array" ref="R13">SUMPRODUCT((ROUND($I$10:$I$43,8)&gt;ROUND(I13,8))*1)+1</f>
        <v>1</v>
      </c>
      <c r="S13" s="274" cm="1">
        <f t="array" ref="S13">SUMPRODUCT((ROUND($H$10:$H$43,8)&gt;ROUND(H13,8))*1)+1</f>
        <v>1</v>
      </c>
      <c r="T13" s="275">
        <f t="shared" si="0"/>
        <v>0</v>
      </c>
      <c r="V13" s="116" t="s">
        <v>76</v>
      </c>
      <c r="W13" s="289"/>
      <c r="X13" s="286"/>
    </row>
    <row r="14" spans="2:24" ht="15" customHeight="1">
      <c r="B14" s="52" t="s">
        <v>19</v>
      </c>
      <c r="C14" s="53" t="s">
        <v>640</v>
      </c>
      <c r="D14" s="259" t="s">
        <v>629</v>
      </c>
      <c r="E14" s="267">
        <v>41</v>
      </c>
      <c r="F14" s="271">
        <v>41</v>
      </c>
      <c r="G14" s="272">
        <v>0</v>
      </c>
      <c r="H14" s="261">
        <v>100</v>
      </c>
      <c r="I14" s="262">
        <v>97.682926829268297</v>
      </c>
      <c r="J14" s="254">
        <v>2.3170731707317032</v>
      </c>
      <c r="K14" s="265">
        <f>IF(ISNUMBER(MATCH($C14, $V:$V, 0)), 0, IFERROR(AVERAGEIFS(PLP_BUSINESS!X:X, PLP_BUSINESS!$B:$B, 'Summary (최종)'!$C14, PLP_BUSINESS!$H:$H, "Y"),0))</f>
        <v>18.536585365853657</v>
      </c>
      <c r="L14" s="33">
        <f>IF(ISNUMBER(MATCH($C14, $V:$V, 0)), 0, IFERROR(AVERAGEIFS(PLP_BUSINESS!Y:Y, PLP_BUSINESS!$B:$B, 'Summary (최종)'!$C14, PLP_BUSINESS!$H:$H, "Y"),0))</f>
        <v>19.512195121951219</v>
      </c>
      <c r="M14" s="33">
        <f>IF(ISNUMBER(MATCH($C14, $V:$V, 0)), 0, IFERROR(AVERAGEIFS(PLP_BUSINESS!Z:Z, PLP_BUSINESS!$B:$B, 'Summary (최종)'!$C14, PLP_BUSINESS!$H:$H, "Y"),0))</f>
        <v>14.634146341463415</v>
      </c>
      <c r="N14" s="33">
        <f>IF(ISNUMBER(MATCH($C14, $V:$V, 0)), 0, IFERROR(AVERAGEIFS(PLP_BUSINESS!AA:AA, PLP_BUSINESS!$B:$B, 'Summary (최종)'!$C14, PLP_BUSINESS!$H:$H, "Y"),0))</f>
        <v>15</v>
      </c>
      <c r="O14" s="33">
        <f>IF(ISNUMBER(MATCH($C14, $V:$V, 0)), 0, IFERROR(AVERAGEIFS(PLP_BUSINESS!AB:AB, PLP_BUSINESS!$B:$B, 'Summary (최종)'!$C14, PLP_BUSINESS!$H:$H, "Y"),0))</f>
        <v>15</v>
      </c>
      <c r="P14" s="33">
        <f>IFERROR(HLOOKUP($C14,'Product Category'!$E$7:$AS$68,62,0), 0)</f>
        <v>15</v>
      </c>
      <c r="Q14" s="33">
        <f>IF(ISNUMBER(MATCH(C14,W:W,0)), NA(),_xlfn.XLOOKUP(C14,Blog!C:C,Blog!G:G,0))</f>
        <v>10</v>
      </c>
      <c r="R14" s="274" cm="1">
        <f t="array" ref="R14">SUMPRODUCT((ROUND($I$10:$I$43,8)&gt;ROUND(I14,8))*1)+1</f>
        <v>11</v>
      </c>
      <c r="S14" s="274" cm="1">
        <f t="array" ref="S14">SUMPRODUCT((ROUND($H$10:$H$43,8)&gt;ROUND(H14,8))*1)+1</f>
        <v>1</v>
      </c>
      <c r="T14" s="275">
        <f t="shared" si="0"/>
        <v>10</v>
      </c>
      <c r="V14" s="116" t="s">
        <v>90</v>
      </c>
      <c r="W14" s="289"/>
      <c r="X14" s="286"/>
    </row>
    <row r="15" spans="2:24" ht="15" customHeight="1">
      <c r="B15" s="52" t="s">
        <v>19</v>
      </c>
      <c r="C15" s="53" t="s">
        <v>109</v>
      </c>
      <c r="D15" s="259" t="s">
        <v>629</v>
      </c>
      <c r="E15" s="267">
        <v>24</v>
      </c>
      <c r="F15" s="271">
        <v>24</v>
      </c>
      <c r="G15" s="272">
        <v>0</v>
      </c>
      <c r="H15" s="261">
        <v>100</v>
      </c>
      <c r="I15" s="262">
        <v>100</v>
      </c>
      <c r="J15" s="254">
        <v>0</v>
      </c>
      <c r="K15" s="265">
        <f>IF(ISNUMBER(MATCH($C15, $V:$V, 0)), 0, IFERROR(AVERAGEIFS(PLP_BUSINESS!X:X, PLP_BUSINESS!$B:$B, 'Summary (최종)'!$C15, PLP_BUSINESS!$H:$H, "Y"),0))</f>
        <v>20</v>
      </c>
      <c r="L15" s="33">
        <f>IF(ISNUMBER(MATCH($C15, $V:$V, 0)), 0, IFERROR(AVERAGEIFS(PLP_BUSINESS!Y:Y, PLP_BUSINESS!$B:$B, 'Summary (최종)'!$C15, PLP_BUSINESS!$H:$H, "Y"),0))</f>
        <v>20</v>
      </c>
      <c r="M15" s="33">
        <f>IF(ISNUMBER(MATCH($C15, $V:$V, 0)), 0, IFERROR(AVERAGEIFS(PLP_BUSINESS!Z:Z, PLP_BUSINESS!$B:$B, 'Summary (최종)'!$C15, PLP_BUSINESS!$H:$H, "Y"),0))</f>
        <v>15</v>
      </c>
      <c r="N15" s="33">
        <f>IF(ISNUMBER(MATCH($C15, $V:$V, 0)), 0, IFERROR(AVERAGEIFS(PLP_BUSINESS!AA:AA, PLP_BUSINESS!$B:$B, 'Summary (최종)'!$C15, PLP_BUSINESS!$H:$H, "Y"),0))</f>
        <v>15</v>
      </c>
      <c r="O15" s="33">
        <f>IF(ISNUMBER(MATCH($C15, $V:$V, 0)), 0, IFERROR(AVERAGEIFS(PLP_BUSINESS!AB:AB, PLP_BUSINESS!$B:$B, 'Summary (최종)'!$C15, PLP_BUSINESS!$H:$H, "Y"),0))</f>
        <v>15</v>
      </c>
      <c r="P15" s="33">
        <f>IFERROR(HLOOKUP($C15,'Product Category'!$E$7:$AS$68,62,0), 0)</f>
        <v>15</v>
      </c>
      <c r="Q15" s="33">
        <f>IF(ISNUMBER(MATCH(C15,W:W,0)), NA(),_xlfn.XLOOKUP(C15,Blog!C:C,Blog!G:G,0))</f>
        <v>0</v>
      </c>
      <c r="R15" s="274" cm="1">
        <f t="array" ref="R15">SUMPRODUCT((ROUND($I$10:$I$43,8)&gt;ROUND(I15,8))*1)+1</f>
        <v>1</v>
      </c>
      <c r="S15" s="274" cm="1">
        <f t="array" ref="S15">SUMPRODUCT((ROUND($H$10:$H$43,8)&gt;ROUND(H15,8))*1)+1</f>
        <v>1</v>
      </c>
      <c r="T15" s="275">
        <f t="shared" si="0"/>
        <v>0</v>
      </c>
      <c r="V15" s="116" t="s">
        <v>88</v>
      </c>
      <c r="W15" s="289"/>
      <c r="X15" s="286"/>
    </row>
    <row r="16" spans="2:24" ht="15" customHeight="1">
      <c r="B16" s="52" t="s">
        <v>19</v>
      </c>
      <c r="C16" s="53" t="s">
        <v>86</v>
      </c>
      <c r="D16" s="259" t="s">
        <v>629</v>
      </c>
      <c r="E16" s="267">
        <v>34</v>
      </c>
      <c r="F16" s="271">
        <v>34</v>
      </c>
      <c r="G16" s="272">
        <v>0</v>
      </c>
      <c r="H16" s="261">
        <v>100</v>
      </c>
      <c r="I16" s="262">
        <v>87.794117647058826</v>
      </c>
      <c r="J16" s="254">
        <v>12.205882352941174</v>
      </c>
      <c r="K16" s="265">
        <f>IF(ISNUMBER(MATCH($C16, $V:$V, 0)), 0, IFERROR(AVERAGEIFS(PLP_BUSINESS!X:X, PLP_BUSINESS!$B:$B, 'Summary (최종)'!$C16, PLP_BUSINESS!$H:$H, "Y"),0))</f>
        <v>20</v>
      </c>
      <c r="L16" s="33">
        <f>IF(ISNUMBER(MATCH($C16, $V:$V, 0)), 0, IFERROR(AVERAGEIFS(PLP_BUSINESS!Y:Y, PLP_BUSINESS!$B:$B, 'Summary (최종)'!$C16, PLP_BUSINESS!$H:$H, "Y"),0))</f>
        <v>20</v>
      </c>
      <c r="M16" s="33">
        <f>IF(ISNUMBER(MATCH($C16, $V:$V, 0)), 0, IFERROR(AVERAGEIFS(PLP_BUSINESS!Z:Z, PLP_BUSINESS!$B:$B, 'Summary (최종)'!$C16, PLP_BUSINESS!$H:$H, "Y"),0))</f>
        <v>15</v>
      </c>
      <c r="N16" s="33">
        <f>IF(ISNUMBER(MATCH($C16, $V:$V, 0)), 0, IFERROR(AVERAGEIFS(PLP_BUSINESS!AA:AA, PLP_BUSINESS!$B:$B, 'Summary (최종)'!$C16, PLP_BUSINESS!$H:$H, "Y"),0))</f>
        <v>15</v>
      </c>
      <c r="O16" s="33">
        <f>IF(ISNUMBER(MATCH($C16, $V:$V, 0)), 0, IFERROR(AVERAGEIFS(PLP_BUSINESS!AB:AB, PLP_BUSINESS!$B:$B, 'Summary (최종)'!$C16, PLP_BUSINESS!$H:$H, "Y"),0))</f>
        <v>15</v>
      </c>
      <c r="P16" s="33">
        <f>IFERROR(HLOOKUP($C16,'Product Category'!$E$7:$AS$68,62,0), 0)</f>
        <v>15</v>
      </c>
      <c r="Q16" s="33">
        <f>IF(ISNUMBER(MATCH(C16,W:W,0)), NA(),_xlfn.XLOOKUP(C16,Blog!C:C,Blog!G:G,0))</f>
        <v>10</v>
      </c>
      <c r="R16" s="274" cm="1">
        <f t="array" ref="R16">SUMPRODUCT((ROUND($I$10:$I$43,8)&gt;ROUND(I16,8))*1)+1</f>
        <v>24</v>
      </c>
      <c r="S16" s="274" cm="1">
        <f t="array" ref="S16">SUMPRODUCT((ROUND($H$10:$H$43,8)&gt;ROUND(H16,8))*1)+1</f>
        <v>1</v>
      </c>
      <c r="T16" s="275">
        <f t="shared" si="0"/>
        <v>23</v>
      </c>
      <c r="V16" s="116" t="s">
        <v>655</v>
      </c>
      <c r="W16" s="289"/>
      <c r="X16" s="286"/>
    </row>
    <row r="17" spans="2:24" ht="15" customHeight="1">
      <c r="B17" s="52" t="s">
        <v>95</v>
      </c>
      <c r="C17" s="53" t="s">
        <v>96</v>
      </c>
      <c r="D17" s="259" t="s">
        <v>629</v>
      </c>
      <c r="E17" s="267">
        <v>35</v>
      </c>
      <c r="F17" s="271">
        <v>35</v>
      </c>
      <c r="G17" s="272">
        <v>0</v>
      </c>
      <c r="H17" s="261">
        <v>100</v>
      </c>
      <c r="I17" s="262">
        <v>91.714285714285708</v>
      </c>
      <c r="J17" s="254">
        <v>8.2857142857142918</v>
      </c>
      <c r="K17" s="265">
        <f>IF(ISNUMBER(MATCH($C17, $V:$V, 0)), 0, IFERROR(AVERAGEIFS(PLP_BUSINESS!X:X, PLP_BUSINESS!$B:$B, 'Summary (최종)'!$C17, PLP_BUSINESS!$H:$H, "Y"),0))</f>
        <v>16</v>
      </c>
      <c r="L17" s="33">
        <f>IF(ISNUMBER(MATCH($C17, $V:$V, 0)), 0, IFERROR(AVERAGEIFS(PLP_BUSINESS!Y:Y, PLP_BUSINESS!$B:$B, 'Summary (최종)'!$C17, PLP_BUSINESS!$H:$H, "Y"),0))</f>
        <v>20</v>
      </c>
      <c r="M17" s="33">
        <f>IF(ISNUMBER(MATCH($C17, $V:$V, 0)), 0, IFERROR(AVERAGEIFS(PLP_BUSINESS!Z:Z, PLP_BUSINESS!$B:$B, 'Summary (최종)'!$C17, PLP_BUSINESS!$H:$H, "Y"),0))</f>
        <v>15</v>
      </c>
      <c r="N17" s="33">
        <f>IF(ISNUMBER(MATCH($C17, $V:$V, 0)), 0, IFERROR(AVERAGEIFS(PLP_BUSINESS!AA:AA, PLP_BUSINESS!$B:$B, 'Summary (최종)'!$C17, PLP_BUSINESS!$H:$H, "Y"),0))</f>
        <v>15</v>
      </c>
      <c r="O17" s="33">
        <f>IF(ISNUMBER(MATCH($C17, $V:$V, 0)), 0, IFERROR(AVERAGEIFS(PLP_BUSINESS!AB:AB, PLP_BUSINESS!$B:$B, 'Summary (최종)'!$C17, PLP_BUSINESS!$H:$H, "Y"),0))</f>
        <v>15</v>
      </c>
      <c r="P17" s="33">
        <f>IFERROR(HLOOKUP($C17,'Product Category'!$E$7:$AS$68,62,0), 0)</f>
        <v>15</v>
      </c>
      <c r="Q17" s="33">
        <f>IF(ISNUMBER(MATCH(C17,W:W,0)), NA(),_xlfn.XLOOKUP(C17,Blog!C:C,Blog!G:G,0))</f>
        <v>10</v>
      </c>
      <c r="R17" s="274" cm="1">
        <f t="array" ref="R17">SUMPRODUCT((ROUND($I$10:$I$43,8)&gt;ROUND(I17,8))*1)+1</f>
        <v>19</v>
      </c>
      <c r="S17" s="274" cm="1">
        <f t="array" ref="S17">SUMPRODUCT((ROUND($H$10:$H$43,8)&gt;ROUND(H17,8))*1)+1</f>
        <v>1</v>
      </c>
      <c r="T17" s="275">
        <f t="shared" si="0"/>
        <v>18</v>
      </c>
      <c r="V17" s="116" t="s">
        <v>666</v>
      </c>
      <c r="W17" s="289"/>
      <c r="X17" s="286"/>
    </row>
    <row r="18" spans="2:24" ht="15" customHeight="1">
      <c r="B18" s="52" t="s">
        <v>74</v>
      </c>
      <c r="C18" s="53" t="s">
        <v>107</v>
      </c>
      <c r="D18" s="259" t="s">
        <v>629</v>
      </c>
      <c r="E18" s="267">
        <v>41</v>
      </c>
      <c r="F18" s="271">
        <v>41</v>
      </c>
      <c r="G18" s="272">
        <v>0</v>
      </c>
      <c r="H18" s="261">
        <v>100</v>
      </c>
      <c r="I18" s="262">
        <v>100</v>
      </c>
      <c r="J18" s="254">
        <v>0</v>
      </c>
      <c r="K18" s="265">
        <f>IF(ISNUMBER(MATCH($C18, $V:$V, 0)), 0, IFERROR(AVERAGEIFS(PLP_BUSINESS!X:X, PLP_BUSINESS!$B:$B, 'Summary (최종)'!$C18, PLP_BUSINESS!$H:$H, "Y"),0))</f>
        <v>19.512195121951219</v>
      </c>
      <c r="L18" s="33">
        <f>IF(ISNUMBER(MATCH($C18, $V:$V, 0)), 0, IFERROR(AVERAGEIFS(PLP_BUSINESS!Y:Y, PLP_BUSINESS!$B:$B, 'Summary (최종)'!$C18, PLP_BUSINESS!$H:$H, "Y"),0))</f>
        <v>18.048780487804876</v>
      </c>
      <c r="M18" s="33">
        <f>IF(ISNUMBER(MATCH($C18, $V:$V, 0)), 0, IFERROR(AVERAGEIFS(PLP_BUSINESS!Z:Z, PLP_BUSINESS!$B:$B, 'Summary (최종)'!$C18, PLP_BUSINESS!$H:$H, "Y"),0))</f>
        <v>13.170731707317072</v>
      </c>
      <c r="N18" s="33">
        <f>IF(ISNUMBER(MATCH($C18, $V:$V, 0)), 0, IFERROR(AVERAGEIFS(PLP_BUSINESS!AA:AA, PLP_BUSINESS!$B:$B, 'Summary (최종)'!$C18, PLP_BUSINESS!$H:$H, "Y"),0))</f>
        <v>15</v>
      </c>
      <c r="O18" s="33">
        <f>IF(ISNUMBER(MATCH($C18, $V:$V, 0)), 0, IFERROR(AVERAGEIFS(PLP_BUSINESS!AB:AB, PLP_BUSINESS!$B:$B, 'Summary (최종)'!$C18, PLP_BUSINESS!$H:$H, "Y"),0))</f>
        <v>15</v>
      </c>
      <c r="P18" s="33">
        <f>IFERROR(HLOOKUP($C18,'Product Category'!$E$7:$AS$68,62,0), 0)</f>
        <v>15</v>
      </c>
      <c r="Q18" s="33">
        <f>IF(ISNUMBER(MATCH(C18,W:W,0)), NA(),_xlfn.XLOOKUP(C18,Blog!C:C,Blog!G:G,0))</f>
        <v>10</v>
      </c>
      <c r="R18" s="274" cm="1">
        <f t="array" ref="R18">SUMPRODUCT((ROUND($I$10:$I$43,8)&gt;ROUND(I18,8))*1)+1</f>
        <v>1</v>
      </c>
      <c r="S18" s="274" cm="1">
        <f t="array" ref="S18">SUMPRODUCT((ROUND($H$10:$H$43,8)&gt;ROUND(H18,8))*1)+1</f>
        <v>1</v>
      </c>
      <c r="T18" s="275">
        <f t="shared" si="0"/>
        <v>0</v>
      </c>
      <c r="V18" s="116" t="s">
        <v>190</v>
      </c>
      <c r="W18" s="289"/>
      <c r="X18" s="286"/>
    </row>
    <row r="19" spans="2:24" ht="15" customHeight="1">
      <c r="B19" s="52" t="s">
        <v>20</v>
      </c>
      <c r="C19" s="53" t="s">
        <v>130</v>
      </c>
      <c r="D19" s="259" t="s">
        <v>616</v>
      </c>
      <c r="E19" s="267">
        <v>39</v>
      </c>
      <c r="F19" s="271">
        <v>39</v>
      </c>
      <c r="G19" s="272">
        <v>0</v>
      </c>
      <c r="H19" s="261">
        <v>100</v>
      </c>
      <c r="I19" s="262">
        <v>85.512820512820511</v>
      </c>
      <c r="J19" s="254">
        <v>14.487179487179489</v>
      </c>
      <c r="K19" s="265">
        <f>IF(ISNUMBER(MATCH($C19, $V:$V, 0)), 0, IFERROR(AVERAGEIFS(PLP_BUSINESS!X:X, PLP_BUSINESS!$B:$B, 'Summary (최종)'!$C19, PLP_BUSINESS!$H:$H, "Y"),0))</f>
        <v>18.974358974358974</v>
      </c>
      <c r="L19" s="33">
        <f>IF(ISNUMBER(MATCH($C19, $V:$V, 0)), 0, IFERROR(AVERAGEIFS(PLP_BUSINESS!Y:Y, PLP_BUSINESS!$B:$B, 'Summary (최종)'!$C19, PLP_BUSINESS!$H:$H, "Y"),0))</f>
        <v>19.487179487179485</v>
      </c>
      <c r="M19" s="33">
        <f>IF(ISNUMBER(MATCH($C19, $V:$V, 0)), 0, IFERROR(AVERAGEIFS(PLP_BUSINESS!Z:Z, PLP_BUSINESS!$B:$B, 'Summary (최종)'!$C19, PLP_BUSINESS!$H:$H, "Y"),0))</f>
        <v>15</v>
      </c>
      <c r="N19" s="33">
        <f>IF(ISNUMBER(MATCH($C19, $V:$V, 0)), 0, IFERROR(AVERAGEIFS(PLP_BUSINESS!AA:AA, PLP_BUSINESS!$B:$B, 'Summary (최종)'!$C19, PLP_BUSINESS!$H:$H, "Y"),0))</f>
        <v>15</v>
      </c>
      <c r="O19" s="33">
        <f>IF(ISNUMBER(MATCH($C19, $V:$V, 0)), 0, IFERROR(AVERAGEIFS(PLP_BUSINESS!AB:AB, PLP_BUSINESS!$B:$B, 'Summary (최종)'!$C19, PLP_BUSINESS!$H:$H, "Y"),0))</f>
        <v>13.846153846153847</v>
      </c>
      <c r="P19" s="33">
        <f>IFERROR(HLOOKUP($C19,'Product Category'!$E$7:$AS$68,62,0), 0)</f>
        <v>15</v>
      </c>
      <c r="Q19" s="33">
        <f>IF(ISNUMBER(MATCH(C19,W:W,0)), NA(),_xlfn.XLOOKUP(C19,Blog!C:C,Blog!G:G,0))</f>
        <v>10</v>
      </c>
      <c r="R19" s="274" cm="1">
        <f t="array" ref="R19">SUMPRODUCT((ROUND($I$10:$I$43,8)&gt;ROUND(I19,8))*1)+1</f>
        <v>27</v>
      </c>
      <c r="S19" s="274" cm="1">
        <f t="array" ref="S19">SUMPRODUCT((ROUND($H$10:$H$43,8)&gt;ROUND(H19,8))*1)+1</f>
        <v>1</v>
      </c>
      <c r="T19" s="275">
        <f t="shared" si="0"/>
        <v>26</v>
      </c>
      <c r="V19" s="116" t="s">
        <v>649</v>
      </c>
      <c r="W19" s="289"/>
      <c r="X19" s="286"/>
    </row>
    <row r="20" spans="2:24" ht="15" customHeight="1">
      <c r="B20" s="52" t="s">
        <v>18</v>
      </c>
      <c r="C20" s="53" t="s">
        <v>103</v>
      </c>
      <c r="D20" s="259" t="s">
        <v>629</v>
      </c>
      <c r="E20" s="267">
        <v>42</v>
      </c>
      <c r="F20" s="271">
        <v>42</v>
      </c>
      <c r="G20" s="272">
        <v>0</v>
      </c>
      <c r="H20" s="261">
        <v>100</v>
      </c>
      <c r="I20" s="262">
        <v>100</v>
      </c>
      <c r="J20" s="254">
        <v>0</v>
      </c>
      <c r="K20" s="265">
        <f>IF(ISNUMBER(MATCH($C20, $V:$V, 0)), 0, IFERROR(AVERAGEIFS(PLP_BUSINESS!X:X, PLP_BUSINESS!$B:$B, 'Summary (최종)'!$C20, PLP_BUSINESS!$H:$H, "Y"),0))</f>
        <v>20</v>
      </c>
      <c r="L20" s="33">
        <f>IF(ISNUMBER(MATCH($C20, $V:$V, 0)), 0, IFERROR(AVERAGEIFS(PLP_BUSINESS!Y:Y, PLP_BUSINESS!$B:$B, 'Summary (최종)'!$C20, PLP_BUSINESS!$H:$H, "Y"),0))</f>
        <v>20</v>
      </c>
      <c r="M20" s="33">
        <f>IF(ISNUMBER(MATCH($C20, $V:$V, 0)), 0, IFERROR(AVERAGEIFS(PLP_BUSINESS!Z:Z, PLP_BUSINESS!$B:$B, 'Summary (최종)'!$C20, PLP_BUSINESS!$H:$H, "Y"),0))</f>
        <v>15</v>
      </c>
      <c r="N20" s="33">
        <f>IF(ISNUMBER(MATCH($C20, $V:$V, 0)), 0, IFERROR(AVERAGEIFS(PLP_BUSINESS!AA:AA, PLP_BUSINESS!$B:$B, 'Summary (최종)'!$C20, PLP_BUSINESS!$H:$H, "Y"),0))</f>
        <v>14.642857142857142</v>
      </c>
      <c r="O20" s="33">
        <f>IF(ISNUMBER(MATCH($C20, $V:$V, 0)), 0, IFERROR(AVERAGEIFS(PLP_BUSINESS!AB:AB, PLP_BUSINESS!$B:$B, 'Summary (최종)'!$C20, PLP_BUSINESS!$H:$H, "Y"),0))</f>
        <v>15</v>
      </c>
      <c r="P20" s="33">
        <f>IFERROR(HLOOKUP($C20,'Product Category'!$E$7:$AS$68,62,0), 0)</f>
        <v>15</v>
      </c>
      <c r="Q20" s="33">
        <f>IF(ISNUMBER(MATCH(C20,W:W,0)), NA(),_xlfn.XLOOKUP(C20,Blog!C:C,Blog!G:G,0))</f>
        <v>10</v>
      </c>
      <c r="R20" s="274" cm="1">
        <f t="array" ref="R20">SUMPRODUCT((ROUND($I$10:$I$43,8)&gt;ROUND(I20,8))*1)+1</f>
        <v>1</v>
      </c>
      <c r="S20" s="274" cm="1">
        <f t="array" ref="S20">SUMPRODUCT((ROUND($H$10:$H$43,8)&gt;ROUND(H20,8))*1)+1</f>
        <v>1</v>
      </c>
      <c r="T20" s="275">
        <f t="shared" si="0"/>
        <v>0</v>
      </c>
      <c r="V20" s="116" t="s">
        <v>659</v>
      </c>
      <c r="W20" s="289"/>
      <c r="X20" s="286"/>
    </row>
    <row r="21" spans="2:24" ht="15" customHeight="1">
      <c r="B21" s="52" t="s">
        <v>18</v>
      </c>
      <c r="C21" s="53" t="s">
        <v>121</v>
      </c>
      <c r="D21" s="259" t="s">
        <v>629</v>
      </c>
      <c r="E21" s="267">
        <v>40</v>
      </c>
      <c r="F21" s="271">
        <v>40</v>
      </c>
      <c r="G21" s="272">
        <v>0</v>
      </c>
      <c r="H21" s="261">
        <v>100</v>
      </c>
      <c r="I21" s="262">
        <v>100</v>
      </c>
      <c r="J21" s="254">
        <v>0</v>
      </c>
      <c r="K21" s="265">
        <f>IF(ISNUMBER(MATCH($C21, $V:$V, 0)), 0, IFERROR(AVERAGEIFS(PLP_BUSINESS!X:X, PLP_BUSINESS!$B:$B, 'Summary (최종)'!$C21, PLP_BUSINESS!$H:$H, "Y"),0))</f>
        <v>19.5</v>
      </c>
      <c r="L21" s="33">
        <f>IF(ISNUMBER(MATCH($C21, $V:$V, 0)), 0, IFERROR(AVERAGEIFS(PLP_BUSINESS!Y:Y, PLP_BUSINESS!$B:$B, 'Summary (최종)'!$C21, PLP_BUSINESS!$H:$H, "Y"),0))</f>
        <v>19.5</v>
      </c>
      <c r="M21" s="33">
        <f>IF(ISNUMBER(MATCH($C21, $V:$V, 0)), 0, IFERROR(AVERAGEIFS(PLP_BUSINESS!Z:Z, PLP_BUSINESS!$B:$B, 'Summary (최종)'!$C21, PLP_BUSINESS!$H:$H, "Y"),0))</f>
        <v>14.25</v>
      </c>
      <c r="N21" s="33">
        <f>IF(ISNUMBER(MATCH($C21, $V:$V, 0)), 0, IFERROR(AVERAGEIFS(PLP_BUSINESS!AA:AA, PLP_BUSINESS!$B:$B, 'Summary (최종)'!$C21, PLP_BUSINESS!$H:$H, "Y"),0))</f>
        <v>15</v>
      </c>
      <c r="O21" s="33">
        <f>IF(ISNUMBER(MATCH($C21, $V:$V, 0)), 0, IFERROR(AVERAGEIFS(PLP_BUSINESS!AB:AB, PLP_BUSINESS!$B:$B, 'Summary (최종)'!$C21, PLP_BUSINESS!$H:$H, "Y"),0))</f>
        <v>15</v>
      </c>
      <c r="P21" s="33">
        <f>IFERROR(HLOOKUP($C21,'Product Category'!$E$7:$AS$68,62,0), 0)</f>
        <v>15</v>
      </c>
      <c r="Q21" s="33">
        <f>IF(ISNUMBER(MATCH(C21,W:W,0)), NA(),_xlfn.XLOOKUP(C21,Blog!C:C,Blog!G:G,0))</f>
        <v>10</v>
      </c>
      <c r="R21" s="274" cm="1">
        <f t="array" ref="R21">SUMPRODUCT((ROUND($I$10:$I$43,8)&gt;ROUND(I21,8))*1)+1</f>
        <v>1</v>
      </c>
      <c r="S21" s="274" cm="1">
        <f t="array" ref="S21">SUMPRODUCT((ROUND($H$10:$H$43,8)&gt;ROUND(H21,8))*1)+1</f>
        <v>1</v>
      </c>
      <c r="T21" s="275">
        <f t="shared" si="0"/>
        <v>0</v>
      </c>
      <c r="V21" s="116" t="s">
        <v>357</v>
      </c>
      <c r="W21" s="289"/>
      <c r="X21" s="286"/>
    </row>
    <row r="22" spans="2:24" ht="15" customHeight="1">
      <c r="B22" s="52" t="s">
        <v>74</v>
      </c>
      <c r="C22" s="53" t="s">
        <v>27</v>
      </c>
      <c r="D22" s="259" t="s">
        <v>629</v>
      </c>
      <c r="E22" s="267">
        <v>40</v>
      </c>
      <c r="F22" s="271">
        <v>40</v>
      </c>
      <c r="G22" s="272">
        <v>0</v>
      </c>
      <c r="H22" s="261">
        <v>100</v>
      </c>
      <c r="I22" s="262">
        <v>76.875</v>
      </c>
      <c r="J22" s="254">
        <v>23.125</v>
      </c>
      <c r="K22" s="265">
        <f>IF(ISNUMBER(MATCH($C22, $V:$V, 0)), 0, IFERROR(AVERAGEIFS(PLP_BUSINESS!X:X, PLP_BUSINESS!$B:$B, 'Summary (최종)'!$C22, PLP_BUSINESS!$H:$H, "Y"),0))</f>
        <v>19.5</v>
      </c>
      <c r="L22" s="33">
        <f>IF(ISNUMBER(MATCH($C22, $V:$V, 0)), 0, IFERROR(AVERAGEIFS(PLP_BUSINESS!Y:Y, PLP_BUSINESS!$B:$B, 'Summary (최종)'!$C22, PLP_BUSINESS!$H:$H, "Y"),0))</f>
        <v>20</v>
      </c>
      <c r="M22" s="33">
        <f>IF(ISNUMBER(MATCH($C22, $V:$V, 0)), 0, IFERROR(AVERAGEIFS(PLP_BUSINESS!Z:Z, PLP_BUSINESS!$B:$B, 'Summary (최종)'!$C22, PLP_BUSINESS!$H:$H, "Y"),0))</f>
        <v>15</v>
      </c>
      <c r="N22" s="33">
        <f>IF(ISNUMBER(MATCH($C22, $V:$V, 0)), 0, IFERROR(AVERAGEIFS(PLP_BUSINESS!AA:AA, PLP_BUSINESS!$B:$B, 'Summary (최종)'!$C22, PLP_BUSINESS!$H:$H, "Y"),0))</f>
        <v>15</v>
      </c>
      <c r="O22" s="33">
        <f>IF(ISNUMBER(MATCH($C22, $V:$V, 0)), 0, IFERROR(AVERAGEIFS(PLP_BUSINESS!AB:AB, PLP_BUSINESS!$B:$B, 'Summary (최종)'!$C22, PLP_BUSINESS!$H:$H, "Y"),0))</f>
        <v>15</v>
      </c>
      <c r="P22" s="33">
        <f>IFERROR(HLOOKUP($C22,'Product Category'!$E$7:$AS$68,62,0), 0)</f>
        <v>15</v>
      </c>
      <c r="Q22" s="33">
        <f>IF(ISNUMBER(MATCH(C22,W:W,0)), NA(),_xlfn.XLOOKUP(C22,Blog!C:C,Blog!G:G,0))</f>
        <v>10</v>
      </c>
      <c r="R22" s="274" cm="1">
        <f t="array" ref="R22">SUMPRODUCT((ROUND($I$10:$I$43,8)&gt;ROUND(I22,8))*1)+1</f>
        <v>31</v>
      </c>
      <c r="S22" s="274" cm="1">
        <f t="array" ref="S22">SUMPRODUCT((ROUND($H$10:$H$43,8)&gt;ROUND(H22,8))*1)+1</f>
        <v>1</v>
      </c>
      <c r="T22" s="275">
        <f t="shared" si="0"/>
        <v>30</v>
      </c>
      <c r="V22" s="116" t="s">
        <v>367</v>
      </c>
      <c r="W22" s="289"/>
      <c r="X22" s="286"/>
    </row>
    <row r="23" spans="2:24" ht="15" customHeight="1">
      <c r="B23" s="52" t="s">
        <v>74</v>
      </c>
      <c r="C23" s="53" t="s">
        <v>105</v>
      </c>
      <c r="D23" s="259" t="s">
        <v>629</v>
      </c>
      <c r="E23" s="267">
        <v>49</v>
      </c>
      <c r="F23" s="271">
        <v>49</v>
      </c>
      <c r="G23" s="272">
        <v>0</v>
      </c>
      <c r="H23" s="261">
        <v>100</v>
      </c>
      <c r="I23" s="262">
        <v>97.040816326530617</v>
      </c>
      <c r="J23" s="254">
        <v>2.9591836734693828</v>
      </c>
      <c r="K23" s="265">
        <f>IF(ISNUMBER(MATCH($C23, $V:$V, 0)), 0, IFERROR(AVERAGEIFS(PLP_BUSINESS!X:X, PLP_BUSINESS!$B:$B, 'Summary (최종)'!$C23, PLP_BUSINESS!$H:$H, "Y"),0))</f>
        <v>17.142857142857142</v>
      </c>
      <c r="L23" s="33">
        <f>IF(ISNUMBER(MATCH($C23, $V:$V, 0)), 0, IFERROR(AVERAGEIFS(PLP_BUSINESS!Y:Y, PLP_BUSINESS!$B:$B, 'Summary (최종)'!$C23, PLP_BUSINESS!$H:$H, "Y"),0))</f>
        <v>20</v>
      </c>
      <c r="M23" s="33">
        <f>IF(ISNUMBER(MATCH($C23, $V:$V, 0)), 0, IFERROR(AVERAGEIFS(PLP_BUSINESS!Z:Z, PLP_BUSINESS!$B:$B, 'Summary (최종)'!$C23, PLP_BUSINESS!$H:$H, "Y"),0))</f>
        <v>15</v>
      </c>
      <c r="N23" s="33">
        <f>IF(ISNUMBER(MATCH($C23, $V:$V, 0)), 0, IFERROR(AVERAGEIFS(PLP_BUSINESS!AA:AA, PLP_BUSINESS!$B:$B, 'Summary (최종)'!$C23, PLP_BUSINESS!$H:$H, "Y"),0))</f>
        <v>15</v>
      </c>
      <c r="O23" s="33">
        <f>IF(ISNUMBER(MATCH($C23, $V:$V, 0)), 0, IFERROR(AVERAGEIFS(PLP_BUSINESS!AB:AB, PLP_BUSINESS!$B:$B, 'Summary (최종)'!$C23, PLP_BUSINESS!$H:$H, "Y"),0))</f>
        <v>15</v>
      </c>
      <c r="P23" s="33">
        <f>IFERROR(HLOOKUP($C23,'Product Category'!$E$7:$AS$68,62,0), 0)</f>
        <v>15</v>
      </c>
      <c r="Q23" s="33">
        <f>IF(ISNUMBER(MATCH(C23,W:W,0)), NA(),_xlfn.XLOOKUP(C23,Blog!C:C,Blog!G:G,0))</f>
        <v>10</v>
      </c>
      <c r="R23" s="274" cm="1">
        <f t="array" ref="R23">SUMPRODUCT((ROUND($I$10:$I$43,8)&gt;ROUND(I23,8))*1)+1</f>
        <v>12</v>
      </c>
      <c r="S23" s="274" cm="1">
        <f t="array" ref="S23">SUMPRODUCT((ROUND($H$10:$H$43,8)&gt;ROUND(H23,8))*1)+1</f>
        <v>1</v>
      </c>
      <c r="T23" s="275">
        <f t="shared" si="0"/>
        <v>11</v>
      </c>
      <c r="V23" s="116" t="s">
        <v>651</v>
      </c>
      <c r="W23" s="289"/>
      <c r="X23" s="286"/>
    </row>
    <row r="24" spans="2:24" ht="15" customHeight="1">
      <c r="B24" s="52" t="s">
        <v>20</v>
      </c>
      <c r="C24" s="53" t="s">
        <v>84</v>
      </c>
      <c r="D24" s="259" t="s">
        <v>629</v>
      </c>
      <c r="E24" s="267">
        <v>47</v>
      </c>
      <c r="F24" s="271">
        <v>47</v>
      </c>
      <c r="G24" s="272">
        <v>0</v>
      </c>
      <c r="H24" s="261">
        <v>100</v>
      </c>
      <c r="I24" s="262">
        <v>70.106382978723403</v>
      </c>
      <c r="J24" s="254">
        <v>29.893617021276597</v>
      </c>
      <c r="K24" s="265">
        <f>IF(ISNUMBER(MATCH($C24, $V:$V, 0)), 0, IFERROR(AVERAGEIFS(PLP_BUSINESS!X:X, PLP_BUSINESS!$B:$B, 'Summary (최종)'!$C24, PLP_BUSINESS!$H:$H, "Y"),0))</f>
        <v>19.148936170212767</v>
      </c>
      <c r="L24" s="33">
        <f>IF(ISNUMBER(MATCH($C24, $V:$V, 0)), 0, IFERROR(AVERAGEIFS(PLP_BUSINESS!Y:Y, PLP_BUSINESS!$B:$B, 'Summary (최종)'!$C24, PLP_BUSINESS!$H:$H, "Y"),0))</f>
        <v>19.574468085106382</v>
      </c>
      <c r="M24" s="33">
        <f>IF(ISNUMBER(MATCH($C24, $V:$V, 0)), 0, IFERROR(AVERAGEIFS(PLP_BUSINESS!Z:Z, PLP_BUSINESS!$B:$B, 'Summary (최종)'!$C24, PLP_BUSINESS!$H:$H, "Y"),0))</f>
        <v>12.446808510638299</v>
      </c>
      <c r="N24" s="33">
        <f>IF(ISNUMBER(MATCH($C24, $V:$V, 0)), 0, IFERROR(AVERAGEIFS(PLP_BUSINESS!AA:AA, PLP_BUSINESS!$B:$B, 'Summary (최종)'!$C24, PLP_BUSINESS!$H:$H, "Y"),0))</f>
        <v>15</v>
      </c>
      <c r="O24" s="33">
        <f>IF(ISNUMBER(MATCH($C24, $V:$V, 0)), 0, IFERROR(AVERAGEIFS(PLP_BUSINESS!AB:AB, PLP_BUSINESS!$B:$B, 'Summary (최종)'!$C24, PLP_BUSINESS!$H:$H, "Y"),0))</f>
        <v>15</v>
      </c>
      <c r="P24" s="33">
        <f>IFERROR(HLOOKUP($C24,'Product Category'!$E$7:$AS$68,62,0), 0)</f>
        <v>15</v>
      </c>
      <c r="Q24" s="33">
        <f>IF(ISNUMBER(MATCH(C24,W:W,0)), NA(),_xlfn.XLOOKUP(C24,Blog!C:C,Blog!G:G,0))</f>
        <v>10</v>
      </c>
      <c r="R24" s="274" cm="1">
        <f t="array" ref="R24">SUMPRODUCT((ROUND($I$10:$I$43,8)&gt;ROUND(I24,8))*1)+1</f>
        <v>34</v>
      </c>
      <c r="S24" s="274" cm="1">
        <f t="array" ref="S24">SUMPRODUCT((ROUND($H$10:$H$43,8)&gt;ROUND(H24,8))*1)+1</f>
        <v>1</v>
      </c>
      <c r="T24" s="275">
        <f t="shared" si="0"/>
        <v>33</v>
      </c>
      <c r="V24" s="116" t="s">
        <v>25</v>
      </c>
      <c r="W24" s="289"/>
      <c r="X24" s="286"/>
    </row>
    <row r="25" spans="2:24" ht="15" customHeight="1">
      <c r="B25" s="52" t="s">
        <v>20</v>
      </c>
      <c r="C25" s="53" t="s">
        <v>23</v>
      </c>
      <c r="D25" s="259" t="s">
        <v>616</v>
      </c>
      <c r="E25" s="267">
        <v>85</v>
      </c>
      <c r="F25" s="271">
        <v>84</v>
      </c>
      <c r="G25" s="272">
        <v>1</v>
      </c>
      <c r="H25" s="261">
        <v>100</v>
      </c>
      <c r="I25" s="262">
        <v>78.511904761904759</v>
      </c>
      <c r="J25" s="254">
        <v>21.488095238095241</v>
      </c>
      <c r="K25" s="265">
        <f>IF(ISNUMBER(MATCH($C25, $V:$V, 0)), 0, IFERROR(AVERAGEIFS(PLP_BUSINESS!X:X, PLP_BUSINESS!$B:$B, 'Summary (최종)'!$C25, PLP_BUSINESS!$H:$H, "Y"),0))</f>
        <v>19.529411764705884</v>
      </c>
      <c r="L25" s="33">
        <f>IF(ISNUMBER(MATCH($C25, $V:$V, 0)), 0, IFERROR(AVERAGEIFS(PLP_BUSINESS!Y:Y, PLP_BUSINESS!$B:$B, 'Summary (최종)'!$C25, PLP_BUSINESS!$H:$H, "Y"),0))</f>
        <v>19.764705882352942</v>
      </c>
      <c r="M25" s="33">
        <f>IF(ISNUMBER(MATCH($C25, $V:$V, 0)), 0, IFERROR(AVERAGEIFS(PLP_BUSINESS!Z:Z, PLP_BUSINESS!$B:$B, 'Summary (최종)'!$C25, PLP_BUSINESS!$H:$H, "Y"),0))</f>
        <v>15</v>
      </c>
      <c r="N25" s="33">
        <f>IF(ISNUMBER(MATCH($C25, $V:$V, 0)), 0, IFERROR(AVERAGEIFS(PLP_BUSINESS!AA:AA, PLP_BUSINESS!$B:$B, 'Summary (최종)'!$C25, PLP_BUSINESS!$H:$H, "Y"),0))</f>
        <v>14.470588235294118</v>
      </c>
      <c r="O25" s="33">
        <f>IF(ISNUMBER(MATCH($C25, $V:$V, 0)), 0, IFERROR(AVERAGEIFS(PLP_BUSINESS!AB:AB, PLP_BUSINESS!$B:$B, 'Summary (최종)'!$C25, PLP_BUSINESS!$H:$H, "Y"),0))</f>
        <v>14.470588235294118</v>
      </c>
      <c r="P25" s="33">
        <f>IFERROR(HLOOKUP($C25,'Product Category'!$E$7:$AS$68,62,0), 0)</f>
        <v>10</v>
      </c>
      <c r="Q25" s="33">
        <f>IF(ISNUMBER(MATCH(C25,W:W,0)), NA(),_xlfn.XLOOKUP(C25,Blog!C:C,Blog!G:G,0))</f>
        <v>10</v>
      </c>
      <c r="R25" s="274" cm="1">
        <f t="array" ref="R25">SUMPRODUCT((ROUND($I$10:$I$43,8)&gt;ROUND(I25,8))*1)+1</f>
        <v>28</v>
      </c>
      <c r="S25" s="274" cm="1">
        <f t="array" ref="S25">SUMPRODUCT((ROUND($H$10:$H$43,8)&gt;ROUND(H25,8))*1)+1</f>
        <v>1</v>
      </c>
      <c r="T25" s="275">
        <f t="shared" si="0"/>
        <v>27</v>
      </c>
      <c r="V25" s="116" t="s">
        <v>9598</v>
      </c>
      <c r="W25" s="289"/>
      <c r="X25" s="286"/>
    </row>
    <row r="26" spans="2:24" ht="15" customHeight="1">
      <c r="B26" s="52" t="s">
        <v>74</v>
      </c>
      <c r="C26" s="53" t="s">
        <v>93</v>
      </c>
      <c r="D26" s="259" t="s">
        <v>629</v>
      </c>
      <c r="E26" s="267">
        <v>44</v>
      </c>
      <c r="F26" s="271">
        <v>43</v>
      </c>
      <c r="G26" s="272">
        <v>1</v>
      </c>
      <c r="H26" s="261">
        <v>100</v>
      </c>
      <c r="I26" s="262">
        <v>99.883720930232556</v>
      </c>
      <c r="J26" s="254">
        <v>0.11627906976744384</v>
      </c>
      <c r="K26" s="265">
        <f>IF(ISNUMBER(MATCH($C26, $V:$V, 0)), 0, IFERROR(AVERAGEIFS(PLP_BUSINESS!X:X, PLP_BUSINESS!$B:$B, 'Summary (최종)'!$C26, PLP_BUSINESS!$H:$H, "Y"),0))</f>
        <v>19.545454545454547</v>
      </c>
      <c r="L26" s="33">
        <f>IF(ISNUMBER(MATCH($C26, $V:$V, 0)), 0, IFERROR(AVERAGEIFS(PLP_BUSINESS!Y:Y, PLP_BUSINESS!$B:$B, 'Summary (최종)'!$C26, PLP_BUSINESS!$H:$H, "Y"),0))</f>
        <v>19.545454545454547</v>
      </c>
      <c r="M26" s="33">
        <f>IF(ISNUMBER(MATCH($C26, $V:$V, 0)), 0, IFERROR(AVERAGEIFS(PLP_BUSINESS!Z:Z, PLP_BUSINESS!$B:$B, 'Summary (최종)'!$C26, PLP_BUSINESS!$H:$H, "Y"),0))</f>
        <v>15</v>
      </c>
      <c r="N26" s="33">
        <f>IF(ISNUMBER(MATCH($C26, $V:$V, 0)), 0, IFERROR(AVERAGEIFS(PLP_BUSINESS!AA:AA, PLP_BUSINESS!$B:$B, 'Summary (최종)'!$C26, PLP_BUSINESS!$H:$H, "Y"),0))</f>
        <v>15</v>
      </c>
      <c r="O26" s="33">
        <f>IF(ISNUMBER(MATCH($C26, $V:$V, 0)), 0, IFERROR(AVERAGEIFS(PLP_BUSINESS!AB:AB, PLP_BUSINESS!$B:$B, 'Summary (최종)'!$C26, PLP_BUSINESS!$H:$H, "Y"),0))</f>
        <v>15</v>
      </c>
      <c r="P26" s="33">
        <f>IFERROR(HLOOKUP($C26,'Product Category'!$E$7:$AS$68,62,0), 0)</f>
        <v>15</v>
      </c>
      <c r="Q26" s="33">
        <f>IF(ISNUMBER(MATCH(C26,W:W,0)), NA(),_xlfn.XLOOKUP(C26,Blog!C:C,Blog!G:G,0))</f>
        <v>10</v>
      </c>
      <c r="R26" s="274" cm="1">
        <f t="array" ref="R26">SUMPRODUCT((ROUND($I$10:$I$43,8)&gt;ROUND(I26,8))*1)+1</f>
        <v>8</v>
      </c>
      <c r="S26" s="274" cm="1">
        <f t="array" ref="S26">SUMPRODUCT((ROUND($H$10:$H$43,8)&gt;ROUND(H26,8))*1)+1</f>
        <v>1</v>
      </c>
      <c r="T26" s="275">
        <f t="shared" si="0"/>
        <v>7</v>
      </c>
      <c r="V26" s="289"/>
      <c r="W26" s="289"/>
      <c r="X26" s="286"/>
    </row>
    <row r="27" spans="2:24" ht="15" customHeight="1">
      <c r="B27" s="52" t="s">
        <v>18</v>
      </c>
      <c r="C27" s="53" t="s">
        <v>80</v>
      </c>
      <c r="D27" s="259" t="s">
        <v>629</v>
      </c>
      <c r="E27" s="267">
        <v>38</v>
      </c>
      <c r="F27" s="271">
        <v>38</v>
      </c>
      <c r="G27" s="272">
        <v>0</v>
      </c>
      <c r="H27" s="261">
        <v>99.60526315789474</v>
      </c>
      <c r="I27" s="262">
        <v>93.026315789473685</v>
      </c>
      <c r="J27" s="254">
        <v>6.5789473684210549</v>
      </c>
      <c r="K27" s="265">
        <f>IF(ISNUMBER(MATCH($C27, $V:$V, 0)), 0, IFERROR(AVERAGEIFS(PLP_BUSINESS!X:X, PLP_BUSINESS!$B:$B, 'Summary (최종)'!$C27, PLP_BUSINESS!$H:$H, "Y"),0))</f>
        <v>20</v>
      </c>
      <c r="L27" s="33">
        <f>IF(ISNUMBER(MATCH($C27, $V:$V, 0)), 0, IFERROR(AVERAGEIFS(PLP_BUSINESS!Y:Y, PLP_BUSINESS!$B:$B, 'Summary (최종)'!$C27, PLP_BUSINESS!$H:$H, "Y"),0))</f>
        <v>20</v>
      </c>
      <c r="M27" s="33">
        <f>IF(ISNUMBER(MATCH($C27, $V:$V, 0)), 0, IFERROR(AVERAGEIFS(PLP_BUSINESS!Z:Z, PLP_BUSINESS!$B:$B, 'Summary (최종)'!$C27, PLP_BUSINESS!$H:$H, "Y"),0))</f>
        <v>15</v>
      </c>
      <c r="N27" s="33">
        <f>IF(ISNUMBER(MATCH($C27, $V:$V, 0)), 0, IFERROR(AVERAGEIFS(PLP_BUSINESS!AA:AA, PLP_BUSINESS!$B:$B, 'Summary (최종)'!$C27, PLP_BUSINESS!$H:$H, "Y"),0))</f>
        <v>14.605263157894736</v>
      </c>
      <c r="O27" s="33">
        <f>IF(ISNUMBER(MATCH($C27, $V:$V, 0)), 0, IFERROR(AVERAGEIFS(PLP_BUSINESS!AB:AB, PLP_BUSINESS!$B:$B, 'Summary (최종)'!$C27, PLP_BUSINESS!$H:$H, "Y"),0))</f>
        <v>15</v>
      </c>
      <c r="P27" s="33">
        <f>IFERROR(HLOOKUP($C27,'Product Category'!$E$7:$AS$68,62,0), 0)</f>
        <v>15</v>
      </c>
      <c r="Q27" s="33">
        <f>IF(ISNUMBER(MATCH(C27,W:W,0)), NA(),_xlfn.XLOOKUP(C27,Blog!C:C,Blog!G:G,0))</f>
        <v>0</v>
      </c>
      <c r="R27" s="274" cm="1">
        <f t="array" ref="R27">SUMPRODUCT((ROUND($I$10:$I$43,8)&gt;ROUND(I27,8))*1)+1</f>
        <v>17</v>
      </c>
      <c r="S27" s="274" cm="1">
        <f t="array" ref="S27">SUMPRODUCT((ROUND($H$10:$H$43,8)&gt;ROUND(H27,8))*1)+1</f>
        <v>18</v>
      </c>
      <c r="T27" s="275">
        <f t="shared" si="0"/>
        <v>-1</v>
      </c>
      <c r="V27" s="289"/>
      <c r="W27" s="289"/>
      <c r="X27" s="286"/>
    </row>
    <row r="28" spans="2:24" ht="15" customHeight="1">
      <c r="B28" s="52" t="s">
        <v>20</v>
      </c>
      <c r="C28" s="53" t="s">
        <v>77</v>
      </c>
      <c r="D28" s="259" t="s">
        <v>616</v>
      </c>
      <c r="E28" s="267">
        <v>73</v>
      </c>
      <c r="F28" s="271">
        <v>73</v>
      </c>
      <c r="G28" s="272">
        <v>0</v>
      </c>
      <c r="H28" s="261">
        <v>98.493150684931507</v>
      </c>
      <c r="I28" s="262">
        <v>77.671232876712324</v>
      </c>
      <c r="J28" s="254">
        <v>20.821917808219183</v>
      </c>
      <c r="K28" s="265">
        <f>IF(ISNUMBER(MATCH($C28, $V:$V, 0)), 0, IFERROR(AVERAGEIFS(PLP_BUSINESS!X:X, PLP_BUSINESS!$B:$B, 'Summary (최종)'!$C28, PLP_BUSINESS!$H:$H, "Y"),0))</f>
        <v>19.726027397260275</v>
      </c>
      <c r="L28" s="33">
        <f>IF(ISNUMBER(MATCH($C28, $V:$V, 0)), 0, IFERROR(AVERAGEIFS(PLP_BUSINESS!Y:Y, PLP_BUSINESS!$B:$B, 'Summary (최종)'!$C28, PLP_BUSINESS!$H:$H, "Y"),0))</f>
        <v>20</v>
      </c>
      <c r="M28" s="33">
        <f>IF(ISNUMBER(MATCH($C28, $V:$V, 0)), 0, IFERROR(AVERAGEIFS(PLP_BUSINESS!Z:Z, PLP_BUSINESS!$B:$B, 'Summary (최종)'!$C28, PLP_BUSINESS!$H:$H, "Y"),0))</f>
        <v>14.794520547945206</v>
      </c>
      <c r="N28" s="33">
        <f>IF(ISNUMBER(MATCH($C28, $V:$V, 0)), 0, IFERROR(AVERAGEIFS(PLP_BUSINESS!AA:AA, PLP_BUSINESS!$B:$B, 'Summary (최종)'!$C28, PLP_BUSINESS!$H:$H, "Y"),0))</f>
        <v>14.383561643835616</v>
      </c>
      <c r="O28" s="33">
        <f>IF(ISNUMBER(MATCH($C28, $V:$V, 0)), 0, IFERROR(AVERAGEIFS(PLP_BUSINESS!AB:AB, PLP_BUSINESS!$B:$B, 'Summary (최종)'!$C28, PLP_BUSINESS!$H:$H, "Y"),0))</f>
        <v>14.58904109589041</v>
      </c>
      <c r="P28" s="33">
        <f>IFERROR(HLOOKUP($C28,'Product Category'!$E$7:$AS$68,62,0), 0)</f>
        <v>15</v>
      </c>
      <c r="Q28" s="33">
        <f>IF(ISNUMBER(MATCH(C28,W:W,0)), NA(),_xlfn.XLOOKUP(C28,Blog!C:C,Blog!G:G,0))</f>
        <v>0</v>
      </c>
      <c r="R28" s="274" cm="1">
        <f t="array" ref="R28">SUMPRODUCT((ROUND($I$10:$I$43,8)&gt;ROUND(I28,8))*1)+1</f>
        <v>29</v>
      </c>
      <c r="S28" s="274" cm="1">
        <f t="array" ref="S28">SUMPRODUCT((ROUND($H$10:$H$43,8)&gt;ROUND(H28,8))*1)+1</f>
        <v>19</v>
      </c>
      <c r="T28" s="275">
        <f t="shared" si="0"/>
        <v>10</v>
      </c>
      <c r="V28" s="289"/>
      <c r="W28" s="289"/>
      <c r="X28" s="286"/>
    </row>
    <row r="29" spans="2:24" ht="15" customHeight="1">
      <c r="B29" s="52" t="s">
        <v>20</v>
      </c>
      <c r="C29" s="53" t="s">
        <v>657</v>
      </c>
      <c r="D29" s="259" t="s">
        <v>629</v>
      </c>
      <c r="E29" s="267">
        <v>60</v>
      </c>
      <c r="F29" s="271">
        <v>60</v>
      </c>
      <c r="G29" s="272">
        <v>0</v>
      </c>
      <c r="H29" s="261">
        <v>98.166666666666671</v>
      </c>
      <c r="I29" s="262">
        <v>98.166666666666671</v>
      </c>
      <c r="J29" s="254">
        <v>0</v>
      </c>
      <c r="K29" s="265">
        <f>IF(ISNUMBER(MATCH($C29, $V:$V, 0)), 0, IFERROR(AVERAGEIFS(PLP_BUSINESS!X:X, PLP_BUSINESS!$B:$B, 'Summary (최종)'!$C29, PLP_BUSINESS!$H:$H, "Y"),0))</f>
        <v>19</v>
      </c>
      <c r="L29" s="33">
        <f>IF(ISNUMBER(MATCH($C29, $V:$V, 0)), 0, IFERROR(AVERAGEIFS(PLP_BUSINESS!Y:Y, PLP_BUSINESS!$B:$B, 'Summary (최종)'!$C29, PLP_BUSINESS!$H:$H, "Y"),0))</f>
        <v>19.666666666666668</v>
      </c>
      <c r="M29" s="33">
        <f>IF(ISNUMBER(MATCH($C29, $V:$V, 0)), 0, IFERROR(AVERAGEIFS(PLP_BUSINESS!Z:Z, PLP_BUSINESS!$B:$B, 'Summary (최종)'!$C29, PLP_BUSINESS!$H:$H, "Y"),0))</f>
        <v>14.5</v>
      </c>
      <c r="N29" s="33">
        <f>IF(ISNUMBER(MATCH($C29, $V:$V, 0)), 0, IFERROR(AVERAGEIFS(PLP_BUSINESS!AA:AA, PLP_BUSINESS!$B:$B, 'Summary (최종)'!$C29, PLP_BUSINESS!$H:$H, "Y"),0))</f>
        <v>15</v>
      </c>
      <c r="O29" s="33">
        <f>IF(ISNUMBER(MATCH($C29, $V:$V, 0)), 0, IFERROR(AVERAGEIFS(PLP_BUSINESS!AB:AB, PLP_BUSINESS!$B:$B, 'Summary (최종)'!$C29, PLP_BUSINESS!$H:$H, "Y"),0))</f>
        <v>15</v>
      </c>
      <c r="P29" s="33">
        <f>IFERROR(HLOOKUP($C29,'Product Category'!$E$7:$AS$68,62,0), 0)</f>
        <v>15</v>
      </c>
      <c r="Q29" s="33">
        <f>IF(ISNUMBER(MATCH(C29,W:W,0)), NA(),_xlfn.XLOOKUP(C29,Blog!C:C,Blog!G:G,0))</f>
        <v>0</v>
      </c>
      <c r="R29" s="274" cm="1">
        <f t="array" ref="R29">SUMPRODUCT((ROUND($I$10:$I$43,8)&gt;ROUND(I29,8))*1)+1</f>
        <v>10</v>
      </c>
      <c r="S29" s="274" cm="1">
        <f t="array" ref="S29">SUMPRODUCT((ROUND($H$10:$H$43,8)&gt;ROUND(H29,8))*1)+1</f>
        <v>20</v>
      </c>
      <c r="T29" s="275">
        <f t="shared" si="0"/>
        <v>-10</v>
      </c>
      <c r="V29" s="289"/>
      <c r="W29" s="289"/>
      <c r="X29" s="286"/>
    </row>
    <row r="30" spans="2:24" ht="15" customHeight="1">
      <c r="B30" s="52" t="s">
        <v>19</v>
      </c>
      <c r="C30" s="53" t="s">
        <v>28</v>
      </c>
      <c r="D30" s="259" t="s">
        <v>629</v>
      </c>
      <c r="E30" s="267">
        <v>28</v>
      </c>
      <c r="F30" s="271">
        <v>28</v>
      </c>
      <c r="G30" s="272">
        <v>0</v>
      </c>
      <c r="H30" s="261">
        <v>96.785714285714278</v>
      </c>
      <c r="I30" s="262">
        <v>96.785714285714278</v>
      </c>
      <c r="J30" s="254">
        <v>0</v>
      </c>
      <c r="K30" s="265">
        <f>IF(ISNUMBER(MATCH($C30, $V:$V, 0)), 0, IFERROR(AVERAGEIFS(PLP_BUSINESS!X:X, PLP_BUSINESS!$B:$B, 'Summary (최종)'!$C30, PLP_BUSINESS!$H:$H, "Y"),0))</f>
        <v>13.571428571428571</v>
      </c>
      <c r="L30" s="33">
        <f>IF(ISNUMBER(MATCH($C30, $V:$V, 0)), 0, IFERROR(AVERAGEIFS(PLP_BUSINESS!Y:Y, PLP_BUSINESS!$B:$B, 'Summary (최종)'!$C30, PLP_BUSINESS!$H:$H, "Y"),0))</f>
        <v>16.428571428571427</v>
      </c>
      <c r="M30" s="33">
        <f>IF(ISNUMBER(MATCH($C30, $V:$V, 0)), 0, IFERROR(AVERAGEIFS(PLP_BUSINESS!Z:Z, PLP_BUSINESS!$B:$B, 'Summary (최종)'!$C30, PLP_BUSINESS!$H:$H, "Y"),0))</f>
        <v>11.785714285714286</v>
      </c>
      <c r="N30" s="33">
        <f>IF(ISNUMBER(MATCH($C30, $V:$V, 0)), 0, IFERROR(AVERAGEIFS(PLP_BUSINESS!AA:AA, PLP_BUSINESS!$B:$B, 'Summary (최종)'!$C30, PLP_BUSINESS!$H:$H, "Y"),0))</f>
        <v>15</v>
      </c>
      <c r="O30" s="33">
        <f>IF(ISNUMBER(MATCH($C30, $V:$V, 0)), 0, IFERROR(AVERAGEIFS(PLP_BUSINESS!AB:AB, PLP_BUSINESS!$B:$B, 'Summary (최종)'!$C30, PLP_BUSINESS!$H:$H, "Y"),0))</f>
        <v>15</v>
      </c>
      <c r="P30" s="33">
        <f>IFERROR(HLOOKUP($C30,'Product Category'!$E$7:$AS$68,62,0), 0)</f>
        <v>15</v>
      </c>
      <c r="Q30" s="33">
        <f>IF(ISNUMBER(MATCH(C30,W:W,0)), NA(),_xlfn.XLOOKUP(C30,Blog!C:C,Blog!G:G,0))</f>
        <v>10</v>
      </c>
      <c r="R30" s="274" cm="1">
        <f t="array" ref="R30">SUMPRODUCT((ROUND($I$10:$I$43,8)&gt;ROUND(I30,8))*1)+1</f>
        <v>14</v>
      </c>
      <c r="S30" s="274" cm="1">
        <f t="array" ref="S30">SUMPRODUCT((ROUND($H$10:$H$43,8)&gt;ROUND(H30,8))*1)+1</f>
        <v>21</v>
      </c>
      <c r="T30" s="275">
        <f t="shared" si="0"/>
        <v>-7</v>
      </c>
      <c r="V30" s="289"/>
      <c r="W30" s="289"/>
      <c r="X30" s="286"/>
    </row>
    <row r="31" spans="2:24" ht="15" customHeight="1">
      <c r="B31" s="52" t="s">
        <v>74</v>
      </c>
      <c r="C31" s="53" t="s">
        <v>24</v>
      </c>
      <c r="D31" s="259" t="s">
        <v>616</v>
      </c>
      <c r="E31" s="267">
        <v>39</v>
      </c>
      <c r="F31" s="271">
        <v>39</v>
      </c>
      <c r="G31" s="272">
        <v>0</v>
      </c>
      <c r="H31" s="261">
        <v>95</v>
      </c>
      <c r="I31" s="262">
        <v>95</v>
      </c>
      <c r="J31" s="254">
        <v>0</v>
      </c>
      <c r="K31" s="265">
        <f>IF(ISNUMBER(MATCH($C31, $V:$V, 0)), 0, IFERROR(AVERAGEIFS(PLP_BUSINESS!X:X, PLP_BUSINESS!$B:$B, 'Summary (최종)'!$C31, PLP_BUSINESS!$H:$H, "Y"),0))</f>
        <v>15.384615384615385</v>
      </c>
      <c r="L31" s="33">
        <f>IF(ISNUMBER(MATCH($C31, $V:$V, 0)), 0, IFERROR(AVERAGEIFS(PLP_BUSINESS!Y:Y, PLP_BUSINESS!$B:$B, 'Summary (최종)'!$C31, PLP_BUSINESS!$H:$H, "Y"),0))</f>
        <v>20</v>
      </c>
      <c r="M31" s="33">
        <f>IF(ISNUMBER(MATCH($C31, $V:$V, 0)), 0, IFERROR(AVERAGEIFS(PLP_BUSINESS!Z:Z, PLP_BUSINESS!$B:$B, 'Summary (최종)'!$C31, PLP_BUSINESS!$H:$H, "Y"),0))</f>
        <v>14.615384615384615</v>
      </c>
      <c r="N31" s="33">
        <f>IF(ISNUMBER(MATCH($C31, $V:$V, 0)), 0, IFERROR(AVERAGEIFS(PLP_BUSINESS!AA:AA, PLP_BUSINESS!$B:$B, 'Summary (최종)'!$C31, PLP_BUSINESS!$H:$H, "Y"),0))</f>
        <v>15</v>
      </c>
      <c r="O31" s="33">
        <f>IF(ISNUMBER(MATCH($C31, $V:$V, 0)), 0, IFERROR(AVERAGEIFS(PLP_BUSINESS!AB:AB, PLP_BUSINESS!$B:$B, 'Summary (최종)'!$C31, PLP_BUSINESS!$H:$H, "Y"),0))</f>
        <v>15</v>
      </c>
      <c r="P31" s="33">
        <f>IFERROR(HLOOKUP($C31,'Product Category'!$E$7:$AS$68,62,0), 0)</f>
        <v>15</v>
      </c>
      <c r="Q31" s="33">
        <f>IF(ISNUMBER(MATCH(C31,W:W,0)), NA(),_xlfn.XLOOKUP(C31,Blog!C:C,Blog!G:G,0))</f>
        <v>0</v>
      </c>
      <c r="R31" s="274" cm="1">
        <f t="array" ref="R31">SUMPRODUCT((ROUND($I$10:$I$43,8)&gt;ROUND(I31,8))*1)+1</f>
        <v>15</v>
      </c>
      <c r="S31" s="274" cm="1">
        <f t="array" ref="S31">SUMPRODUCT((ROUND($H$10:$H$43,8)&gt;ROUND(H31,8))*1)+1</f>
        <v>22</v>
      </c>
      <c r="T31" s="275">
        <f t="shared" si="0"/>
        <v>-7</v>
      </c>
      <c r="V31" s="289"/>
      <c r="W31" s="289"/>
      <c r="X31" s="286"/>
    </row>
    <row r="32" spans="2:24" ht="15" customHeight="1">
      <c r="B32" s="52" t="s">
        <v>20</v>
      </c>
      <c r="C32" s="53" t="s">
        <v>123</v>
      </c>
      <c r="D32" s="259" t="s">
        <v>616</v>
      </c>
      <c r="E32" s="267">
        <v>74</v>
      </c>
      <c r="F32" s="271">
        <v>74</v>
      </c>
      <c r="G32" s="272">
        <v>0</v>
      </c>
      <c r="H32" s="261">
        <v>93.851351351351354</v>
      </c>
      <c r="I32" s="262">
        <v>93.851351351351354</v>
      </c>
      <c r="J32" s="254">
        <v>0</v>
      </c>
      <c r="K32" s="265">
        <f>IF(ISNUMBER(MATCH($C32, $V:$V, 0)), 0, IFERROR(AVERAGEIFS(PLP_BUSINESS!X:X, PLP_BUSINESS!$B:$B, 'Summary (최종)'!$C32, PLP_BUSINESS!$H:$H, "Y"),0))</f>
        <v>12.162162162162161</v>
      </c>
      <c r="L32" s="33">
        <f>IF(ISNUMBER(MATCH($C32, $V:$V, 0)), 0, IFERROR(AVERAGEIFS(PLP_BUSINESS!Y:Y, PLP_BUSINESS!$B:$B, 'Summary (최종)'!$C32, PLP_BUSINESS!$H:$H, "Y"),0))</f>
        <v>18.918918918918919</v>
      </c>
      <c r="M32" s="33">
        <f>IF(ISNUMBER(MATCH($C32, $V:$V, 0)), 0, IFERROR(AVERAGEIFS(PLP_BUSINESS!Z:Z, PLP_BUSINESS!$B:$B, 'Summary (최종)'!$C32, PLP_BUSINESS!$H:$H, "Y"),0))</f>
        <v>14.189189189189189</v>
      </c>
      <c r="N32" s="33">
        <f>IF(ISNUMBER(MATCH($C32, $V:$V, 0)), 0, IFERROR(AVERAGEIFS(PLP_BUSINESS!AA:AA, PLP_BUSINESS!$B:$B, 'Summary (최종)'!$C32, PLP_BUSINESS!$H:$H, "Y"),0))</f>
        <v>14.797297297297296</v>
      </c>
      <c r="O32" s="33">
        <f>IF(ISNUMBER(MATCH($C32, $V:$V, 0)), 0, IFERROR(AVERAGEIFS(PLP_BUSINESS!AB:AB, PLP_BUSINESS!$B:$B, 'Summary (최종)'!$C32, PLP_BUSINESS!$H:$H, "Y"),0))</f>
        <v>13.783783783783784</v>
      </c>
      <c r="P32" s="33">
        <f>IFERROR(HLOOKUP($C32,'Product Category'!$E$7:$AS$68,62,0), 0)</f>
        <v>10</v>
      </c>
      <c r="Q32" s="33">
        <f>IF(ISNUMBER(MATCH(C32,W:W,0)), NA(),_xlfn.XLOOKUP(C32,Blog!C:C,Blog!G:G,0))</f>
        <v>10</v>
      </c>
      <c r="R32" s="274" cm="1">
        <f t="array" ref="R32">SUMPRODUCT((ROUND($I$10:$I$43,8)&gt;ROUND(I32,8))*1)+1</f>
        <v>16</v>
      </c>
      <c r="S32" s="274" cm="1">
        <f t="array" ref="S32">SUMPRODUCT((ROUND($H$10:$H$43,8)&gt;ROUND(H32,8))*1)+1</f>
        <v>23</v>
      </c>
      <c r="T32" s="275">
        <f t="shared" si="0"/>
        <v>-7</v>
      </c>
      <c r="V32" s="289"/>
      <c r="W32" s="289"/>
      <c r="X32" s="286"/>
    </row>
    <row r="33" spans="2:24" ht="15" customHeight="1">
      <c r="B33" s="52" t="s">
        <v>74</v>
      </c>
      <c r="C33" s="53" t="s">
        <v>101</v>
      </c>
      <c r="D33" s="259" t="s">
        <v>629</v>
      </c>
      <c r="E33" s="267">
        <v>43</v>
      </c>
      <c r="F33" s="271">
        <v>43</v>
      </c>
      <c r="G33" s="272">
        <v>0</v>
      </c>
      <c r="H33" s="261">
        <v>93.023255813953483</v>
      </c>
      <c r="I33" s="262">
        <v>89.767441860465112</v>
      </c>
      <c r="J33" s="254">
        <v>3.2558139534883708</v>
      </c>
      <c r="K33" s="265">
        <f>IF(ISNUMBER(MATCH($C33, $V:$V, 0)), 0, IFERROR(AVERAGEIFS(PLP_BUSINESS!X:X, PLP_BUSINESS!$B:$B, 'Summary (최종)'!$C33, PLP_BUSINESS!$H:$H, "Y"),0))</f>
        <v>14.883720930232558</v>
      </c>
      <c r="L33" s="33">
        <f>IF(ISNUMBER(MATCH($C33, $V:$V, 0)), 0, IFERROR(AVERAGEIFS(PLP_BUSINESS!Y:Y, PLP_BUSINESS!$B:$B, 'Summary (최종)'!$C33, PLP_BUSINESS!$H:$H, "Y"),0))</f>
        <v>18.13953488372093</v>
      </c>
      <c r="M33" s="33">
        <f>IF(ISNUMBER(MATCH($C33, $V:$V, 0)), 0, IFERROR(AVERAGEIFS(PLP_BUSINESS!Z:Z, PLP_BUSINESS!$B:$B, 'Summary (최종)'!$C33, PLP_BUSINESS!$H:$H, "Y"),0))</f>
        <v>15</v>
      </c>
      <c r="N33" s="33">
        <f>IF(ISNUMBER(MATCH($C33, $V:$V, 0)), 0, IFERROR(AVERAGEIFS(PLP_BUSINESS!AA:AA, PLP_BUSINESS!$B:$B, 'Summary (최종)'!$C33, PLP_BUSINESS!$H:$H, "Y"),0))</f>
        <v>15</v>
      </c>
      <c r="O33" s="33">
        <f>IF(ISNUMBER(MATCH($C33, $V:$V, 0)), 0, IFERROR(AVERAGEIFS(PLP_BUSINESS!AB:AB, PLP_BUSINESS!$B:$B, 'Summary (최종)'!$C33, PLP_BUSINESS!$H:$H, "Y"),0))</f>
        <v>15</v>
      </c>
      <c r="P33" s="33">
        <f>IFERROR(HLOOKUP($C33,'Product Category'!$E$7:$AS$68,62,0), 0)</f>
        <v>15</v>
      </c>
      <c r="Q33" s="33">
        <f>IF(ISNUMBER(MATCH(C33,W:W,0)), NA(),_xlfn.XLOOKUP(C33,Blog!C:C,Blog!G:G,0))</f>
        <v>0</v>
      </c>
      <c r="R33" s="274" cm="1">
        <f t="array" ref="R33">SUMPRODUCT((ROUND($I$10:$I$43,8)&gt;ROUND(I33,8))*1)+1</f>
        <v>21</v>
      </c>
      <c r="S33" s="274" cm="1">
        <f t="array" ref="S33">SUMPRODUCT((ROUND($H$10:$H$43,8)&gt;ROUND(H33,8))*1)+1</f>
        <v>24</v>
      </c>
      <c r="T33" s="275">
        <f t="shared" si="0"/>
        <v>-3</v>
      </c>
      <c r="V33" s="289"/>
      <c r="W33" s="289"/>
      <c r="X33" s="286"/>
    </row>
    <row r="34" spans="2:24" ht="15" customHeight="1">
      <c r="B34" s="52" t="s">
        <v>18</v>
      </c>
      <c r="C34" s="53" t="s">
        <v>124</v>
      </c>
      <c r="D34" s="259" t="s">
        <v>616</v>
      </c>
      <c r="E34" s="267">
        <v>51</v>
      </c>
      <c r="F34" s="271">
        <v>51</v>
      </c>
      <c r="G34" s="272">
        <v>0</v>
      </c>
      <c r="H34" s="261">
        <v>89.411764705882348</v>
      </c>
      <c r="I34" s="262">
        <v>99.411764705882348</v>
      </c>
      <c r="J34" s="254">
        <v>-10</v>
      </c>
      <c r="K34" s="265">
        <f>IF(ISNUMBER(MATCH($C34, $V:$V, 0)), 0, IFERROR(AVERAGEIFS(PLP_BUSINESS!X:X, PLP_BUSINESS!$B:$B, 'Summary (최종)'!$C34, PLP_BUSINESS!$H:$H, "Y"),0))</f>
        <v>15.686274509803921</v>
      </c>
      <c r="L34" s="33">
        <f>IF(ISNUMBER(MATCH($C34, $V:$V, 0)), 0, IFERROR(AVERAGEIFS(PLP_BUSINESS!Y:Y, PLP_BUSINESS!$B:$B, 'Summary (최종)'!$C34, PLP_BUSINESS!$H:$H, "Y"),0))</f>
        <v>19.607843137254903</v>
      </c>
      <c r="M34" s="33">
        <f>IF(ISNUMBER(MATCH($C34, $V:$V, 0)), 0, IFERROR(AVERAGEIFS(PLP_BUSINESS!Z:Z, PLP_BUSINESS!$B:$B, 'Summary (최종)'!$C34, PLP_BUSINESS!$H:$H, "Y"),0))</f>
        <v>11.176470588235293</v>
      </c>
      <c r="N34" s="33">
        <f>IF(ISNUMBER(MATCH($C34, $V:$V, 0)), 0, IFERROR(AVERAGEIFS(PLP_BUSINESS!AA:AA, PLP_BUSINESS!$B:$B, 'Summary (최종)'!$C34, PLP_BUSINESS!$H:$H, "Y"),0))</f>
        <v>14.705882352941176</v>
      </c>
      <c r="O34" s="33">
        <f>IF(ISNUMBER(MATCH($C34, $V:$V, 0)), 0, IFERROR(AVERAGEIFS(PLP_BUSINESS!AB:AB, PLP_BUSINESS!$B:$B, 'Summary (최종)'!$C34, PLP_BUSINESS!$H:$H, "Y"),0))</f>
        <v>13.235294117647058</v>
      </c>
      <c r="P34" s="33">
        <f>IFERROR(HLOOKUP($C34,'Product Category'!$E$7:$AS$68,62,0), 0)</f>
        <v>15</v>
      </c>
      <c r="Q34" s="33">
        <f>IF(ISNUMBER(MATCH(C34,W:W,0)), NA(),_xlfn.XLOOKUP(C34,Blog!C:C,Blog!G:G,0))</f>
        <v>0</v>
      </c>
      <c r="R34" s="274" cm="1">
        <f t="array" ref="R34">SUMPRODUCT((ROUND($I$10:$I$43,8)&gt;ROUND(I34,8))*1)+1</f>
        <v>9</v>
      </c>
      <c r="S34" s="274" cm="1">
        <f t="array" ref="S34">SUMPRODUCT((ROUND($H$10:$H$43,8)&gt;ROUND(H34,8))*1)+1</f>
        <v>25</v>
      </c>
      <c r="T34" s="275">
        <f t="shared" si="0"/>
        <v>-16</v>
      </c>
      <c r="V34" s="289"/>
      <c r="W34" s="289"/>
      <c r="X34" s="286"/>
    </row>
    <row r="35" spans="2:24" ht="15" customHeight="1">
      <c r="B35" s="52" t="s">
        <v>20</v>
      </c>
      <c r="C35" s="53" t="s">
        <v>662</v>
      </c>
      <c r="D35" s="259" t="s">
        <v>629</v>
      </c>
      <c r="E35" s="267">
        <v>33</v>
      </c>
      <c r="F35" s="271">
        <v>33</v>
      </c>
      <c r="G35" s="272">
        <v>0</v>
      </c>
      <c r="H35" s="261">
        <v>88.939393939393938</v>
      </c>
      <c r="I35" s="262">
        <v>88.939393939393938</v>
      </c>
      <c r="J35" s="254">
        <v>0</v>
      </c>
      <c r="K35" s="265">
        <f>IF(ISNUMBER(MATCH($C35, $V:$V, 0)), 0, IFERROR(AVERAGEIFS(PLP_BUSINESS!X:X, PLP_BUSINESS!$B:$B, 'Summary (최종)'!$C35, PLP_BUSINESS!$H:$H, "Y"),0))</f>
        <v>13.939393939393939</v>
      </c>
      <c r="L35" s="33">
        <f>IF(ISNUMBER(MATCH($C35, $V:$V, 0)), 0, IFERROR(AVERAGEIFS(PLP_BUSINESS!Y:Y, PLP_BUSINESS!$B:$B, 'Summary (최종)'!$C35, PLP_BUSINESS!$H:$H, "Y"),0))</f>
        <v>16.363636363636363</v>
      </c>
      <c r="M35" s="33">
        <f>IF(ISNUMBER(MATCH($C35, $V:$V, 0)), 0, IFERROR(AVERAGEIFS(PLP_BUSINESS!Z:Z, PLP_BUSINESS!$B:$B, 'Summary (최종)'!$C35, PLP_BUSINESS!$H:$H, "Y"),0))</f>
        <v>13.636363636363637</v>
      </c>
      <c r="N35" s="33">
        <f>IF(ISNUMBER(MATCH($C35, $V:$V, 0)), 0, IFERROR(AVERAGEIFS(PLP_BUSINESS!AA:AA, PLP_BUSINESS!$B:$B, 'Summary (최종)'!$C35, PLP_BUSINESS!$H:$H, "Y"),0))</f>
        <v>15</v>
      </c>
      <c r="O35" s="33">
        <f>IF(ISNUMBER(MATCH($C35, $V:$V, 0)), 0, IFERROR(AVERAGEIFS(PLP_BUSINESS!AB:AB, PLP_BUSINESS!$B:$B, 'Summary (최종)'!$C35, PLP_BUSINESS!$H:$H, "Y"),0))</f>
        <v>15</v>
      </c>
      <c r="P35" s="33">
        <f>IFERROR(HLOOKUP($C35,'Product Category'!$E$7:$AS$68,62,0), 0)</f>
        <v>15</v>
      </c>
      <c r="Q35" s="33">
        <f>IF(ISNUMBER(MATCH(C35,W:W,0)), NA(),_xlfn.XLOOKUP(C35,Blog!C:C,Blog!G:G,0))</f>
        <v>0</v>
      </c>
      <c r="R35" s="274" cm="1">
        <f t="array" ref="R35">SUMPRODUCT((ROUND($I$10:$I$43,8)&gt;ROUND(I35,8))*1)+1</f>
        <v>22</v>
      </c>
      <c r="S35" s="274" cm="1">
        <f t="array" ref="S35">SUMPRODUCT((ROUND($H$10:$H$43,8)&gt;ROUND(H35,8))*1)+1</f>
        <v>26</v>
      </c>
      <c r="T35" s="275">
        <f t="shared" si="0"/>
        <v>-4</v>
      </c>
      <c r="V35" s="286"/>
      <c r="W35" s="286"/>
      <c r="X35" s="286"/>
    </row>
    <row r="36" spans="2:24" ht="15" customHeight="1">
      <c r="B36" s="52" t="s">
        <v>20</v>
      </c>
      <c r="C36" s="53" t="s">
        <v>177</v>
      </c>
      <c r="D36" s="259" t="s">
        <v>616</v>
      </c>
      <c r="E36" s="267">
        <v>32</v>
      </c>
      <c r="F36" s="271">
        <v>32</v>
      </c>
      <c r="G36" s="272">
        <v>0</v>
      </c>
      <c r="H36" s="261">
        <v>87.8125</v>
      </c>
      <c r="I36" s="262">
        <v>87.8125</v>
      </c>
      <c r="J36" s="254">
        <v>0</v>
      </c>
      <c r="K36" s="265">
        <f>IF(ISNUMBER(MATCH($C36, $V:$V, 0)), 0, IFERROR(AVERAGEIFS(PLP_BUSINESS!X:X, PLP_BUSINESS!$B:$B, 'Summary (최종)'!$C36, PLP_BUSINESS!$H:$H, "Y"),0))</f>
        <v>18.125</v>
      </c>
      <c r="L36" s="33">
        <f>IF(ISNUMBER(MATCH($C36, $V:$V, 0)), 0, IFERROR(AVERAGEIFS(PLP_BUSINESS!Y:Y, PLP_BUSINESS!$B:$B, 'Summary (최종)'!$C36, PLP_BUSINESS!$H:$H, "Y"),0))</f>
        <v>17.5</v>
      </c>
      <c r="M36" s="33">
        <f>IF(ISNUMBER(MATCH($C36, $V:$V, 0)), 0, IFERROR(AVERAGEIFS(PLP_BUSINESS!Z:Z, PLP_BUSINESS!$B:$B, 'Summary (최종)'!$C36, PLP_BUSINESS!$H:$H, "Y"),0))</f>
        <v>13.59375</v>
      </c>
      <c r="N36" s="33">
        <f>IF(ISNUMBER(MATCH($C36, $V:$V, 0)), 0, IFERROR(AVERAGEIFS(PLP_BUSINESS!AA:AA, PLP_BUSINESS!$B:$B, 'Summary (최종)'!$C36, PLP_BUSINESS!$H:$H, "Y"),0))</f>
        <v>14.53125</v>
      </c>
      <c r="O36" s="33">
        <f>IF(ISNUMBER(MATCH($C36, $V:$V, 0)), 0, IFERROR(AVERAGEIFS(PLP_BUSINESS!AB:AB, PLP_BUSINESS!$B:$B, 'Summary (최종)'!$C36, PLP_BUSINESS!$H:$H, "Y"),0))</f>
        <v>14.0625</v>
      </c>
      <c r="P36" s="33">
        <f>IFERROR(HLOOKUP($C36,'Product Category'!$E$7:$AS$68,62,0), 0)</f>
        <v>10</v>
      </c>
      <c r="Q36" s="33" t="e">
        <f>IF(ISNUMBER(MATCH(C36,W:W,0)), NA(),_xlfn.XLOOKUP(C36,Blog!C:C,Blog!G:G,0))</f>
        <v>#N/A</v>
      </c>
      <c r="R36" s="274" cm="1">
        <f t="array" ref="R36">SUMPRODUCT((ROUND($I$10:$I$43,8)&gt;ROUND(I36,8))*1)+1</f>
        <v>23</v>
      </c>
      <c r="S36" s="274" cm="1">
        <f t="array" ref="S36">SUMPRODUCT((ROUND($H$10:$H$43,8)&gt;ROUND(H36,8))*1)+1</f>
        <v>27</v>
      </c>
      <c r="T36" s="275">
        <f t="shared" si="0"/>
        <v>-4</v>
      </c>
      <c r="V36" s="286"/>
      <c r="W36" s="286"/>
      <c r="X36" s="286"/>
    </row>
    <row r="37" spans="2:24" ht="15" customHeight="1">
      <c r="B37" s="52" t="s">
        <v>20</v>
      </c>
      <c r="C37" s="53" t="s">
        <v>81</v>
      </c>
      <c r="D37" s="259" t="s">
        <v>629</v>
      </c>
      <c r="E37" s="267">
        <v>124</v>
      </c>
      <c r="F37" s="271">
        <v>124</v>
      </c>
      <c r="G37" s="272">
        <v>0</v>
      </c>
      <c r="H37" s="261">
        <v>85.846774193548384</v>
      </c>
      <c r="I37" s="262">
        <v>85.725806451612911</v>
      </c>
      <c r="J37" s="254">
        <v>0.12096774193547333</v>
      </c>
      <c r="K37" s="265">
        <f>IF(ISNUMBER(MATCH($C37, $V:$V, 0)), 0, IFERROR(AVERAGEIFS(PLP_BUSINESS!X:X, PLP_BUSINESS!$B:$B, 'Summary (최종)'!$C37, PLP_BUSINESS!$H:$H, "Y"),0))</f>
        <v>13.387096774193548</v>
      </c>
      <c r="L37" s="33">
        <f>IF(ISNUMBER(MATCH($C37, $V:$V, 0)), 0, IFERROR(AVERAGEIFS(PLP_BUSINESS!Y:Y, PLP_BUSINESS!$B:$B, 'Summary (최종)'!$C37, PLP_BUSINESS!$H:$H, "Y"),0))</f>
        <v>13.548387096774194</v>
      </c>
      <c r="M37" s="33">
        <f>IF(ISNUMBER(MATCH($C37, $V:$V, 0)), 0, IFERROR(AVERAGEIFS(PLP_BUSINESS!Z:Z, PLP_BUSINESS!$B:$B, 'Summary (최종)'!$C37, PLP_BUSINESS!$H:$H, "Y"),0))</f>
        <v>14.03225806451613</v>
      </c>
      <c r="N37" s="33">
        <f>IF(ISNUMBER(MATCH($C37, $V:$V, 0)), 0, IFERROR(AVERAGEIFS(PLP_BUSINESS!AA:AA, PLP_BUSINESS!$B:$B, 'Summary (최종)'!$C37, PLP_BUSINESS!$H:$H, "Y"),0))</f>
        <v>14.879032258064516</v>
      </c>
      <c r="O37" s="33">
        <f>IF(ISNUMBER(MATCH($C37, $V:$V, 0)), 0, IFERROR(AVERAGEIFS(PLP_BUSINESS!AB:AB, PLP_BUSINESS!$B:$B, 'Summary (최종)'!$C37, PLP_BUSINESS!$H:$H, "Y"),0))</f>
        <v>15</v>
      </c>
      <c r="P37" s="33">
        <f>IFERROR(HLOOKUP($C37,'Product Category'!$E$7:$AS$68,62,0), 0)</f>
        <v>15</v>
      </c>
      <c r="Q37" s="33">
        <f>IF(ISNUMBER(MATCH(C37,W:W,0)), NA(),_xlfn.XLOOKUP(C37,Blog!C:C,Blog!G:G,0))</f>
        <v>0</v>
      </c>
      <c r="R37" s="274" cm="1">
        <f t="array" ref="R37">SUMPRODUCT((ROUND($I$10:$I$43,8)&gt;ROUND(I37,8))*1)+1</f>
        <v>26</v>
      </c>
      <c r="S37" s="274" cm="1">
        <f t="array" ref="S37">SUMPRODUCT((ROUND($H$10:$H$43,8)&gt;ROUND(H37,8))*1)+1</f>
        <v>28</v>
      </c>
      <c r="T37" s="275">
        <f t="shared" si="0"/>
        <v>-2</v>
      </c>
      <c r="V37" s="286"/>
      <c r="W37" s="286"/>
      <c r="X37" s="286"/>
    </row>
    <row r="38" spans="2:24" ht="15" customHeight="1">
      <c r="B38" s="52" t="s">
        <v>19</v>
      </c>
      <c r="C38" s="53" t="s">
        <v>117</v>
      </c>
      <c r="D38" s="259" t="s">
        <v>629</v>
      </c>
      <c r="E38" s="267">
        <v>33</v>
      </c>
      <c r="F38" s="271">
        <v>32</v>
      </c>
      <c r="G38" s="272">
        <v>1</v>
      </c>
      <c r="H38" s="261">
        <v>84.242424242424249</v>
      </c>
      <c r="I38" s="262">
        <v>85.9375</v>
      </c>
      <c r="J38" s="254">
        <v>-1.6950757575757507</v>
      </c>
      <c r="K38" s="265">
        <f>IF(ISNUMBER(MATCH($C38, $V:$V, 0)), 0, IFERROR(AVERAGEIFS(PLP_BUSINESS!X:X, PLP_BUSINESS!$B:$B, 'Summary (최종)'!$C38, PLP_BUSINESS!$H:$H, "Y"),0))</f>
        <v>13.333333333333334</v>
      </c>
      <c r="L38" s="33">
        <f>IF(ISNUMBER(MATCH($C38, $V:$V, 0)), 0, IFERROR(AVERAGEIFS(PLP_BUSINESS!Y:Y, PLP_BUSINESS!$B:$B, 'Summary (최종)'!$C38, PLP_BUSINESS!$H:$H, "Y"),0))</f>
        <v>12.727272727272727</v>
      </c>
      <c r="M38" s="33">
        <f>IF(ISNUMBER(MATCH($C38, $V:$V, 0)), 0, IFERROR(AVERAGEIFS(PLP_BUSINESS!Z:Z, PLP_BUSINESS!$B:$B, 'Summary (최종)'!$C38, PLP_BUSINESS!$H:$H, "Y"),0))</f>
        <v>13.636363636363637</v>
      </c>
      <c r="N38" s="33">
        <f>IF(ISNUMBER(MATCH($C38, $V:$V, 0)), 0, IFERROR(AVERAGEIFS(PLP_BUSINESS!AA:AA, PLP_BUSINESS!$B:$B, 'Summary (최종)'!$C38, PLP_BUSINESS!$H:$H, "Y"),0))</f>
        <v>14.545454545454545</v>
      </c>
      <c r="O38" s="33">
        <f>IF(ISNUMBER(MATCH($C38, $V:$V, 0)), 0, IFERROR(AVERAGEIFS(PLP_BUSINESS!AB:AB, PLP_BUSINESS!$B:$B, 'Summary (최종)'!$C38, PLP_BUSINESS!$H:$H, "Y"),0))</f>
        <v>15</v>
      </c>
      <c r="P38" s="33">
        <f>IFERROR(HLOOKUP($C38,'Product Category'!$E$7:$AS$68,62,0), 0)</f>
        <v>15</v>
      </c>
      <c r="Q38" s="33">
        <f>IF(ISNUMBER(MATCH(C38,W:W,0)), NA(),_xlfn.XLOOKUP(C38,Blog!C:C,Blog!G:G,0))</f>
        <v>0</v>
      </c>
      <c r="R38" s="274" cm="1">
        <f t="array" ref="R38">SUMPRODUCT((ROUND($I$10:$I$43,8)&gt;ROUND(I38,8))*1)+1</f>
        <v>25</v>
      </c>
      <c r="S38" s="274" cm="1">
        <f t="array" ref="S38">SUMPRODUCT((ROUND($H$10:$H$43,8)&gt;ROUND(H38,8))*1)+1</f>
        <v>29</v>
      </c>
      <c r="T38" s="275">
        <f t="shared" si="0"/>
        <v>-4</v>
      </c>
    </row>
    <row r="39" spans="2:24" ht="15" customHeight="1">
      <c r="B39" s="52" t="s">
        <v>20</v>
      </c>
      <c r="C39" s="53" t="s">
        <v>126</v>
      </c>
      <c r="D39" s="259" t="s">
        <v>616</v>
      </c>
      <c r="E39" s="267">
        <v>25</v>
      </c>
      <c r="F39" s="271">
        <v>25</v>
      </c>
      <c r="G39" s="272">
        <v>0</v>
      </c>
      <c r="H39" s="261">
        <v>83</v>
      </c>
      <c r="I39" s="262">
        <v>93</v>
      </c>
      <c r="J39" s="254">
        <v>-10</v>
      </c>
      <c r="K39" s="265">
        <f>IF(ISNUMBER(MATCH($C39, $V:$V, 0)), 0, IFERROR(AVERAGEIFS(PLP_BUSINESS!X:X, PLP_BUSINESS!$B:$B, 'Summary (최종)'!$C39, PLP_BUSINESS!$H:$H, "Y"),0))</f>
        <v>12</v>
      </c>
      <c r="L39" s="33">
        <f>IF(ISNUMBER(MATCH($C39, $V:$V, 0)), 0, IFERROR(AVERAGEIFS(PLP_BUSINESS!Y:Y, PLP_BUSINESS!$B:$B, 'Summary (최종)'!$C39, PLP_BUSINESS!$H:$H, "Y"),0))</f>
        <v>15.2</v>
      </c>
      <c r="M39" s="33">
        <f>IF(ISNUMBER(MATCH($C39, $V:$V, 0)), 0, IFERROR(AVERAGEIFS(PLP_BUSINESS!Z:Z, PLP_BUSINESS!$B:$B, 'Summary (최종)'!$C39, PLP_BUSINESS!$H:$H, "Y"),0))</f>
        <v>12.6</v>
      </c>
      <c r="N39" s="33">
        <f>IF(ISNUMBER(MATCH($C39, $V:$V, 0)), 0, IFERROR(AVERAGEIFS(PLP_BUSINESS!AA:AA, PLP_BUSINESS!$B:$B, 'Summary (최종)'!$C39, PLP_BUSINESS!$H:$H, "Y"),0))</f>
        <v>14.4</v>
      </c>
      <c r="O39" s="33">
        <f>IF(ISNUMBER(MATCH($C39, $V:$V, 0)), 0, IFERROR(AVERAGEIFS(PLP_BUSINESS!AB:AB, PLP_BUSINESS!$B:$B, 'Summary (최종)'!$C39, PLP_BUSINESS!$H:$H, "Y"),0))</f>
        <v>13.8</v>
      </c>
      <c r="P39" s="33">
        <f>IFERROR(HLOOKUP($C39,'Product Category'!$E$7:$AS$68,62,0), 0)</f>
        <v>15</v>
      </c>
      <c r="Q39" s="33">
        <f>IF(ISNUMBER(MATCH(C39,W:W,0)), NA(),_xlfn.XLOOKUP(C39,Blog!C:C,Blog!G:G,0))</f>
        <v>0</v>
      </c>
      <c r="R39" s="274" cm="1">
        <f t="array" ref="R39">SUMPRODUCT((ROUND($I$10:$I$43,8)&gt;ROUND(I39,8))*1)+1</f>
        <v>18</v>
      </c>
      <c r="S39" s="274" cm="1">
        <f t="array" ref="S39">SUMPRODUCT((ROUND($H$10:$H$43,8)&gt;ROUND(H39,8))*1)+1</f>
        <v>30</v>
      </c>
      <c r="T39" s="275">
        <f t="shared" si="0"/>
        <v>-12</v>
      </c>
    </row>
    <row r="40" spans="2:24" ht="15" customHeight="1">
      <c r="B40" s="52" t="s">
        <v>19</v>
      </c>
      <c r="C40" s="53" t="s">
        <v>116</v>
      </c>
      <c r="D40" s="259" t="s">
        <v>629</v>
      </c>
      <c r="E40" s="267">
        <v>30</v>
      </c>
      <c r="F40" s="271">
        <v>30</v>
      </c>
      <c r="G40" s="272">
        <v>0</v>
      </c>
      <c r="H40" s="261">
        <v>81.166666666666657</v>
      </c>
      <c r="I40" s="262">
        <v>91.166666666666657</v>
      </c>
      <c r="J40" s="254">
        <v>-10</v>
      </c>
      <c r="K40" s="265">
        <f>IF(ISNUMBER(MATCH($C40, $V:$V, 0)), 0, IFERROR(AVERAGEIFS(PLP_BUSINESS!X:X, PLP_BUSINESS!$B:$B, 'Summary (최종)'!$C40, PLP_BUSINESS!$H:$H, "Y"),0))</f>
        <v>8.6666666666666661</v>
      </c>
      <c r="L40" s="33">
        <f>IF(ISNUMBER(MATCH($C40, $V:$V, 0)), 0, IFERROR(AVERAGEIFS(PLP_BUSINESS!Y:Y, PLP_BUSINESS!$B:$B, 'Summary (최종)'!$C40, PLP_BUSINESS!$H:$H, "Y"),0))</f>
        <v>14</v>
      </c>
      <c r="M40" s="33">
        <f>IF(ISNUMBER(MATCH($C40, $V:$V, 0)), 0, IFERROR(AVERAGEIFS(PLP_BUSINESS!Z:Z, PLP_BUSINESS!$B:$B, 'Summary (최종)'!$C40, PLP_BUSINESS!$H:$H, "Y"),0))</f>
        <v>13.5</v>
      </c>
      <c r="N40" s="33">
        <f>IF(ISNUMBER(MATCH($C40, $V:$V, 0)), 0, IFERROR(AVERAGEIFS(PLP_BUSINESS!AA:AA, PLP_BUSINESS!$B:$B, 'Summary (최종)'!$C40, PLP_BUSINESS!$H:$H, "Y"),0))</f>
        <v>15</v>
      </c>
      <c r="O40" s="33">
        <f>IF(ISNUMBER(MATCH($C40, $V:$V, 0)), 0, IFERROR(AVERAGEIFS(PLP_BUSINESS!AB:AB, PLP_BUSINESS!$B:$B, 'Summary (최종)'!$C40, PLP_BUSINESS!$H:$H, "Y"),0))</f>
        <v>15</v>
      </c>
      <c r="P40" s="33">
        <f>IFERROR(HLOOKUP($C40,'Product Category'!$E$7:$AS$68,62,0), 0)</f>
        <v>15</v>
      </c>
      <c r="Q40" s="33">
        <f>IF(ISNUMBER(MATCH(C40,W:W,0)), NA(),_xlfn.XLOOKUP(C40,Blog!C:C,Blog!G:G,0))</f>
        <v>0</v>
      </c>
      <c r="R40" s="274" cm="1">
        <f t="array" ref="R40">SUMPRODUCT((ROUND($I$10:$I$43,8)&gt;ROUND(I40,8))*1)+1</f>
        <v>20</v>
      </c>
      <c r="S40" s="274" cm="1">
        <f t="array" ref="S40">SUMPRODUCT((ROUND($H$10:$H$43,8)&gt;ROUND(H40,8))*1)+1</f>
        <v>31</v>
      </c>
      <c r="T40" s="275">
        <f t="shared" si="0"/>
        <v>-11</v>
      </c>
    </row>
    <row r="41" spans="2:24" ht="15" customHeight="1">
      <c r="B41" s="52" t="s">
        <v>17</v>
      </c>
      <c r="C41" s="53" t="s">
        <v>29</v>
      </c>
      <c r="D41" s="259" t="s">
        <v>629</v>
      </c>
      <c r="E41" s="267">
        <v>48</v>
      </c>
      <c r="F41" s="271">
        <v>48</v>
      </c>
      <c r="G41" s="272">
        <v>0</v>
      </c>
      <c r="H41" s="261">
        <v>77.1875</v>
      </c>
      <c r="I41" s="262">
        <v>77.5</v>
      </c>
      <c r="J41" s="254">
        <v>-0.3125</v>
      </c>
      <c r="K41" s="265">
        <f>IF(ISNUMBER(MATCH($C41, $V:$V, 0)), 0, IFERROR(AVERAGEIFS(PLP_BUSINESS!X:X, PLP_BUSINESS!$B:$B, 'Summary (최종)'!$C41, PLP_BUSINESS!$H:$H, "Y"),0))</f>
        <v>13.333333333333334</v>
      </c>
      <c r="L41" s="33">
        <f>IF(ISNUMBER(MATCH($C41, $V:$V, 0)), 0, IFERROR(AVERAGEIFS(PLP_BUSINESS!Y:Y, PLP_BUSINESS!$B:$B, 'Summary (최종)'!$C41, PLP_BUSINESS!$H:$H, "Y"),0))</f>
        <v>17.916666666666668</v>
      </c>
      <c r="M41" s="33">
        <f>IF(ISNUMBER(MATCH($C41, $V:$V, 0)), 0, IFERROR(AVERAGEIFS(PLP_BUSINESS!Z:Z, PLP_BUSINESS!$B:$B, 'Summary (최종)'!$C41, PLP_BUSINESS!$H:$H, "Y"),0))</f>
        <v>1.25</v>
      </c>
      <c r="N41" s="33">
        <f>IF(ISNUMBER(MATCH($C41, $V:$V, 0)), 0, IFERROR(AVERAGEIFS(PLP_BUSINESS!AA:AA, PLP_BUSINESS!$B:$B, 'Summary (최종)'!$C41, PLP_BUSINESS!$H:$H, "Y"),0))</f>
        <v>14.6875</v>
      </c>
      <c r="O41" s="33">
        <f>IF(ISNUMBER(MATCH($C41, $V:$V, 0)), 0, IFERROR(AVERAGEIFS(PLP_BUSINESS!AB:AB, PLP_BUSINESS!$B:$B, 'Summary (최종)'!$C41, PLP_BUSINESS!$H:$H, "Y"),0))</f>
        <v>15</v>
      </c>
      <c r="P41" s="33">
        <f>IFERROR(HLOOKUP($C41,'Product Category'!$E$7:$AS$68,62,0), 0)</f>
        <v>15</v>
      </c>
      <c r="Q41" s="33">
        <f>IF(ISNUMBER(MATCH(C41,W:W,0)), NA(),_xlfn.XLOOKUP(C41,Blog!C:C,Blog!G:G,0))</f>
        <v>0</v>
      </c>
      <c r="R41" s="274" cm="1">
        <f t="array" ref="R41">SUMPRODUCT((ROUND($I$10:$I$43,8)&gt;ROUND(I41,8))*1)+1</f>
        <v>30</v>
      </c>
      <c r="S41" s="274" cm="1">
        <f t="array" ref="S41">SUMPRODUCT((ROUND($H$10:$H$43,8)&gt;ROUND(H41,8))*1)+1</f>
        <v>32</v>
      </c>
      <c r="T41" s="275">
        <f t="shared" si="0"/>
        <v>-2</v>
      </c>
    </row>
    <row r="42" spans="2:24" ht="15" customHeight="1">
      <c r="B42" s="52" t="s">
        <v>19</v>
      </c>
      <c r="C42" s="53" t="s">
        <v>97</v>
      </c>
      <c r="D42" s="259" t="s">
        <v>629</v>
      </c>
      <c r="E42" s="267">
        <v>27</v>
      </c>
      <c r="F42" s="271">
        <v>27</v>
      </c>
      <c r="G42" s="272">
        <v>0</v>
      </c>
      <c r="H42" s="261">
        <v>73.518518518518519</v>
      </c>
      <c r="I42" s="262">
        <v>73.518518518518519</v>
      </c>
      <c r="J42" s="254">
        <v>0</v>
      </c>
      <c r="K42" s="265">
        <f>IF(ISNUMBER(MATCH($C42, $V:$V, 0)), 0, IFERROR(AVERAGEIFS(PLP_BUSINESS!X:X, PLP_BUSINESS!$B:$B, 'Summary (최종)'!$C42, PLP_BUSINESS!$H:$H, "Y"),0))</f>
        <v>11.111111111111111</v>
      </c>
      <c r="L42" s="33">
        <f>IF(ISNUMBER(MATCH($C42, $V:$V, 0)), 0, IFERROR(AVERAGEIFS(PLP_BUSINESS!Y:Y, PLP_BUSINESS!$B:$B, 'Summary (최종)'!$C42, PLP_BUSINESS!$H:$H, "Y"),0))</f>
        <v>11.851851851851851</v>
      </c>
      <c r="M42" s="33">
        <f>IF(ISNUMBER(MATCH($C42, $V:$V, 0)), 0, IFERROR(AVERAGEIFS(PLP_BUSINESS!Z:Z, PLP_BUSINESS!$B:$B, 'Summary (최종)'!$C42, PLP_BUSINESS!$H:$H, "Y"),0))</f>
        <v>5.5555555555555554</v>
      </c>
      <c r="N42" s="33">
        <f>IF(ISNUMBER(MATCH($C42, $V:$V, 0)), 0, IFERROR(AVERAGEIFS(PLP_BUSINESS!AA:AA, PLP_BUSINESS!$B:$B, 'Summary (최종)'!$C42, PLP_BUSINESS!$H:$H, "Y"),0))</f>
        <v>15</v>
      </c>
      <c r="O42" s="33">
        <f>IF(ISNUMBER(MATCH($C42, $V:$V, 0)), 0, IFERROR(AVERAGEIFS(PLP_BUSINESS!AB:AB, PLP_BUSINESS!$B:$B, 'Summary (최종)'!$C42, PLP_BUSINESS!$H:$H, "Y"),0))</f>
        <v>15</v>
      </c>
      <c r="P42" s="33">
        <f>IFERROR(HLOOKUP($C42,'Product Category'!$E$7:$AS$68,62,0), 0)</f>
        <v>15</v>
      </c>
      <c r="Q42" s="33">
        <f>IF(ISNUMBER(MATCH(C42,W:W,0)), NA(),_xlfn.XLOOKUP(C42,Blog!C:C,Blog!G:G,0))</f>
        <v>0</v>
      </c>
      <c r="R42" s="274" cm="1">
        <f t="array" ref="R42">SUMPRODUCT((ROUND($I$10:$I$43,8)&gt;ROUND(I42,8))*1)+1</f>
        <v>32</v>
      </c>
      <c r="S42" s="274" cm="1">
        <f t="array" ref="S42">SUMPRODUCT((ROUND($H$10:$H$43,8)&gt;ROUND(H42,8))*1)+1</f>
        <v>33</v>
      </c>
      <c r="T42" s="275">
        <f t="shared" si="0"/>
        <v>-1</v>
      </c>
    </row>
    <row r="43" spans="2:24" ht="15" customHeight="1">
      <c r="B43" s="52" t="s">
        <v>19</v>
      </c>
      <c r="C43" s="53" t="s">
        <v>128</v>
      </c>
      <c r="D43" s="259" t="s">
        <v>616</v>
      </c>
      <c r="E43" s="267">
        <v>29</v>
      </c>
      <c r="F43" s="271">
        <v>29</v>
      </c>
      <c r="G43" s="272">
        <v>0</v>
      </c>
      <c r="H43" s="261">
        <v>70.517241379310349</v>
      </c>
      <c r="I43" s="262">
        <v>70.517241379310349</v>
      </c>
      <c r="J43" s="254">
        <v>0</v>
      </c>
      <c r="K43" s="265">
        <f>IF(ISNUMBER(MATCH($C43, $V:$V, 0)), 0, IFERROR(AVERAGEIFS(PLP_BUSINESS!X:X, PLP_BUSINESS!$B:$B, 'Summary (최종)'!$C43, PLP_BUSINESS!$H:$H, "Y"),0))</f>
        <v>8.2758620689655178</v>
      </c>
      <c r="L43" s="33">
        <f>IF(ISNUMBER(MATCH($C43, $V:$V, 0)), 0, IFERROR(AVERAGEIFS(PLP_BUSINESS!Y:Y, PLP_BUSINESS!$B:$B, 'Summary (최종)'!$C43, PLP_BUSINESS!$H:$H, "Y"),0))</f>
        <v>13.103448275862069</v>
      </c>
      <c r="M43" s="33">
        <f>IF(ISNUMBER(MATCH($C43, $V:$V, 0)), 0, IFERROR(AVERAGEIFS(PLP_BUSINESS!Z:Z, PLP_BUSINESS!$B:$B, 'Summary (최종)'!$C43, PLP_BUSINESS!$H:$H, "Y"),0))</f>
        <v>10.862068965517242</v>
      </c>
      <c r="N43" s="33">
        <f>IF(ISNUMBER(MATCH($C43, $V:$V, 0)), 0, IFERROR(AVERAGEIFS(PLP_BUSINESS!AA:AA, PLP_BUSINESS!$B:$B, 'Summary (최종)'!$C43, PLP_BUSINESS!$H:$H, "Y"),0))</f>
        <v>15</v>
      </c>
      <c r="O43" s="33">
        <f>IF(ISNUMBER(MATCH($C43, $V:$V, 0)), 0, IFERROR(AVERAGEIFS(PLP_BUSINESS!AB:AB, PLP_BUSINESS!$B:$B, 'Summary (최종)'!$C43, PLP_BUSINESS!$H:$H, "Y"),0))</f>
        <v>8.2758620689655178</v>
      </c>
      <c r="P43" s="33">
        <f>IFERROR(HLOOKUP($C43,'Product Category'!$E$7:$AS$68,62,0), 0)</f>
        <v>15</v>
      </c>
      <c r="Q43" s="33">
        <f>IF(ISNUMBER(MATCH(C43,W:W,0)), NA(),_xlfn.XLOOKUP(C43,Blog!C:C,Blog!G:G,0))</f>
        <v>0</v>
      </c>
      <c r="R43" s="274" cm="1">
        <f t="array" ref="R43">SUMPRODUCT((ROUND($I$10:$I$43,8)&gt;ROUND(I43,8))*1)+1</f>
        <v>33</v>
      </c>
      <c r="S43" s="274" cm="1">
        <f t="array" ref="S43">SUMPRODUCT((ROUND($H$10:$H$43,8)&gt;ROUND(H43,8))*1)+1</f>
        <v>34</v>
      </c>
      <c r="T43" s="275">
        <f t="shared" si="0"/>
        <v>-1</v>
      </c>
    </row>
  </sheetData>
  <sortState xmlns:xlrd2="http://schemas.microsoft.com/office/spreadsheetml/2017/richdata2" ref="B10:Q41">
    <sortCondition descending="1" ref="H10:H41"/>
  </sortState>
  <mergeCells count="15">
    <mergeCell ref="R6:T6"/>
    <mergeCell ref="R5:T5"/>
    <mergeCell ref="K5:Q5"/>
    <mergeCell ref="K6:O6"/>
    <mergeCell ref="M8:P8"/>
    <mergeCell ref="K8:L8"/>
    <mergeCell ref="I5:I8"/>
    <mergeCell ref="J5:J8"/>
    <mergeCell ref="B5:B8"/>
    <mergeCell ref="C5:C8"/>
    <mergeCell ref="D5:D8"/>
    <mergeCell ref="E5:E8"/>
    <mergeCell ref="H5:H8"/>
    <mergeCell ref="F5:F8"/>
    <mergeCell ref="G5:G8"/>
  </mergeCells>
  <phoneticPr fontId="4" type="noConversion"/>
  <conditionalFormatting sqref="B10:T43">
    <cfRule type="expression" dxfId="15" priority="13">
      <formula>MOD(ROW(),2)=0</formula>
    </cfRule>
  </conditionalFormatting>
  <conditionalFormatting sqref="D10:D43 F10:F43">
    <cfRule type="cellIs" dxfId="14" priority="19" operator="equal">
      <formula>"GP1"</formula>
    </cfRule>
  </conditionalFormatting>
  <conditionalFormatting sqref="G5 J9:J43">
    <cfRule type="cellIs" dxfId="13" priority="17" operator="lessThan">
      <formula>0</formula>
    </cfRule>
  </conditionalFormatting>
  <conditionalFormatting sqref="G9">
    <cfRule type="expression" dxfId="12" priority="1">
      <formula>MOD(ROW(),2)=0</formula>
    </cfRule>
  </conditionalFormatting>
  <conditionalFormatting sqref="G9:G43">
    <cfRule type="cellIs" dxfId="11" priority="2" operator="lessThan">
      <formula>0</formula>
    </cfRule>
  </conditionalFormatting>
  <conditionalFormatting sqref="J5">
    <cfRule type="cellIs" dxfId="10" priority="18" operator="lessThan">
      <formula>0</formula>
    </cfRule>
  </conditionalFormatting>
  <conditionalFormatting sqref="J17:J43">
    <cfRule type="expression" dxfId="9" priority="15">
      <formula>J17&lt;0</formula>
    </cfRule>
  </conditionalFormatting>
  <conditionalFormatting sqref="T10:T43">
    <cfRule type="expression" dxfId="8"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A942-327B-4CC9-BA56-C91A43B9DD63}">
  <dimension ref="A1"/>
  <sheetViews>
    <sheetView workbookViewId="0">
      <selection activeCell="W16" sqref="W16"/>
    </sheetView>
  </sheetViews>
  <sheetFormatPr defaultRowHeight="16.5"/>
  <sheetData/>
  <phoneticPr fontId="4"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92B9-42C2-46B5-9227-08018BE89561}">
  <dimension ref="B1:M32"/>
  <sheetViews>
    <sheetView showGridLines="0" topLeftCell="D1" zoomScale="55" zoomScaleNormal="55" workbookViewId="0">
      <pane ySplit="6" topLeftCell="A9" activePane="bottomLeft" state="frozen"/>
      <selection pane="bottomLeft" activeCell="F13" sqref="F13:H13"/>
    </sheetView>
  </sheetViews>
  <sheetFormatPr defaultColWidth="9" defaultRowHeight="15.75"/>
  <cols>
    <col min="1" max="1" width="1.625" style="40" customWidth="1"/>
    <col min="2" max="2" width="14.875" style="40" customWidth="1"/>
    <col min="3" max="3" width="28.125" style="36" customWidth="1"/>
    <col min="4" max="4" width="61.625" style="40" customWidth="1"/>
    <col min="5" max="5" width="11.625" style="40" customWidth="1"/>
    <col min="6" max="8" width="25.125" style="40" customWidth="1"/>
    <col min="9" max="9" width="15" style="40" customWidth="1"/>
    <col min="10" max="10" width="25.375" style="40" customWidth="1"/>
    <col min="11" max="11" width="45.5" style="40" customWidth="1"/>
    <col min="12" max="12" width="67.625" style="41" customWidth="1"/>
    <col min="13" max="16384" width="9" style="40"/>
  </cols>
  <sheetData>
    <row r="1" spans="2:12" s="117" customFormat="1" ht="12.75" customHeight="1">
      <c r="C1" s="118"/>
      <c r="L1" s="119"/>
    </row>
    <row r="2" spans="2:12" s="117" customFormat="1" ht="31.5">
      <c r="B2" s="120" t="s">
        <v>154</v>
      </c>
      <c r="C2" s="121"/>
      <c r="D2" s="122"/>
      <c r="E2" s="122"/>
      <c r="F2" s="122"/>
      <c r="G2" s="122"/>
      <c r="H2" s="122"/>
      <c r="I2" s="122"/>
      <c r="J2" s="122"/>
      <c r="K2" s="122"/>
      <c r="L2" s="122"/>
    </row>
    <row r="3" spans="2:12" s="117" customFormat="1" ht="16.5" thickBot="1">
      <c r="B3" s="123"/>
      <c r="C3" s="124"/>
      <c r="D3" s="123"/>
      <c r="E3" s="123"/>
      <c r="F3" s="123"/>
      <c r="G3" s="123"/>
      <c r="H3" s="123"/>
      <c r="I3" s="123"/>
      <c r="J3" s="119"/>
      <c r="K3" s="119"/>
      <c r="L3" s="125" t="s">
        <v>11503</v>
      </c>
    </row>
    <row r="4" spans="2:12" s="117" customFormat="1" ht="27" customHeight="1" thickBot="1">
      <c r="B4" s="441" t="s">
        <v>155</v>
      </c>
      <c r="C4" s="444" t="s">
        <v>156</v>
      </c>
      <c r="D4" s="446" t="s">
        <v>157</v>
      </c>
      <c r="E4" s="447"/>
      <c r="F4" s="447"/>
      <c r="G4" s="447"/>
      <c r="H4" s="447"/>
      <c r="I4" s="448"/>
      <c r="J4" s="441" t="s">
        <v>158</v>
      </c>
      <c r="K4" s="449"/>
      <c r="L4" s="450"/>
    </row>
    <row r="5" spans="2:12" s="117" customFormat="1" ht="39.75" customHeight="1">
      <c r="B5" s="442"/>
      <c r="C5" s="445"/>
      <c r="D5" s="451" t="s">
        <v>159</v>
      </c>
      <c r="E5" s="453" t="s">
        <v>160</v>
      </c>
      <c r="F5" s="454"/>
      <c r="G5" s="454"/>
      <c r="H5" s="454"/>
      <c r="I5" s="455"/>
      <c r="J5" s="456" t="s">
        <v>161</v>
      </c>
      <c r="K5" s="457"/>
      <c r="L5" s="460" t="s">
        <v>162</v>
      </c>
    </row>
    <row r="6" spans="2:12" s="117" customFormat="1" ht="25.5" customHeight="1" thickBot="1">
      <c r="B6" s="443"/>
      <c r="C6" s="445"/>
      <c r="D6" s="452"/>
      <c r="E6" s="462" t="s">
        <v>9849</v>
      </c>
      <c r="F6" s="463"/>
      <c r="G6" s="463"/>
      <c r="H6" s="463"/>
      <c r="I6" s="464"/>
      <c r="J6" s="458"/>
      <c r="K6" s="459"/>
      <c r="L6" s="461"/>
    </row>
    <row r="7" spans="2:12" s="36" customFormat="1" ht="75.75" customHeight="1">
      <c r="B7" s="396" t="s">
        <v>171</v>
      </c>
      <c r="C7" s="399" t="s">
        <v>611</v>
      </c>
      <c r="D7" s="402" t="s">
        <v>9853</v>
      </c>
      <c r="E7" s="126" t="s">
        <v>163</v>
      </c>
      <c r="F7" s="383" t="s">
        <v>172</v>
      </c>
      <c r="G7" s="384"/>
      <c r="H7" s="385"/>
      <c r="I7" s="127" t="s">
        <v>136</v>
      </c>
      <c r="J7" s="405"/>
      <c r="K7" s="48" t="s">
        <v>164</v>
      </c>
      <c r="L7" s="389" t="s">
        <v>620</v>
      </c>
    </row>
    <row r="8" spans="2:12" s="36" customFormat="1" ht="57" customHeight="1">
      <c r="B8" s="397"/>
      <c r="C8" s="400"/>
      <c r="D8" s="403"/>
      <c r="E8" s="430" t="s">
        <v>165</v>
      </c>
      <c r="F8" s="376" t="s">
        <v>166</v>
      </c>
      <c r="G8" s="377"/>
      <c r="H8" s="432"/>
      <c r="I8" s="128">
        <v>20</v>
      </c>
      <c r="J8" s="406"/>
      <c r="K8" s="42"/>
      <c r="L8" s="390"/>
    </row>
    <row r="9" spans="2:12" s="36" customFormat="1" ht="57" customHeight="1">
      <c r="B9" s="397"/>
      <c r="C9" s="400"/>
      <c r="D9" s="403"/>
      <c r="E9" s="431"/>
      <c r="F9" s="408" t="s">
        <v>167</v>
      </c>
      <c r="G9" s="409"/>
      <c r="H9" s="433"/>
      <c r="I9" s="128">
        <v>0</v>
      </c>
      <c r="J9" s="406"/>
      <c r="K9" s="42"/>
      <c r="L9" s="390"/>
    </row>
    <row r="10" spans="2:12" s="36" customFormat="1" ht="57" customHeight="1">
      <c r="B10" s="397"/>
      <c r="C10" s="400"/>
      <c r="D10" s="403"/>
      <c r="E10" s="430" t="s">
        <v>168</v>
      </c>
      <c r="F10" s="376" t="s">
        <v>166</v>
      </c>
      <c r="G10" s="377"/>
      <c r="H10" s="377"/>
      <c r="I10" s="128">
        <v>20</v>
      </c>
      <c r="J10" s="406"/>
      <c r="K10" s="42"/>
      <c r="L10" s="390"/>
    </row>
    <row r="11" spans="2:12" s="36" customFormat="1" ht="57" customHeight="1" thickBot="1">
      <c r="B11" s="397"/>
      <c r="C11" s="401"/>
      <c r="D11" s="404"/>
      <c r="E11" s="434"/>
      <c r="F11" s="408" t="s">
        <v>167</v>
      </c>
      <c r="G11" s="409"/>
      <c r="H11" s="409"/>
      <c r="I11" s="129">
        <v>0</v>
      </c>
      <c r="J11" s="407"/>
      <c r="K11" s="37"/>
      <c r="L11" s="391"/>
    </row>
    <row r="12" spans="2:12" s="36" customFormat="1" ht="59.45" customHeight="1">
      <c r="B12" s="397"/>
      <c r="C12" s="399" t="s">
        <v>612</v>
      </c>
      <c r="D12" s="402" t="s">
        <v>9854</v>
      </c>
      <c r="E12" s="126" t="s">
        <v>163</v>
      </c>
      <c r="F12" s="427" t="s">
        <v>172</v>
      </c>
      <c r="G12" s="428"/>
      <c r="H12" s="429"/>
      <c r="I12" s="130" t="s">
        <v>136</v>
      </c>
      <c r="J12" s="438"/>
      <c r="K12" s="48" t="s">
        <v>164</v>
      </c>
      <c r="L12" s="435" t="s">
        <v>621</v>
      </c>
    </row>
    <row r="13" spans="2:12" s="36" customFormat="1" ht="42.95" customHeight="1">
      <c r="B13" s="397"/>
      <c r="C13" s="400"/>
      <c r="D13" s="403"/>
      <c r="E13" s="430" t="s">
        <v>173</v>
      </c>
      <c r="F13" s="376" t="s">
        <v>166</v>
      </c>
      <c r="G13" s="377"/>
      <c r="H13" s="432"/>
      <c r="I13" s="132">
        <v>20</v>
      </c>
      <c r="J13" s="439"/>
      <c r="K13" s="43"/>
      <c r="L13" s="390"/>
    </row>
    <row r="14" spans="2:12" s="36" customFormat="1" ht="42.95" customHeight="1">
      <c r="B14" s="397"/>
      <c r="C14" s="400"/>
      <c r="D14" s="403"/>
      <c r="E14" s="434"/>
      <c r="F14" s="408" t="s">
        <v>167</v>
      </c>
      <c r="G14" s="409"/>
      <c r="H14" s="433"/>
      <c r="I14" s="132">
        <v>0</v>
      </c>
      <c r="J14" s="439"/>
      <c r="K14" s="43"/>
      <c r="L14" s="390"/>
    </row>
    <row r="15" spans="2:12" s="36" customFormat="1" ht="42.95" customHeight="1">
      <c r="B15" s="397"/>
      <c r="C15" s="400"/>
      <c r="D15" s="403"/>
      <c r="E15" s="430" t="s">
        <v>168</v>
      </c>
      <c r="F15" s="376" t="s">
        <v>166</v>
      </c>
      <c r="G15" s="377"/>
      <c r="H15" s="432"/>
      <c r="I15" s="132">
        <v>20</v>
      </c>
      <c r="J15" s="439"/>
      <c r="K15" s="43"/>
      <c r="L15" s="390"/>
    </row>
    <row r="16" spans="2:12" s="36" customFormat="1" ht="42.95" customHeight="1" thickBot="1">
      <c r="B16" s="397"/>
      <c r="C16" s="401"/>
      <c r="D16" s="404"/>
      <c r="E16" s="436"/>
      <c r="F16" s="394" t="s">
        <v>167</v>
      </c>
      <c r="G16" s="395"/>
      <c r="H16" s="437"/>
      <c r="I16" s="133">
        <v>0</v>
      </c>
      <c r="J16" s="440"/>
      <c r="K16" s="38"/>
      <c r="L16" s="391"/>
    </row>
    <row r="17" spans="2:13" s="36" customFormat="1" ht="62.45" customHeight="1">
      <c r="B17" s="397"/>
      <c r="C17" s="399" t="s">
        <v>613</v>
      </c>
      <c r="D17" s="134" t="s">
        <v>617</v>
      </c>
      <c r="E17" s="126" t="s">
        <v>163</v>
      </c>
      <c r="F17" s="383" t="s">
        <v>618</v>
      </c>
      <c r="G17" s="384"/>
      <c r="H17" s="385"/>
      <c r="I17" s="130" t="s">
        <v>136</v>
      </c>
      <c r="J17" s="410"/>
      <c r="K17" s="49" t="s">
        <v>164</v>
      </c>
      <c r="L17" s="422" t="s">
        <v>622</v>
      </c>
    </row>
    <row r="18" spans="2:13" s="36" customFormat="1" ht="62.45" customHeight="1">
      <c r="B18" s="397"/>
      <c r="C18" s="400"/>
      <c r="D18" s="135" t="s">
        <v>619</v>
      </c>
      <c r="E18" s="425" t="s">
        <v>169</v>
      </c>
      <c r="F18" s="376" t="s">
        <v>166</v>
      </c>
      <c r="G18" s="377"/>
      <c r="H18" s="377"/>
      <c r="I18" s="132">
        <v>15</v>
      </c>
      <c r="J18" s="411"/>
      <c r="K18" s="44"/>
      <c r="L18" s="423"/>
    </row>
    <row r="19" spans="2:13" s="36" customFormat="1" ht="62.45" customHeight="1" thickBot="1">
      <c r="B19" s="397"/>
      <c r="C19" s="401"/>
      <c r="D19" s="136"/>
      <c r="E19" s="426"/>
      <c r="F19" s="378" t="s">
        <v>170</v>
      </c>
      <c r="G19" s="379"/>
      <c r="H19" s="379"/>
      <c r="I19" s="133">
        <v>0</v>
      </c>
      <c r="J19" s="412"/>
      <c r="K19" s="39"/>
      <c r="L19" s="424"/>
    </row>
    <row r="20" spans="2:13" s="36" customFormat="1" ht="52.5" customHeight="1">
      <c r="B20" s="397"/>
      <c r="C20" s="399" t="s">
        <v>614</v>
      </c>
      <c r="D20" s="134" t="s">
        <v>11504</v>
      </c>
      <c r="E20" s="126" t="s">
        <v>163</v>
      </c>
      <c r="F20" s="383" t="s">
        <v>11505</v>
      </c>
      <c r="G20" s="384"/>
      <c r="H20" s="385"/>
      <c r="I20" s="130" t="s">
        <v>136</v>
      </c>
      <c r="J20" s="405"/>
      <c r="K20" s="49" t="s">
        <v>164</v>
      </c>
      <c r="L20" s="422" t="s">
        <v>623</v>
      </c>
    </row>
    <row r="21" spans="2:13" s="36" customFormat="1" ht="48.75" customHeight="1">
      <c r="B21" s="397"/>
      <c r="C21" s="400"/>
      <c r="D21" s="137" t="s">
        <v>11506</v>
      </c>
      <c r="E21" s="425" t="s">
        <v>169</v>
      </c>
      <c r="F21" s="376" t="s">
        <v>166</v>
      </c>
      <c r="G21" s="377"/>
      <c r="H21" s="377"/>
      <c r="I21" s="132">
        <v>15</v>
      </c>
      <c r="J21" s="406"/>
      <c r="K21" s="42"/>
      <c r="L21" s="423"/>
    </row>
    <row r="22" spans="2:13" s="36" customFormat="1" ht="48.75" customHeight="1" thickBot="1">
      <c r="B22" s="397"/>
      <c r="C22" s="401"/>
      <c r="D22" s="138" t="s">
        <v>174</v>
      </c>
      <c r="E22" s="426"/>
      <c r="F22" s="378" t="s">
        <v>170</v>
      </c>
      <c r="G22" s="379"/>
      <c r="H22" s="379"/>
      <c r="I22" s="133">
        <v>0</v>
      </c>
      <c r="J22" s="407"/>
      <c r="K22" s="37"/>
      <c r="L22" s="424"/>
    </row>
    <row r="23" spans="2:13" s="36" customFormat="1" ht="96" customHeight="1">
      <c r="B23" s="397"/>
      <c r="C23" s="399" t="s">
        <v>615</v>
      </c>
      <c r="D23" s="402" t="s">
        <v>9855</v>
      </c>
      <c r="E23" s="126" t="s">
        <v>163</v>
      </c>
      <c r="F23" s="383" t="s">
        <v>172</v>
      </c>
      <c r="G23" s="384"/>
      <c r="H23" s="385"/>
      <c r="I23" s="130" t="s">
        <v>136</v>
      </c>
      <c r="J23" s="416"/>
      <c r="K23" s="48" t="s">
        <v>164</v>
      </c>
      <c r="L23" s="389" t="s">
        <v>624</v>
      </c>
    </row>
    <row r="24" spans="2:13" s="36" customFormat="1" ht="114.95" customHeight="1">
      <c r="B24" s="397"/>
      <c r="C24" s="400"/>
      <c r="D24" s="403"/>
      <c r="E24" s="392" t="s">
        <v>175</v>
      </c>
      <c r="F24" s="376" t="s">
        <v>166</v>
      </c>
      <c r="G24" s="377"/>
      <c r="H24" s="377"/>
      <c r="I24" s="132">
        <v>15</v>
      </c>
      <c r="J24" s="417"/>
      <c r="K24" s="45"/>
      <c r="L24" s="390"/>
    </row>
    <row r="25" spans="2:13" s="36" customFormat="1" ht="114.95" customHeight="1" thickBot="1">
      <c r="B25" s="398"/>
      <c r="C25" s="401"/>
      <c r="D25" s="404"/>
      <c r="E25" s="393"/>
      <c r="F25" s="394" t="s">
        <v>167</v>
      </c>
      <c r="G25" s="395"/>
      <c r="H25" s="395"/>
      <c r="I25" s="133">
        <v>0</v>
      </c>
      <c r="J25" s="418"/>
      <c r="K25" s="46"/>
      <c r="L25" s="391"/>
    </row>
    <row r="26" spans="2:13" ht="52.5" customHeight="1">
      <c r="B26" s="413" t="s">
        <v>5687</v>
      </c>
      <c r="C26" s="399" t="s">
        <v>6501</v>
      </c>
      <c r="D26" s="419" t="s">
        <v>6502</v>
      </c>
      <c r="E26" s="131" t="s">
        <v>163</v>
      </c>
      <c r="F26" s="383" t="s">
        <v>6500</v>
      </c>
      <c r="G26" s="384"/>
      <c r="H26" s="385"/>
      <c r="I26" s="130" t="s">
        <v>136</v>
      </c>
      <c r="J26" s="386"/>
      <c r="K26" s="371"/>
      <c r="L26" s="371"/>
      <c r="M26" s="50"/>
    </row>
    <row r="27" spans="2:13" ht="52.5" customHeight="1">
      <c r="B27" s="414"/>
      <c r="C27" s="400"/>
      <c r="D27" s="420"/>
      <c r="E27" s="374" t="s">
        <v>169</v>
      </c>
      <c r="F27" s="376" t="s">
        <v>625</v>
      </c>
      <c r="G27" s="377"/>
      <c r="H27" s="377"/>
      <c r="I27" s="139">
        <v>15</v>
      </c>
      <c r="J27" s="387"/>
      <c r="K27" s="372"/>
      <c r="L27" s="372"/>
    </row>
    <row r="28" spans="2:13" ht="52.5" customHeight="1">
      <c r="B28" s="414"/>
      <c r="C28" s="400"/>
      <c r="D28" s="420"/>
      <c r="E28" s="380"/>
      <c r="F28" s="381" t="s">
        <v>7987</v>
      </c>
      <c r="G28" s="382"/>
      <c r="H28" s="382"/>
      <c r="I28" s="140">
        <v>10</v>
      </c>
      <c r="J28" s="387"/>
      <c r="K28" s="372"/>
      <c r="L28" s="372"/>
    </row>
    <row r="29" spans="2:13" ht="52.5" customHeight="1" thickBot="1">
      <c r="B29" s="415"/>
      <c r="C29" s="401"/>
      <c r="D29" s="421"/>
      <c r="E29" s="375"/>
      <c r="F29" s="378" t="s">
        <v>626</v>
      </c>
      <c r="G29" s="379"/>
      <c r="H29" s="379"/>
      <c r="I29" s="133">
        <v>0</v>
      </c>
      <c r="J29" s="388"/>
      <c r="K29" s="373"/>
      <c r="L29" s="373"/>
    </row>
    <row r="30" spans="2:13" ht="52.5" customHeight="1">
      <c r="B30" s="413" t="s">
        <v>176</v>
      </c>
      <c r="C30" s="399" t="s">
        <v>9850</v>
      </c>
      <c r="D30" s="419" t="s">
        <v>9846</v>
      </c>
      <c r="E30" s="131" t="s">
        <v>163</v>
      </c>
      <c r="F30" s="383" t="s">
        <v>9845</v>
      </c>
      <c r="G30" s="384"/>
      <c r="H30" s="385"/>
      <c r="I30" s="130" t="s">
        <v>136</v>
      </c>
      <c r="J30" s="386"/>
      <c r="K30" s="371"/>
      <c r="L30" s="371"/>
      <c r="M30" s="50"/>
    </row>
    <row r="31" spans="2:13" ht="52.5" customHeight="1">
      <c r="B31" s="414"/>
      <c r="C31" s="400"/>
      <c r="D31" s="420"/>
      <c r="E31" s="374" t="s">
        <v>169</v>
      </c>
      <c r="F31" s="376" t="s">
        <v>625</v>
      </c>
      <c r="G31" s="377"/>
      <c r="H31" s="377"/>
      <c r="I31" s="139">
        <v>10</v>
      </c>
      <c r="J31" s="387"/>
      <c r="K31" s="372"/>
      <c r="L31" s="372"/>
    </row>
    <row r="32" spans="2:13" ht="52.5" customHeight="1" thickBot="1">
      <c r="B32" s="415"/>
      <c r="C32" s="401"/>
      <c r="D32" s="421"/>
      <c r="E32" s="375"/>
      <c r="F32" s="378" t="s">
        <v>626</v>
      </c>
      <c r="G32" s="379"/>
      <c r="H32" s="379"/>
      <c r="I32" s="133">
        <v>0</v>
      </c>
      <c r="J32" s="388"/>
      <c r="K32" s="373"/>
      <c r="L32" s="373"/>
    </row>
  </sheetData>
  <mergeCells count="73">
    <mergeCell ref="B4:B6"/>
    <mergeCell ref="C4:C6"/>
    <mergeCell ref="D4:I4"/>
    <mergeCell ref="J4:L4"/>
    <mergeCell ref="D5:D6"/>
    <mergeCell ref="E5:I5"/>
    <mergeCell ref="J5:K6"/>
    <mergeCell ref="L5:L6"/>
    <mergeCell ref="E6:I6"/>
    <mergeCell ref="L7:L11"/>
    <mergeCell ref="E8:E9"/>
    <mergeCell ref="F8:H8"/>
    <mergeCell ref="F9:H9"/>
    <mergeCell ref="E10:E11"/>
    <mergeCell ref="F12:H12"/>
    <mergeCell ref="L17:L19"/>
    <mergeCell ref="E18:E19"/>
    <mergeCell ref="F18:H18"/>
    <mergeCell ref="F19:H19"/>
    <mergeCell ref="L12:L16"/>
    <mergeCell ref="E13:E14"/>
    <mergeCell ref="F13:H13"/>
    <mergeCell ref="F14:H14"/>
    <mergeCell ref="E15:E16"/>
    <mergeCell ref="F15:H15"/>
    <mergeCell ref="F16:H16"/>
    <mergeCell ref="J12:J16"/>
    <mergeCell ref="C20:C22"/>
    <mergeCell ref="F20:H20"/>
    <mergeCell ref="J20:J22"/>
    <mergeCell ref="L20:L22"/>
    <mergeCell ref="E21:E22"/>
    <mergeCell ref="F21:H21"/>
    <mergeCell ref="F22:H22"/>
    <mergeCell ref="B30:B32"/>
    <mergeCell ref="C30:C32"/>
    <mergeCell ref="J23:J25"/>
    <mergeCell ref="B26:B29"/>
    <mergeCell ref="C26:C29"/>
    <mergeCell ref="D26:D29"/>
    <mergeCell ref="D30:D32"/>
    <mergeCell ref="F30:H30"/>
    <mergeCell ref="J30:K32"/>
    <mergeCell ref="C23:C25"/>
    <mergeCell ref="D23:D25"/>
    <mergeCell ref="F23:H23"/>
    <mergeCell ref="L23:L25"/>
    <mergeCell ref="E24:E25"/>
    <mergeCell ref="F24:H24"/>
    <mergeCell ref="F25:H25"/>
    <mergeCell ref="B7:B25"/>
    <mergeCell ref="C7:C11"/>
    <mergeCell ref="D7:D11"/>
    <mergeCell ref="F7:H7"/>
    <mergeCell ref="J7:J11"/>
    <mergeCell ref="F10:H10"/>
    <mergeCell ref="F11:H11"/>
    <mergeCell ref="C12:C16"/>
    <mergeCell ref="D12:D16"/>
    <mergeCell ref="C17:C19"/>
    <mergeCell ref="F17:H17"/>
    <mergeCell ref="J17:J19"/>
    <mergeCell ref="L30:L32"/>
    <mergeCell ref="E31:E32"/>
    <mergeCell ref="F31:H31"/>
    <mergeCell ref="F32:H32"/>
    <mergeCell ref="L26:L29"/>
    <mergeCell ref="E27:E29"/>
    <mergeCell ref="F27:H27"/>
    <mergeCell ref="F28:H28"/>
    <mergeCell ref="F29:H29"/>
    <mergeCell ref="F26:H26"/>
    <mergeCell ref="J26:K29"/>
  </mergeCells>
  <phoneticPr fontId="4" type="noConversion"/>
  <hyperlinks>
    <hyperlink ref="K17" r:id="rId1" xr:uid="{98A6CF7C-61B2-4762-9175-70DE45431E5D}"/>
    <hyperlink ref="K23" r:id="rId2" xr:uid="{08983959-3EB3-45D0-A39E-3663B4B3D291}"/>
    <hyperlink ref="K7" r:id="rId3" xr:uid="{320A5D3D-609D-4BEC-B657-1756B92D7786}"/>
    <hyperlink ref="K12" r:id="rId4" xr:uid="{D3976B54-F2B2-45CB-A7ED-343556F579FE}"/>
    <hyperlink ref="K20" r:id="rId5" xr:uid="{1A7B49E0-2559-4FA5-A206-239C05D1556C}"/>
  </hyperlinks>
  <pageMargins left="0.7" right="0.7" top="0.75" bottom="0.75" header="0.3" footer="0.3"/>
  <pageSetup paperSize="9" orientation="portrait" r:id="rId6"/>
  <headerFooter>
    <oddHeader>&amp;C&amp;"Calibri"&amp;12&amp;K000000LGE Internal Use Only&amp;1#</oddHeader>
  </headerFooter>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464"/>
  <sheetViews>
    <sheetView showGridLines="0" topLeftCell="A2" zoomScale="70" zoomScaleNormal="70" workbookViewId="0">
      <pane ySplit="1" topLeftCell="A3" activePane="bottomLeft" state="frozen"/>
      <selection activeCell="A2" sqref="A2"/>
      <selection pane="bottomLeft" activeCell="A3" sqref="A3"/>
    </sheetView>
  </sheetViews>
  <sheetFormatPr defaultRowHeight="16.5"/>
  <cols>
    <col min="4" max="5" width="9" customWidth="1"/>
    <col min="6" max="7" width="27.375" customWidth="1"/>
    <col min="8" max="8" width="9" customWidth="1"/>
    <col min="9" max="9" width="42.875" customWidth="1"/>
    <col min="10" max="10" width="9" style="8" customWidth="1"/>
    <col min="11" max="28" width="9" style="8"/>
  </cols>
  <sheetData>
    <row r="1" spans="1:28">
      <c r="A1" s="51"/>
      <c r="B1" s="51"/>
      <c r="C1" s="51"/>
      <c r="D1" s="51"/>
      <c r="E1" s="51"/>
      <c r="F1" s="51"/>
      <c r="G1" s="51"/>
      <c r="H1" s="51"/>
      <c r="I1" s="51"/>
      <c r="J1" s="471" t="s">
        <v>137</v>
      </c>
      <c r="K1" s="471"/>
      <c r="L1" s="467" t="s">
        <v>133</v>
      </c>
      <c r="M1" s="467"/>
      <c r="N1" s="468" t="s">
        <v>132</v>
      </c>
      <c r="O1" s="469"/>
      <c r="P1" s="470"/>
      <c r="Q1" s="472" t="s">
        <v>134</v>
      </c>
      <c r="R1" s="472"/>
      <c r="S1" s="472"/>
      <c r="T1" s="465" t="s">
        <v>135</v>
      </c>
      <c r="U1" s="465"/>
      <c r="V1" s="465"/>
      <c r="W1" s="466" t="s">
        <v>142</v>
      </c>
      <c r="X1" s="466"/>
      <c r="Y1" s="466"/>
      <c r="Z1" s="466"/>
      <c r="AA1" s="466"/>
      <c r="AB1" s="466"/>
    </row>
    <row r="2" spans="1:28" s="3" customFormat="1" ht="48">
      <c r="A2" s="13" t="s">
        <v>0</v>
      </c>
      <c r="B2" s="13" t="s">
        <v>70</v>
      </c>
      <c r="C2" s="13" t="s">
        <v>71</v>
      </c>
      <c r="D2" s="13" t="s">
        <v>2</v>
      </c>
      <c r="E2" s="13" t="s">
        <v>627</v>
      </c>
      <c r="F2" s="13" t="s">
        <v>4421</v>
      </c>
      <c r="G2" s="14" t="s">
        <v>4422</v>
      </c>
      <c r="H2" s="13" t="s">
        <v>5536</v>
      </c>
      <c r="I2" s="14" t="s">
        <v>3</v>
      </c>
      <c r="J2" s="10" t="s">
        <v>4</v>
      </c>
      <c r="K2" s="11" t="s">
        <v>139</v>
      </c>
      <c r="L2" s="12" t="s">
        <v>5</v>
      </c>
      <c r="M2" s="12" t="s">
        <v>138</v>
      </c>
      <c r="N2" s="11" t="s">
        <v>6</v>
      </c>
      <c r="O2" s="10" t="s">
        <v>140</v>
      </c>
      <c r="P2" s="10" t="s">
        <v>141</v>
      </c>
      <c r="Q2" s="9" t="s">
        <v>7</v>
      </c>
      <c r="R2" s="9" t="s">
        <v>10740</v>
      </c>
      <c r="S2" s="9" t="s">
        <v>11507</v>
      </c>
      <c r="T2" s="15" t="s">
        <v>8</v>
      </c>
      <c r="U2" s="10" t="s">
        <v>9</v>
      </c>
      <c r="V2" s="10" t="s">
        <v>10</v>
      </c>
      <c r="W2" s="9" t="s">
        <v>136</v>
      </c>
      <c r="X2" s="9" t="s">
        <v>11</v>
      </c>
      <c r="Y2" s="9" t="s">
        <v>12</v>
      </c>
      <c r="Z2" s="9" t="s">
        <v>13</v>
      </c>
      <c r="AA2" s="9" t="s">
        <v>14</v>
      </c>
      <c r="AB2" s="9" t="s">
        <v>15</v>
      </c>
    </row>
    <row r="3" spans="1:28">
      <c r="A3" t="s">
        <v>20</v>
      </c>
      <c r="B3" t="s">
        <v>23</v>
      </c>
      <c r="C3" t="s">
        <v>335</v>
      </c>
      <c r="D3" s="34" t="s">
        <v>616</v>
      </c>
      <c r="E3" s="34" t="s">
        <v>675</v>
      </c>
      <c r="F3" t="s">
        <v>5909</v>
      </c>
      <c r="G3" t="s">
        <v>5909</v>
      </c>
      <c r="H3" s="34" t="s">
        <v>676</v>
      </c>
      <c r="I3" t="s">
        <v>6836</v>
      </c>
      <c r="J3" s="8" t="s">
        <v>10754</v>
      </c>
      <c r="K3" s="8">
        <v>58</v>
      </c>
      <c r="L3" s="8" t="s">
        <v>6837</v>
      </c>
      <c r="M3" s="8">
        <v>159</v>
      </c>
      <c r="N3" s="8" t="s">
        <v>576</v>
      </c>
      <c r="O3" s="8">
        <v>1</v>
      </c>
      <c r="P3" s="8" t="s">
        <v>57</v>
      </c>
      <c r="Q3" s="8" t="s">
        <v>6836</v>
      </c>
      <c r="S3" s="8" t="s">
        <v>57</v>
      </c>
      <c r="T3" s="8" t="s">
        <v>59</v>
      </c>
      <c r="U3" s="8" t="s">
        <v>65</v>
      </c>
      <c r="V3" s="8" t="s">
        <v>51</v>
      </c>
      <c r="W3" s="8">
        <v>85</v>
      </c>
      <c r="X3" s="8">
        <v>20</v>
      </c>
      <c r="Y3" s="8">
        <v>20</v>
      </c>
      <c r="Z3" s="8">
        <v>15</v>
      </c>
      <c r="AA3" s="8">
        <v>15</v>
      </c>
      <c r="AB3" s="8">
        <v>15</v>
      </c>
    </row>
    <row r="4" spans="1:28">
      <c r="A4" t="s">
        <v>20</v>
      </c>
      <c r="B4" t="s">
        <v>23</v>
      </c>
      <c r="C4" t="s">
        <v>335</v>
      </c>
      <c r="D4" s="34" t="s">
        <v>616</v>
      </c>
      <c r="E4" s="34" t="s">
        <v>675</v>
      </c>
      <c r="F4" t="s">
        <v>4494</v>
      </c>
      <c r="G4" t="s">
        <v>4494</v>
      </c>
      <c r="H4" s="34" t="s">
        <v>676</v>
      </c>
      <c r="I4" t="s">
        <v>6838</v>
      </c>
      <c r="J4" s="8" t="s">
        <v>10755</v>
      </c>
      <c r="K4" s="8">
        <v>55</v>
      </c>
      <c r="L4" s="8" t="s">
        <v>6839</v>
      </c>
      <c r="M4" s="8">
        <v>151</v>
      </c>
      <c r="N4" s="8" t="s">
        <v>1618</v>
      </c>
      <c r="O4" s="8">
        <v>1</v>
      </c>
      <c r="P4" s="8" t="s">
        <v>57</v>
      </c>
      <c r="Q4" s="8" t="s">
        <v>6838</v>
      </c>
      <c r="S4" s="8" t="s">
        <v>57</v>
      </c>
      <c r="T4" s="8" t="s">
        <v>59</v>
      </c>
      <c r="U4" s="8" t="s">
        <v>65</v>
      </c>
      <c r="V4" s="8" t="s">
        <v>51</v>
      </c>
      <c r="W4" s="8">
        <v>85</v>
      </c>
      <c r="X4" s="8">
        <v>20</v>
      </c>
      <c r="Y4" s="8">
        <v>20</v>
      </c>
      <c r="Z4" s="8">
        <v>15</v>
      </c>
      <c r="AA4" s="8">
        <v>15</v>
      </c>
      <c r="AB4" s="8">
        <v>15</v>
      </c>
    </row>
    <row r="5" spans="1:28">
      <c r="A5" t="s">
        <v>20</v>
      </c>
      <c r="B5" t="s">
        <v>23</v>
      </c>
      <c r="C5" t="s">
        <v>335</v>
      </c>
      <c r="D5" s="34" t="s">
        <v>616</v>
      </c>
      <c r="E5" s="34" t="s">
        <v>675</v>
      </c>
      <c r="F5" t="s">
        <v>4514</v>
      </c>
      <c r="G5" t="s">
        <v>4514</v>
      </c>
      <c r="H5" s="34" t="s">
        <v>676</v>
      </c>
      <c r="I5" t="s">
        <v>6840</v>
      </c>
      <c r="J5" s="8" t="s">
        <v>10756</v>
      </c>
      <c r="K5" s="8">
        <v>51</v>
      </c>
      <c r="L5" s="8" t="s">
        <v>6841</v>
      </c>
      <c r="M5" s="8">
        <v>140</v>
      </c>
      <c r="N5" s="8" t="s">
        <v>1638</v>
      </c>
      <c r="O5" s="8">
        <v>1</v>
      </c>
      <c r="P5" s="8" t="s">
        <v>57</v>
      </c>
      <c r="Q5" s="8" t="s">
        <v>6840</v>
      </c>
      <c r="S5" s="8" t="s">
        <v>57</v>
      </c>
      <c r="T5" s="8" t="s">
        <v>59</v>
      </c>
      <c r="U5" s="8" t="s">
        <v>65</v>
      </c>
      <c r="V5" s="8" t="s">
        <v>51</v>
      </c>
      <c r="W5" s="8">
        <v>85</v>
      </c>
      <c r="X5" s="8">
        <v>20</v>
      </c>
      <c r="Y5" s="8">
        <v>20</v>
      </c>
      <c r="Z5" s="8">
        <v>15</v>
      </c>
      <c r="AA5" s="8">
        <v>15</v>
      </c>
      <c r="AB5" s="8">
        <v>15</v>
      </c>
    </row>
    <row r="6" spans="1:28">
      <c r="A6" t="s">
        <v>20</v>
      </c>
      <c r="B6" t="s">
        <v>23</v>
      </c>
      <c r="C6" t="s">
        <v>335</v>
      </c>
      <c r="D6" s="34" t="s">
        <v>616</v>
      </c>
      <c r="E6" s="34" t="s">
        <v>675</v>
      </c>
      <c r="F6" t="s">
        <v>6842</v>
      </c>
      <c r="G6" t="s">
        <v>6842</v>
      </c>
      <c r="H6" s="34" t="s">
        <v>676</v>
      </c>
      <c r="I6" t="s">
        <v>6843</v>
      </c>
      <c r="J6" s="8" t="s">
        <v>10757</v>
      </c>
      <c r="K6" s="8">
        <v>60</v>
      </c>
      <c r="L6" s="8" t="s">
        <v>594</v>
      </c>
      <c r="M6" s="8">
        <v>146</v>
      </c>
      <c r="N6" s="8" t="s">
        <v>450</v>
      </c>
      <c r="O6" s="8">
        <v>1</v>
      </c>
      <c r="P6" s="8" t="s">
        <v>57</v>
      </c>
      <c r="Q6" s="8" t="s">
        <v>6843</v>
      </c>
      <c r="S6" s="8" t="s">
        <v>57</v>
      </c>
      <c r="T6" s="8" t="s">
        <v>59</v>
      </c>
      <c r="U6" s="8" t="s">
        <v>65</v>
      </c>
      <c r="V6" s="8" t="s">
        <v>51</v>
      </c>
      <c r="W6" s="8">
        <v>85</v>
      </c>
      <c r="X6" s="8">
        <v>20</v>
      </c>
      <c r="Y6" s="8">
        <v>20</v>
      </c>
      <c r="Z6" s="8">
        <v>15</v>
      </c>
      <c r="AA6" s="8">
        <v>15</v>
      </c>
      <c r="AB6" s="8">
        <v>15</v>
      </c>
    </row>
    <row r="7" spans="1:28">
      <c r="A7" t="s">
        <v>20</v>
      </c>
      <c r="B7" t="s">
        <v>23</v>
      </c>
      <c r="C7" t="s">
        <v>335</v>
      </c>
      <c r="D7" s="34" t="s">
        <v>616</v>
      </c>
      <c r="E7" s="34" t="s">
        <v>675</v>
      </c>
      <c r="F7" t="s">
        <v>4858</v>
      </c>
      <c r="G7" t="s">
        <v>4858</v>
      </c>
      <c r="H7" s="34" t="s">
        <v>676</v>
      </c>
      <c r="I7" t="s">
        <v>6846</v>
      </c>
      <c r="J7" s="8" t="s">
        <v>10758</v>
      </c>
      <c r="K7" s="8">
        <v>51</v>
      </c>
      <c r="L7" s="8" t="s">
        <v>6847</v>
      </c>
      <c r="M7" s="8">
        <v>138</v>
      </c>
      <c r="N7" s="8" t="s">
        <v>574</v>
      </c>
      <c r="O7" s="8">
        <v>1</v>
      </c>
      <c r="P7" s="8" t="s">
        <v>57</v>
      </c>
      <c r="Q7" s="8" t="s">
        <v>6846</v>
      </c>
      <c r="S7" s="8" t="s">
        <v>57</v>
      </c>
      <c r="T7" s="8" t="s">
        <v>59</v>
      </c>
      <c r="U7" s="8" t="s">
        <v>65</v>
      </c>
      <c r="V7" s="8" t="s">
        <v>51</v>
      </c>
      <c r="W7" s="8">
        <v>85</v>
      </c>
      <c r="X7" s="8">
        <v>20</v>
      </c>
      <c r="Y7" s="8">
        <v>20</v>
      </c>
      <c r="Z7" s="8">
        <v>15</v>
      </c>
      <c r="AA7" s="8">
        <v>15</v>
      </c>
      <c r="AB7" s="8">
        <v>15</v>
      </c>
    </row>
    <row r="8" spans="1:28">
      <c r="A8" t="s">
        <v>20</v>
      </c>
      <c r="B8" t="s">
        <v>23</v>
      </c>
      <c r="C8" t="s">
        <v>335</v>
      </c>
      <c r="D8" s="34" t="s">
        <v>616</v>
      </c>
      <c r="E8" s="34" t="s">
        <v>675</v>
      </c>
      <c r="F8" t="s">
        <v>5166</v>
      </c>
      <c r="G8" t="s">
        <v>5166</v>
      </c>
      <c r="H8" s="34" t="s">
        <v>676</v>
      </c>
      <c r="I8" t="s">
        <v>6848</v>
      </c>
      <c r="J8" s="8" t="s">
        <v>10759</v>
      </c>
      <c r="K8" s="8">
        <v>57</v>
      </c>
      <c r="L8" s="8" t="s">
        <v>3081</v>
      </c>
      <c r="M8" s="8">
        <v>123</v>
      </c>
      <c r="N8" s="8" t="s">
        <v>921</v>
      </c>
      <c r="O8" s="8">
        <v>1</v>
      </c>
      <c r="P8" s="8" t="s">
        <v>57</v>
      </c>
      <c r="Q8" s="8" t="s">
        <v>6848</v>
      </c>
      <c r="S8" s="8" t="s">
        <v>57</v>
      </c>
      <c r="T8" s="8" t="s">
        <v>59</v>
      </c>
      <c r="U8" s="8" t="s">
        <v>65</v>
      </c>
      <c r="V8" s="8" t="s">
        <v>51</v>
      </c>
      <c r="W8" s="8">
        <v>85</v>
      </c>
      <c r="X8" s="8">
        <v>20</v>
      </c>
      <c r="Y8" s="8">
        <v>20</v>
      </c>
      <c r="Z8" s="8">
        <v>15</v>
      </c>
      <c r="AA8" s="8">
        <v>15</v>
      </c>
      <c r="AB8" s="8">
        <v>15</v>
      </c>
    </row>
    <row r="9" spans="1:28">
      <c r="A9" t="s">
        <v>20</v>
      </c>
      <c r="B9" t="s">
        <v>23</v>
      </c>
      <c r="C9" t="s">
        <v>335</v>
      </c>
      <c r="D9" s="34" t="s">
        <v>616</v>
      </c>
      <c r="E9" s="34" t="s">
        <v>675</v>
      </c>
      <c r="F9" t="s">
        <v>522</v>
      </c>
      <c r="G9" t="s">
        <v>522</v>
      </c>
      <c r="H9" s="34" t="s">
        <v>676</v>
      </c>
      <c r="I9" t="s">
        <v>377</v>
      </c>
      <c r="J9" s="8" t="s">
        <v>378</v>
      </c>
      <c r="K9" s="8">
        <v>50</v>
      </c>
      <c r="L9" s="8" t="s">
        <v>10760</v>
      </c>
      <c r="M9" s="8">
        <v>158</v>
      </c>
      <c r="N9" s="8" t="s">
        <v>262</v>
      </c>
      <c r="O9" s="8">
        <v>1</v>
      </c>
      <c r="P9" s="8" t="s">
        <v>57</v>
      </c>
      <c r="Q9" s="8" t="s">
        <v>377</v>
      </c>
      <c r="S9" s="8" t="s">
        <v>57</v>
      </c>
      <c r="T9" s="8" t="s">
        <v>59</v>
      </c>
      <c r="U9" s="8" t="s">
        <v>65</v>
      </c>
      <c r="V9" s="8" t="s">
        <v>51</v>
      </c>
      <c r="W9" s="8">
        <v>85</v>
      </c>
      <c r="X9" s="8">
        <v>20</v>
      </c>
      <c r="Y9" s="8">
        <v>20</v>
      </c>
      <c r="Z9" s="8">
        <v>15</v>
      </c>
      <c r="AA9" s="8">
        <v>15</v>
      </c>
      <c r="AB9" s="8">
        <v>15</v>
      </c>
    </row>
    <row r="10" spans="1:28">
      <c r="A10" t="s">
        <v>20</v>
      </c>
      <c r="B10" t="s">
        <v>23</v>
      </c>
      <c r="C10" t="s">
        <v>335</v>
      </c>
      <c r="D10" s="34" t="s">
        <v>616</v>
      </c>
      <c r="E10" s="34" t="s">
        <v>675</v>
      </c>
      <c r="F10" t="s">
        <v>345</v>
      </c>
      <c r="G10" t="s">
        <v>345</v>
      </c>
      <c r="H10" s="34" t="s">
        <v>676</v>
      </c>
      <c r="I10" t="s">
        <v>346</v>
      </c>
      <c r="J10" s="8" t="s">
        <v>347</v>
      </c>
      <c r="K10" s="8">
        <v>49</v>
      </c>
      <c r="L10" s="8" t="s">
        <v>348</v>
      </c>
      <c r="M10" s="8">
        <v>149</v>
      </c>
      <c r="N10" s="8" t="s">
        <v>349</v>
      </c>
      <c r="O10" s="8">
        <v>1</v>
      </c>
      <c r="P10" s="8" t="s">
        <v>57</v>
      </c>
      <c r="Q10" s="8" t="s">
        <v>346</v>
      </c>
      <c r="S10" s="8" t="s">
        <v>57</v>
      </c>
      <c r="T10" s="8" t="s">
        <v>59</v>
      </c>
      <c r="U10" s="8" t="s">
        <v>65</v>
      </c>
      <c r="V10" s="8" t="s">
        <v>51</v>
      </c>
      <c r="W10" s="8">
        <v>85</v>
      </c>
      <c r="X10" s="8">
        <v>20</v>
      </c>
      <c r="Y10" s="8">
        <v>20</v>
      </c>
      <c r="Z10" s="8">
        <v>15</v>
      </c>
      <c r="AA10" s="8">
        <v>15</v>
      </c>
      <c r="AB10" s="8">
        <v>15</v>
      </c>
    </row>
    <row r="11" spans="1:28">
      <c r="A11" t="s">
        <v>20</v>
      </c>
      <c r="B11" t="s">
        <v>23</v>
      </c>
      <c r="C11" t="s">
        <v>335</v>
      </c>
      <c r="D11" s="34" t="s">
        <v>616</v>
      </c>
      <c r="E11" s="34" t="s">
        <v>675</v>
      </c>
      <c r="F11" t="s">
        <v>458</v>
      </c>
      <c r="G11" t="s">
        <v>458</v>
      </c>
      <c r="H11" s="34" t="s">
        <v>677</v>
      </c>
      <c r="I11" t="s">
        <v>8066</v>
      </c>
      <c r="J11" s="8" t="s">
        <v>8067</v>
      </c>
      <c r="K11" s="8">
        <v>47</v>
      </c>
      <c r="L11" s="8" t="s">
        <v>47</v>
      </c>
      <c r="M11" s="8">
        <v>174</v>
      </c>
      <c r="N11" s="8" t="s">
        <v>54</v>
      </c>
      <c r="O11" s="8">
        <v>1</v>
      </c>
      <c r="P11" s="8" t="s">
        <v>57</v>
      </c>
      <c r="Q11" s="8" t="s">
        <v>8066</v>
      </c>
      <c r="S11" s="8" t="s">
        <v>57</v>
      </c>
      <c r="T11" s="8" t="s">
        <v>62</v>
      </c>
      <c r="U11" s="8" t="s">
        <v>66</v>
      </c>
      <c r="V11" s="8" t="s">
        <v>68</v>
      </c>
      <c r="W11" s="8">
        <v>50</v>
      </c>
      <c r="X11" s="8">
        <v>20</v>
      </c>
      <c r="Y11" s="8">
        <v>0</v>
      </c>
      <c r="Z11" s="8">
        <v>15</v>
      </c>
      <c r="AA11" s="8">
        <v>15</v>
      </c>
      <c r="AB11" s="8">
        <v>0</v>
      </c>
    </row>
    <row r="12" spans="1:28">
      <c r="A12" t="s">
        <v>20</v>
      </c>
      <c r="B12" t="s">
        <v>23</v>
      </c>
      <c r="C12" t="s">
        <v>335</v>
      </c>
      <c r="D12" s="34" t="s">
        <v>616</v>
      </c>
      <c r="E12" s="34" t="s">
        <v>675</v>
      </c>
      <c r="F12" t="s">
        <v>585</v>
      </c>
      <c r="G12" t="s">
        <v>585</v>
      </c>
      <c r="H12" s="34" t="s">
        <v>676</v>
      </c>
      <c r="I12" t="s">
        <v>400</v>
      </c>
      <c r="J12" s="8" t="s">
        <v>401</v>
      </c>
      <c r="K12" s="8">
        <v>44</v>
      </c>
      <c r="L12" s="8" t="s">
        <v>402</v>
      </c>
      <c r="M12" s="8">
        <v>139</v>
      </c>
      <c r="N12" s="8" t="s">
        <v>235</v>
      </c>
      <c r="O12" s="8">
        <v>1</v>
      </c>
      <c r="P12" s="8" t="s">
        <v>57</v>
      </c>
      <c r="Q12" s="8" t="s">
        <v>400</v>
      </c>
      <c r="S12" s="8" t="s">
        <v>57</v>
      </c>
      <c r="T12" s="8" t="s">
        <v>59</v>
      </c>
      <c r="U12" s="8" t="s">
        <v>65</v>
      </c>
      <c r="V12" s="8" t="s">
        <v>51</v>
      </c>
      <c r="W12" s="8">
        <v>85</v>
      </c>
      <c r="X12" s="8">
        <v>20</v>
      </c>
      <c r="Y12" s="8">
        <v>20</v>
      </c>
      <c r="Z12" s="8">
        <v>15</v>
      </c>
      <c r="AA12" s="8">
        <v>15</v>
      </c>
      <c r="AB12" s="8">
        <v>15</v>
      </c>
    </row>
    <row r="13" spans="1:28">
      <c r="A13" t="s">
        <v>20</v>
      </c>
      <c r="B13" t="s">
        <v>23</v>
      </c>
      <c r="C13" t="s">
        <v>335</v>
      </c>
      <c r="D13" s="34" t="s">
        <v>616</v>
      </c>
      <c r="E13" s="34" t="s">
        <v>675</v>
      </c>
      <c r="F13" t="s">
        <v>488</v>
      </c>
      <c r="G13" t="s">
        <v>488</v>
      </c>
      <c r="H13" s="34" t="s">
        <v>677</v>
      </c>
      <c r="I13" t="s">
        <v>489</v>
      </c>
      <c r="J13" s="8" t="s">
        <v>490</v>
      </c>
      <c r="K13" s="8">
        <v>58</v>
      </c>
      <c r="L13" s="8" t="s">
        <v>491</v>
      </c>
      <c r="M13" s="8">
        <v>85</v>
      </c>
      <c r="N13" s="8" t="s">
        <v>210</v>
      </c>
      <c r="O13" s="8">
        <v>1</v>
      </c>
      <c r="P13" s="8" t="s">
        <v>57</v>
      </c>
      <c r="Q13" s="8" t="s">
        <v>492</v>
      </c>
      <c r="R13" s="8" t="s">
        <v>489</v>
      </c>
      <c r="S13" s="8" t="s">
        <v>170</v>
      </c>
      <c r="T13" s="8" t="s">
        <v>59</v>
      </c>
      <c r="U13" s="8" t="s">
        <v>65</v>
      </c>
      <c r="V13" s="8" t="s">
        <v>51</v>
      </c>
      <c r="W13" s="8">
        <v>85</v>
      </c>
      <c r="X13" s="8">
        <v>20</v>
      </c>
      <c r="Y13" s="8">
        <v>20</v>
      </c>
      <c r="Z13" s="8">
        <v>15</v>
      </c>
      <c r="AA13" s="8">
        <v>15</v>
      </c>
      <c r="AB13" s="8">
        <v>15</v>
      </c>
    </row>
    <row r="14" spans="1:28">
      <c r="A14" t="s">
        <v>20</v>
      </c>
      <c r="B14" t="s">
        <v>23</v>
      </c>
      <c r="C14" t="s">
        <v>335</v>
      </c>
      <c r="D14" s="34" t="s">
        <v>616</v>
      </c>
      <c r="E14" s="34" t="s">
        <v>675</v>
      </c>
      <c r="F14" t="s">
        <v>4493</v>
      </c>
      <c r="G14" t="s">
        <v>4493</v>
      </c>
      <c r="H14" s="34" t="s">
        <v>676</v>
      </c>
      <c r="I14" t="s">
        <v>9311</v>
      </c>
      <c r="J14" s="8" t="s">
        <v>10761</v>
      </c>
      <c r="K14" s="8">
        <v>55</v>
      </c>
      <c r="L14" s="8" t="s">
        <v>913</v>
      </c>
      <c r="M14" s="8">
        <v>108</v>
      </c>
      <c r="N14" s="8" t="s">
        <v>914</v>
      </c>
      <c r="O14" s="8">
        <v>1</v>
      </c>
      <c r="P14" s="8" t="s">
        <v>57</v>
      </c>
      <c r="Q14" s="8" t="s">
        <v>9311</v>
      </c>
      <c r="S14" s="8" t="s">
        <v>57</v>
      </c>
      <c r="T14" s="8" t="s">
        <v>59</v>
      </c>
      <c r="U14" s="8" t="s">
        <v>65</v>
      </c>
      <c r="V14" s="8" t="s">
        <v>51</v>
      </c>
      <c r="W14" s="8">
        <v>85</v>
      </c>
      <c r="X14" s="8">
        <v>20</v>
      </c>
      <c r="Y14" s="8">
        <v>20</v>
      </c>
      <c r="Z14" s="8">
        <v>15</v>
      </c>
      <c r="AA14" s="8">
        <v>15</v>
      </c>
      <c r="AB14" s="8">
        <v>15</v>
      </c>
    </row>
    <row r="15" spans="1:28">
      <c r="A15" t="s">
        <v>20</v>
      </c>
      <c r="B15" t="s">
        <v>23</v>
      </c>
      <c r="C15" t="s">
        <v>335</v>
      </c>
      <c r="D15" s="34" t="s">
        <v>616</v>
      </c>
      <c r="E15" s="34" t="s">
        <v>675</v>
      </c>
      <c r="F15" t="s">
        <v>4493</v>
      </c>
      <c r="G15" t="s">
        <v>4493</v>
      </c>
      <c r="H15" s="34" t="s">
        <v>676</v>
      </c>
      <c r="I15" t="s">
        <v>6849</v>
      </c>
      <c r="J15" s="8" t="s">
        <v>10762</v>
      </c>
      <c r="K15" s="8">
        <v>60</v>
      </c>
      <c r="L15" s="8" t="s">
        <v>913</v>
      </c>
      <c r="M15" s="8">
        <v>108</v>
      </c>
      <c r="N15" s="8" t="s">
        <v>914</v>
      </c>
      <c r="O15" s="8">
        <v>1</v>
      </c>
      <c r="P15" s="8" t="s">
        <v>57</v>
      </c>
      <c r="Q15" s="8" t="s">
        <v>6849</v>
      </c>
      <c r="S15" s="8" t="s">
        <v>57</v>
      </c>
      <c r="T15" s="8" t="s">
        <v>59</v>
      </c>
      <c r="U15" s="8" t="s">
        <v>65</v>
      </c>
      <c r="V15" s="8" t="s">
        <v>51</v>
      </c>
      <c r="W15" s="8">
        <v>85</v>
      </c>
      <c r="X15" s="8">
        <v>20</v>
      </c>
      <c r="Y15" s="8">
        <v>20</v>
      </c>
      <c r="Z15" s="8">
        <v>15</v>
      </c>
      <c r="AA15" s="8">
        <v>15</v>
      </c>
      <c r="AB15" s="8">
        <v>15</v>
      </c>
    </row>
    <row r="16" spans="1:28">
      <c r="A16" t="s">
        <v>20</v>
      </c>
      <c r="B16" t="s">
        <v>23</v>
      </c>
      <c r="C16" t="s">
        <v>335</v>
      </c>
      <c r="D16" s="34" t="s">
        <v>616</v>
      </c>
      <c r="E16" s="34" t="s">
        <v>675</v>
      </c>
      <c r="F16" t="s">
        <v>4506</v>
      </c>
      <c r="G16" t="s">
        <v>4506</v>
      </c>
      <c r="H16" s="34" t="s">
        <v>676</v>
      </c>
      <c r="I16" t="s">
        <v>9312</v>
      </c>
      <c r="J16" s="8" t="s">
        <v>10763</v>
      </c>
      <c r="K16" s="8">
        <v>57</v>
      </c>
      <c r="L16" s="8" t="s">
        <v>9313</v>
      </c>
      <c r="M16" s="8">
        <v>130</v>
      </c>
      <c r="N16" s="8" t="s">
        <v>1075</v>
      </c>
      <c r="O16" s="8">
        <v>1</v>
      </c>
      <c r="P16" s="8" t="s">
        <v>57</v>
      </c>
      <c r="Q16" s="8" t="s">
        <v>9312</v>
      </c>
      <c r="S16" s="8" t="s">
        <v>57</v>
      </c>
      <c r="T16" s="8" t="s">
        <v>59</v>
      </c>
      <c r="U16" s="8" t="s">
        <v>65</v>
      </c>
      <c r="V16" s="8" t="s">
        <v>51</v>
      </c>
      <c r="W16" s="8">
        <v>85</v>
      </c>
      <c r="X16" s="8">
        <v>20</v>
      </c>
      <c r="Y16" s="8">
        <v>20</v>
      </c>
      <c r="Z16" s="8">
        <v>15</v>
      </c>
      <c r="AA16" s="8">
        <v>15</v>
      </c>
      <c r="AB16" s="8">
        <v>15</v>
      </c>
    </row>
    <row r="17" spans="1:28">
      <c r="A17" t="s">
        <v>20</v>
      </c>
      <c r="B17" t="s">
        <v>23</v>
      </c>
      <c r="C17" t="s">
        <v>335</v>
      </c>
      <c r="D17" s="34" t="s">
        <v>616</v>
      </c>
      <c r="E17" s="34" t="s">
        <v>675</v>
      </c>
      <c r="F17" t="s">
        <v>4506</v>
      </c>
      <c r="G17" t="s">
        <v>4506</v>
      </c>
      <c r="H17" s="34" t="s">
        <v>676</v>
      </c>
      <c r="I17" t="s">
        <v>6850</v>
      </c>
      <c r="J17" s="8" t="s">
        <v>10764</v>
      </c>
      <c r="K17" s="8">
        <v>59</v>
      </c>
      <c r="L17" s="8" t="s">
        <v>10765</v>
      </c>
      <c r="M17" s="8">
        <v>150</v>
      </c>
      <c r="N17" s="8" t="s">
        <v>1075</v>
      </c>
      <c r="O17" s="8">
        <v>1</v>
      </c>
      <c r="P17" s="8" t="s">
        <v>57</v>
      </c>
      <c r="Q17" s="8" t="s">
        <v>6850</v>
      </c>
      <c r="S17" s="8" t="s">
        <v>57</v>
      </c>
      <c r="T17" s="8" t="s">
        <v>59</v>
      </c>
      <c r="U17" s="8" t="s">
        <v>65</v>
      </c>
      <c r="V17" s="8" t="s">
        <v>51</v>
      </c>
      <c r="W17" s="8">
        <v>85</v>
      </c>
      <c r="X17" s="8">
        <v>20</v>
      </c>
      <c r="Y17" s="8">
        <v>20</v>
      </c>
      <c r="Z17" s="8">
        <v>15</v>
      </c>
      <c r="AA17" s="8">
        <v>15</v>
      </c>
      <c r="AB17" s="8">
        <v>15</v>
      </c>
    </row>
    <row r="18" spans="1:28">
      <c r="A18" t="s">
        <v>20</v>
      </c>
      <c r="B18" t="s">
        <v>23</v>
      </c>
      <c r="C18" t="s">
        <v>335</v>
      </c>
      <c r="D18" s="34" t="s">
        <v>616</v>
      </c>
      <c r="E18" s="34" t="s">
        <v>675</v>
      </c>
      <c r="F18" t="s">
        <v>4524</v>
      </c>
      <c r="G18" t="s">
        <v>4524</v>
      </c>
      <c r="H18" s="34" t="s">
        <v>676</v>
      </c>
      <c r="I18" t="s">
        <v>6851</v>
      </c>
      <c r="J18" s="8" t="s">
        <v>6852</v>
      </c>
      <c r="K18" s="8">
        <v>59</v>
      </c>
      <c r="L18" s="8" t="s">
        <v>6853</v>
      </c>
      <c r="M18" s="8">
        <v>159</v>
      </c>
      <c r="N18" s="8" t="s">
        <v>1047</v>
      </c>
      <c r="O18" s="8">
        <v>1</v>
      </c>
      <c r="P18" s="8" t="s">
        <v>57</v>
      </c>
      <c r="Q18" s="8" t="s">
        <v>6851</v>
      </c>
      <c r="S18" s="8" t="s">
        <v>57</v>
      </c>
      <c r="T18" s="8" t="s">
        <v>59</v>
      </c>
      <c r="U18" s="8" t="s">
        <v>65</v>
      </c>
      <c r="V18" s="8" t="s">
        <v>51</v>
      </c>
      <c r="W18" s="8">
        <v>85</v>
      </c>
      <c r="X18" s="8">
        <v>20</v>
      </c>
      <c r="Y18" s="8">
        <v>20</v>
      </c>
      <c r="Z18" s="8">
        <v>15</v>
      </c>
      <c r="AA18" s="8">
        <v>15</v>
      </c>
      <c r="AB18" s="8">
        <v>15</v>
      </c>
    </row>
    <row r="19" spans="1:28">
      <c r="A19" t="s">
        <v>20</v>
      </c>
      <c r="B19" t="s">
        <v>23</v>
      </c>
      <c r="C19" t="s">
        <v>335</v>
      </c>
      <c r="D19" s="34" t="s">
        <v>616</v>
      </c>
      <c r="E19" s="34" t="s">
        <v>675</v>
      </c>
      <c r="F19" t="s">
        <v>6854</v>
      </c>
      <c r="G19" t="s">
        <v>6854</v>
      </c>
      <c r="H19" s="34" t="s">
        <v>676</v>
      </c>
      <c r="I19" t="s">
        <v>9314</v>
      </c>
      <c r="J19" s="8" t="s">
        <v>10766</v>
      </c>
      <c r="K19" s="8">
        <v>60</v>
      </c>
      <c r="L19" s="8" t="s">
        <v>9315</v>
      </c>
      <c r="M19" s="8">
        <v>142</v>
      </c>
      <c r="N19" s="8" t="s">
        <v>6979</v>
      </c>
      <c r="O19" s="8">
        <v>1</v>
      </c>
      <c r="P19" s="8" t="s">
        <v>57</v>
      </c>
      <c r="Q19" s="8" t="s">
        <v>9314</v>
      </c>
      <c r="S19" s="8" t="s">
        <v>57</v>
      </c>
      <c r="T19" s="8" t="s">
        <v>59</v>
      </c>
      <c r="U19" s="8" t="s">
        <v>65</v>
      </c>
      <c r="V19" s="8" t="s">
        <v>51</v>
      </c>
      <c r="W19" s="8">
        <v>85</v>
      </c>
      <c r="X19" s="8">
        <v>20</v>
      </c>
      <c r="Y19" s="8">
        <v>20</v>
      </c>
      <c r="Z19" s="8">
        <v>15</v>
      </c>
      <c r="AA19" s="8">
        <v>15</v>
      </c>
      <c r="AB19" s="8">
        <v>15</v>
      </c>
    </row>
    <row r="20" spans="1:28">
      <c r="A20" t="s">
        <v>20</v>
      </c>
      <c r="B20" t="s">
        <v>23</v>
      </c>
      <c r="C20" t="s">
        <v>335</v>
      </c>
      <c r="D20" s="34" t="s">
        <v>616</v>
      </c>
      <c r="E20" s="34" t="s">
        <v>675</v>
      </c>
      <c r="F20" t="s">
        <v>359</v>
      </c>
      <c r="G20" t="s">
        <v>359</v>
      </c>
      <c r="H20" s="34" t="s">
        <v>676</v>
      </c>
      <c r="I20" t="s">
        <v>360</v>
      </c>
      <c r="J20" s="8" t="s">
        <v>361</v>
      </c>
      <c r="K20" s="8">
        <v>45</v>
      </c>
      <c r="L20" s="8" t="s">
        <v>362</v>
      </c>
      <c r="M20" s="8">
        <v>141</v>
      </c>
      <c r="N20" s="8" t="s">
        <v>10767</v>
      </c>
      <c r="O20" s="8">
        <v>1</v>
      </c>
      <c r="P20" s="8" t="s">
        <v>57</v>
      </c>
      <c r="Q20" s="8" t="s">
        <v>360</v>
      </c>
      <c r="S20" s="8" t="s">
        <v>57</v>
      </c>
      <c r="T20" s="8" t="s">
        <v>59</v>
      </c>
      <c r="U20" s="8" t="s">
        <v>65</v>
      </c>
      <c r="V20" s="8" t="s">
        <v>51</v>
      </c>
      <c r="W20" s="8">
        <v>85</v>
      </c>
      <c r="X20" s="8">
        <v>20</v>
      </c>
      <c r="Y20" s="8">
        <v>20</v>
      </c>
      <c r="Z20" s="8">
        <v>15</v>
      </c>
      <c r="AA20" s="8">
        <v>15</v>
      </c>
      <c r="AB20" s="8">
        <v>15</v>
      </c>
    </row>
    <row r="21" spans="1:28">
      <c r="A21" t="s">
        <v>20</v>
      </c>
      <c r="B21" t="s">
        <v>23</v>
      </c>
      <c r="C21" t="s">
        <v>335</v>
      </c>
      <c r="D21" s="34" t="s">
        <v>616</v>
      </c>
      <c r="E21" s="34" t="s">
        <v>675</v>
      </c>
      <c r="F21" t="s">
        <v>4485</v>
      </c>
      <c r="G21" t="s">
        <v>4485</v>
      </c>
      <c r="H21" s="34" t="s">
        <v>676</v>
      </c>
      <c r="I21" t="s">
        <v>6855</v>
      </c>
      <c r="J21" s="8" t="s">
        <v>6856</v>
      </c>
      <c r="K21" s="8">
        <v>56</v>
      </c>
      <c r="L21" s="8" t="s">
        <v>6857</v>
      </c>
      <c r="M21" s="8">
        <v>119</v>
      </c>
      <c r="N21" s="8" t="s">
        <v>873</v>
      </c>
      <c r="O21" s="8">
        <v>1</v>
      </c>
      <c r="P21" s="8" t="s">
        <v>57</v>
      </c>
      <c r="Q21" s="8" t="s">
        <v>6855</v>
      </c>
      <c r="S21" s="8" t="s">
        <v>57</v>
      </c>
      <c r="T21" s="8" t="s">
        <v>59</v>
      </c>
      <c r="U21" s="8" t="s">
        <v>65</v>
      </c>
      <c r="V21" s="8" t="s">
        <v>51</v>
      </c>
      <c r="W21" s="8">
        <v>85</v>
      </c>
      <c r="X21" s="8">
        <v>20</v>
      </c>
      <c r="Y21" s="8">
        <v>20</v>
      </c>
      <c r="Z21" s="8">
        <v>15</v>
      </c>
      <c r="AA21" s="8">
        <v>15</v>
      </c>
      <c r="AB21" s="8">
        <v>15</v>
      </c>
    </row>
    <row r="22" spans="1:28">
      <c r="A22" t="s">
        <v>20</v>
      </c>
      <c r="B22" t="s">
        <v>23</v>
      </c>
      <c r="C22" t="s">
        <v>335</v>
      </c>
      <c r="D22" s="34" t="s">
        <v>616</v>
      </c>
      <c r="E22" s="34" t="s">
        <v>675</v>
      </c>
      <c r="F22" t="s">
        <v>202</v>
      </c>
      <c r="G22" t="s">
        <v>202</v>
      </c>
      <c r="H22" s="34" t="s">
        <v>676</v>
      </c>
      <c r="I22" t="s">
        <v>410</v>
      </c>
      <c r="J22" s="8" t="s">
        <v>10768</v>
      </c>
      <c r="K22" s="8">
        <v>55</v>
      </c>
      <c r="L22" s="8" t="s">
        <v>411</v>
      </c>
      <c r="M22" s="8">
        <v>100</v>
      </c>
      <c r="N22" s="8" t="s">
        <v>224</v>
      </c>
      <c r="O22" s="8">
        <v>1</v>
      </c>
      <c r="P22" s="8" t="s">
        <v>57</v>
      </c>
      <c r="Q22" s="8" t="s">
        <v>410</v>
      </c>
      <c r="S22" s="8" t="s">
        <v>57</v>
      </c>
      <c r="T22" s="8" t="s">
        <v>59</v>
      </c>
      <c r="U22" s="8" t="s">
        <v>65</v>
      </c>
      <c r="V22" s="8" t="s">
        <v>51</v>
      </c>
      <c r="W22" s="8">
        <v>85</v>
      </c>
      <c r="X22" s="8">
        <v>20</v>
      </c>
      <c r="Y22" s="8">
        <v>20</v>
      </c>
      <c r="Z22" s="8">
        <v>15</v>
      </c>
      <c r="AA22" s="8">
        <v>15</v>
      </c>
      <c r="AB22" s="8">
        <v>15</v>
      </c>
    </row>
    <row r="23" spans="1:28">
      <c r="A23" t="s">
        <v>20</v>
      </c>
      <c r="B23" t="s">
        <v>23</v>
      </c>
      <c r="C23" t="s">
        <v>335</v>
      </c>
      <c r="D23" s="34" t="s">
        <v>616</v>
      </c>
      <c r="E23" s="34" t="s">
        <v>675</v>
      </c>
      <c r="F23" t="s">
        <v>336</v>
      </c>
      <c r="G23" t="s">
        <v>336</v>
      </c>
      <c r="H23" s="34" t="s">
        <v>677</v>
      </c>
      <c r="I23" s="1" t="s">
        <v>337</v>
      </c>
      <c r="J23" t="s">
        <v>338</v>
      </c>
      <c r="K23">
        <v>53</v>
      </c>
      <c r="L23" t="s">
        <v>339</v>
      </c>
      <c r="M23">
        <v>145</v>
      </c>
      <c r="N23" t="s">
        <v>340</v>
      </c>
      <c r="O23">
        <v>1</v>
      </c>
      <c r="P23" t="s">
        <v>57</v>
      </c>
      <c r="Q23" s="1" t="s">
        <v>337</v>
      </c>
      <c r="R23" s="1"/>
      <c r="S23" t="s">
        <v>57</v>
      </c>
      <c r="T23" t="s">
        <v>341</v>
      </c>
      <c r="U23" t="s">
        <v>342</v>
      </c>
      <c r="V23" t="s">
        <v>343</v>
      </c>
      <c r="W23" s="8">
        <v>70</v>
      </c>
      <c r="X23" s="8">
        <v>20</v>
      </c>
      <c r="Y23" s="8">
        <v>20</v>
      </c>
      <c r="Z23" s="8">
        <v>15</v>
      </c>
      <c r="AA23" s="8">
        <v>15</v>
      </c>
      <c r="AB23">
        <v>0</v>
      </c>
    </row>
    <row r="24" spans="1:28">
      <c r="A24" t="s">
        <v>20</v>
      </c>
      <c r="B24" t="s">
        <v>23</v>
      </c>
      <c r="C24" t="s">
        <v>335</v>
      </c>
      <c r="D24" s="34" t="s">
        <v>616</v>
      </c>
      <c r="E24" s="34" t="s">
        <v>675</v>
      </c>
      <c r="F24" t="s">
        <v>390</v>
      </c>
      <c r="G24" t="s">
        <v>390</v>
      </c>
      <c r="H24" s="34" t="s">
        <v>677</v>
      </c>
      <c r="I24" s="1" t="s">
        <v>391</v>
      </c>
      <c r="J24" t="s">
        <v>392</v>
      </c>
      <c r="K24">
        <v>50</v>
      </c>
      <c r="L24" t="s">
        <v>393</v>
      </c>
      <c r="M24">
        <v>149</v>
      </c>
      <c r="N24" t="s">
        <v>394</v>
      </c>
      <c r="O24">
        <v>1</v>
      </c>
      <c r="P24" t="s">
        <v>57</v>
      </c>
      <c r="Q24" s="1" t="s">
        <v>391</v>
      </c>
      <c r="R24" s="1"/>
      <c r="S24" t="s">
        <v>57</v>
      </c>
      <c r="T24" t="s">
        <v>395</v>
      </c>
      <c r="U24" t="s">
        <v>396</v>
      </c>
      <c r="V24" t="s">
        <v>397</v>
      </c>
      <c r="W24" s="8">
        <v>70</v>
      </c>
      <c r="X24">
        <v>20</v>
      </c>
      <c r="Y24" s="8">
        <v>20</v>
      </c>
      <c r="Z24" s="8">
        <v>15</v>
      </c>
      <c r="AA24" s="8">
        <v>15</v>
      </c>
      <c r="AB24" s="8">
        <v>0</v>
      </c>
    </row>
    <row r="25" spans="1:28">
      <c r="A25" t="s">
        <v>20</v>
      </c>
      <c r="B25" t="s">
        <v>23</v>
      </c>
      <c r="C25" t="s">
        <v>335</v>
      </c>
      <c r="D25" s="34" t="s">
        <v>616</v>
      </c>
      <c r="E25" s="34" t="s">
        <v>675</v>
      </c>
      <c r="F25" t="s">
        <v>423</v>
      </c>
      <c r="G25" t="s">
        <v>423</v>
      </c>
      <c r="H25" s="34" t="s">
        <v>676</v>
      </c>
      <c r="I25" s="1" t="s">
        <v>424</v>
      </c>
      <c r="J25" t="s">
        <v>425</v>
      </c>
      <c r="K25">
        <v>53</v>
      </c>
      <c r="L25" t="s">
        <v>426</v>
      </c>
      <c r="M25">
        <v>154</v>
      </c>
      <c r="N25" t="s">
        <v>6979</v>
      </c>
      <c r="O25">
        <v>1</v>
      </c>
      <c r="P25" t="s">
        <v>57</v>
      </c>
      <c r="Q25" s="1" t="s">
        <v>424</v>
      </c>
      <c r="R25" s="1"/>
      <c r="S25" t="s">
        <v>57</v>
      </c>
      <c r="T25" t="s">
        <v>59</v>
      </c>
      <c r="U25" t="s">
        <v>65</v>
      </c>
      <c r="V25" t="s">
        <v>51</v>
      </c>
      <c r="W25" s="8">
        <v>85</v>
      </c>
      <c r="X25">
        <v>20</v>
      </c>
      <c r="Y25" s="8">
        <v>20</v>
      </c>
      <c r="Z25">
        <v>15</v>
      </c>
      <c r="AA25" s="8">
        <v>15</v>
      </c>
      <c r="AB25" s="8">
        <v>15</v>
      </c>
    </row>
    <row r="26" spans="1:28">
      <c r="A26" t="s">
        <v>20</v>
      </c>
      <c r="B26" t="s">
        <v>23</v>
      </c>
      <c r="C26" t="s">
        <v>335</v>
      </c>
      <c r="D26" s="34" t="s">
        <v>616</v>
      </c>
      <c r="E26" s="34" t="s">
        <v>675</v>
      </c>
      <c r="F26" t="s">
        <v>4512</v>
      </c>
      <c r="G26" t="s">
        <v>4512</v>
      </c>
      <c r="H26" s="34" t="s">
        <v>676</v>
      </c>
      <c r="I26" s="1" t="s">
        <v>9316</v>
      </c>
      <c r="J26" t="s">
        <v>9317</v>
      </c>
      <c r="K26">
        <v>47</v>
      </c>
      <c r="L26" t="s">
        <v>9318</v>
      </c>
      <c r="M26">
        <v>124</v>
      </c>
      <c r="N26" t="s">
        <v>959</v>
      </c>
      <c r="O26">
        <v>1</v>
      </c>
      <c r="P26" t="s">
        <v>57</v>
      </c>
      <c r="Q26" s="1" t="s">
        <v>9316</v>
      </c>
      <c r="R26" s="1"/>
      <c r="S26" t="s">
        <v>57</v>
      </c>
      <c r="T26" t="s">
        <v>59</v>
      </c>
      <c r="U26" t="s">
        <v>65</v>
      </c>
      <c r="V26" t="s">
        <v>51</v>
      </c>
      <c r="W26" s="8">
        <v>85</v>
      </c>
      <c r="X26">
        <v>20</v>
      </c>
      <c r="Y26" s="8">
        <v>20</v>
      </c>
      <c r="Z26" s="8">
        <v>15</v>
      </c>
      <c r="AA26">
        <v>15</v>
      </c>
      <c r="AB26" s="8">
        <v>15</v>
      </c>
    </row>
    <row r="27" spans="1:28">
      <c r="A27" t="s">
        <v>20</v>
      </c>
      <c r="B27" t="s">
        <v>23</v>
      </c>
      <c r="C27" t="s">
        <v>335</v>
      </c>
      <c r="D27" s="34" t="s">
        <v>616</v>
      </c>
      <c r="E27" s="34" t="s">
        <v>675</v>
      </c>
      <c r="F27" t="s">
        <v>4512</v>
      </c>
      <c r="G27" t="s">
        <v>4512</v>
      </c>
      <c r="H27" s="34" t="s">
        <v>676</v>
      </c>
      <c r="I27" s="1" t="s">
        <v>9319</v>
      </c>
      <c r="J27" t="s">
        <v>9320</v>
      </c>
      <c r="K27">
        <v>49</v>
      </c>
      <c r="L27" t="s">
        <v>9318</v>
      </c>
      <c r="M27">
        <v>124</v>
      </c>
      <c r="N27" t="s">
        <v>959</v>
      </c>
      <c r="O27">
        <v>1</v>
      </c>
      <c r="P27" t="s">
        <v>57</v>
      </c>
      <c r="Q27" s="1" t="s">
        <v>9319</v>
      </c>
      <c r="R27" s="1"/>
      <c r="S27" t="s">
        <v>57</v>
      </c>
      <c r="T27" t="s">
        <v>59</v>
      </c>
      <c r="U27" t="s">
        <v>65</v>
      </c>
      <c r="V27" t="s">
        <v>51</v>
      </c>
      <c r="W27" s="8">
        <v>85</v>
      </c>
      <c r="X27">
        <v>20</v>
      </c>
      <c r="Y27" s="8">
        <v>20</v>
      </c>
      <c r="Z27" s="8">
        <v>15</v>
      </c>
      <c r="AA27" s="8">
        <v>15</v>
      </c>
      <c r="AB27" s="8">
        <v>15</v>
      </c>
    </row>
    <row r="28" spans="1:28">
      <c r="A28" t="s">
        <v>20</v>
      </c>
      <c r="B28" t="s">
        <v>23</v>
      </c>
      <c r="C28" t="s">
        <v>335</v>
      </c>
      <c r="D28" s="34" t="s">
        <v>616</v>
      </c>
      <c r="E28" s="34" t="s">
        <v>675</v>
      </c>
      <c r="F28" t="s">
        <v>8068</v>
      </c>
      <c r="G28" t="s">
        <v>8068</v>
      </c>
      <c r="H28" s="34" t="s">
        <v>677</v>
      </c>
      <c r="I28" s="1" t="s">
        <v>8069</v>
      </c>
      <c r="J28" t="s">
        <v>8070</v>
      </c>
      <c r="K28">
        <v>37</v>
      </c>
      <c r="L28" t="s">
        <v>8071</v>
      </c>
      <c r="M28">
        <v>152</v>
      </c>
      <c r="N28" t="s">
        <v>8072</v>
      </c>
      <c r="O28">
        <v>1</v>
      </c>
      <c r="P28" t="s">
        <v>57</v>
      </c>
      <c r="Q28" s="1" t="s">
        <v>8073</v>
      </c>
      <c r="R28" s="1" t="s">
        <v>8069</v>
      </c>
      <c r="S28" t="s">
        <v>170</v>
      </c>
      <c r="T28" t="s">
        <v>2872</v>
      </c>
      <c r="U28" t="s">
        <v>8074</v>
      </c>
      <c r="V28" t="s">
        <v>8075</v>
      </c>
      <c r="W28" s="8">
        <v>50</v>
      </c>
      <c r="X28">
        <v>0</v>
      </c>
      <c r="Y28" s="8">
        <v>20</v>
      </c>
      <c r="Z28" s="8">
        <v>15</v>
      </c>
      <c r="AA28" s="8">
        <v>15</v>
      </c>
      <c r="AB28" s="8">
        <v>0</v>
      </c>
    </row>
    <row r="29" spans="1:28">
      <c r="A29" t="s">
        <v>20</v>
      </c>
      <c r="B29" t="s">
        <v>23</v>
      </c>
      <c r="C29" t="s">
        <v>335</v>
      </c>
      <c r="D29" s="34" t="s">
        <v>616</v>
      </c>
      <c r="E29" s="34" t="s">
        <v>675</v>
      </c>
      <c r="F29" t="s">
        <v>4423</v>
      </c>
      <c r="G29" t="s">
        <v>4423</v>
      </c>
      <c r="H29" s="34" t="s">
        <v>677</v>
      </c>
      <c r="I29" t="s">
        <v>2973</v>
      </c>
      <c r="J29" s="8" t="s">
        <v>2974</v>
      </c>
      <c r="K29" s="8">
        <v>46</v>
      </c>
      <c r="L29" s="8" t="s">
        <v>2975</v>
      </c>
      <c r="M29" s="8">
        <v>73</v>
      </c>
      <c r="N29" s="8" t="s">
        <v>681</v>
      </c>
      <c r="O29" s="8">
        <v>1</v>
      </c>
      <c r="P29" s="8" t="s">
        <v>57</v>
      </c>
      <c r="Q29" s="8" t="s">
        <v>2976</v>
      </c>
      <c r="R29" s="8" t="s">
        <v>2973</v>
      </c>
      <c r="S29" s="8" t="s">
        <v>170</v>
      </c>
      <c r="T29" s="8" t="s">
        <v>380</v>
      </c>
      <c r="U29" s="8" t="s">
        <v>2977</v>
      </c>
      <c r="V29" s="8" t="s">
        <v>2978</v>
      </c>
      <c r="W29" s="8">
        <v>70</v>
      </c>
      <c r="X29" s="8">
        <v>20</v>
      </c>
      <c r="Y29" s="8">
        <v>20</v>
      </c>
      <c r="Z29" s="8">
        <v>15</v>
      </c>
      <c r="AA29" s="8">
        <v>15</v>
      </c>
      <c r="AB29" s="8">
        <v>0</v>
      </c>
    </row>
    <row r="30" spans="1:28">
      <c r="A30" t="s">
        <v>20</v>
      </c>
      <c r="B30" t="s">
        <v>23</v>
      </c>
      <c r="C30" t="s">
        <v>335</v>
      </c>
      <c r="D30" s="34" t="s">
        <v>616</v>
      </c>
      <c r="E30" s="34" t="s">
        <v>675</v>
      </c>
      <c r="F30" t="s">
        <v>4525</v>
      </c>
      <c r="G30" t="s">
        <v>4525</v>
      </c>
      <c r="H30" s="34" t="s">
        <v>676</v>
      </c>
      <c r="I30" t="s">
        <v>6858</v>
      </c>
      <c r="J30" s="8" t="s">
        <v>10769</v>
      </c>
      <c r="K30" s="8">
        <v>60</v>
      </c>
      <c r="L30" s="8" t="s">
        <v>1097</v>
      </c>
      <c r="M30" s="8">
        <v>142</v>
      </c>
      <c r="N30" s="8" t="s">
        <v>1098</v>
      </c>
      <c r="O30" s="8">
        <v>1</v>
      </c>
      <c r="P30" s="8" t="s">
        <v>57</v>
      </c>
      <c r="Q30" s="8" t="s">
        <v>6858</v>
      </c>
      <c r="S30" s="8" t="s">
        <v>57</v>
      </c>
      <c r="T30" s="8" t="s">
        <v>59</v>
      </c>
      <c r="U30" s="8" t="s">
        <v>65</v>
      </c>
      <c r="V30" s="8" t="s">
        <v>51</v>
      </c>
      <c r="W30" s="8">
        <v>85</v>
      </c>
      <c r="X30" s="8">
        <v>20</v>
      </c>
      <c r="Y30" s="8">
        <v>20</v>
      </c>
      <c r="Z30" s="8">
        <v>15</v>
      </c>
      <c r="AA30" s="8">
        <v>15</v>
      </c>
      <c r="AB30" s="8">
        <v>15</v>
      </c>
    </row>
    <row r="31" spans="1:28">
      <c r="A31" t="s">
        <v>20</v>
      </c>
      <c r="B31" t="s">
        <v>23</v>
      </c>
      <c r="C31" t="s">
        <v>335</v>
      </c>
      <c r="D31" s="34" t="s">
        <v>616</v>
      </c>
      <c r="E31" s="34" t="s">
        <v>675</v>
      </c>
      <c r="F31" t="s">
        <v>4461</v>
      </c>
      <c r="G31" t="s">
        <v>4461</v>
      </c>
      <c r="H31" s="34" t="s">
        <v>676</v>
      </c>
      <c r="I31" t="s">
        <v>37</v>
      </c>
      <c r="J31" s="8" t="s">
        <v>10770</v>
      </c>
      <c r="K31" s="8">
        <v>41</v>
      </c>
      <c r="L31" s="8" t="s">
        <v>2917</v>
      </c>
      <c r="M31" s="8">
        <v>171</v>
      </c>
      <c r="N31" s="8" t="s">
        <v>52</v>
      </c>
      <c r="O31" s="8">
        <v>1</v>
      </c>
      <c r="P31" s="8" t="s">
        <v>57</v>
      </c>
      <c r="Q31" s="8" t="s">
        <v>37</v>
      </c>
      <c r="S31" s="8" t="s">
        <v>57</v>
      </c>
      <c r="T31" s="8" t="s">
        <v>59</v>
      </c>
      <c r="U31" s="8" t="s">
        <v>65</v>
      </c>
      <c r="V31" s="8" t="s">
        <v>51</v>
      </c>
      <c r="W31" s="8">
        <v>65</v>
      </c>
      <c r="X31" s="8">
        <v>20</v>
      </c>
      <c r="Y31" s="8">
        <v>0</v>
      </c>
      <c r="Z31" s="8">
        <v>15</v>
      </c>
      <c r="AA31" s="8">
        <v>15</v>
      </c>
      <c r="AB31" s="8">
        <v>15</v>
      </c>
    </row>
    <row r="32" spans="1:28">
      <c r="A32" t="s">
        <v>20</v>
      </c>
      <c r="B32" t="s">
        <v>23</v>
      </c>
      <c r="C32" t="s">
        <v>335</v>
      </c>
      <c r="D32" s="34" t="s">
        <v>616</v>
      </c>
      <c r="E32" s="34" t="s">
        <v>675</v>
      </c>
      <c r="F32" t="s">
        <v>6041</v>
      </c>
      <c r="G32" t="s">
        <v>6041</v>
      </c>
      <c r="H32" s="34" t="s">
        <v>677</v>
      </c>
      <c r="I32" t="s">
        <v>6042</v>
      </c>
      <c r="J32" s="8" t="s">
        <v>6043</v>
      </c>
      <c r="K32" s="8">
        <v>45</v>
      </c>
      <c r="M32" s="8">
        <v>0</v>
      </c>
      <c r="N32" s="8" t="s">
        <v>51</v>
      </c>
      <c r="O32" s="8">
        <v>0</v>
      </c>
      <c r="P32" s="8" t="s">
        <v>58</v>
      </c>
      <c r="Q32" s="8" t="s">
        <v>6042</v>
      </c>
      <c r="S32" s="8" t="s">
        <v>57</v>
      </c>
      <c r="T32" s="8" t="s">
        <v>59</v>
      </c>
      <c r="U32" s="8" t="s">
        <v>65</v>
      </c>
      <c r="V32" s="8" t="s">
        <v>51</v>
      </c>
      <c r="W32" s="8">
        <v>50</v>
      </c>
      <c r="X32" s="8">
        <v>20</v>
      </c>
      <c r="Y32" s="8">
        <v>0</v>
      </c>
      <c r="Z32" s="8">
        <v>0</v>
      </c>
      <c r="AA32" s="8">
        <v>15</v>
      </c>
      <c r="AB32" s="8">
        <v>15</v>
      </c>
    </row>
    <row r="33" spans="1:28">
      <c r="A33" t="s">
        <v>20</v>
      </c>
      <c r="B33" t="s">
        <v>23</v>
      </c>
      <c r="C33" t="s">
        <v>335</v>
      </c>
      <c r="D33" s="34" t="s">
        <v>616</v>
      </c>
      <c r="E33" s="34" t="s">
        <v>675</v>
      </c>
      <c r="F33" t="s">
        <v>6859</v>
      </c>
      <c r="G33" t="s">
        <v>6859</v>
      </c>
      <c r="H33" s="34" t="s">
        <v>676</v>
      </c>
      <c r="I33" t="s">
        <v>6860</v>
      </c>
      <c r="J33" s="8" t="s">
        <v>10771</v>
      </c>
      <c r="K33" s="8">
        <v>58</v>
      </c>
      <c r="L33" s="8" t="s">
        <v>3014</v>
      </c>
      <c r="M33" s="8">
        <v>146</v>
      </c>
      <c r="N33" s="8" t="s">
        <v>1055</v>
      </c>
      <c r="O33" s="8">
        <v>1</v>
      </c>
      <c r="P33" s="8" t="s">
        <v>57</v>
      </c>
      <c r="Q33" s="8" t="s">
        <v>6860</v>
      </c>
      <c r="S33" s="8" t="s">
        <v>57</v>
      </c>
      <c r="T33" s="8" t="s">
        <v>59</v>
      </c>
      <c r="U33" s="8" t="s">
        <v>65</v>
      </c>
      <c r="V33" s="8" t="s">
        <v>51</v>
      </c>
      <c r="W33" s="8">
        <v>85</v>
      </c>
      <c r="X33" s="8">
        <v>20</v>
      </c>
      <c r="Y33" s="8">
        <v>20</v>
      </c>
      <c r="Z33" s="8">
        <v>15</v>
      </c>
      <c r="AA33" s="8">
        <v>15</v>
      </c>
      <c r="AB33" s="8">
        <v>15</v>
      </c>
    </row>
    <row r="34" spans="1:28">
      <c r="A34" t="s">
        <v>20</v>
      </c>
      <c r="B34" t="s">
        <v>23</v>
      </c>
      <c r="C34" t="s">
        <v>335</v>
      </c>
      <c r="D34" s="34" t="s">
        <v>616</v>
      </c>
      <c r="E34" s="34" t="s">
        <v>675</v>
      </c>
      <c r="F34" t="s">
        <v>6861</v>
      </c>
      <c r="G34" t="s">
        <v>6861</v>
      </c>
      <c r="H34" s="34" t="s">
        <v>676</v>
      </c>
      <c r="I34" t="s">
        <v>6862</v>
      </c>
      <c r="J34" s="8" t="s">
        <v>10772</v>
      </c>
      <c r="K34" s="8">
        <v>54</v>
      </c>
      <c r="L34" s="8" t="s">
        <v>6863</v>
      </c>
      <c r="M34" s="8">
        <v>154</v>
      </c>
      <c r="N34" s="8" t="s">
        <v>6864</v>
      </c>
      <c r="O34" s="8">
        <v>1</v>
      </c>
      <c r="P34" s="8" t="s">
        <v>57</v>
      </c>
      <c r="Q34" s="8" t="s">
        <v>6862</v>
      </c>
      <c r="S34" s="8" t="s">
        <v>57</v>
      </c>
      <c r="T34" s="8" t="s">
        <v>59</v>
      </c>
      <c r="U34" s="8" t="s">
        <v>65</v>
      </c>
      <c r="V34" s="8" t="s">
        <v>51</v>
      </c>
      <c r="W34" s="8">
        <v>85</v>
      </c>
      <c r="X34" s="8">
        <v>20</v>
      </c>
      <c r="Y34" s="8">
        <v>20</v>
      </c>
      <c r="Z34" s="8">
        <v>15</v>
      </c>
      <c r="AA34" s="8">
        <v>15</v>
      </c>
      <c r="AB34" s="8">
        <v>15</v>
      </c>
    </row>
    <row r="35" spans="1:28">
      <c r="A35" t="s">
        <v>20</v>
      </c>
      <c r="B35" t="s">
        <v>23</v>
      </c>
      <c r="C35" t="s">
        <v>335</v>
      </c>
      <c r="D35" s="34" t="s">
        <v>616</v>
      </c>
      <c r="E35" s="34" t="s">
        <v>675</v>
      </c>
      <c r="F35" t="s">
        <v>351</v>
      </c>
      <c r="G35" t="s">
        <v>351</v>
      </c>
      <c r="H35" s="34" t="s">
        <v>676</v>
      </c>
      <c r="I35" t="s">
        <v>352</v>
      </c>
      <c r="J35" s="8" t="s">
        <v>353</v>
      </c>
      <c r="K35" s="8">
        <v>48</v>
      </c>
      <c r="L35" s="8" t="s">
        <v>354</v>
      </c>
      <c r="M35" s="8">
        <v>154</v>
      </c>
      <c r="N35" s="8" t="s">
        <v>355</v>
      </c>
      <c r="O35" s="8">
        <v>1</v>
      </c>
      <c r="P35" s="8" t="s">
        <v>57</v>
      </c>
      <c r="Q35" s="8" t="s">
        <v>352</v>
      </c>
      <c r="S35" s="8" t="s">
        <v>57</v>
      </c>
      <c r="T35" s="8" t="s">
        <v>59</v>
      </c>
      <c r="U35" s="8" t="s">
        <v>65</v>
      </c>
      <c r="V35" s="8" t="s">
        <v>51</v>
      </c>
      <c r="W35" s="8">
        <v>85</v>
      </c>
      <c r="X35" s="8">
        <v>20</v>
      </c>
      <c r="Y35" s="8">
        <v>20</v>
      </c>
      <c r="Z35" s="8">
        <v>15</v>
      </c>
      <c r="AA35" s="8">
        <v>15</v>
      </c>
      <c r="AB35" s="8">
        <v>15</v>
      </c>
    </row>
    <row r="36" spans="1:28">
      <c r="A36" t="s">
        <v>20</v>
      </c>
      <c r="B36" t="s">
        <v>23</v>
      </c>
      <c r="C36" t="s">
        <v>335</v>
      </c>
      <c r="D36" s="34" t="s">
        <v>616</v>
      </c>
      <c r="E36" s="34" t="s">
        <v>675</v>
      </c>
      <c r="F36" t="s">
        <v>34</v>
      </c>
      <c r="G36" t="s">
        <v>34</v>
      </c>
      <c r="H36" s="34" t="s">
        <v>676</v>
      </c>
      <c r="I36" t="s">
        <v>6865</v>
      </c>
      <c r="J36" s="8" t="s">
        <v>6866</v>
      </c>
      <c r="K36" s="8">
        <v>49</v>
      </c>
      <c r="L36" s="8" t="s">
        <v>6867</v>
      </c>
      <c r="M36" s="8">
        <v>156</v>
      </c>
      <c r="N36" s="8" t="s">
        <v>10773</v>
      </c>
      <c r="O36" s="8">
        <v>1</v>
      </c>
      <c r="P36" s="8" t="s">
        <v>57</v>
      </c>
      <c r="Q36" s="8" t="s">
        <v>6865</v>
      </c>
      <c r="S36" s="8" t="s">
        <v>57</v>
      </c>
      <c r="T36" s="8" t="s">
        <v>59</v>
      </c>
      <c r="U36" s="8" t="s">
        <v>65</v>
      </c>
      <c r="V36" s="8" t="s">
        <v>51</v>
      </c>
      <c r="W36" s="8">
        <v>85</v>
      </c>
      <c r="X36" s="8">
        <v>20</v>
      </c>
      <c r="Y36" s="8">
        <v>20</v>
      </c>
      <c r="Z36" s="8">
        <v>15</v>
      </c>
      <c r="AA36" s="8">
        <v>15</v>
      </c>
      <c r="AB36" s="8">
        <v>15</v>
      </c>
    </row>
    <row r="37" spans="1:28">
      <c r="A37" t="s">
        <v>20</v>
      </c>
      <c r="B37" t="s">
        <v>23</v>
      </c>
      <c r="C37" t="s">
        <v>335</v>
      </c>
      <c r="D37" s="34" t="s">
        <v>616</v>
      </c>
      <c r="E37" s="34" t="s">
        <v>675</v>
      </c>
      <c r="F37" t="s">
        <v>4439</v>
      </c>
      <c r="G37" t="s">
        <v>4439</v>
      </c>
      <c r="H37" s="34" t="s">
        <v>676</v>
      </c>
      <c r="I37" t="s">
        <v>6868</v>
      </c>
      <c r="J37" s="8" t="s">
        <v>6869</v>
      </c>
      <c r="K37" s="8">
        <v>49</v>
      </c>
      <c r="L37" s="8" t="s">
        <v>3076</v>
      </c>
      <c r="M37" s="8">
        <v>136</v>
      </c>
      <c r="N37" s="8" t="s">
        <v>967</v>
      </c>
      <c r="O37" s="8">
        <v>1</v>
      </c>
      <c r="P37" s="8" t="s">
        <v>57</v>
      </c>
      <c r="Q37" s="8" t="s">
        <v>6868</v>
      </c>
      <c r="S37" s="8" t="s">
        <v>57</v>
      </c>
      <c r="T37" s="8" t="s">
        <v>59</v>
      </c>
      <c r="U37" s="8" t="s">
        <v>65</v>
      </c>
      <c r="V37" s="8" t="s">
        <v>51</v>
      </c>
      <c r="W37" s="8">
        <v>85</v>
      </c>
      <c r="X37" s="8">
        <v>20</v>
      </c>
      <c r="Y37" s="8">
        <v>20</v>
      </c>
      <c r="Z37" s="8">
        <v>15</v>
      </c>
      <c r="AA37" s="8">
        <v>15</v>
      </c>
      <c r="AB37" s="8">
        <v>15</v>
      </c>
    </row>
    <row r="38" spans="1:28">
      <c r="A38" t="s">
        <v>20</v>
      </c>
      <c r="B38" t="s">
        <v>23</v>
      </c>
      <c r="C38" t="s">
        <v>335</v>
      </c>
      <c r="D38" s="34" t="s">
        <v>616</v>
      </c>
      <c r="E38" s="34" t="s">
        <v>675</v>
      </c>
      <c r="F38" t="s">
        <v>579</v>
      </c>
      <c r="G38" t="s">
        <v>579</v>
      </c>
      <c r="H38" s="34" t="s">
        <v>676</v>
      </c>
      <c r="I38" t="s">
        <v>6870</v>
      </c>
      <c r="J38" s="8" t="s">
        <v>6871</v>
      </c>
      <c r="K38" s="8">
        <v>56</v>
      </c>
      <c r="L38" s="8" t="s">
        <v>10774</v>
      </c>
      <c r="M38" s="8">
        <v>149</v>
      </c>
      <c r="N38" s="8" t="s">
        <v>1572</v>
      </c>
      <c r="O38" s="8">
        <v>1</v>
      </c>
      <c r="P38" s="8" t="s">
        <v>57</v>
      </c>
      <c r="Q38" s="8" t="s">
        <v>6870</v>
      </c>
      <c r="S38" s="8" t="s">
        <v>57</v>
      </c>
      <c r="T38" s="8" t="s">
        <v>59</v>
      </c>
      <c r="U38" s="8" t="s">
        <v>65</v>
      </c>
      <c r="V38" s="8" t="s">
        <v>51</v>
      </c>
      <c r="W38" s="8">
        <v>85</v>
      </c>
      <c r="X38" s="8">
        <v>20</v>
      </c>
      <c r="Y38" s="8">
        <v>20</v>
      </c>
      <c r="Z38" s="8">
        <v>15</v>
      </c>
      <c r="AA38" s="8">
        <v>15</v>
      </c>
      <c r="AB38" s="8">
        <v>15</v>
      </c>
    </row>
    <row r="39" spans="1:28">
      <c r="A39" t="s">
        <v>20</v>
      </c>
      <c r="B39" t="s">
        <v>23</v>
      </c>
      <c r="C39" t="s">
        <v>335</v>
      </c>
      <c r="D39" s="34" t="s">
        <v>616</v>
      </c>
      <c r="E39" s="34" t="s">
        <v>675</v>
      </c>
      <c r="F39" t="s">
        <v>4427</v>
      </c>
      <c r="G39" t="s">
        <v>4427</v>
      </c>
      <c r="H39" s="34" t="s">
        <v>677</v>
      </c>
      <c r="I39" t="s">
        <v>2915</v>
      </c>
      <c r="J39" s="8" t="s">
        <v>2916</v>
      </c>
      <c r="K39" s="8">
        <v>21</v>
      </c>
      <c r="L39" s="8" t="s">
        <v>700</v>
      </c>
      <c r="M39" s="8">
        <v>68</v>
      </c>
      <c r="N39" s="8" t="s">
        <v>701</v>
      </c>
      <c r="O39" s="8">
        <v>1</v>
      </c>
      <c r="P39" s="8" t="s">
        <v>57</v>
      </c>
      <c r="Q39" s="8" t="s">
        <v>2915</v>
      </c>
      <c r="S39" s="8" t="s">
        <v>57</v>
      </c>
      <c r="T39" s="8" t="s">
        <v>59</v>
      </c>
      <c r="U39" s="8" t="s">
        <v>65</v>
      </c>
      <c r="V39" s="8" t="s">
        <v>51</v>
      </c>
      <c r="W39" s="8">
        <v>65</v>
      </c>
      <c r="X39" s="8">
        <v>0</v>
      </c>
      <c r="Y39" s="8">
        <v>20</v>
      </c>
      <c r="Z39" s="8">
        <v>15</v>
      </c>
      <c r="AA39" s="8">
        <v>15</v>
      </c>
      <c r="AB39" s="8">
        <v>15</v>
      </c>
    </row>
    <row r="40" spans="1:28">
      <c r="A40" t="s">
        <v>20</v>
      </c>
      <c r="B40" t="s">
        <v>23</v>
      </c>
      <c r="C40" t="s">
        <v>335</v>
      </c>
      <c r="D40" s="34" t="s">
        <v>616</v>
      </c>
      <c r="E40" s="34" t="s">
        <v>675</v>
      </c>
      <c r="F40" t="s">
        <v>413</v>
      </c>
      <c r="G40" t="s">
        <v>413</v>
      </c>
      <c r="H40" s="34" t="s">
        <v>676</v>
      </c>
      <c r="I40" t="s">
        <v>414</v>
      </c>
      <c r="J40" s="8" t="s">
        <v>415</v>
      </c>
      <c r="K40" s="8">
        <v>40</v>
      </c>
      <c r="L40" s="8" t="s">
        <v>416</v>
      </c>
      <c r="M40" s="8">
        <v>158</v>
      </c>
      <c r="N40" s="8" t="s">
        <v>417</v>
      </c>
      <c r="O40" s="8">
        <v>1</v>
      </c>
      <c r="P40" s="8" t="s">
        <v>57</v>
      </c>
      <c r="Q40" s="8" t="s">
        <v>414</v>
      </c>
      <c r="S40" s="8" t="s">
        <v>57</v>
      </c>
      <c r="T40" s="8" t="s">
        <v>59</v>
      </c>
      <c r="U40" s="8" t="s">
        <v>65</v>
      </c>
      <c r="V40" s="8" t="s">
        <v>51</v>
      </c>
      <c r="W40" s="8">
        <v>85</v>
      </c>
      <c r="X40" s="8">
        <v>20</v>
      </c>
      <c r="Y40" s="8">
        <v>20</v>
      </c>
      <c r="Z40" s="8">
        <v>15</v>
      </c>
      <c r="AA40" s="8">
        <v>15</v>
      </c>
      <c r="AB40" s="8">
        <v>15</v>
      </c>
    </row>
    <row r="41" spans="1:28">
      <c r="A41" t="s">
        <v>20</v>
      </c>
      <c r="B41" t="s">
        <v>23</v>
      </c>
      <c r="C41" t="s">
        <v>335</v>
      </c>
      <c r="D41" s="34" t="s">
        <v>616</v>
      </c>
      <c r="E41" s="34" t="s">
        <v>675</v>
      </c>
      <c r="F41" t="s">
        <v>586</v>
      </c>
      <c r="G41" t="s">
        <v>586</v>
      </c>
      <c r="H41" s="34" t="s">
        <v>676</v>
      </c>
      <c r="I41" t="s">
        <v>6872</v>
      </c>
      <c r="J41" s="8" t="s">
        <v>10775</v>
      </c>
      <c r="K41" s="8">
        <v>54</v>
      </c>
      <c r="L41" s="8" t="s">
        <v>6873</v>
      </c>
      <c r="M41" s="8">
        <v>128</v>
      </c>
      <c r="N41" s="8" t="s">
        <v>587</v>
      </c>
      <c r="O41" s="8">
        <v>1</v>
      </c>
      <c r="P41" s="8" t="s">
        <v>57</v>
      </c>
      <c r="Q41" s="8" t="s">
        <v>6872</v>
      </c>
      <c r="S41" s="8" t="s">
        <v>57</v>
      </c>
      <c r="T41" s="8" t="s">
        <v>59</v>
      </c>
      <c r="U41" s="8" t="s">
        <v>65</v>
      </c>
      <c r="V41" s="8" t="s">
        <v>51</v>
      </c>
      <c r="W41" s="8">
        <v>85</v>
      </c>
      <c r="X41" s="8">
        <v>20</v>
      </c>
      <c r="Y41" s="8">
        <v>20</v>
      </c>
      <c r="Z41" s="8">
        <v>15</v>
      </c>
      <c r="AA41" s="8">
        <v>15</v>
      </c>
      <c r="AB41" s="8">
        <v>15</v>
      </c>
    </row>
    <row r="42" spans="1:28">
      <c r="A42" t="s">
        <v>20</v>
      </c>
      <c r="B42" t="s">
        <v>23</v>
      </c>
      <c r="C42" t="s">
        <v>335</v>
      </c>
      <c r="D42" s="34" t="s">
        <v>616</v>
      </c>
      <c r="E42" s="34" t="s">
        <v>675</v>
      </c>
      <c r="F42" t="s">
        <v>227</v>
      </c>
      <c r="G42" t="s">
        <v>227</v>
      </c>
      <c r="H42" s="34" t="s">
        <v>676</v>
      </c>
      <c r="I42" t="s">
        <v>553</v>
      </c>
      <c r="J42" s="8" t="s">
        <v>10776</v>
      </c>
      <c r="K42" s="8">
        <v>52</v>
      </c>
      <c r="L42" s="8" t="s">
        <v>554</v>
      </c>
      <c r="M42" s="8">
        <v>153</v>
      </c>
      <c r="N42" s="8" t="s">
        <v>230</v>
      </c>
      <c r="O42" s="8">
        <v>1</v>
      </c>
      <c r="P42" s="8" t="s">
        <v>57</v>
      </c>
      <c r="Q42" s="8" t="s">
        <v>553</v>
      </c>
      <c r="S42" s="8" t="s">
        <v>57</v>
      </c>
      <c r="T42" s="8" t="s">
        <v>59</v>
      </c>
      <c r="U42" s="8" t="s">
        <v>65</v>
      </c>
      <c r="V42" s="8" t="s">
        <v>51</v>
      </c>
      <c r="W42" s="8">
        <v>85</v>
      </c>
      <c r="X42" s="8">
        <v>20</v>
      </c>
      <c r="Y42" s="8">
        <v>20</v>
      </c>
      <c r="Z42" s="8">
        <v>15</v>
      </c>
      <c r="AA42" s="8">
        <v>15</v>
      </c>
      <c r="AB42" s="8">
        <v>15</v>
      </c>
    </row>
    <row r="43" spans="1:28">
      <c r="A43" t="s">
        <v>20</v>
      </c>
      <c r="B43" t="s">
        <v>23</v>
      </c>
      <c r="C43" t="s">
        <v>335</v>
      </c>
      <c r="D43" s="34" t="s">
        <v>616</v>
      </c>
      <c r="E43" s="34" t="s">
        <v>675</v>
      </c>
      <c r="F43" t="s">
        <v>6874</v>
      </c>
      <c r="G43" t="s">
        <v>6874</v>
      </c>
      <c r="H43" s="34" t="s">
        <v>676</v>
      </c>
      <c r="I43" s="1" t="s">
        <v>6875</v>
      </c>
      <c r="J43" t="s">
        <v>10777</v>
      </c>
      <c r="K43">
        <v>55</v>
      </c>
      <c r="L43" t="s">
        <v>6876</v>
      </c>
      <c r="M43">
        <v>129</v>
      </c>
      <c r="N43" t="s">
        <v>2318</v>
      </c>
      <c r="O43">
        <v>1</v>
      </c>
      <c r="P43" t="s">
        <v>57</v>
      </c>
      <c r="Q43" s="1" t="s">
        <v>6875</v>
      </c>
      <c r="R43" s="1"/>
      <c r="S43" t="s">
        <v>57</v>
      </c>
      <c r="T43" t="s">
        <v>59</v>
      </c>
      <c r="U43" t="s">
        <v>65</v>
      </c>
      <c r="V43" t="s">
        <v>51</v>
      </c>
      <c r="W43" s="8">
        <v>85</v>
      </c>
      <c r="X43">
        <v>20</v>
      </c>
      <c r="Y43">
        <v>20</v>
      </c>
      <c r="Z43" s="8">
        <v>15</v>
      </c>
      <c r="AA43" s="8">
        <v>15</v>
      </c>
      <c r="AB43" s="8">
        <v>15</v>
      </c>
    </row>
    <row r="44" spans="1:28">
      <c r="A44" t="s">
        <v>20</v>
      </c>
      <c r="B44" t="s">
        <v>23</v>
      </c>
      <c r="C44" t="s">
        <v>335</v>
      </c>
      <c r="D44" s="34" t="s">
        <v>616</v>
      </c>
      <c r="E44" s="34" t="s">
        <v>675</v>
      </c>
      <c r="F44" t="s">
        <v>5156</v>
      </c>
      <c r="G44" t="s">
        <v>5156</v>
      </c>
      <c r="H44" s="34" t="s">
        <v>677</v>
      </c>
      <c r="I44" t="s">
        <v>6083</v>
      </c>
      <c r="J44" s="8" t="s">
        <v>6084</v>
      </c>
      <c r="K44" s="8">
        <v>48</v>
      </c>
      <c r="L44" s="8" t="s">
        <v>3026</v>
      </c>
      <c r="M44" s="8">
        <v>88</v>
      </c>
      <c r="N44" s="8" t="s">
        <v>3027</v>
      </c>
      <c r="O44" s="8">
        <v>1</v>
      </c>
      <c r="P44" s="8" t="s">
        <v>57</v>
      </c>
      <c r="Q44" s="8" t="s">
        <v>6083</v>
      </c>
      <c r="S44" s="8" t="s">
        <v>57</v>
      </c>
      <c r="T44" s="8" t="s">
        <v>418</v>
      </c>
      <c r="U44" s="8" t="s">
        <v>6085</v>
      </c>
      <c r="V44" s="8" t="s">
        <v>6086</v>
      </c>
      <c r="W44" s="8">
        <v>70</v>
      </c>
      <c r="X44" s="8">
        <v>20</v>
      </c>
      <c r="Y44" s="8">
        <v>20</v>
      </c>
      <c r="Z44" s="8">
        <v>15</v>
      </c>
      <c r="AA44" s="8">
        <v>15</v>
      </c>
      <c r="AB44" s="8">
        <v>0</v>
      </c>
    </row>
    <row r="45" spans="1:28">
      <c r="A45" t="s">
        <v>20</v>
      </c>
      <c r="B45" t="s">
        <v>23</v>
      </c>
      <c r="C45" t="s">
        <v>335</v>
      </c>
      <c r="D45" s="34" t="s">
        <v>616</v>
      </c>
      <c r="E45" s="34" t="s">
        <v>675</v>
      </c>
      <c r="F45" t="s">
        <v>566</v>
      </c>
      <c r="G45" t="s">
        <v>566</v>
      </c>
      <c r="H45" s="34" t="s">
        <v>676</v>
      </c>
      <c r="I45" t="s">
        <v>567</v>
      </c>
      <c r="J45" s="8" t="s">
        <v>568</v>
      </c>
      <c r="K45" s="8">
        <v>44</v>
      </c>
      <c r="L45" s="8" t="s">
        <v>10778</v>
      </c>
      <c r="M45" s="8">
        <v>150</v>
      </c>
      <c r="N45" s="8" t="s">
        <v>569</v>
      </c>
      <c r="O45" s="8">
        <v>1</v>
      </c>
      <c r="P45" s="8" t="s">
        <v>57</v>
      </c>
      <c r="Q45" s="8" t="s">
        <v>567</v>
      </c>
      <c r="S45" s="8" t="s">
        <v>57</v>
      </c>
      <c r="T45" s="8" t="s">
        <v>59</v>
      </c>
      <c r="U45" s="8" t="s">
        <v>65</v>
      </c>
      <c r="V45" s="8" t="s">
        <v>51</v>
      </c>
      <c r="W45" s="8">
        <v>85</v>
      </c>
      <c r="X45" s="8">
        <v>20</v>
      </c>
      <c r="Y45" s="8">
        <v>20</v>
      </c>
      <c r="Z45" s="8">
        <v>15</v>
      </c>
      <c r="AA45" s="8">
        <v>15</v>
      </c>
      <c r="AB45" s="8">
        <v>15</v>
      </c>
    </row>
    <row r="46" spans="1:28">
      <c r="A46" t="s">
        <v>20</v>
      </c>
      <c r="B46" t="s">
        <v>23</v>
      </c>
      <c r="C46" t="s">
        <v>335</v>
      </c>
      <c r="D46" s="34" t="s">
        <v>616</v>
      </c>
      <c r="E46" s="34" t="s">
        <v>675</v>
      </c>
      <c r="F46" t="s">
        <v>4488</v>
      </c>
      <c r="G46" t="s">
        <v>4488</v>
      </c>
      <c r="H46" s="34" t="s">
        <v>676</v>
      </c>
      <c r="I46" t="s">
        <v>9321</v>
      </c>
      <c r="J46" s="8" t="s">
        <v>9322</v>
      </c>
      <c r="K46" s="8">
        <v>54</v>
      </c>
      <c r="L46" s="8" t="s">
        <v>1104</v>
      </c>
      <c r="M46" s="8">
        <v>102</v>
      </c>
      <c r="N46" s="8" t="s">
        <v>911</v>
      </c>
      <c r="O46" s="8">
        <v>1</v>
      </c>
      <c r="P46" s="8" t="s">
        <v>57</v>
      </c>
      <c r="Q46" s="8" t="s">
        <v>9321</v>
      </c>
      <c r="S46" s="8" t="s">
        <v>57</v>
      </c>
      <c r="T46" s="8" t="s">
        <v>59</v>
      </c>
      <c r="U46" s="8" t="s">
        <v>65</v>
      </c>
      <c r="V46" s="8" t="s">
        <v>51</v>
      </c>
      <c r="W46" s="8">
        <v>85</v>
      </c>
      <c r="X46" s="8">
        <v>20</v>
      </c>
      <c r="Y46" s="8">
        <v>20</v>
      </c>
      <c r="Z46" s="8">
        <v>15</v>
      </c>
      <c r="AA46" s="8">
        <v>15</v>
      </c>
      <c r="AB46" s="8">
        <v>15</v>
      </c>
    </row>
    <row r="47" spans="1:28">
      <c r="A47" t="s">
        <v>20</v>
      </c>
      <c r="B47" t="s">
        <v>23</v>
      </c>
      <c r="C47" t="s">
        <v>335</v>
      </c>
      <c r="D47" s="34" t="s">
        <v>616</v>
      </c>
      <c r="E47" s="34" t="s">
        <v>675</v>
      </c>
      <c r="F47" t="s">
        <v>4488</v>
      </c>
      <c r="G47" t="s">
        <v>4488</v>
      </c>
      <c r="H47" s="34" t="s">
        <v>676</v>
      </c>
      <c r="I47" t="s">
        <v>6877</v>
      </c>
      <c r="J47" s="8" t="s">
        <v>6878</v>
      </c>
      <c r="K47" s="8">
        <v>56</v>
      </c>
      <c r="L47" s="8" t="s">
        <v>1104</v>
      </c>
      <c r="M47" s="8">
        <v>102</v>
      </c>
      <c r="N47" s="8" t="s">
        <v>911</v>
      </c>
      <c r="O47" s="8">
        <v>1</v>
      </c>
      <c r="P47" s="8" t="s">
        <v>57</v>
      </c>
      <c r="Q47" s="8" t="s">
        <v>6877</v>
      </c>
      <c r="S47" s="8" t="s">
        <v>57</v>
      </c>
      <c r="T47" s="8" t="s">
        <v>59</v>
      </c>
      <c r="U47" s="8" t="s">
        <v>65</v>
      </c>
      <c r="V47" s="8" t="s">
        <v>51</v>
      </c>
      <c r="W47" s="8">
        <v>85</v>
      </c>
      <c r="X47" s="8">
        <v>20</v>
      </c>
      <c r="Y47" s="8">
        <v>20</v>
      </c>
      <c r="Z47" s="8">
        <v>15</v>
      </c>
      <c r="AA47" s="8">
        <v>15</v>
      </c>
      <c r="AB47" s="8">
        <v>15</v>
      </c>
    </row>
    <row r="48" spans="1:28">
      <c r="A48" t="s">
        <v>20</v>
      </c>
      <c r="B48" t="s">
        <v>23</v>
      </c>
      <c r="C48" t="s">
        <v>335</v>
      </c>
      <c r="D48" s="34" t="s">
        <v>616</v>
      </c>
      <c r="E48" s="34" t="s">
        <v>675</v>
      </c>
      <c r="F48" t="s">
        <v>5136</v>
      </c>
      <c r="G48" t="s">
        <v>5136</v>
      </c>
      <c r="H48" s="34" t="s">
        <v>677</v>
      </c>
      <c r="I48" t="s">
        <v>466</v>
      </c>
      <c r="J48" s="8" t="s">
        <v>467</v>
      </c>
      <c r="K48" s="8">
        <v>48</v>
      </c>
      <c r="L48" s="8" t="s">
        <v>218</v>
      </c>
      <c r="M48" s="8">
        <v>147</v>
      </c>
      <c r="N48" s="8" t="s">
        <v>219</v>
      </c>
      <c r="O48" s="8">
        <v>1</v>
      </c>
      <c r="P48" s="8" t="s">
        <v>57</v>
      </c>
      <c r="Q48" s="8" t="s">
        <v>11508</v>
      </c>
      <c r="R48" s="8" t="s">
        <v>466</v>
      </c>
      <c r="S48" s="8" t="s">
        <v>170</v>
      </c>
      <c r="T48" s="8" t="s">
        <v>61</v>
      </c>
      <c r="U48" s="8" t="s">
        <v>468</v>
      </c>
      <c r="V48" s="8" t="s">
        <v>469</v>
      </c>
      <c r="W48" s="8">
        <v>70</v>
      </c>
      <c r="X48" s="8">
        <v>20</v>
      </c>
      <c r="Y48" s="8">
        <v>20</v>
      </c>
      <c r="Z48" s="8">
        <v>15</v>
      </c>
      <c r="AA48" s="8">
        <v>15</v>
      </c>
      <c r="AB48" s="8">
        <v>0</v>
      </c>
    </row>
    <row r="49" spans="1:28">
      <c r="A49" t="s">
        <v>20</v>
      </c>
      <c r="B49" t="s">
        <v>23</v>
      </c>
      <c r="C49" t="s">
        <v>335</v>
      </c>
      <c r="D49" s="34" t="s">
        <v>616</v>
      </c>
      <c r="E49" s="34" t="s">
        <v>675</v>
      </c>
      <c r="F49" t="s">
        <v>8076</v>
      </c>
      <c r="G49" t="s">
        <v>8076</v>
      </c>
      <c r="H49" s="34" t="s">
        <v>677</v>
      </c>
      <c r="I49" t="s">
        <v>8077</v>
      </c>
      <c r="J49" s="8" t="s">
        <v>8078</v>
      </c>
      <c r="K49" s="8">
        <v>24</v>
      </c>
      <c r="L49" s="8" t="s">
        <v>8079</v>
      </c>
      <c r="M49" s="8">
        <v>142</v>
      </c>
      <c r="N49" s="8" t="s">
        <v>8080</v>
      </c>
      <c r="O49" s="8">
        <v>1</v>
      </c>
      <c r="P49" s="8" t="s">
        <v>57</v>
      </c>
      <c r="Q49" s="8" t="s">
        <v>8077</v>
      </c>
      <c r="S49" s="8" t="s">
        <v>57</v>
      </c>
      <c r="T49" s="8" t="s">
        <v>59</v>
      </c>
      <c r="U49" s="8" t="s">
        <v>65</v>
      </c>
      <c r="V49" s="8" t="s">
        <v>51</v>
      </c>
      <c r="W49" s="8">
        <v>50</v>
      </c>
      <c r="X49" s="8">
        <v>0</v>
      </c>
      <c r="Y49" s="8">
        <v>20</v>
      </c>
      <c r="Z49" s="8">
        <v>15</v>
      </c>
      <c r="AA49" s="8">
        <v>0</v>
      </c>
      <c r="AB49" s="8">
        <v>15</v>
      </c>
    </row>
    <row r="50" spans="1:28">
      <c r="A50" t="s">
        <v>20</v>
      </c>
      <c r="B50" t="s">
        <v>23</v>
      </c>
      <c r="C50" t="s">
        <v>335</v>
      </c>
      <c r="D50" s="34" t="s">
        <v>616</v>
      </c>
      <c r="E50" s="34" t="s">
        <v>675</v>
      </c>
      <c r="F50" t="s">
        <v>321</v>
      </c>
      <c r="G50" t="s">
        <v>321</v>
      </c>
      <c r="H50" s="34" t="s">
        <v>676</v>
      </c>
      <c r="I50" t="s">
        <v>453</v>
      </c>
      <c r="J50" s="8" t="s">
        <v>454</v>
      </c>
      <c r="K50" s="8">
        <v>50</v>
      </c>
      <c r="L50" s="8" t="s">
        <v>324</v>
      </c>
      <c r="M50" s="8">
        <v>159</v>
      </c>
      <c r="N50" s="8" t="s">
        <v>259</v>
      </c>
      <c r="O50" s="8">
        <v>1</v>
      </c>
      <c r="P50" s="8" t="s">
        <v>57</v>
      </c>
      <c r="Q50" s="8" t="s">
        <v>453</v>
      </c>
      <c r="S50" s="8" t="s">
        <v>57</v>
      </c>
      <c r="T50" s="8" t="s">
        <v>59</v>
      </c>
      <c r="U50" s="8" t="s">
        <v>65</v>
      </c>
      <c r="V50" s="8" t="s">
        <v>51</v>
      </c>
      <c r="W50" s="8">
        <v>85</v>
      </c>
      <c r="X50" s="8">
        <v>20</v>
      </c>
      <c r="Y50" s="8">
        <v>20</v>
      </c>
      <c r="Z50" s="8">
        <v>15</v>
      </c>
      <c r="AA50" s="8">
        <v>15</v>
      </c>
      <c r="AB50" s="8">
        <v>15</v>
      </c>
    </row>
    <row r="51" spans="1:28">
      <c r="A51" t="s">
        <v>20</v>
      </c>
      <c r="B51" t="s">
        <v>23</v>
      </c>
      <c r="C51" t="s">
        <v>335</v>
      </c>
      <c r="D51" s="34" t="s">
        <v>616</v>
      </c>
      <c r="E51" s="34" t="s">
        <v>675</v>
      </c>
      <c r="F51" t="s">
        <v>192</v>
      </c>
      <c r="G51" t="s">
        <v>192</v>
      </c>
      <c r="H51" s="34" t="s">
        <v>676</v>
      </c>
      <c r="I51" t="s">
        <v>9323</v>
      </c>
      <c r="J51" s="8" t="s">
        <v>10779</v>
      </c>
      <c r="K51" s="8">
        <v>53</v>
      </c>
      <c r="L51" s="8" t="s">
        <v>291</v>
      </c>
      <c r="M51" s="8">
        <v>151</v>
      </c>
      <c r="N51" s="8" t="s">
        <v>184</v>
      </c>
      <c r="O51" s="8">
        <v>1</v>
      </c>
      <c r="P51" s="8" t="s">
        <v>57</v>
      </c>
      <c r="Q51" s="8" t="s">
        <v>455</v>
      </c>
      <c r="S51" s="8" t="s">
        <v>57</v>
      </c>
      <c r="T51" s="8" t="s">
        <v>59</v>
      </c>
      <c r="U51" s="8" t="s">
        <v>65</v>
      </c>
      <c r="V51" s="8" t="s">
        <v>51</v>
      </c>
      <c r="W51" s="8">
        <v>70</v>
      </c>
      <c r="X51" s="8">
        <v>20</v>
      </c>
      <c r="Y51" s="8">
        <v>20</v>
      </c>
      <c r="Z51" s="8">
        <v>15</v>
      </c>
      <c r="AA51" s="8">
        <v>0</v>
      </c>
      <c r="AB51" s="8">
        <v>15</v>
      </c>
    </row>
    <row r="52" spans="1:28">
      <c r="A52" t="s">
        <v>20</v>
      </c>
      <c r="B52" t="s">
        <v>23</v>
      </c>
      <c r="C52" t="s">
        <v>335</v>
      </c>
      <c r="D52" s="34" t="s">
        <v>616</v>
      </c>
      <c r="E52" s="34" t="s">
        <v>675</v>
      </c>
      <c r="F52" t="s">
        <v>192</v>
      </c>
      <c r="G52" t="s">
        <v>192</v>
      </c>
      <c r="H52" s="34" t="s">
        <v>676</v>
      </c>
      <c r="I52" t="s">
        <v>455</v>
      </c>
      <c r="J52" s="8" t="s">
        <v>10779</v>
      </c>
      <c r="K52" s="8">
        <v>53</v>
      </c>
      <c r="L52" s="8" t="s">
        <v>291</v>
      </c>
      <c r="M52" s="8">
        <v>151</v>
      </c>
      <c r="N52" s="8" t="s">
        <v>184</v>
      </c>
      <c r="O52" s="8">
        <v>1</v>
      </c>
      <c r="P52" s="8" t="s">
        <v>57</v>
      </c>
      <c r="Q52" s="8" t="s">
        <v>455</v>
      </c>
      <c r="S52" s="8" t="s">
        <v>57</v>
      </c>
      <c r="T52" s="8" t="s">
        <v>59</v>
      </c>
      <c r="U52" s="8" t="s">
        <v>65</v>
      </c>
      <c r="V52" s="8" t="s">
        <v>51</v>
      </c>
      <c r="W52" s="8">
        <v>85</v>
      </c>
      <c r="X52" s="8">
        <v>20</v>
      </c>
      <c r="Y52" s="8">
        <v>20</v>
      </c>
      <c r="Z52" s="8">
        <v>15</v>
      </c>
      <c r="AA52" s="8">
        <v>15</v>
      </c>
      <c r="AB52" s="8">
        <v>15</v>
      </c>
    </row>
    <row r="53" spans="1:28">
      <c r="A53" t="s">
        <v>20</v>
      </c>
      <c r="B53" t="s">
        <v>23</v>
      </c>
      <c r="C53" t="s">
        <v>335</v>
      </c>
      <c r="D53" s="34" t="s">
        <v>616</v>
      </c>
      <c r="E53" s="34" t="s">
        <v>675</v>
      </c>
      <c r="F53" t="s">
        <v>442</v>
      </c>
      <c r="G53" t="s">
        <v>442</v>
      </c>
      <c r="H53" s="34" t="s">
        <v>677</v>
      </c>
      <c r="I53" t="s">
        <v>443</v>
      </c>
      <c r="J53" s="8" t="s">
        <v>444</v>
      </c>
      <c r="K53" s="8">
        <v>56</v>
      </c>
      <c r="L53" s="8" t="s">
        <v>445</v>
      </c>
      <c r="M53" s="8">
        <v>141</v>
      </c>
      <c r="N53" s="8" t="s">
        <v>446</v>
      </c>
      <c r="O53" s="8">
        <v>1</v>
      </c>
      <c r="P53" s="8" t="s">
        <v>57</v>
      </c>
      <c r="Q53" s="8" t="s">
        <v>443</v>
      </c>
      <c r="S53" s="8" t="s">
        <v>57</v>
      </c>
      <c r="T53" s="8" t="s">
        <v>447</v>
      </c>
      <c r="U53" s="8" t="s">
        <v>448</v>
      </c>
      <c r="V53" s="8" t="s">
        <v>449</v>
      </c>
      <c r="W53" s="8">
        <v>70</v>
      </c>
      <c r="X53" s="8">
        <v>20</v>
      </c>
      <c r="Y53" s="8">
        <v>20</v>
      </c>
      <c r="Z53" s="8">
        <v>15</v>
      </c>
      <c r="AA53" s="8">
        <v>15</v>
      </c>
      <c r="AB53" s="8">
        <v>0</v>
      </c>
    </row>
    <row r="54" spans="1:28">
      <c r="A54" t="s">
        <v>20</v>
      </c>
      <c r="B54" t="s">
        <v>23</v>
      </c>
      <c r="C54" t="s">
        <v>335</v>
      </c>
      <c r="D54" s="34" t="s">
        <v>616</v>
      </c>
      <c r="E54" s="34" t="s">
        <v>675</v>
      </c>
      <c r="F54" t="s">
        <v>435</v>
      </c>
      <c r="G54" t="s">
        <v>435</v>
      </c>
      <c r="H54" s="34" t="s">
        <v>677</v>
      </c>
      <c r="I54" t="s">
        <v>436</v>
      </c>
      <c r="J54" s="8" t="s">
        <v>437</v>
      </c>
      <c r="K54" s="8">
        <v>53</v>
      </c>
      <c r="L54" s="8" t="s">
        <v>438</v>
      </c>
      <c r="M54" s="8">
        <v>153</v>
      </c>
      <c r="N54" s="8" t="s">
        <v>439</v>
      </c>
      <c r="O54" s="8">
        <v>1</v>
      </c>
      <c r="P54" s="8" t="s">
        <v>57</v>
      </c>
      <c r="Q54" s="8" t="s">
        <v>436</v>
      </c>
      <c r="S54" s="8" t="s">
        <v>57</v>
      </c>
      <c r="T54" s="8" t="s">
        <v>64</v>
      </c>
      <c r="U54" s="8" t="s">
        <v>440</v>
      </c>
      <c r="V54" s="8" t="s">
        <v>441</v>
      </c>
      <c r="W54" s="8">
        <v>70</v>
      </c>
      <c r="X54" s="8">
        <v>20</v>
      </c>
      <c r="Y54" s="8">
        <v>20</v>
      </c>
      <c r="Z54" s="8">
        <v>15</v>
      </c>
      <c r="AA54" s="8">
        <v>15</v>
      </c>
      <c r="AB54" s="8">
        <v>0</v>
      </c>
    </row>
    <row r="55" spans="1:28">
      <c r="A55" t="s">
        <v>20</v>
      </c>
      <c r="B55" t="s">
        <v>23</v>
      </c>
      <c r="C55" t="s">
        <v>335</v>
      </c>
      <c r="D55" s="34" t="s">
        <v>616</v>
      </c>
      <c r="E55" s="34" t="s">
        <v>675</v>
      </c>
      <c r="F55" t="s">
        <v>35</v>
      </c>
      <c r="G55" t="s">
        <v>35</v>
      </c>
      <c r="H55" s="34" t="s">
        <v>676</v>
      </c>
      <c r="I55" t="s">
        <v>41</v>
      </c>
      <c r="J55" s="8" t="s">
        <v>10780</v>
      </c>
      <c r="K55" s="8">
        <v>60</v>
      </c>
      <c r="L55" s="8" t="s">
        <v>10781</v>
      </c>
      <c r="M55" s="8">
        <v>154</v>
      </c>
      <c r="N55" s="8" t="s">
        <v>52</v>
      </c>
      <c r="O55" s="8">
        <v>1</v>
      </c>
      <c r="P55" s="8" t="s">
        <v>57</v>
      </c>
      <c r="Q55" s="8" t="s">
        <v>41</v>
      </c>
      <c r="S55" s="8" t="s">
        <v>57</v>
      </c>
      <c r="T55" s="8" t="s">
        <v>63</v>
      </c>
      <c r="U55" s="8" t="s">
        <v>67</v>
      </c>
      <c r="V55" s="8" t="s">
        <v>69</v>
      </c>
      <c r="W55" s="8">
        <v>70</v>
      </c>
      <c r="X55" s="8">
        <v>20</v>
      </c>
      <c r="Y55" s="8">
        <v>20</v>
      </c>
      <c r="Z55" s="8">
        <v>15</v>
      </c>
      <c r="AA55" s="8">
        <v>15</v>
      </c>
      <c r="AB55" s="8">
        <v>0</v>
      </c>
    </row>
    <row r="56" spans="1:28">
      <c r="A56" t="s">
        <v>20</v>
      </c>
      <c r="B56" t="s">
        <v>23</v>
      </c>
      <c r="C56" t="s">
        <v>335</v>
      </c>
      <c r="D56" s="34" t="s">
        <v>616</v>
      </c>
      <c r="E56" s="34" t="s">
        <v>675</v>
      </c>
      <c r="F56" t="s">
        <v>4508</v>
      </c>
      <c r="G56" t="s">
        <v>4508</v>
      </c>
      <c r="H56" s="34" t="s">
        <v>676</v>
      </c>
      <c r="I56" t="s">
        <v>9324</v>
      </c>
      <c r="J56" s="8" t="s">
        <v>9325</v>
      </c>
      <c r="K56" s="8">
        <v>52</v>
      </c>
      <c r="L56" s="8" t="s">
        <v>6881</v>
      </c>
      <c r="M56" s="8">
        <v>147</v>
      </c>
      <c r="N56" s="8" t="s">
        <v>2217</v>
      </c>
      <c r="O56" s="8">
        <v>1</v>
      </c>
      <c r="P56" s="8" t="s">
        <v>57</v>
      </c>
      <c r="Q56" s="8" t="s">
        <v>9324</v>
      </c>
      <c r="S56" s="8" t="s">
        <v>57</v>
      </c>
      <c r="T56" s="8" t="s">
        <v>59</v>
      </c>
      <c r="U56" s="8" t="s">
        <v>65</v>
      </c>
      <c r="V56" s="8" t="s">
        <v>51</v>
      </c>
      <c r="W56" s="8">
        <v>85</v>
      </c>
      <c r="X56" s="8">
        <v>20</v>
      </c>
      <c r="Y56" s="8">
        <v>20</v>
      </c>
      <c r="Z56" s="8">
        <v>15</v>
      </c>
      <c r="AA56" s="8">
        <v>15</v>
      </c>
      <c r="AB56" s="8">
        <v>15</v>
      </c>
    </row>
    <row r="57" spans="1:28">
      <c r="A57" t="s">
        <v>20</v>
      </c>
      <c r="B57" t="s">
        <v>23</v>
      </c>
      <c r="C57" t="s">
        <v>335</v>
      </c>
      <c r="D57" s="34" t="s">
        <v>616</v>
      </c>
      <c r="E57" s="34" t="s">
        <v>675</v>
      </c>
      <c r="F57" t="s">
        <v>4508</v>
      </c>
      <c r="G57" t="s">
        <v>4508</v>
      </c>
      <c r="H57" s="34" t="s">
        <v>676</v>
      </c>
      <c r="I57" t="s">
        <v>6879</v>
      </c>
      <c r="J57" s="8" t="s">
        <v>6880</v>
      </c>
      <c r="K57" s="8">
        <v>54</v>
      </c>
      <c r="L57" s="8" t="s">
        <v>6881</v>
      </c>
      <c r="M57" s="8">
        <v>147</v>
      </c>
      <c r="N57" s="8" t="s">
        <v>1449</v>
      </c>
      <c r="O57" s="8">
        <v>1</v>
      </c>
      <c r="P57" s="8" t="s">
        <v>57</v>
      </c>
      <c r="Q57" s="8" t="s">
        <v>6879</v>
      </c>
      <c r="S57" s="8" t="s">
        <v>57</v>
      </c>
      <c r="T57" s="8" t="s">
        <v>59</v>
      </c>
      <c r="U57" s="8" t="s">
        <v>65</v>
      </c>
      <c r="V57" s="8" t="s">
        <v>51</v>
      </c>
      <c r="W57" s="8">
        <v>85</v>
      </c>
      <c r="X57" s="8">
        <v>20</v>
      </c>
      <c r="Y57" s="8">
        <v>20</v>
      </c>
      <c r="Z57" s="8">
        <v>15</v>
      </c>
      <c r="AA57" s="8">
        <v>15</v>
      </c>
      <c r="AB57" s="8">
        <v>15</v>
      </c>
    </row>
    <row r="58" spans="1:28">
      <c r="A58" t="s">
        <v>20</v>
      </c>
      <c r="B58" t="s">
        <v>23</v>
      </c>
      <c r="C58" t="s">
        <v>335</v>
      </c>
      <c r="D58" s="34" t="s">
        <v>616</v>
      </c>
      <c r="E58" s="34" t="s">
        <v>675</v>
      </c>
      <c r="F58" t="s">
        <v>6882</v>
      </c>
      <c r="G58" t="s">
        <v>6882</v>
      </c>
      <c r="H58" s="34" t="s">
        <v>676</v>
      </c>
      <c r="I58" t="s">
        <v>6883</v>
      </c>
      <c r="J58" s="8" t="s">
        <v>6884</v>
      </c>
      <c r="K58" s="8">
        <v>63</v>
      </c>
      <c r="L58" s="8" t="s">
        <v>6885</v>
      </c>
      <c r="M58" s="8">
        <v>149</v>
      </c>
      <c r="N58" s="8" t="s">
        <v>572</v>
      </c>
      <c r="O58" s="8">
        <v>1</v>
      </c>
      <c r="P58" s="8" t="s">
        <v>57</v>
      </c>
      <c r="Q58" s="8" t="s">
        <v>6883</v>
      </c>
      <c r="S58" s="8" t="s">
        <v>57</v>
      </c>
      <c r="T58" s="8" t="s">
        <v>59</v>
      </c>
      <c r="U58" s="8" t="s">
        <v>65</v>
      </c>
      <c r="V58" s="8" t="s">
        <v>51</v>
      </c>
      <c r="W58" s="8">
        <v>65</v>
      </c>
      <c r="X58" s="8">
        <v>0</v>
      </c>
      <c r="Y58" s="8">
        <v>20</v>
      </c>
      <c r="Z58" s="8">
        <v>15</v>
      </c>
      <c r="AA58" s="8">
        <v>15</v>
      </c>
      <c r="AB58" s="8">
        <v>15</v>
      </c>
    </row>
    <row r="59" spans="1:28">
      <c r="A59" t="s">
        <v>20</v>
      </c>
      <c r="B59" t="s">
        <v>23</v>
      </c>
      <c r="C59" t="s">
        <v>31</v>
      </c>
      <c r="D59" s="34" t="s">
        <v>616</v>
      </c>
      <c r="E59" s="34" t="s">
        <v>675</v>
      </c>
      <c r="F59" t="s">
        <v>4656</v>
      </c>
      <c r="G59" t="s">
        <v>4484</v>
      </c>
      <c r="H59" s="34" t="s">
        <v>676</v>
      </c>
      <c r="I59" t="s">
        <v>6886</v>
      </c>
      <c r="J59" s="8" t="s">
        <v>6887</v>
      </c>
      <c r="K59" s="8">
        <v>48</v>
      </c>
      <c r="L59" s="8" t="s">
        <v>6888</v>
      </c>
      <c r="M59" s="8">
        <v>159</v>
      </c>
      <c r="N59" s="8" t="s">
        <v>6889</v>
      </c>
      <c r="O59" s="8">
        <v>1</v>
      </c>
      <c r="P59" s="8" t="s">
        <v>57</v>
      </c>
      <c r="Q59" s="8" t="s">
        <v>6886</v>
      </c>
      <c r="S59" s="8" t="s">
        <v>57</v>
      </c>
      <c r="T59" s="8" t="s">
        <v>59</v>
      </c>
      <c r="U59" s="8" t="s">
        <v>65</v>
      </c>
      <c r="V59" s="8" t="s">
        <v>51</v>
      </c>
      <c r="W59" s="8">
        <v>85</v>
      </c>
      <c r="X59" s="8">
        <v>20</v>
      </c>
      <c r="Y59" s="8">
        <v>20</v>
      </c>
      <c r="Z59" s="8">
        <v>15</v>
      </c>
      <c r="AA59" s="8">
        <v>15</v>
      </c>
      <c r="AB59" s="8">
        <v>15</v>
      </c>
    </row>
    <row r="60" spans="1:28">
      <c r="A60" t="s">
        <v>20</v>
      </c>
      <c r="B60" t="s">
        <v>23</v>
      </c>
      <c r="C60" t="s">
        <v>31</v>
      </c>
      <c r="D60" s="34" t="s">
        <v>616</v>
      </c>
      <c r="E60" s="34" t="s">
        <v>675</v>
      </c>
      <c r="F60" t="s">
        <v>4522</v>
      </c>
      <c r="G60" t="s">
        <v>4523</v>
      </c>
      <c r="H60" s="34" t="s">
        <v>676</v>
      </c>
      <c r="I60" t="s">
        <v>2983</v>
      </c>
      <c r="J60" s="8" t="s">
        <v>2984</v>
      </c>
      <c r="K60" s="8">
        <v>58</v>
      </c>
      <c r="L60" s="8" t="s">
        <v>2985</v>
      </c>
      <c r="M60" s="8">
        <v>156</v>
      </c>
      <c r="N60" s="8" t="s">
        <v>2986</v>
      </c>
      <c r="O60" s="8">
        <v>1</v>
      </c>
      <c r="P60" s="8" t="s">
        <v>57</v>
      </c>
      <c r="Q60" s="8" t="s">
        <v>2983</v>
      </c>
      <c r="S60" s="8" t="s">
        <v>57</v>
      </c>
      <c r="T60" s="8" t="s">
        <v>59</v>
      </c>
      <c r="U60" s="8" t="s">
        <v>65</v>
      </c>
      <c r="V60" s="8" t="s">
        <v>51</v>
      </c>
      <c r="W60" s="8">
        <v>85</v>
      </c>
      <c r="X60" s="8">
        <v>20</v>
      </c>
      <c r="Y60" s="8">
        <v>20</v>
      </c>
      <c r="Z60" s="8">
        <v>15</v>
      </c>
      <c r="AA60" s="8">
        <v>15</v>
      </c>
      <c r="AB60" s="8">
        <v>15</v>
      </c>
    </row>
    <row r="61" spans="1:28">
      <c r="A61" t="s">
        <v>20</v>
      </c>
      <c r="B61" t="s">
        <v>23</v>
      </c>
      <c r="C61" t="s">
        <v>31</v>
      </c>
      <c r="D61" s="34" t="s">
        <v>616</v>
      </c>
      <c r="E61" s="34" t="s">
        <v>675</v>
      </c>
      <c r="F61" t="s">
        <v>9326</v>
      </c>
      <c r="G61" t="s">
        <v>5160</v>
      </c>
      <c r="H61" s="34" t="s">
        <v>677</v>
      </c>
      <c r="I61" t="s">
        <v>9327</v>
      </c>
      <c r="J61" s="8" t="s">
        <v>9328</v>
      </c>
      <c r="K61" s="8">
        <v>54</v>
      </c>
      <c r="L61" s="8" t="s">
        <v>820</v>
      </c>
      <c r="M61" s="8">
        <v>155</v>
      </c>
      <c r="N61" s="8" t="s">
        <v>821</v>
      </c>
      <c r="O61" s="8">
        <v>1</v>
      </c>
      <c r="P61" s="8" t="s">
        <v>57</v>
      </c>
      <c r="Q61" s="8" t="s">
        <v>9327</v>
      </c>
      <c r="S61" s="8" t="s">
        <v>57</v>
      </c>
      <c r="T61" s="8" t="s">
        <v>59</v>
      </c>
      <c r="U61" s="8" t="s">
        <v>65</v>
      </c>
      <c r="V61" s="8" t="s">
        <v>51</v>
      </c>
      <c r="W61" s="8">
        <v>85</v>
      </c>
      <c r="X61" s="8">
        <v>20</v>
      </c>
      <c r="Y61" s="8">
        <v>20</v>
      </c>
      <c r="Z61" s="8">
        <v>15</v>
      </c>
      <c r="AA61" s="8">
        <v>15</v>
      </c>
      <c r="AB61" s="8">
        <v>15</v>
      </c>
    </row>
    <row r="62" spans="1:28">
      <c r="A62" t="s">
        <v>20</v>
      </c>
      <c r="B62" t="s">
        <v>23</v>
      </c>
      <c r="C62" t="s">
        <v>31</v>
      </c>
      <c r="D62" s="34" t="s">
        <v>616</v>
      </c>
      <c r="E62" s="34" t="s">
        <v>675</v>
      </c>
      <c r="F62" t="s">
        <v>6890</v>
      </c>
      <c r="G62" t="s">
        <v>4904</v>
      </c>
      <c r="H62" s="34" t="s">
        <v>676</v>
      </c>
      <c r="I62" t="s">
        <v>6891</v>
      </c>
      <c r="J62" s="8" t="s">
        <v>6892</v>
      </c>
      <c r="K62" s="8">
        <v>55</v>
      </c>
      <c r="L62" s="8" t="s">
        <v>6893</v>
      </c>
      <c r="M62" s="8">
        <v>122</v>
      </c>
      <c r="N62" s="8" t="s">
        <v>1467</v>
      </c>
      <c r="O62" s="8">
        <v>1</v>
      </c>
      <c r="P62" s="8" t="s">
        <v>57</v>
      </c>
      <c r="Q62" s="8" t="s">
        <v>6891</v>
      </c>
      <c r="S62" s="8" t="s">
        <v>57</v>
      </c>
      <c r="T62" s="8" t="s">
        <v>59</v>
      </c>
      <c r="U62" s="8" t="s">
        <v>65</v>
      </c>
      <c r="V62" s="8" t="s">
        <v>51</v>
      </c>
      <c r="W62" s="8">
        <v>85</v>
      </c>
      <c r="X62" s="8">
        <v>20</v>
      </c>
      <c r="Y62" s="8">
        <v>20</v>
      </c>
      <c r="Z62" s="8">
        <v>15</v>
      </c>
      <c r="AA62" s="8">
        <v>15</v>
      </c>
      <c r="AB62" s="8">
        <v>15</v>
      </c>
    </row>
    <row r="63" spans="1:28">
      <c r="A63" t="s">
        <v>20</v>
      </c>
      <c r="B63" t="s">
        <v>23</v>
      </c>
      <c r="C63" t="s">
        <v>31</v>
      </c>
      <c r="D63" s="34" t="s">
        <v>616</v>
      </c>
      <c r="E63" s="34" t="s">
        <v>675</v>
      </c>
      <c r="F63" t="s">
        <v>5137</v>
      </c>
      <c r="G63" t="s">
        <v>5138</v>
      </c>
      <c r="H63" s="34" t="s">
        <v>676</v>
      </c>
      <c r="I63" t="s">
        <v>427</v>
      </c>
      <c r="J63" s="8" t="s">
        <v>428</v>
      </c>
      <c r="K63" s="8">
        <v>58</v>
      </c>
      <c r="L63" s="8" t="s">
        <v>429</v>
      </c>
      <c r="M63" s="8">
        <v>133</v>
      </c>
      <c r="N63" s="8" t="s">
        <v>9776</v>
      </c>
      <c r="O63" s="8">
        <v>1</v>
      </c>
      <c r="P63" s="8" t="s">
        <v>57</v>
      </c>
      <c r="Q63" s="8" t="s">
        <v>427</v>
      </c>
      <c r="S63" s="8" t="s">
        <v>57</v>
      </c>
      <c r="T63" s="8" t="s">
        <v>59</v>
      </c>
      <c r="U63" s="8" t="s">
        <v>65</v>
      </c>
      <c r="V63" s="8" t="s">
        <v>51</v>
      </c>
      <c r="W63" s="8">
        <v>85</v>
      </c>
      <c r="X63" s="8">
        <v>20</v>
      </c>
      <c r="Y63" s="8">
        <v>20</v>
      </c>
      <c r="Z63" s="8">
        <v>15</v>
      </c>
      <c r="AA63" s="8">
        <v>15</v>
      </c>
      <c r="AB63" s="8">
        <v>15</v>
      </c>
    </row>
    <row r="64" spans="1:28">
      <c r="A64" t="s">
        <v>20</v>
      </c>
      <c r="B64" t="s">
        <v>23</v>
      </c>
      <c r="C64" t="s">
        <v>31</v>
      </c>
      <c r="D64" s="34" t="s">
        <v>616</v>
      </c>
      <c r="E64" s="34" t="s">
        <v>675</v>
      </c>
      <c r="F64" t="s">
        <v>8081</v>
      </c>
      <c r="G64" t="s">
        <v>8081</v>
      </c>
      <c r="H64" s="34" t="s">
        <v>677</v>
      </c>
      <c r="I64" t="s">
        <v>8082</v>
      </c>
      <c r="J64" s="8" t="s">
        <v>8083</v>
      </c>
      <c r="K64" s="8">
        <v>46</v>
      </c>
      <c r="L64" s="8" t="s">
        <v>8084</v>
      </c>
      <c r="M64" s="8">
        <v>216</v>
      </c>
      <c r="N64" s="8" t="s">
        <v>8085</v>
      </c>
      <c r="O64" s="8">
        <v>1</v>
      </c>
      <c r="P64" s="8" t="s">
        <v>57</v>
      </c>
      <c r="Q64" s="8" t="s">
        <v>8086</v>
      </c>
      <c r="R64" s="8" t="s">
        <v>8082</v>
      </c>
      <c r="S64" s="8" t="s">
        <v>170</v>
      </c>
      <c r="T64" s="8" t="s">
        <v>8087</v>
      </c>
      <c r="U64" s="8" t="s">
        <v>8088</v>
      </c>
      <c r="V64" s="8" t="s">
        <v>8089</v>
      </c>
      <c r="W64" s="8">
        <v>50</v>
      </c>
      <c r="X64" s="8">
        <v>20</v>
      </c>
      <c r="Y64" s="8">
        <v>0</v>
      </c>
      <c r="Z64" s="8">
        <v>15</v>
      </c>
      <c r="AA64" s="8">
        <v>15</v>
      </c>
      <c r="AB64" s="8">
        <v>0</v>
      </c>
    </row>
    <row r="65" spans="1:28">
      <c r="A65" t="s">
        <v>20</v>
      </c>
      <c r="B65" t="s">
        <v>23</v>
      </c>
      <c r="C65" t="s">
        <v>31</v>
      </c>
      <c r="D65" s="34" t="s">
        <v>616</v>
      </c>
      <c r="E65" s="34" t="s">
        <v>675</v>
      </c>
      <c r="F65" t="s">
        <v>6894</v>
      </c>
      <c r="G65" t="s">
        <v>6895</v>
      </c>
      <c r="H65" s="34" t="s">
        <v>676</v>
      </c>
      <c r="I65" s="1" t="s">
        <v>6896</v>
      </c>
      <c r="J65" t="s">
        <v>6897</v>
      </c>
      <c r="K65">
        <v>59</v>
      </c>
      <c r="L65" t="s">
        <v>6898</v>
      </c>
      <c r="M65">
        <v>154</v>
      </c>
      <c r="N65" t="s">
        <v>6899</v>
      </c>
      <c r="O65">
        <v>1</v>
      </c>
      <c r="P65" t="s">
        <v>57</v>
      </c>
      <c r="Q65" s="1" t="s">
        <v>6896</v>
      </c>
      <c r="R65" s="1"/>
      <c r="S65" t="s">
        <v>57</v>
      </c>
      <c r="T65" t="s">
        <v>59</v>
      </c>
      <c r="U65" t="s">
        <v>65</v>
      </c>
      <c r="V65" t="s">
        <v>51</v>
      </c>
      <c r="W65" s="8">
        <v>85</v>
      </c>
      <c r="X65" s="8">
        <v>20</v>
      </c>
      <c r="Y65" s="8">
        <v>20</v>
      </c>
      <c r="Z65" s="8">
        <v>15</v>
      </c>
      <c r="AA65" s="8">
        <v>15</v>
      </c>
      <c r="AB65" s="8">
        <v>15</v>
      </c>
    </row>
    <row r="66" spans="1:28">
      <c r="A66" t="s">
        <v>20</v>
      </c>
      <c r="B66" t="s">
        <v>23</v>
      </c>
      <c r="C66" t="s">
        <v>31</v>
      </c>
      <c r="D66" s="34" t="s">
        <v>616</v>
      </c>
      <c r="E66" s="34" t="s">
        <v>675</v>
      </c>
      <c r="F66" t="s">
        <v>5135</v>
      </c>
      <c r="G66" t="s">
        <v>186</v>
      </c>
      <c r="H66" s="34" t="s">
        <v>676</v>
      </c>
      <c r="I66" s="1" t="s">
        <v>383</v>
      </c>
      <c r="J66" t="s">
        <v>10782</v>
      </c>
      <c r="K66">
        <v>43</v>
      </c>
      <c r="L66" t="s">
        <v>384</v>
      </c>
      <c r="M66">
        <v>124</v>
      </c>
      <c r="N66" t="s">
        <v>194</v>
      </c>
      <c r="O66">
        <v>1</v>
      </c>
      <c r="P66" t="s">
        <v>57</v>
      </c>
      <c r="Q66" s="1" t="s">
        <v>383</v>
      </c>
      <c r="R66" s="1"/>
      <c r="S66" t="s">
        <v>57</v>
      </c>
      <c r="T66" t="s">
        <v>59</v>
      </c>
      <c r="U66" t="s">
        <v>65</v>
      </c>
      <c r="V66" t="s">
        <v>51</v>
      </c>
      <c r="W66" s="8">
        <v>85</v>
      </c>
      <c r="X66">
        <v>20</v>
      </c>
      <c r="Y66" s="8">
        <v>20</v>
      </c>
      <c r="Z66" s="8">
        <v>15</v>
      </c>
      <c r="AA66" s="8">
        <v>15</v>
      </c>
      <c r="AB66" s="8">
        <v>15</v>
      </c>
    </row>
    <row r="67" spans="1:28">
      <c r="A67" t="s">
        <v>20</v>
      </c>
      <c r="B67" t="s">
        <v>23</v>
      </c>
      <c r="C67" t="s">
        <v>31</v>
      </c>
      <c r="D67" s="34" t="s">
        <v>616</v>
      </c>
      <c r="E67" s="34" t="s">
        <v>675</v>
      </c>
      <c r="F67" t="s">
        <v>11490</v>
      </c>
      <c r="G67" t="s">
        <v>11491</v>
      </c>
      <c r="H67" s="34" t="s">
        <v>676</v>
      </c>
      <c r="I67" s="1" t="s">
        <v>11492</v>
      </c>
      <c r="J67" t="s">
        <v>11493</v>
      </c>
      <c r="K67">
        <v>48</v>
      </c>
      <c r="L67" t="s">
        <v>11494</v>
      </c>
      <c r="M67">
        <v>131</v>
      </c>
      <c r="N67" t="s">
        <v>11495</v>
      </c>
      <c r="O67">
        <v>1</v>
      </c>
      <c r="P67" t="s">
        <v>57</v>
      </c>
      <c r="Q67" s="1" t="s">
        <v>11496</v>
      </c>
      <c r="R67" s="1" t="s">
        <v>427</v>
      </c>
      <c r="S67" t="s">
        <v>170</v>
      </c>
      <c r="T67" t="s">
        <v>59</v>
      </c>
      <c r="U67" t="s">
        <v>65</v>
      </c>
      <c r="V67" t="s">
        <v>51</v>
      </c>
      <c r="W67" s="8">
        <v>70</v>
      </c>
      <c r="X67">
        <v>20</v>
      </c>
      <c r="Y67" s="8">
        <v>20</v>
      </c>
      <c r="Z67" s="8">
        <v>15</v>
      </c>
      <c r="AA67" s="8">
        <v>0</v>
      </c>
      <c r="AB67" s="8">
        <v>15</v>
      </c>
    </row>
    <row r="68" spans="1:28">
      <c r="A68" t="s">
        <v>20</v>
      </c>
      <c r="B68" t="s">
        <v>23</v>
      </c>
      <c r="C68" t="s">
        <v>31</v>
      </c>
      <c r="D68" s="34" t="s">
        <v>616</v>
      </c>
      <c r="E68" s="34" t="s">
        <v>675</v>
      </c>
      <c r="F68" t="s">
        <v>6900</v>
      </c>
      <c r="G68" t="s">
        <v>6901</v>
      </c>
      <c r="H68" s="34" t="s">
        <v>676</v>
      </c>
      <c r="I68" s="1" t="s">
        <v>6902</v>
      </c>
      <c r="J68" t="s">
        <v>10783</v>
      </c>
      <c r="K68">
        <v>59</v>
      </c>
      <c r="L68" t="s">
        <v>10784</v>
      </c>
      <c r="M68">
        <v>141</v>
      </c>
      <c r="N68" t="s">
        <v>1650</v>
      </c>
      <c r="O68">
        <v>1</v>
      </c>
      <c r="P68" t="s">
        <v>57</v>
      </c>
      <c r="Q68" s="1" t="s">
        <v>6902</v>
      </c>
      <c r="R68" s="1"/>
      <c r="S68" t="s">
        <v>57</v>
      </c>
      <c r="T68" t="s">
        <v>59</v>
      </c>
      <c r="U68" t="s">
        <v>65</v>
      </c>
      <c r="V68" t="s">
        <v>51</v>
      </c>
      <c r="W68" s="8">
        <v>85</v>
      </c>
      <c r="X68" s="8">
        <v>20</v>
      </c>
      <c r="Y68" s="8">
        <v>20</v>
      </c>
      <c r="Z68" s="8">
        <v>15</v>
      </c>
      <c r="AA68" s="8">
        <v>15</v>
      </c>
      <c r="AB68" s="8">
        <v>15</v>
      </c>
    </row>
    <row r="69" spans="1:28">
      <c r="A69" t="s">
        <v>20</v>
      </c>
      <c r="B69" t="s">
        <v>23</v>
      </c>
      <c r="C69" t="s">
        <v>31</v>
      </c>
      <c r="D69" s="34" t="s">
        <v>616</v>
      </c>
      <c r="E69" s="34" t="s">
        <v>675</v>
      </c>
      <c r="F69" t="s">
        <v>3428</v>
      </c>
      <c r="G69" t="s">
        <v>4473</v>
      </c>
      <c r="H69" s="34" t="s">
        <v>677</v>
      </c>
      <c r="I69" t="s">
        <v>2970</v>
      </c>
      <c r="J69" s="8" t="s">
        <v>2971</v>
      </c>
      <c r="K69" s="8">
        <v>55</v>
      </c>
      <c r="L69" s="8" t="s">
        <v>2972</v>
      </c>
      <c r="M69" s="8">
        <v>158</v>
      </c>
      <c r="N69" s="8" t="s">
        <v>817</v>
      </c>
      <c r="O69" s="8">
        <v>1</v>
      </c>
      <c r="P69" s="8" t="s">
        <v>57</v>
      </c>
      <c r="Q69" s="8" t="s">
        <v>2970</v>
      </c>
      <c r="S69" s="8" t="s">
        <v>57</v>
      </c>
      <c r="T69" s="8" t="s">
        <v>59</v>
      </c>
      <c r="U69" s="8" t="s">
        <v>65</v>
      </c>
      <c r="V69" s="8" t="s">
        <v>51</v>
      </c>
      <c r="W69" s="8">
        <v>85</v>
      </c>
      <c r="X69" s="8">
        <v>20</v>
      </c>
      <c r="Y69" s="8">
        <v>20</v>
      </c>
      <c r="Z69" s="8">
        <v>15</v>
      </c>
      <c r="AA69" s="8">
        <v>15</v>
      </c>
      <c r="AB69" s="8">
        <v>15</v>
      </c>
    </row>
    <row r="70" spans="1:28">
      <c r="A70" t="s">
        <v>20</v>
      </c>
      <c r="B70" t="s">
        <v>23</v>
      </c>
      <c r="C70" t="s">
        <v>31</v>
      </c>
      <c r="D70" s="34" t="s">
        <v>616</v>
      </c>
      <c r="E70" s="34" t="s">
        <v>675</v>
      </c>
      <c r="F70" t="s">
        <v>4709</v>
      </c>
      <c r="G70" t="s">
        <v>4710</v>
      </c>
      <c r="H70" s="34" t="s">
        <v>676</v>
      </c>
      <c r="I70" t="s">
        <v>6903</v>
      </c>
      <c r="J70" s="8" t="s">
        <v>6904</v>
      </c>
      <c r="K70" s="8">
        <v>59</v>
      </c>
      <c r="L70" s="8" t="s">
        <v>10785</v>
      </c>
      <c r="M70" s="8">
        <v>145</v>
      </c>
      <c r="N70" s="8" t="s">
        <v>1638</v>
      </c>
      <c r="O70" s="8">
        <v>1</v>
      </c>
      <c r="P70" s="8" t="s">
        <v>57</v>
      </c>
      <c r="Q70" s="8" t="s">
        <v>6903</v>
      </c>
      <c r="S70" s="8" t="s">
        <v>57</v>
      </c>
      <c r="T70" s="8" t="s">
        <v>59</v>
      </c>
      <c r="U70" s="8" t="s">
        <v>65</v>
      </c>
      <c r="V70" s="8" t="s">
        <v>51</v>
      </c>
      <c r="W70" s="8">
        <v>85</v>
      </c>
      <c r="X70" s="8">
        <v>20</v>
      </c>
      <c r="Y70" s="8">
        <v>20</v>
      </c>
      <c r="Z70" s="8">
        <v>15</v>
      </c>
      <c r="AA70" s="8">
        <v>15</v>
      </c>
      <c r="AB70" s="8">
        <v>15</v>
      </c>
    </row>
    <row r="71" spans="1:28">
      <c r="A71" t="s">
        <v>20</v>
      </c>
      <c r="B71" t="s">
        <v>23</v>
      </c>
      <c r="C71" t="s">
        <v>31</v>
      </c>
      <c r="D71" s="34" t="s">
        <v>616</v>
      </c>
      <c r="E71" s="34" t="s">
        <v>675</v>
      </c>
      <c r="F71" t="s">
        <v>5709</v>
      </c>
      <c r="G71" t="s">
        <v>5709</v>
      </c>
      <c r="H71" s="34" t="s">
        <v>677</v>
      </c>
      <c r="I71" t="s">
        <v>6164</v>
      </c>
      <c r="J71" s="8" t="s">
        <v>6165</v>
      </c>
      <c r="K71" s="8">
        <v>40</v>
      </c>
      <c r="L71" s="8" t="s">
        <v>5756</v>
      </c>
      <c r="M71" s="8">
        <v>88</v>
      </c>
      <c r="N71" s="8" t="s">
        <v>51</v>
      </c>
      <c r="O71" s="8">
        <v>0</v>
      </c>
      <c r="P71" s="8" t="s">
        <v>58</v>
      </c>
      <c r="Q71" s="8" t="s">
        <v>6164</v>
      </c>
      <c r="S71" s="8" t="s">
        <v>57</v>
      </c>
      <c r="T71" s="8" t="s">
        <v>59</v>
      </c>
      <c r="U71" s="8" t="s">
        <v>65</v>
      </c>
      <c r="V71" s="8" t="s">
        <v>51</v>
      </c>
      <c r="W71" s="8">
        <v>70</v>
      </c>
      <c r="X71" s="8">
        <v>20</v>
      </c>
      <c r="Y71" s="8">
        <v>20</v>
      </c>
      <c r="Z71" s="8">
        <v>0</v>
      </c>
      <c r="AA71" s="8">
        <v>15</v>
      </c>
      <c r="AB71" s="8">
        <v>15</v>
      </c>
    </row>
    <row r="72" spans="1:28">
      <c r="A72" t="s">
        <v>20</v>
      </c>
      <c r="B72" t="s">
        <v>23</v>
      </c>
      <c r="C72" t="s">
        <v>31</v>
      </c>
      <c r="D72" s="34" t="s">
        <v>616</v>
      </c>
      <c r="E72" s="34" t="s">
        <v>675</v>
      </c>
      <c r="F72" t="s">
        <v>5144</v>
      </c>
      <c r="G72" t="s">
        <v>243</v>
      </c>
      <c r="H72" s="34" t="s">
        <v>676</v>
      </c>
      <c r="I72" t="s">
        <v>2979</v>
      </c>
      <c r="J72" s="8" t="s">
        <v>2980</v>
      </c>
      <c r="K72" s="8">
        <v>41</v>
      </c>
      <c r="L72" s="8" t="s">
        <v>2981</v>
      </c>
      <c r="M72" s="8">
        <v>128</v>
      </c>
      <c r="N72" s="8" t="s">
        <v>2982</v>
      </c>
      <c r="O72" s="8">
        <v>1</v>
      </c>
      <c r="P72" s="8" t="s">
        <v>57</v>
      </c>
      <c r="Q72" s="8" t="s">
        <v>2979</v>
      </c>
      <c r="S72" s="8" t="s">
        <v>57</v>
      </c>
      <c r="T72" s="8" t="s">
        <v>59</v>
      </c>
      <c r="U72" s="8" t="s">
        <v>65</v>
      </c>
      <c r="V72" s="8" t="s">
        <v>51</v>
      </c>
      <c r="W72" s="8">
        <v>85</v>
      </c>
      <c r="X72" s="8">
        <v>20</v>
      </c>
      <c r="Y72" s="8">
        <v>20</v>
      </c>
      <c r="Z72" s="8">
        <v>15</v>
      </c>
      <c r="AA72" s="8">
        <v>15</v>
      </c>
      <c r="AB72" s="8">
        <v>15</v>
      </c>
    </row>
    <row r="73" spans="1:28">
      <c r="A73" t="s">
        <v>20</v>
      </c>
      <c r="B73" t="s">
        <v>23</v>
      </c>
      <c r="C73" t="s">
        <v>31</v>
      </c>
      <c r="D73" s="34" t="s">
        <v>616</v>
      </c>
      <c r="E73" s="34" t="s">
        <v>675</v>
      </c>
      <c r="F73" t="s">
        <v>6905</v>
      </c>
      <c r="G73" t="s">
        <v>4526</v>
      </c>
      <c r="H73" s="34" t="s">
        <v>676</v>
      </c>
      <c r="I73" t="s">
        <v>6906</v>
      </c>
      <c r="J73" s="8" t="s">
        <v>6907</v>
      </c>
      <c r="K73" s="8">
        <v>53</v>
      </c>
      <c r="L73" s="8" t="s">
        <v>6908</v>
      </c>
      <c r="M73" s="8">
        <v>123</v>
      </c>
      <c r="N73" s="8" t="s">
        <v>1634</v>
      </c>
      <c r="O73" s="8">
        <v>1</v>
      </c>
      <c r="P73" s="8" t="s">
        <v>57</v>
      </c>
      <c r="Q73" s="8" t="s">
        <v>6906</v>
      </c>
      <c r="S73" s="8" t="s">
        <v>57</v>
      </c>
      <c r="T73" s="8" t="s">
        <v>59</v>
      </c>
      <c r="U73" s="8" t="s">
        <v>65</v>
      </c>
      <c r="V73" s="8" t="s">
        <v>51</v>
      </c>
      <c r="W73" s="8">
        <v>85</v>
      </c>
      <c r="X73" s="8">
        <v>20</v>
      </c>
      <c r="Y73" s="8">
        <v>20</v>
      </c>
      <c r="Z73" s="8">
        <v>15</v>
      </c>
      <c r="AA73" s="8">
        <v>15</v>
      </c>
      <c r="AB73" s="8">
        <v>15</v>
      </c>
    </row>
    <row r="74" spans="1:28">
      <c r="A74" t="s">
        <v>20</v>
      </c>
      <c r="B74" t="s">
        <v>23</v>
      </c>
      <c r="C74" t="s">
        <v>31</v>
      </c>
      <c r="D74" s="34" t="s">
        <v>616</v>
      </c>
      <c r="E74" s="34" t="s">
        <v>675</v>
      </c>
      <c r="F74" t="s">
        <v>6909</v>
      </c>
      <c r="G74" t="s">
        <v>6910</v>
      </c>
      <c r="H74" s="34" t="s">
        <v>676</v>
      </c>
      <c r="I74" t="s">
        <v>6911</v>
      </c>
      <c r="J74" s="8" t="s">
        <v>10786</v>
      </c>
      <c r="K74" s="8">
        <v>60</v>
      </c>
      <c r="L74" s="8" t="s">
        <v>10787</v>
      </c>
      <c r="M74" s="8">
        <v>148</v>
      </c>
      <c r="N74" s="8" t="s">
        <v>1618</v>
      </c>
      <c r="O74" s="8">
        <v>1</v>
      </c>
      <c r="P74" s="8" t="s">
        <v>57</v>
      </c>
      <c r="Q74" s="8" t="s">
        <v>6911</v>
      </c>
      <c r="S74" s="8" t="s">
        <v>57</v>
      </c>
      <c r="T74" s="8" t="s">
        <v>59</v>
      </c>
      <c r="U74" s="8" t="s">
        <v>65</v>
      </c>
      <c r="V74" s="8" t="s">
        <v>51</v>
      </c>
      <c r="W74" s="8">
        <v>85</v>
      </c>
      <c r="X74" s="8">
        <v>20</v>
      </c>
      <c r="Y74" s="8">
        <v>20</v>
      </c>
      <c r="Z74" s="8">
        <v>15</v>
      </c>
      <c r="AA74" s="8">
        <v>15</v>
      </c>
      <c r="AB74" s="8">
        <v>15</v>
      </c>
    </row>
    <row r="75" spans="1:28">
      <c r="A75" t="s">
        <v>20</v>
      </c>
      <c r="B75" t="s">
        <v>23</v>
      </c>
      <c r="C75" t="s">
        <v>31</v>
      </c>
      <c r="D75" s="34" t="s">
        <v>616</v>
      </c>
      <c r="E75" s="34" t="s">
        <v>675</v>
      </c>
      <c r="F75" t="s">
        <v>8090</v>
      </c>
      <c r="G75" t="s">
        <v>8091</v>
      </c>
      <c r="H75" s="34" t="s">
        <v>677</v>
      </c>
      <c r="I75" t="s">
        <v>8092</v>
      </c>
      <c r="J75" s="8" t="s">
        <v>8093</v>
      </c>
      <c r="K75" s="8">
        <v>53</v>
      </c>
      <c r="L75" s="8" t="s">
        <v>8094</v>
      </c>
      <c r="M75" s="8">
        <v>160</v>
      </c>
      <c r="N75" s="8" t="s">
        <v>8095</v>
      </c>
      <c r="O75" s="8">
        <v>1</v>
      </c>
      <c r="P75" s="8" t="s">
        <v>57</v>
      </c>
      <c r="Q75" s="8" t="s">
        <v>8092</v>
      </c>
      <c r="S75" s="8" t="s">
        <v>57</v>
      </c>
      <c r="T75" s="8" t="s">
        <v>59</v>
      </c>
      <c r="U75" s="8" t="s">
        <v>65</v>
      </c>
      <c r="V75" s="8" t="s">
        <v>51</v>
      </c>
      <c r="W75" s="8">
        <v>85</v>
      </c>
      <c r="X75" s="8">
        <v>20</v>
      </c>
      <c r="Y75" s="8">
        <v>20</v>
      </c>
      <c r="Z75" s="8">
        <v>15</v>
      </c>
      <c r="AA75" s="8">
        <v>15</v>
      </c>
      <c r="AB75" s="8">
        <v>15</v>
      </c>
    </row>
    <row r="76" spans="1:28">
      <c r="A76" t="s">
        <v>20</v>
      </c>
      <c r="B76" t="s">
        <v>23</v>
      </c>
      <c r="C76" t="s">
        <v>31</v>
      </c>
      <c r="D76" s="34" t="s">
        <v>616</v>
      </c>
      <c r="E76" s="34" t="s">
        <v>675</v>
      </c>
      <c r="F76" t="s">
        <v>34</v>
      </c>
      <c r="G76" t="s">
        <v>34</v>
      </c>
      <c r="H76" s="34" t="s">
        <v>676</v>
      </c>
      <c r="I76" t="s">
        <v>9329</v>
      </c>
      <c r="J76" s="8" t="s">
        <v>10788</v>
      </c>
      <c r="K76" s="8">
        <v>57</v>
      </c>
      <c r="L76" s="8" t="s">
        <v>10789</v>
      </c>
      <c r="M76" s="8">
        <v>107</v>
      </c>
      <c r="N76" s="8" t="s">
        <v>10790</v>
      </c>
      <c r="O76" s="8">
        <v>1</v>
      </c>
      <c r="P76" s="8" t="s">
        <v>57</v>
      </c>
      <c r="Q76" s="8" t="s">
        <v>9329</v>
      </c>
      <c r="S76" s="8" t="s">
        <v>57</v>
      </c>
      <c r="T76" s="8" t="s">
        <v>59</v>
      </c>
      <c r="U76" s="8" t="s">
        <v>65</v>
      </c>
      <c r="V76" s="8" t="s">
        <v>51</v>
      </c>
      <c r="W76" s="8">
        <v>85</v>
      </c>
      <c r="X76" s="8">
        <v>20</v>
      </c>
      <c r="Y76" s="8">
        <v>20</v>
      </c>
      <c r="Z76" s="8">
        <v>15</v>
      </c>
      <c r="AA76" s="8">
        <v>15</v>
      </c>
      <c r="AB76" s="8">
        <v>15</v>
      </c>
    </row>
    <row r="77" spans="1:28">
      <c r="A77" t="s">
        <v>20</v>
      </c>
      <c r="B77" t="s">
        <v>23</v>
      </c>
      <c r="C77" t="s">
        <v>31</v>
      </c>
      <c r="D77" s="34" t="s">
        <v>616</v>
      </c>
      <c r="E77" s="34" t="s">
        <v>675</v>
      </c>
      <c r="F77" t="s">
        <v>579</v>
      </c>
      <c r="G77" t="s">
        <v>579</v>
      </c>
      <c r="H77" s="34" t="s">
        <v>676</v>
      </c>
      <c r="I77" t="s">
        <v>9332</v>
      </c>
      <c r="J77" s="8" t="s">
        <v>9333</v>
      </c>
      <c r="K77" s="8">
        <v>40</v>
      </c>
      <c r="L77" s="8" t="s">
        <v>9334</v>
      </c>
      <c r="M77" s="8">
        <v>152</v>
      </c>
      <c r="N77" s="8" t="s">
        <v>1572</v>
      </c>
      <c r="O77" s="8">
        <v>1</v>
      </c>
      <c r="P77" s="8" t="s">
        <v>57</v>
      </c>
      <c r="Q77" s="8" t="s">
        <v>9332</v>
      </c>
      <c r="S77" s="8" t="s">
        <v>57</v>
      </c>
      <c r="T77" s="8" t="s">
        <v>59</v>
      </c>
      <c r="U77" s="8" t="s">
        <v>65</v>
      </c>
      <c r="V77" s="8" t="s">
        <v>51</v>
      </c>
      <c r="W77" s="8">
        <v>85</v>
      </c>
      <c r="X77" s="8">
        <v>20</v>
      </c>
      <c r="Y77" s="8">
        <v>20</v>
      </c>
      <c r="Z77" s="8">
        <v>15</v>
      </c>
      <c r="AA77" s="8">
        <v>15</v>
      </c>
      <c r="AB77" s="8">
        <v>15</v>
      </c>
    </row>
    <row r="78" spans="1:28">
      <c r="A78" t="s">
        <v>20</v>
      </c>
      <c r="B78" t="s">
        <v>23</v>
      </c>
      <c r="C78" t="s">
        <v>31</v>
      </c>
      <c r="D78" s="34" t="s">
        <v>616</v>
      </c>
      <c r="E78" s="34" t="s">
        <v>675</v>
      </c>
      <c r="F78" t="s">
        <v>4439</v>
      </c>
      <c r="G78" t="s">
        <v>10791</v>
      </c>
      <c r="H78" s="34" t="s">
        <v>676</v>
      </c>
      <c r="I78" s="1" t="s">
        <v>9330</v>
      </c>
      <c r="J78" t="s">
        <v>10792</v>
      </c>
      <c r="K78">
        <v>59</v>
      </c>
      <c r="L78" t="s">
        <v>9331</v>
      </c>
      <c r="M78">
        <v>133</v>
      </c>
      <c r="N78" t="s">
        <v>967</v>
      </c>
      <c r="O78">
        <v>1</v>
      </c>
      <c r="P78" t="s">
        <v>57</v>
      </c>
      <c r="Q78" s="1" t="s">
        <v>9330</v>
      </c>
      <c r="R78" s="1"/>
      <c r="S78" t="s">
        <v>57</v>
      </c>
      <c r="T78" t="s">
        <v>59</v>
      </c>
      <c r="U78" t="s">
        <v>65</v>
      </c>
      <c r="V78" t="s">
        <v>51</v>
      </c>
      <c r="W78" s="8">
        <v>85</v>
      </c>
      <c r="X78" s="8">
        <v>20</v>
      </c>
      <c r="Y78" s="8">
        <v>20</v>
      </c>
      <c r="Z78" s="8">
        <v>15</v>
      </c>
      <c r="AA78" s="8">
        <v>15</v>
      </c>
      <c r="AB78" s="8">
        <v>15</v>
      </c>
    </row>
    <row r="79" spans="1:28">
      <c r="A79" t="s">
        <v>20</v>
      </c>
      <c r="B79" t="s">
        <v>23</v>
      </c>
      <c r="C79" t="s">
        <v>31</v>
      </c>
      <c r="D79" s="34" t="s">
        <v>616</v>
      </c>
      <c r="E79" s="34" t="s">
        <v>675</v>
      </c>
      <c r="F79" t="s">
        <v>5140</v>
      </c>
      <c r="G79" t="s">
        <v>5141</v>
      </c>
      <c r="H79" s="34" t="s">
        <v>676</v>
      </c>
      <c r="I79" s="1" t="s">
        <v>430</v>
      </c>
      <c r="J79" t="s">
        <v>431</v>
      </c>
      <c r="K79">
        <v>53</v>
      </c>
      <c r="L79" t="s">
        <v>270</v>
      </c>
      <c r="M79">
        <v>120</v>
      </c>
      <c r="N79" t="s">
        <v>10793</v>
      </c>
      <c r="O79">
        <v>1</v>
      </c>
      <c r="P79" t="s">
        <v>57</v>
      </c>
      <c r="Q79" s="1" t="s">
        <v>430</v>
      </c>
      <c r="R79" s="1"/>
      <c r="S79" t="s">
        <v>57</v>
      </c>
      <c r="T79" t="s">
        <v>59</v>
      </c>
      <c r="U79" t="s">
        <v>65</v>
      </c>
      <c r="V79" t="s">
        <v>51</v>
      </c>
      <c r="W79" s="8">
        <v>85</v>
      </c>
      <c r="X79">
        <v>20</v>
      </c>
      <c r="Y79">
        <v>20</v>
      </c>
      <c r="Z79" s="8">
        <v>15</v>
      </c>
      <c r="AA79" s="8">
        <v>15</v>
      </c>
      <c r="AB79" s="8">
        <v>15</v>
      </c>
    </row>
    <row r="80" spans="1:28">
      <c r="A80" t="s">
        <v>20</v>
      </c>
      <c r="B80" t="s">
        <v>23</v>
      </c>
      <c r="C80" t="s">
        <v>31</v>
      </c>
      <c r="D80" s="34" t="s">
        <v>616</v>
      </c>
      <c r="E80" s="34" t="s">
        <v>675</v>
      </c>
      <c r="F80" t="s">
        <v>6912</v>
      </c>
      <c r="G80" t="s">
        <v>4613</v>
      </c>
      <c r="H80" s="34" t="s">
        <v>676</v>
      </c>
      <c r="I80" t="s">
        <v>6913</v>
      </c>
      <c r="J80" s="8" t="s">
        <v>6914</v>
      </c>
      <c r="K80" s="8">
        <v>58</v>
      </c>
      <c r="L80" s="8" t="s">
        <v>10794</v>
      </c>
      <c r="M80" s="8">
        <v>146</v>
      </c>
      <c r="N80" s="8" t="s">
        <v>1665</v>
      </c>
      <c r="O80" s="8">
        <v>1</v>
      </c>
      <c r="P80" s="8" t="s">
        <v>57</v>
      </c>
      <c r="Q80" s="8" t="s">
        <v>6913</v>
      </c>
      <c r="S80" s="8" t="s">
        <v>57</v>
      </c>
      <c r="T80" s="8" t="s">
        <v>59</v>
      </c>
      <c r="U80" s="8" t="s">
        <v>65</v>
      </c>
      <c r="V80" s="8" t="s">
        <v>51</v>
      </c>
      <c r="W80" s="8">
        <v>85</v>
      </c>
      <c r="X80" s="8">
        <v>20</v>
      </c>
      <c r="Y80" s="8">
        <v>20</v>
      </c>
      <c r="Z80" s="8">
        <v>15</v>
      </c>
      <c r="AA80" s="8">
        <v>15</v>
      </c>
      <c r="AB80" s="8">
        <v>15</v>
      </c>
    </row>
    <row r="81" spans="1:28">
      <c r="A81" t="s">
        <v>20</v>
      </c>
      <c r="B81" t="s">
        <v>23</v>
      </c>
      <c r="C81" t="s">
        <v>31</v>
      </c>
      <c r="D81" s="34" t="s">
        <v>616</v>
      </c>
      <c r="E81" s="34" t="s">
        <v>675</v>
      </c>
      <c r="F81" t="s">
        <v>5150</v>
      </c>
      <c r="G81" t="s">
        <v>5151</v>
      </c>
      <c r="H81" s="34" t="s">
        <v>676</v>
      </c>
      <c r="I81" s="1" t="s">
        <v>3008</v>
      </c>
      <c r="J81" t="s">
        <v>3009</v>
      </c>
      <c r="K81">
        <v>55</v>
      </c>
      <c r="L81" t="s">
        <v>3010</v>
      </c>
      <c r="M81">
        <v>133</v>
      </c>
      <c r="N81" t="s">
        <v>3011</v>
      </c>
      <c r="O81">
        <v>1</v>
      </c>
      <c r="P81" t="s">
        <v>57</v>
      </c>
      <c r="Q81" s="1" t="s">
        <v>3008</v>
      </c>
      <c r="R81" s="1"/>
      <c r="S81" t="s">
        <v>57</v>
      </c>
      <c r="T81" t="s">
        <v>59</v>
      </c>
      <c r="U81" t="s">
        <v>65</v>
      </c>
      <c r="V81" t="s">
        <v>51</v>
      </c>
      <c r="W81" s="8">
        <v>85</v>
      </c>
      <c r="X81">
        <v>20</v>
      </c>
      <c r="Y81" s="8">
        <v>20</v>
      </c>
      <c r="Z81">
        <v>15</v>
      </c>
      <c r="AA81" s="8">
        <v>15</v>
      </c>
      <c r="AB81">
        <v>15</v>
      </c>
    </row>
    <row r="82" spans="1:28">
      <c r="A82" t="s">
        <v>20</v>
      </c>
      <c r="B82" t="s">
        <v>23</v>
      </c>
      <c r="C82" t="s">
        <v>31</v>
      </c>
      <c r="D82" s="34" t="s">
        <v>616</v>
      </c>
      <c r="E82" s="34" t="s">
        <v>675</v>
      </c>
      <c r="F82" t="s">
        <v>5139</v>
      </c>
      <c r="G82" t="s">
        <v>4424</v>
      </c>
      <c r="H82" s="34" t="s">
        <v>677</v>
      </c>
      <c r="I82" s="1" t="s">
        <v>2966</v>
      </c>
      <c r="J82" t="s">
        <v>2967</v>
      </c>
      <c r="K82">
        <v>31</v>
      </c>
      <c r="L82" t="s">
        <v>2968</v>
      </c>
      <c r="M82">
        <v>124</v>
      </c>
      <c r="N82" t="s">
        <v>2969</v>
      </c>
      <c r="O82">
        <v>1</v>
      </c>
      <c r="P82" t="s">
        <v>57</v>
      </c>
      <c r="Q82" s="1" t="s">
        <v>2966</v>
      </c>
      <c r="R82" s="1"/>
      <c r="S82" t="s">
        <v>57</v>
      </c>
      <c r="T82" t="s">
        <v>59</v>
      </c>
      <c r="U82" t="s">
        <v>65</v>
      </c>
      <c r="V82" t="s">
        <v>51</v>
      </c>
      <c r="W82" s="8">
        <v>65</v>
      </c>
      <c r="X82" s="8">
        <v>0</v>
      </c>
      <c r="Y82" s="8">
        <v>20</v>
      </c>
      <c r="Z82" s="8">
        <v>15</v>
      </c>
      <c r="AA82" s="8">
        <v>15</v>
      </c>
      <c r="AB82" s="8">
        <v>15</v>
      </c>
    </row>
    <row r="83" spans="1:28">
      <c r="A83" t="s">
        <v>20</v>
      </c>
      <c r="B83" t="s">
        <v>23</v>
      </c>
      <c r="C83" t="s">
        <v>31</v>
      </c>
      <c r="D83" s="34" t="s">
        <v>616</v>
      </c>
      <c r="E83" s="34" t="s">
        <v>675</v>
      </c>
      <c r="F83" t="s">
        <v>3436</v>
      </c>
      <c r="G83" t="s">
        <v>4625</v>
      </c>
      <c r="H83" s="34" t="s">
        <v>677</v>
      </c>
      <c r="I83" t="s">
        <v>2958</v>
      </c>
      <c r="J83" s="8" t="s">
        <v>2959</v>
      </c>
      <c r="K83" s="8">
        <v>44</v>
      </c>
      <c r="L83" s="8" t="s">
        <v>2960</v>
      </c>
      <c r="M83" s="8">
        <v>128</v>
      </c>
      <c r="N83" s="8" t="s">
        <v>1596</v>
      </c>
      <c r="O83" s="8">
        <v>1</v>
      </c>
      <c r="P83" s="8" t="s">
        <v>57</v>
      </c>
      <c r="Q83" s="8" t="s">
        <v>2958</v>
      </c>
      <c r="S83" s="8" t="s">
        <v>57</v>
      </c>
      <c r="T83" s="8" t="s">
        <v>473</v>
      </c>
      <c r="U83" s="8" t="s">
        <v>2961</v>
      </c>
      <c r="V83" s="8" t="s">
        <v>2962</v>
      </c>
      <c r="W83" s="8">
        <v>70</v>
      </c>
      <c r="X83" s="8">
        <v>20</v>
      </c>
      <c r="Y83" s="8">
        <v>20</v>
      </c>
      <c r="Z83" s="8">
        <v>15</v>
      </c>
      <c r="AA83" s="8">
        <v>15</v>
      </c>
      <c r="AB83" s="8">
        <v>0</v>
      </c>
    </row>
    <row r="84" spans="1:28">
      <c r="A84" t="s">
        <v>20</v>
      </c>
      <c r="B84" t="s">
        <v>23</v>
      </c>
      <c r="C84" t="s">
        <v>31</v>
      </c>
      <c r="D84" s="34" t="s">
        <v>616</v>
      </c>
      <c r="E84" s="34" t="s">
        <v>675</v>
      </c>
      <c r="F84" t="s">
        <v>4611</v>
      </c>
      <c r="G84" t="s">
        <v>4612</v>
      </c>
      <c r="H84" s="34" t="s">
        <v>676</v>
      </c>
      <c r="I84" t="s">
        <v>6915</v>
      </c>
      <c r="J84" s="8" t="s">
        <v>10795</v>
      </c>
      <c r="K84" s="8">
        <v>46</v>
      </c>
      <c r="L84" s="8" t="s">
        <v>6916</v>
      </c>
      <c r="M84" s="8">
        <v>119</v>
      </c>
      <c r="N84" s="8" t="s">
        <v>1394</v>
      </c>
      <c r="O84" s="8">
        <v>1</v>
      </c>
      <c r="P84" s="8" t="s">
        <v>57</v>
      </c>
      <c r="Q84" s="8" t="s">
        <v>6915</v>
      </c>
      <c r="S84" s="8" t="s">
        <v>57</v>
      </c>
      <c r="T84" s="8" t="s">
        <v>59</v>
      </c>
      <c r="U84" s="8" t="s">
        <v>65</v>
      </c>
      <c r="V84" s="8" t="s">
        <v>51</v>
      </c>
      <c r="W84" s="8">
        <v>85</v>
      </c>
      <c r="X84" s="8">
        <v>20</v>
      </c>
      <c r="Y84" s="8">
        <v>20</v>
      </c>
      <c r="Z84" s="8">
        <v>15</v>
      </c>
      <c r="AA84" s="8">
        <v>15</v>
      </c>
      <c r="AB84" s="8">
        <v>15</v>
      </c>
    </row>
    <row r="85" spans="1:28">
      <c r="A85" t="s">
        <v>20</v>
      </c>
      <c r="B85" t="s">
        <v>23</v>
      </c>
      <c r="C85" t="s">
        <v>31</v>
      </c>
      <c r="D85" s="34" t="s">
        <v>616</v>
      </c>
      <c r="E85" s="34" t="s">
        <v>675</v>
      </c>
      <c r="F85" t="s">
        <v>8096</v>
      </c>
      <c r="G85" t="s">
        <v>8097</v>
      </c>
      <c r="H85" s="34" t="s">
        <v>677</v>
      </c>
      <c r="I85" t="s">
        <v>8098</v>
      </c>
      <c r="J85" s="8" t="s">
        <v>8099</v>
      </c>
      <c r="K85" s="8">
        <v>30</v>
      </c>
      <c r="L85" s="8" t="s">
        <v>5703</v>
      </c>
      <c r="M85" s="8">
        <v>6</v>
      </c>
      <c r="N85" s="8" t="s">
        <v>8100</v>
      </c>
      <c r="O85" s="8">
        <v>1</v>
      </c>
      <c r="P85" s="8" t="s">
        <v>57</v>
      </c>
      <c r="Q85" s="8" t="s">
        <v>8098</v>
      </c>
      <c r="S85" s="8" t="s">
        <v>57</v>
      </c>
      <c r="T85" s="8" t="s">
        <v>59</v>
      </c>
      <c r="U85" s="8" t="s">
        <v>65</v>
      </c>
      <c r="V85" s="8" t="s">
        <v>51</v>
      </c>
      <c r="W85" s="8">
        <v>30</v>
      </c>
      <c r="X85" s="8">
        <v>0</v>
      </c>
      <c r="Y85" s="8">
        <v>0</v>
      </c>
      <c r="Z85" s="8">
        <v>15</v>
      </c>
      <c r="AA85" s="8">
        <v>0</v>
      </c>
      <c r="AB85" s="8">
        <v>15</v>
      </c>
    </row>
    <row r="86" spans="1:28">
      <c r="A86" t="s">
        <v>20</v>
      </c>
      <c r="B86" t="s">
        <v>23</v>
      </c>
      <c r="C86" t="s">
        <v>31</v>
      </c>
      <c r="D86" s="34" t="s">
        <v>616</v>
      </c>
      <c r="E86" s="34" t="s">
        <v>675</v>
      </c>
      <c r="F86" t="s">
        <v>6917</v>
      </c>
      <c r="G86" t="s">
        <v>6918</v>
      </c>
      <c r="H86" s="34" t="s">
        <v>676</v>
      </c>
      <c r="I86" t="s">
        <v>6919</v>
      </c>
      <c r="J86" s="8" t="s">
        <v>6920</v>
      </c>
      <c r="K86" s="8">
        <v>53</v>
      </c>
      <c r="L86" s="8" t="s">
        <v>6921</v>
      </c>
      <c r="M86" s="8">
        <v>154</v>
      </c>
      <c r="N86" s="8" t="s">
        <v>1489</v>
      </c>
      <c r="O86" s="8">
        <v>1</v>
      </c>
      <c r="P86" s="8" t="s">
        <v>57</v>
      </c>
      <c r="Q86" s="8" t="s">
        <v>6919</v>
      </c>
      <c r="S86" s="8" t="s">
        <v>57</v>
      </c>
      <c r="T86" s="8" t="s">
        <v>59</v>
      </c>
      <c r="U86" s="8" t="s">
        <v>65</v>
      </c>
      <c r="V86" s="8" t="s">
        <v>51</v>
      </c>
      <c r="W86" s="8">
        <v>85</v>
      </c>
      <c r="X86" s="8">
        <v>20</v>
      </c>
      <c r="Y86" s="8">
        <v>20</v>
      </c>
      <c r="Z86" s="8">
        <v>15</v>
      </c>
      <c r="AA86" s="8">
        <v>15</v>
      </c>
      <c r="AB86" s="8">
        <v>15</v>
      </c>
    </row>
    <row r="87" spans="1:28">
      <c r="A87" t="s">
        <v>20</v>
      </c>
      <c r="B87" t="s">
        <v>23</v>
      </c>
      <c r="C87" t="s">
        <v>31</v>
      </c>
      <c r="D87" s="34" t="s">
        <v>616</v>
      </c>
      <c r="E87" s="34" t="s">
        <v>675</v>
      </c>
      <c r="F87" t="s">
        <v>5154</v>
      </c>
      <c r="G87" t="s">
        <v>5155</v>
      </c>
      <c r="H87" s="34" t="s">
        <v>676</v>
      </c>
      <c r="I87" t="s">
        <v>557</v>
      </c>
      <c r="J87" s="8" t="s">
        <v>10796</v>
      </c>
      <c r="K87" s="8">
        <v>53</v>
      </c>
      <c r="L87" s="8" t="s">
        <v>555</v>
      </c>
      <c r="M87" s="8">
        <v>111</v>
      </c>
      <c r="N87" s="8" t="s">
        <v>556</v>
      </c>
      <c r="O87" s="8">
        <v>1</v>
      </c>
      <c r="P87" s="8" t="s">
        <v>57</v>
      </c>
      <c r="Q87" s="8" t="s">
        <v>557</v>
      </c>
      <c r="S87" s="8" t="s">
        <v>57</v>
      </c>
      <c r="T87" s="8" t="s">
        <v>59</v>
      </c>
      <c r="U87" s="8" t="s">
        <v>65</v>
      </c>
      <c r="V87" s="8" t="s">
        <v>51</v>
      </c>
      <c r="W87" s="8">
        <v>85</v>
      </c>
      <c r="X87" s="8">
        <v>20</v>
      </c>
      <c r="Y87" s="8">
        <v>20</v>
      </c>
      <c r="Z87" s="8">
        <v>15</v>
      </c>
      <c r="AA87" s="8">
        <v>15</v>
      </c>
      <c r="AB87" s="8">
        <v>15</v>
      </c>
    </row>
    <row r="88" spans="1:28">
      <c r="A88" t="s">
        <v>20</v>
      </c>
      <c r="B88" t="s">
        <v>23</v>
      </c>
      <c r="C88" t="s">
        <v>31</v>
      </c>
      <c r="D88" s="34" t="s">
        <v>616</v>
      </c>
      <c r="E88" s="34" t="s">
        <v>675</v>
      </c>
      <c r="F88" t="s">
        <v>5149</v>
      </c>
      <c r="G88" t="s">
        <v>4499</v>
      </c>
      <c r="H88" s="34" t="s">
        <v>676</v>
      </c>
      <c r="I88" t="s">
        <v>3007</v>
      </c>
      <c r="J88" s="8" t="s">
        <v>10797</v>
      </c>
      <c r="K88" s="8">
        <v>59</v>
      </c>
      <c r="L88" s="8" t="s">
        <v>699</v>
      </c>
      <c r="M88" s="8">
        <v>146</v>
      </c>
      <c r="N88" s="8" t="s">
        <v>10798</v>
      </c>
      <c r="O88" s="8">
        <v>1</v>
      </c>
      <c r="P88" s="8" t="s">
        <v>57</v>
      </c>
      <c r="Q88" s="8" t="s">
        <v>3007</v>
      </c>
      <c r="S88" s="8" t="s">
        <v>57</v>
      </c>
      <c r="T88" s="8" t="s">
        <v>59</v>
      </c>
      <c r="U88" s="8" t="s">
        <v>65</v>
      </c>
      <c r="V88" s="8" t="s">
        <v>51</v>
      </c>
      <c r="W88" s="8">
        <v>85</v>
      </c>
      <c r="X88" s="8">
        <v>20</v>
      </c>
      <c r="Y88" s="8">
        <v>20</v>
      </c>
      <c r="Z88" s="8">
        <v>15</v>
      </c>
      <c r="AA88" s="8">
        <v>15</v>
      </c>
      <c r="AB88" s="8">
        <v>15</v>
      </c>
    </row>
    <row r="89" spans="1:28">
      <c r="A89" t="s">
        <v>20</v>
      </c>
      <c r="B89" t="s">
        <v>23</v>
      </c>
      <c r="C89" t="s">
        <v>31</v>
      </c>
      <c r="D89" s="34" t="s">
        <v>616</v>
      </c>
      <c r="E89" s="34" t="s">
        <v>675</v>
      </c>
      <c r="F89" t="s">
        <v>1407</v>
      </c>
      <c r="G89" t="s">
        <v>4646</v>
      </c>
      <c r="H89" s="34" t="s">
        <v>676</v>
      </c>
      <c r="I89" t="s">
        <v>6922</v>
      </c>
      <c r="J89" s="8" t="s">
        <v>6923</v>
      </c>
      <c r="K89" s="8">
        <v>48</v>
      </c>
      <c r="L89" s="8" t="s">
        <v>6924</v>
      </c>
      <c r="M89" s="8">
        <v>153</v>
      </c>
      <c r="N89" s="8" t="s">
        <v>1409</v>
      </c>
      <c r="O89" s="8">
        <v>1</v>
      </c>
      <c r="P89" s="8" t="s">
        <v>57</v>
      </c>
      <c r="Q89" s="8" t="s">
        <v>6922</v>
      </c>
      <c r="S89" s="8" t="s">
        <v>57</v>
      </c>
      <c r="T89" s="8" t="s">
        <v>59</v>
      </c>
      <c r="U89" s="8" t="s">
        <v>65</v>
      </c>
      <c r="V89" s="8" t="s">
        <v>51</v>
      </c>
      <c r="W89" s="8">
        <v>85</v>
      </c>
      <c r="X89" s="8">
        <v>20</v>
      </c>
      <c r="Y89" s="8">
        <v>20</v>
      </c>
      <c r="Z89" s="8">
        <v>15</v>
      </c>
      <c r="AA89" s="8">
        <v>15</v>
      </c>
      <c r="AB89" s="8">
        <v>15</v>
      </c>
    </row>
    <row r="90" spans="1:28">
      <c r="A90" t="s">
        <v>20</v>
      </c>
      <c r="B90" t="s">
        <v>23</v>
      </c>
      <c r="C90" t="s">
        <v>31</v>
      </c>
      <c r="D90" s="34" t="s">
        <v>616</v>
      </c>
      <c r="E90" s="34" t="s">
        <v>675</v>
      </c>
      <c r="F90" t="s">
        <v>6925</v>
      </c>
      <c r="G90" t="s">
        <v>6539</v>
      </c>
      <c r="H90" s="34" t="s">
        <v>676</v>
      </c>
      <c r="I90" t="s">
        <v>6926</v>
      </c>
      <c r="J90" s="8" t="s">
        <v>6927</v>
      </c>
      <c r="K90" s="8">
        <v>49</v>
      </c>
      <c r="L90" s="8" t="s">
        <v>6928</v>
      </c>
      <c r="M90" s="8">
        <v>154</v>
      </c>
      <c r="N90" s="8" t="s">
        <v>574</v>
      </c>
      <c r="O90" s="8">
        <v>1</v>
      </c>
      <c r="P90" s="8" t="s">
        <v>57</v>
      </c>
      <c r="Q90" s="8" t="s">
        <v>6926</v>
      </c>
      <c r="S90" s="8" t="s">
        <v>57</v>
      </c>
      <c r="T90" s="8" t="s">
        <v>59</v>
      </c>
      <c r="U90" s="8" t="s">
        <v>65</v>
      </c>
      <c r="V90" s="8" t="s">
        <v>51</v>
      </c>
      <c r="W90" s="8">
        <v>85</v>
      </c>
      <c r="X90" s="8">
        <v>20</v>
      </c>
      <c r="Y90" s="8">
        <v>20</v>
      </c>
      <c r="Z90" s="8">
        <v>15</v>
      </c>
      <c r="AA90" s="8">
        <v>15</v>
      </c>
      <c r="AB90" s="8">
        <v>15</v>
      </c>
    </row>
    <row r="91" spans="1:28">
      <c r="A91" t="s">
        <v>20</v>
      </c>
      <c r="B91" t="s">
        <v>23</v>
      </c>
      <c r="C91" t="s">
        <v>31</v>
      </c>
      <c r="D91" s="34" t="s">
        <v>616</v>
      </c>
      <c r="E91" s="34" t="s">
        <v>675</v>
      </c>
      <c r="F91" t="s">
        <v>6929</v>
      </c>
      <c r="G91" t="s">
        <v>6539</v>
      </c>
      <c r="H91" s="34" t="s">
        <v>676</v>
      </c>
      <c r="I91" t="s">
        <v>6930</v>
      </c>
      <c r="J91" s="8" t="s">
        <v>6931</v>
      </c>
      <c r="K91" s="8">
        <v>50</v>
      </c>
      <c r="L91" s="8" t="s">
        <v>6932</v>
      </c>
      <c r="M91" s="8">
        <v>143</v>
      </c>
      <c r="N91" s="8" t="s">
        <v>1612</v>
      </c>
      <c r="O91" s="8">
        <v>1</v>
      </c>
      <c r="P91" s="8" t="s">
        <v>57</v>
      </c>
      <c r="Q91" s="8" t="s">
        <v>6930</v>
      </c>
      <c r="S91" s="8" t="s">
        <v>57</v>
      </c>
      <c r="T91" s="8" t="s">
        <v>59</v>
      </c>
      <c r="U91" s="8" t="s">
        <v>65</v>
      </c>
      <c r="V91" s="8" t="s">
        <v>51</v>
      </c>
      <c r="W91" s="8">
        <v>85</v>
      </c>
      <c r="X91" s="8">
        <v>20</v>
      </c>
      <c r="Y91" s="8">
        <v>20</v>
      </c>
      <c r="Z91" s="8">
        <v>15</v>
      </c>
      <c r="AA91" s="8">
        <v>15</v>
      </c>
      <c r="AB91" s="8">
        <v>15</v>
      </c>
    </row>
    <row r="92" spans="1:28">
      <c r="A92" t="s">
        <v>20</v>
      </c>
      <c r="B92" t="s">
        <v>23</v>
      </c>
      <c r="C92" t="s">
        <v>31</v>
      </c>
      <c r="D92" s="34" t="s">
        <v>616</v>
      </c>
      <c r="E92" s="34" t="s">
        <v>675</v>
      </c>
      <c r="F92" t="s">
        <v>6933</v>
      </c>
      <c r="G92" t="s">
        <v>6779</v>
      </c>
      <c r="H92" s="34" t="s">
        <v>676</v>
      </c>
      <c r="I92" t="s">
        <v>6934</v>
      </c>
      <c r="J92" s="8" t="s">
        <v>10799</v>
      </c>
      <c r="K92" s="8">
        <v>57</v>
      </c>
      <c r="L92" s="8" t="s">
        <v>6935</v>
      </c>
      <c r="M92" s="8">
        <v>153</v>
      </c>
      <c r="N92" s="8" t="s">
        <v>1075</v>
      </c>
      <c r="O92" s="8">
        <v>1</v>
      </c>
      <c r="P92" s="8" t="s">
        <v>57</v>
      </c>
      <c r="Q92" s="8" t="s">
        <v>6934</v>
      </c>
      <c r="S92" s="8" t="s">
        <v>57</v>
      </c>
      <c r="T92" s="8" t="s">
        <v>59</v>
      </c>
      <c r="U92" s="8" t="s">
        <v>65</v>
      </c>
      <c r="V92" s="8" t="s">
        <v>51</v>
      </c>
      <c r="W92" s="8">
        <v>85</v>
      </c>
      <c r="X92" s="8">
        <v>20</v>
      </c>
      <c r="Y92" s="8">
        <v>20</v>
      </c>
      <c r="Z92" s="8">
        <v>15</v>
      </c>
      <c r="AA92" s="8">
        <v>15</v>
      </c>
      <c r="AB92" s="8">
        <v>15</v>
      </c>
    </row>
    <row r="93" spans="1:28">
      <c r="A93" t="s">
        <v>20</v>
      </c>
      <c r="B93" t="s">
        <v>23</v>
      </c>
      <c r="C93" t="s">
        <v>31</v>
      </c>
      <c r="D93" s="34" t="s">
        <v>616</v>
      </c>
      <c r="E93" s="34" t="s">
        <v>675</v>
      </c>
      <c r="F93" t="s">
        <v>4693</v>
      </c>
      <c r="G93" t="s">
        <v>4694</v>
      </c>
      <c r="H93" s="34" t="s">
        <v>676</v>
      </c>
      <c r="I93" t="s">
        <v>6936</v>
      </c>
      <c r="J93" s="8" t="s">
        <v>10800</v>
      </c>
      <c r="K93" s="8">
        <v>47</v>
      </c>
      <c r="L93" s="8" t="s">
        <v>10801</v>
      </c>
      <c r="M93" s="8">
        <v>153</v>
      </c>
      <c r="N93" s="8" t="s">
        <v>10802</v>
      </c>
      <c r="O93" s="8">
        <v>1</v>
      </c>
      <c r="P93" s="8" t="s">
        <v>57</v>
      </c>
      <c r="Q93" s="8" t="s">
        <v>6936</v>
      </c>
      <c r="S93" s="8" t="s">
        <v>57</v>
      </c>
      <c r="T93" s="8" t="s">
        <v>59</v>
      </c>
      <c r="U93" s="8" t="s">
        <v>65</v>
      </c>
      <c r="V93" s="8" t="s">
        <v>51</v>
      </c>
      <c r="W93" s="8">
        <v>85</v>
      </c>
      <c r="X93" s="8">
        <v>20</v>
      </c>
      <c r="Y93" s="8">
        <v>20</v>
      </c>
      <c r="Z93" s="8">
        <v>15</v>
      </c>
      <c r="AA93" s="8">
        <v>15</v>
      </c>
      <c r="AB93" s="8">
        <v>15</v>
      </c>
    </row>
    <row r="94" spans="1:28">
      <c r="A94" t="s">
        <v>20</v>
      </c>
      <c r="B94" t="s">
        <v>23</v>
      </c>
      <c r="C94" t="s">
        <v>31</v>
      </c>
      <c r="D94" s="34" t="s">
        <v>616</v>
      </c>
      <c r="E94" s="34" t="s">
        <v>675</v>
      </c>
      <c r="F94" t="s">
        <v>9335</v>
      </c>
      <c r="G94" t="s">
        <v>6535</v>
      </c>
      <c r="H94" s="34" t="s">
        <v>676</v>
      </c>
      <c r="I94" t="s">
        <v>9336</v>
      </c>
      <c r="J94" s="8" t="s">
        <v>9337</v>
      </c>
      <c r="K94" s="8">
        <v>42</v>
      </c>
      <c r="L94" s="8" t="s">
        <v>9338</v>
      </c>
      <c r="M94" s="8">
        <v>137</v>
      </c>
      <c r="N94" s="8" t="s">
        <v>1608</v>
      </c>
      <c r="O94" s="8">
        <v>1</v>
      </c>
      <c r="P94" s="8" t="s">
        <v>57</v>
      </c>
      <c r="Q94" s="8" t="s">
        <v>9336</v>
      </c>
      <c r="S94" s="8" t="s">
        <v>57</v>
      </c>
      <c r="T94" s="8" t="s">
        <v>59</v>
      </c>
      <c r="U94" s="8" t="s">
        <v>65</v>
      </c>
      <c r="V94" s="8" t="s">
        <v>51</v>
      </c>
      <c r="W94" s="8">
        <v>85</v>
      </c>
      <c r="X94" s="8">
        <v>20</v>
      </c>
      <c r="Y94" s="8">
        <v>20</v>
      </c>
      <c r="Z94" s="8">
        <v>15</v>
      </c>
      <c r="AA94" s="8">
        <v>15</v>
      </c>
      <c r="AB94" s="8">
        <v>15</v>
      </c>
    </row>
    <row r="95" spans="1:28">
      <c r="A95" t="s">
        <v>20</v>
      </c>
      <c r="B95" t="s">
        <v>23</v>
      </c>
      <c r="C95" t="s">
        <v>31</v>
      </c>
      <c r="D95" s="34" t="s">
        <v>616</v>
      </c>
      <c r="E95" s="34" t="s">
        <v>675</v>
      </c>
      <c r="F95" t="s">
        <v>6937</v>
      </c>
      <c r="G95" t="s">
        <v>6938</v>
      </c>
      <c r="H95" s="34" t="s">
        <v>676</v>
      </c>
      <c r="I95" t="s">
        <v>6939</v>
      </c>
      <c r="J95" s="8" t="s">
        <v>10803</v>
      </c>
      <c r="K95" s="8">
        <v>60</v>
      </c>
      <c r="L95" s="8" t="s">
        <v>6940</v>
      </c>
      <c r="M95" s="8">
        <v>89</v>
      </c>
      <c r="N95" s="8" t="s">
        <v>911</v>
      </c>
      <c r="O95" s="8">
        <v>1</v>
      </c>
      <c r="P95" s="8" t="s">
        <v>57</v>
      </c>
      <c r="Q95" s="8" t="s">
        <v>6939</v>
      </c>
      <c r="S95" s="8" t="s">
        <v>57</v>
      </c>
      <c r="T95" s="8" t="s">
        <v>8874</v>
      </c>
      <c r="U95" s="8" t="s">
        <v>10804</v>
      </c>
      <c r="V95" s="8" t="s">
        <v>10805</v>
      </c>
      <c r="W95" s="8">
        <v>70</v>
      </c>
      <c r="X95" s="8">
        <v>20</v>
      </c>
      <c r="Y95" s="8">
        <v>20</v>
      </c>
      <c r="Z95" s="8">
        <v>15</v>
      </c>
      <c r="AA95" s="8">
        <v>15</v>
      </c>
      <c r="AB95" s="8">
        <v>0</v>
      </c>
    </row>
    <row r="96" spans="1:28">
      <c r="A96" t="s">
        <v>20</v>
      </c>
      <c r="B96" t="s">
        <v>23</v>
      </c>
      <c r="C96" t="s">
        <v>31</v>
      </c>
      <c r="D96" s="34" t="s">
        <v>616</v>
      </c>
      <c r="E96" s="34" t="s">
        <v>675</v>
      </c>
      <c r="F96" t="s">
        <v>9134</v>
      </c>
      <c r="G96" t="s">
        <v>9135</v>
      </c>
      <c r="H96" s="34" t="s">
        <v>677</v>
      </c>
      <c r="I96" t="s">
        <v>9339</v>
      </c>
      <c r="J96" s="8" t="s">
        <v>9340</v>
      </c>
      <c r="K96" s="8">
        <v>54</v>
      </c>
      <c r="L96" s="8" t="s">
        <v>9341</v>
      </c>
      <c r="M96" s="8">
        <v>152</v>
      </c>
      <c r="N96" s="8" t="s">
        <v>9342</v>
      </c>
      <c r="O96" s="8">
        <v>1</v>
      </c>
      <c r="P96" s="8" t="s">
        <v>57</v>
      </c>
      <c r="Q96" s="8" t="s">
        <v>9339</v>
      </c>
      <c r="S96" s="8" t="s">
        <v>57</v>
      </c>
      <c r="T96" s="8" t="s">
        <v>59</v>
      </c>
      <c r="U96" s="8" t="s">
        <v>65</v>
      </c>
      <c r="V96" s="8" t="s">
        <v>51</v>
      </c>
      <c r="W96" s="8">
        <v>85</v>
      </c>
      <c r="X96" s="8">
        <v>20</v>
      </c>
      <c r="Y96" s="8">
        <v>20</v>
      </c>
      <c r="Z96" s="8">
        <v>15</v>
      </c>
      <c r="AA96" s="8">
        <v>15</v>
      </c>
      <c r="AB96" s="8">
        <v>15</v>
      </c>
    </row>
    <row r="97" spans="1:28">
      <c r="A97" t="s">
        <v>20</v>
      </c>
      <c r="B97" t="s">
        <v>23</v>
      </c>
      <c r="C97" t="s">
        <v>31</v>
      </c>
      <c r="D97" s="34" t="s">
        <v>616</v>
      </c>
      <c r="E97" s="34" t="s">
        <v>675</v>
      </c>
      <c r="F97" t="s">
        <v>9140</v>
      </c>
      <c r="G97" t="s">
        <v>9141</v>
      </c>
      <c r="H97" s="34" t="s">
        <v>677</v>
      </c>
      <c r="I97" t="s">
        <v>9343</v>
      </c>
      <c r="J97" s="8" t="s">
        <v>9344</v>
      </c>
      <c r="K97" s="8">
        <v>49</v>
      </c>
      <c r="L97" s="8" t="s">
        <v>9345</v>
      </c>
      <c r="M97" s="8">
        <v>159</v>
      </c>
      <c r="N97" s="8" t="s">
        <v>9346</v>
      </c>
      <c r="O97" s="8">
        <v>1</v>
      </c>
      <c r="P97" s="8" t="s">
        <v>57</v>
      </c>
      <c r="Q97" s="8" t="s">
        <v>9343</v>
      </c>
      <c r="S97" s="8" t="s">
        <v>57</v>
      </c>
      <c r="T97" s="8" t="s">
        <v>59</v>
      </c>
      <c r="U97" s="8" t="s">
        <v>65</v>
      </c>
      <c r="V97" s="8" t="s">
        <v>51</v>
      </c>
      <c r="W97" s="8">
        <v>85</v>
      </c>
      <c r="X97" s="8">
        <v>20</v>
      </c>
      <c r="Y97" s="8">
        <v>20</v>
      </c>
      <c r="Z97" s="8">
        <v>15</v>
      </c>
      <c r="AA97" s="8">
        <v>15</v>
      </c>
      <c r="AB97" s="8">
        <v>15</v>
      </c>
    </row>
    <row r="98" spans="1:28">
      <c r="A98" t="s">
        <v>20</v>
      </c>
      <c r="B98" t="s">
        <v>23</v>
      </c>
      <c r="C98" t="s">
        <v>31</v>
      </c>
      <c r="D98" s="34" t="s">
        <v>616</v>
      </c>
      <c r="E98" s="34" t="s">
        <v>675</v>
      </c>
      <c r="F98" t="s">
        <v>5145</v>
      </c>
      <c r="G98" t="s">
        <v>5146</v>
      </c>
      <c r="H98" s="34" t="s">
        <v>676</v>
      </c>
      <c r="I98" t="s">
        <v>497</v>
      </c>
      <c r="J98" s="8" t="s">
        <v>498</v>
      </c>
      <c r="K98" s="8">
        <v>28</v>
      </c>
      <c r="L98" s="8" t="s">
        <v>499</v>
      </c>
      <c r="M98" s="8">
        <v>113</v>
      </c>
      <c r="N98" s="8" t="s">
        <v>500</v>
      </c>
      <c r="O98" s="8">
        <v>1</v>
      </c>
      <c r="P98" s="8" t="s">
        <v>57</v>
      </c>
      <c r="Q98" s="8" t="s">
        <v>501</v>
      </c>
      <c r="R98" s="8" t="s">
        <v>410</v>
      </c>
      <c r="S98" s="8" t="s">
        <v>170</v>
      </c>
      <c r="T98" s="8" t="s">
        <v>59</v>
      </c>
      <c r="U98" s="8" t="s">
        <v>65</v>
      </c>
      <c r="V98" s="8" t="s">
        <v>51</v>
      </c>
      <c r="W98" s="8">
        <v>50</v>
      </c>
      <c r="X98" s="8">
        <v>0</v>
      </c>
      <c r="Y98" s="8">
        <v>20</v>
      </c>
      <c r="Z98" s="8">
        <v>15</v>
      </c>
      <c r="AA98" s="8">
        <v>0</v>
      </c>
      <c r="AB98" s="8">
        <v>15</v>
      </c>
    </row>
    <row r="99" spans="1:28">
      <c r="A99" t="s">
        <v>20</v>
      </c>
      <c r="B99" t="s">
        <v>23</v>
      </c>
      <c r="C99" t="s">
        <v>31</v>
      </c>
      <c r="D99" s="34" t="s">
        <v>616</v>
      </c>
      <c r="E99" s="34" t="s">
        <v>675</v>
      </c>
      <c r="F99" t="s">
        <v>6941</v>
      </c>
      <c r="G99" t="s">
        <v>6942</v>
      </c>
      <c r="H99" s="34" t="s">
        <v>676</v>
      </c>
      <c r="I99" t="s">
        <v>6943</v>
      </c>
      <c r="J99" s="8" t="s">
        <v>10806</v>
      </c>
      <c r="K99" s="8">
        <v>48</v>
      </c>
      <c r="L99" s="8" t="s">
        <v>6944</v>
      </c>
      <c r="M99" s="8">
        <v>155</v>
      </c>
      <c r="N99" s="8" t="s">
        <v>6945</v>
      </c>
      <c r="O99" s="8">
        <v>1</v>
      </c>
      <c r="P99" s="8" t="s">
        <v>57</v>
      </c>
      <c r="Q99" s="8" t="s">
        <v>6943</v>
      </c>
      <c r="S99" s="8" t="s">
        <v>57</v>
      </c>
      <c r="T99" s="8" t="s">
        <v>59</v>
      </c>
      <c r="U99" s="8" t="s">
        <v>65</v>
      </c>
      <c r="V99" s="8" t="s">
        <v>51</v>
      </c>
      <c r="W99" s="8">
        <v>85</v>
      </c>
      <c r="X99" s="8">
        <v>20</v>
      </c>
      <c r="Y99" s="8">
        <v>20</v>
      </c>
      <c r="Z99" s="8">
        <v>15</v>
      </c>
      <c r="AA99" s="8">
        <v>15</v>
      </c>
      <c r="AB99" s="8">
        <v>15</v>
      </c>
    </row>
    <row r="100" spans="1:28">
      <c r="A100" t="s">
        <v>20</v>
      </c>
      <c r="B100" t="s">
        <v>23</v>
      </c>
      <c r="C100" t="s">
        <v>31</v>
      </c>
      <c r="D100" s="34" t="s">
        <v>616</v>
      </c>
      <c r="E100" s="34" t="s">
        <v>675</v>
      </c>
      <c r="F100" t="s">
        <v>4666</v>
      </c>
      <c r="G100" t="s">
        <v>4667</v>
      </c>
      <c r="H100" s="34" t="s">
        <v>676</v>
      </c>
      <c r="I100" t="s">
        <v>6946</v>
      </c>
      <c r="J100" s="8" t="s">
        <v>10807</v>
      </c>
      <c r="K100" s="8">
        <v>44</v>
      </c>
      <c r="L100" s="8" t="s">
        <v>6947</v>
      </c>
      <c r="M100" s="8">
        <v>103</v>
      </c>
      <c r="N100" s="8" t="s">
        <v>1544</v>
      </c>
      <c r="O100" s="8">
        <v>1</v>
      </c>
      <c r="P100" s="8" t="s">
        <v>57</v>
      </c>
      <c r="Q100" s="8" t="s">
        <v>6946</v>
      </c>
      <c r="S100" s="8" t="s">
        <v>57</v>
      </c>
      <c r="T100" s="8" t="s">
        <v>59</v>
      </c>
      <c r="U100" s="8" t="s">
        <v>65</v>
      </c>
      <c r="V100" s="8" t="s">
        <v>51</v>
      </c>
      <c r="W100" s="8">
        <v>85</v>
      </c>
      <c r="X100" s="8">
        <v>20</v>
      </c>
      <c r="Y100" s="8">
        <v>20</v>
      </c>
      <c r="Z100" s="8">
        <v>15</v>
      </c>
      <c r="AA100" s="8">
        <v>15</v>
      </c>
      <c r="AB100" s="8">
        <v>15</v>
      </c>
    </row>
    <row r="101" spans="1:28">
      <c r="A101" t="s">
        <v>20</v>
      </c>
      <c r="B101" t="s">
        <v>23</v>
      </c>
      <c r="C101" t="s">
        <v>31</v>
      </c>
      <c r="D101" s="34" t="s">
        <v>616</v>
      </c>
      <c r="E101" s="34" t="s">
        <v>675</v>
      </c>
      <c r="F101" t="s">
        <v>6948</v>
      </c>
      <c r="G101" t="s">
        <v>6949</v>
      </c>
      <c r="H101" s="34" t="s">
        <v>676</v>
      </c>
      <c r="I101" t="s">
        <v>6950</v>
      </c>
      <c r="J101" s="8" t="s">
        <v>10808</v>
      </c>
      <c r="K101" s="8">
        <v>54</v>
      </c>
      <c r="L101" s="8" t="s">
        <v>6951</v>
      </c>
      <c r="M101" s="8">
        <v>89</v>
      </c>
      <c r="N101" s="8" t="s">
        <v>914</v>
      </c>
      <c r="O101" s="8">
        <v>1</v>
      </c>
      <c r="P101" s="8" t="s">
        <v>57</v>
      </c>
      <c r="Q101" s="8" t="s">
        <v>6950</v>
      </c>
      <c r="S101" s="8" t="s">
        <v>57</v>
      </c>
      <c r="T101" s="8" t="s">
        <v>2872</v>
      </c>
      <c r="U101" s="8" t="s">
        <v>10809</v>
      </c>
      <c r="V101" s="8" t="s">
        <v>10810</v>
      </c>
      <c r="W101" s="8">
        <v>70</v>
      </c>
      <c r="X101" s="8">
        <v>20</v>
      </c>
      <c r="Y101" s="8">
        <v>20</v>
      </c>
      <c r="Z101" s="8">
        <v>15</v>
      </c>
      <c r="AA101" s="8">
        <v>15</v>
      </c>
      <c r="AB101" s="8">
        <v>0</v>
      </c>
    </row>
    <row r="102" spans="1:28">
      <c r="A102" t="s">
        <v>20</v>
      </c>
      <c r="B102" t="s">
        <v>23</v>
      </c>
      <c r="C102" t="s">
        <v>31</v>
      </c>
      <c r="D102" s="34" t="s">
        <v>616</v>
      </c>
      <c r="E102" s="34" t="s">
        <v>675</v>
      </c>
      <c r="F102" t="s">
        <v>4478</v>
      </c>
      <c r="G102" t="s">
        <v>4479</v>
      </c>
      <c r="H102" s="34" t="s">
        <v>677</v>
      </c>
      <c r="I102" t="s">
        <v>2987</v>
      </c>
      <c r="J102" s="8" t="s">
        <v>2988</v>
      </c>
      <c r="K102" s="8">
        <v>30</v>
      </c>
      <c r="L102" s="8" t="s">
        <v>2989</v>
      </c>
      <c r="M102" s="8">
        <v>131</v>
      </c>
      <c r="N102" s="8" t="s">
        <v>1423</v>
      </c>
      <c r="O102" s="8">
        <v>1</v>
      </c>
      <c r="P102" s="8" t="s">
        <v>57</v>
      </c>
      <c r="Q102" s="8" t="s">
        <v>2987</v>
      </c>
      <c r="S102" s="8" t="s">
        <v>57</v>
      </c>
      <c r="T102" s="8" t="s">
        <v>59</v>
      </c>
      <c r="U102" s="8" t="s">
        <v>65</v>
      </c>
      <c r="V102" s="8" t="s">
        <v>51</v>
      </c>
      <c r="W102" s="8">
        <v>65</v>
      </c>
      <c r="X102" s="8">
        <v>0</v>
      </c>
      <c r="Y102" s="8">
        <v>20</v>
      </c>
      <c r="Z102" s="8">
        <v>15</v>
      </c>
      <c r="AA102" s="8">
        <v>15</v>
      </c>
      <c r="AB102" s="8">
        <v>15</v>
      </c>
    </row>
    <row r="103" spans="1:28">
      <c r="A103" t="s">
        <v>20</v>
      </c>
      <c r="B103" t="s">
        <v>23</v>
      </c>
      <c r="C103" t="s">
        <v>31</v>
      </c>
      <c r="D103" s="34" t="s">
        <v>616</v>
      </c>
      <c r="E103" s="34" t="s">
        <v>675</v>
      </c>
      <c r="F103" t="s">
        <v>4481</v>
      </c>
      <c r="G103" t="s">
        <v>4482</v>
      </c>
      <c r="H103" s="34" t="s">
        <v>677</v>
      </c>
      <c r="I103" t="s">
        <v>2995</v>
      </c>
      <c r="J103" s="8" t="s">
        <v>2996</v>
      </c>
      <c r="K103" s="8">
        <v>28</v>
      </c>
      <c r="L103" s="8" t="s">
        <v>2997</v>
      </c>
      <c r="M103" s="8">
        <v>126</v>
      </c>
      <c r="N103" s="8" t="s">
        <v>2998</v>
      </c>
      <c r="O103" s="8">
        <v>1</v>
      </c>
      <c r="P103" s="8" t="s">
        <v>57</v>
      </c>
      <c r="Q103" s="8" t="s">
        <v>2995</v>
      </c>
      <c r="S103" s="8" t="s">
        <v>57</v>
      </c>
      <c r="T103" s="8" t="s">
        <v>59</v>
      </c>
      <c r="U103" s="8" t="s">
        <v>65</v>
      </c>
      <c r="V103" s="8" t="s">
        <v>51</v>
      </c>
      <c r="W103" s="8">
        <v>65</v>
      </c>
      <c r="X103" s="8">
        <v>0</v>
      </c>
      <c r="Y103" s="8">
        <v>20</v>
      </c>
      <c r="Z103" s="8">
        <v>15</v>
      </c>
      <c r="AA103" s="8">
        <v>15</v>
      </c>
      <c r="AB103" s="8">
        <v>15</v>
      </c>
    </row>
    <row r="104" spans="1:28">
      <c r="A104" t="s">
        <v>20</v>
      </c>
      <c r="B104" t="s">
        <v>23</v>
      </c>
      <c r="C104" t="s">
        <v>31</v>
      </c>
      <c r="D104" s="34" t="s">
        <v>616</v>
      </c>
      <c r="E104" s="34" t="s">
        <v>675</v>
      </c>
      <c r="F104" t="s">
        <v>8101</v>
      </c>
      <c r="G104" t="s">
        <v>8102</v>
      </c>
      <c r="H104" s="34" t="s">
        <v>677</v>
      </c>
      <c r="I104" t="s">
        <v>8103</v>
      </c>
      <c r="J104" s="8" t="s">
        <v>8104</v>
      </c>
      <c r="K104" s="8">
        <v>27</v>
      </c>
      <c r="L104" s="8" t="s">
        <v>8105</v>
      </c>
      <c r="M104" s="8">
        <v>125</v>
      </c>
      <c r="N104" s="8" t="s">
        <v>1601</v>
      </c>
      <c r="O104" s="8">
        <v>1</v>
      </c>
      <c r="P104" s="8" t="s">
        <v>57</v>
      </c>
      <c r="Q104" s="8" t="s">
        <v>8103</v>
      </c>
      <c r="S104" s="8" t="s">
        <v>57</v>
      </c>
      <c r="T104" s="8" t="s">
        <v>59</v>
      </c>
      <c r="U104" s="8" t="s">
        <v>65</v>
      </c>
      <c r="V104" s="8" t="s">
        <v>51</v>
      </c>
      <c r="W104" s="8">
        <v>65</v>
      </c>
      <c r="X104" s="8">
        <v>0</v>
      </c>
      <c r="Y104" s="8">
        <v>20</v>
      </c>
      <c r="Z104" s="8">
        <v>15</v>
      </c>
      <c r="AA104" s="8">
        <v>15</v>
      </c>
      <c r="AB104" s="8">
        <v>15</v>
      </c>
    </row>
    <row r="105" spans="1:28">
      <c r="A105" t="s">
        <v>20</v>
      </c>
      <c r="B105" t="s">
        <v>23</v>
      </c>
      <c r="C105" t="s">
        <v>31</v>
      </c>
      <c r="D105" s="34" t="s">
        <v>616</v>
      </c>
      <c r="E105" s="34" t="s">
        <v>675</v>
      </c>
      <c r="F105" t="s">
        <v>6517</v>
      </c>
      <c r="G105" t="s">
        <v>6517</v>
      </c>
      <c r="H105" s="34" t="s">
        <v>676</v>
      </c>
      <c r="I105" t="s">
        <v>6952</v>
      </c>
      <c r="J105" s="8" t="s">
        <v>10811</v>
      </c>
      <c r="K105" s="8">
        <v>56</v>
      </c>
      <c r="L105" s="8" t="s">
        <v>6953</v>
      </c>
      <c r="M105" s="8">
        <v>130</v>
      </c>
      <c r="N105" s="8" t="s">
        <v>6954</v>
      </c>
      <c r="O105" s="8">
        <v>1</v>
      </c>
      <c r="P105" s="8" t="s">
        <v>57</v>
      </c>
      <c r="Q105" s="8" t="s">
        <v>6952</v>
      </c>
      <c r="S105" s="8" t="s">
        <v>57</v>
      </c>
      <c r="T105" s="8" t="s">
        <v>59</v>
      </c>
      <c r="U105" s="8" t="s">
        <v>65</v>
      </c>
      <c r="V105" s="8" t="s">
        <v>51</v>
      </c>
      <c r="W105" s="8">
        <v>85</v>
      </c>
      <c r="X105" s="8">
        <v>20</v>
      </c>
      <c r="Y105" s="8">
        <v>20</v>
      </c>
      <c r="Z105" s="8">
        <v>15</v>
      </c>
      <c r="AA105" s="8">
        <v>15</v>
      </c>
      <c r="AB105" s="8">
        <v>15</v>
      </c>
    </row>
    <row r="106" spans="1:28">
      <c r="A106" t="s">
        <v>20</v>
      </c>
      <c r="B106" t="s">
        <v>23</v>
      </c>
      <c r="C106" t="s">
        <v>31</v>
      </c>
      <c r="D106" s="34" t="s">
        <v>616</v>
      </c>
      <c r="E106" s="34" t="s">
        <v>675</v>
      </c>
      <c r="F106" t="s">
        <v>6955</v>
      </c>
      <c r="G106" t="s">
        <v>6955</v>
      </c>
      <c r="H106" s="34" t="s">
        <v>676</v>
      </c>
      <c r="I106" t="s">
        <v>6956</v>
      </c>
      <c r="J106" s="8" t="s">
        <v>10812</v>
      </c>
      <c r="K106" s="8">
        <v>57</v>
      </c>
      <c r="L106" s="8" t="s">
        <v>6957</v>
      </c>
      <c r="M106" s="8">
        <v>144</v>
      </c>
      <c r="N106" s="8" t="s">
        <v>6958</v>
      </c>
      <c r="O106" s="8">
        <v>1</v>
      </c>
      <c r="P106" s="8" t="s">
        <v>57</v>
      </c>
      <c r="Q106" s="8" t="s">
        <v>6956</v>
      </c>
      <c r="S106" s="8" t="s">
        <v>57</v>
      </c>
      <c r="T106" s="8" t="s">
        <v>59</v>
      </c>
      <c r="U106" s="8" t="s">
        <v>65</v>
      </c>
      <c r="V106" s="8" t="s">
        <v>51</v>
      </c>
      <c r="W106" s="8">
        <v>85</v>
      </c>
      <c r="X106" s="8">
        <v>20</v>
      </c>
      <c r="Y106" s="8">
        <v>20</v>
      </c>
      <c r="Z106" s="8">
        <v>15</v>
      </c>
      <c r="AA106" s="8">
        <v>15</v>
      </c>
      <c r="AB106" s="8">
        <v>15</v>
      </c>
    </row>
    <row r="107" spans="1:28">
      <c r="A107" t="s">
        <v>20</v>
      </c>
      <c r="B107" t="s">
        <v>23</v>
      </c>
      <c r="C107" t="s">
        <v>31</v>
      </c>
      <c r="D107" s="34" t="s">
        <v>616</v>
      </c>
      <c r="E107" s="34" t="s">
        <v>675</v>
      </c>
      <c r="F107" t="s">
        <v>6516</v>
      </c>
      <c r="G107" t="s">
        <v>6516</v>
      </c>
      <c r="H107" s="34" t="s">
        <v>676</v>
      </c>
      <c r="I107" t="s">
        <v>6959</v>
      </c>
      <c r="J107" s="8" t="s">
        <v>10813</v>
      </c>
      <c r="K107" s="8">
        <v>58</v>
      </c>
      <c r="L107" s="8" t="s">
        <v>6960</v>
      </c>
      <c r="M107" s="8">
        <v>146</v>
      </c>
      <c r="N107" s="8" t="s">
        <v>6961</v>
      </c>
      <c r="O107" s="8">
        <v>1</v>
      </c>
      <c r="P107" s="8" t="s">
        <v>57</v>
      </c>
      <c r="Q107" s="8" t="s">
        <v>6959</v>
      </c>
      <c r="S107" s="8" t="s">
        <v>57</v>
      </c>
      <c r="T107" s="8" t="s">
        <v>59</v>
      </c>
      <c r="U107" s="8" t="s">
        <v>65</v>
      </c>
      <c r="V107" s="8" t="s">
        <v>51</v>
      </c>
      <c r="W107" s="8">
        <v>85</v>
      </c>
      <c r="X107" s="8">
        <v>20</v>
      </c>
      <c r="Y107" s="8">
        <v>20</v>
      </c>
      <c r="Z107" s="8">
        <v>15</v>
      </c>
      <c r="AA107" s="8">
        <v>15</v>
      </c>
      <c r="AB107" s="8">
        <v>15</v>
      </c>
    </row>
    <row r="108" spans="1:28">
      <c r="A108" t="s">
        <v>20</v>
      </c>
      <c r="B108" t="s">
        <v>23</v>
      </c>
      <c r="C108" t="s">
        <v>31</v>
      </c>
      <c r="D108" s="34" t="s">
        <v>616</v>
      </c>
      <c r="E108" s="34" t="s">
        <v>675</v>
      </c>
      <c r="F108" t="s">
        <v>6520</v>
      </c>
      <c r="G108" t="s">
        <v>6520</v>
      </c>
      <c r="H108" s="34" t="s">
        <v>676</v>
      </c>
      <c r="I108" t="s">
        <v>6962</v>
      </c>
      <c r="J108" s="8" t="s">
        <v>6963</v>
      </c>
      <c r="K108" s="8">
        <v>53</v>
      </c>
      <c r="L108" s="8" t="s">
        <v>10814</v>
      </c>
      <c r="M108" s="8">
        <v>135</v>
      </c>
      <c r="N108" s="8" t="s">
        <v>6964</v>
      </c>
      <c r="O108" s="8">
        <v>1</v>
      </c>
      <c r="P108" s="8" t="s">
        <v>57</v>
      </c>
      <c r="Q108" s="8" t="s">
        <v>6962</v>
      </c>
      <c r="S108" s="8" t="s">
        <v>57</v>
      </c>
      <c r="T108" s="8" t="s">
        <v>59</v>
      </c>
      <c r="U108" s="8" t="s">
        <v>65</v>
      </c>
      <c r="V108" s="8" t="s">
        <v>51</v>
      </c>
      <c r="W108" s="8">
        <v>85</v>
      </c>
      <c r="X108" s="8">
        <v>20</v>
      </c>
      <c r="Y108" s="8">
        <v>20</v>
      </c>
      <c r="Z108" s="8">
        <v>15</v>
      </c>
      <c r="AA108" s="8">
        <v>15</v>
      </c>
      <c r="AB108" s="8">
        <v>15</v>
      </c>
    </row>
    <row r="109" spans="1:28">
      <c r="A109" t="s">
        <v>20</v>
      </c>
      <c r="B109" t="s">
        <v>23</v>
      </c>
      <c r="C109" t="s">
        <v>31</v>
      </c>
      <c r="D109" s="34" t="s">
        <v>616</v>
      </c>
      <c r="E109" s="34" t="s">
        <v>675</v>
      </c>
      <c r="F109" t="s">
        <v>6515</v>
      </c>
      <c r="G109" t="s">
        <v>6515</v>
      </c>
      <c r="H109" s="34" t="s">
        <v>676</v>
      </c>
      <c r="I109" t="s">
        <v>6965</v>
      </c>
      <c r="J109" s="8" t="s">
        <v>6966</v>
      </c>
      <c r="K109" s="8">
        <v>53</v>
      </c>
      <c r="L109" s="8" t="s">
        <v>6967</v>
      </c>
      <c r="M109" s="8">
        <v>143</v>
      </c>
      <c r="N109" s="8" t="s">
        <v>9462</v>
      </c>
      <c r="O109" s="8">
        <v>1</v>
      </c>
      <c r="P109" s="8" t="s">
        <v>57</v>
      </c>
      <c r="Q109" s="8" t="s">
        <v>6965</v>
      </c>
      <c r="S109" s="8" t="s">
        <v>57</v>
      </c>
      <c r="T109" s="8" t="s">
        <v>59</v>
      </c>
      <c r="U109" s="8" t="s">
        <v>65</v>
      </c>
      <c r="V109" s="8" t="s">
        <v>51</v>
      </c>
      <c r="W109" s="8">
        <v>85</v>
      </c>
      <c r="X109" s="8">
        <v>20</v>
      </c>
      <c r="Y109" s="8">
        <v>20</v>
      </c>
      <c r="Z109" s="8">
        <v>15</v>
      </c>
      <c r="AA109" s="8">
        <v>15</v>
      </c>
      <c r="AB109" s="8">
        <v>15</v>
      </c>
    </row>
    <row r="110" spans="1:28">
      <c r="A110" t="s">
        <v>20</v>
      </c>
      <c r="B110" t="s">
        <v>23</v>
      </c>
      <c r="C110" t="s">
        <v>31</v>
      </c>
      <c r="D110" s="34" t="s">
        <v>616</v>
      </c>
      <c r="E110" s="34" t="s">
        <v>675</v>
      </c>
      <c r="F110" t="s">
        <v>6518</v>
      </c>
      <c r="G110" t="s">
        <v>6518</v>
      </c>
      <c r="H110" s="34" t="s">
        <v>676</v>
      </c>
      <c r="I110" t="s">
        <v>6968</v>
      </c>
      <c r="J110" s="8" t="s">
        <v>10815</v>
      </c>
      <c r="K110" s="8">
        <v>59</v>
      </c>
      <c r="L110" s="8" t="s">
        <v>6969</v>
      </c>
      <c r="M110" s="8">
        <v>102</v>
      </c>
      <c r="N110" s="8" t="s">
        <v>6970</v>
      </c>
      <c r="O110" s="8">
        <v>1</v>
      </c>
      <c r="P110" s="8" t="s">
        <v>57</v>
      </c>
      <c r="Q110" s="8" t="s">
        <v>6968</v>
      </c>
      <c r="S110" s="8" t="s">
        <v>57</v>
      </c>
      <c r="T110" s="8" t="s">
        <v>59</v>
      </c>
      <c r="U110" s="8" t="s">
        <v>65</v>
      </c>
      <c r="V110" s="8" t="s">
        <v>51</v>
      </c>
      <c r="W110" s="8">
        <v>85</v>
      </c>
      <c r="X110" s="8">
        <v>20</v>
      </c>
      <c r="Y110" s="8">
        <v>20</v>
      </c>
      <c r="Z110" s="8">
        <v>15</v>
      </c>
      <c r="AA110" s="8">
        <v>15</v>
      </c>
      <c r="AB110" s="8">
        <v>15</v>
      </c>
    </row>
    <row r="111" spans="1:28">
      <c r="A111" t="s">
        <v>20</v>
      </c>
      <c r="B111" t="s">
        <v>23</v>
      </c>
      <c r="C111" t="s">
        <v>31</v>
      </c>
      <c r="D111" s="34" t="s">
        <v>616</v>
      </c>
      <c r="E111" s="34" t="s">
        <v>675</v>
      </c>
      <c r="F111" t="s">
        <v>8106</v>
      </c>
      <c r="G111" t="s">
        <v>8107</v>
      </c>
      <c r="H111" s="34" t="s">
        <v>677</v>
      </c>
      <c r="I111" t="s">
        <v>8108</v>
      </c>
      <c r="J111" s="8" t="s">
        <v>8109</v>
      </c>
      <c r="K111" s="8">
        <v>28</v>
      </c>
      <c r="L111" s="8" t="s">
        <v>8110</v>
      </c>
      <c r="M111" s="8">
        <v>132</v>
      </c>
      <c r="N111" s="8" t="s">
        <v>8111</v>
      </c>
      <c r="O111" s="8">
        <v>1</v>
      </c>
      <c r="P111" s="8" t="s">
        <v>57</v>
      </c>
      <c r="Q111" s="8" t="s">
        <v>8108</v>
      </c>
      <c r="S111" s="8" t="s">
        <v>57</v>
      </c>
      <c r="T111" s="8" t="s">
        <v>59</v>
      </c>
      <c r="U111" s="8" t="s">
        <v>65</v>
      </c>
      <c r="V111" s="8" t="s">
        <v>51</v>
      </c>
      <c r="W111" s="8">
        <v>65</v>
      </c>
      <c r="X111" s="8">
        <v>0</v>
      </c>
      <c r="Y111" s="8">
        <v>20</v>
      </c>
      <c r="Z111" s="8">
        <v>15</v>
      </c>
      <c r="AA111" s="8">
        <v>15</v>
      </c>
      <c r="AB111" s="8">
        <v>15</v>
      </c>
    </row>
    <row r="112" spans="1:28">
      <c r="A112" t="s">
        <v>20</v>
      </c>
      <c r="B112" t="s">
        <v>23</v>
      </c>
      <c r="C112" t="s">
        <v>31</v>
      </c>
      <c r="D112" s="34" t="s">
        <v>616</v>
      </c>
      <c r="E112" s="34" t="s">
        <v>675</v>
      </c>
      <c r="F112" t="s">
        <v>5142</v>
      </c>
      <c r="G112" t="s">
        <v>5143</v>
      </c>
      <c r="H112" s="34" t="s">
        <v>676</v>
      </c>
      <c r="I112" t="s">
        <v>451</v>
      </c>
      <c r="J112" s="8" t="s">
        <v>452</v>
      </c>
      <c r="K112" s="8">
        <v>44</v>
      </c>
      <c r="L112" s="8" t="s">
        <v>301</v>
      </c>
      <c r="M112" s="8">
        <v>137</v>
      </c>
      <c r="N112" s="8" t="s">
        <v>184</v>
      </c>
      <c r="O112" s="8">
        <v>1</v>
      </c>
      <c r="P112" s="8" t="s">
        <v>57</v>
      </c>
      <c r="Q112" s="8" t="s">
        <v>451</v>
      </c>
      <c r="S112" s="8" t="s">
        <v>57</v>
      </c>
      <c r="T112" s="8" t="s">
        <v>59</v>
      </c>
      <c r="U112" s="8" t="s">
        <v>65</v>
      </c>
      <c r="V112" s="8" t="s">
        <v>51</v>
      </c>
      <c r="W112" s="8">
        <v>85</v>
      </c>
      <c r="X112" s="8">
        <v>20</v>
      </c>
      <c r="Y112" s="8">
        <v>20</v>
      </c>
      <c r="Z112" s="8">
        <v>15</v>
      </c>
      <c r="AA112" s="8">
        <v>15</v>
      </c>
      <c r="AB112" s="8">
        <v>15</v>
      </c>
    </row>
    <row r="113" spans="1:28">
      <c r="A113" t="s">
        <v>20</v>
      </c>
      <c r="B113" t="s">
        <v>23</v>
      </c>
      <c r="C113" t="s">
        <v>31</v>
      </c>
      <c r="D113" s="34" t="s">
        <v>616</v>
      </c>
      <c r="E113" s="34" t="s">
        <v>675</v>
      </c>
      <c r="F113" t="s">
        <v>8112</v>
      </c>
      <c r="G113" t="s">
        <v>8113</v>
      </c>
      <c r="H113" s="34" t="s">
        <v>677</v>
      </c>
      <c r="I113" t="s">
        <v>8114</v>
      </c>
      <c r="J113" s="8" t="s">
        <v>8115</v>
      </c>
      <c r="K113" s="8">
        <v>33</v>
      </c>
      <c r="L113" s="8" t="s">
        <v>8116</v>
      </c>
      <c r="M113" s="8">
        <v>134</v>
      </c>
      <c r="N113" s="8" t="s">
        <v>8117</v>
      </c>
      <c r="O113" s="8">
        <v>1</v>
      </c>
      <c r="P113" s="8" t="s">
        <v>57</v>
      </c>
      <c r="Q113" s="8" t="s">
        <v>8114</v>
      </c>
      <c r="S113" s="8" t="s">
        <v>57</v>
      </c>
      <c r="T113" s="8" t="s">
        <v>59</v>
      </c>
      <c r="U113" s="8" t="s">
        <v>65</v>
      </c>
      <c r="V113" s="8" t="s">
        <v>51</v>
      </c>
      <c r="W113" s="8">
        <v>65</v>
      </c>
      <c r="X113" s="8">
        <v>0</v>
      </c>
      <c r="Y113" s="8">
        <v>20</v>
      </c>
      <c r="Z113" s="8">
        <v>15</v>
      </c>
      <c r="AA113" s="8">
        <v>15</v>
      </c>
      <c r="AB113" s="8">
        <v>15</v>
      </c>
    </row>
    <row r="114" spans="1:28">
      <c r="A114" t="s">
        <v>20</v>
      </c>
      <c r="B114" t="s">
        <v>23</v>
      </c>
      <c r="C114" t="s">
        <v>31</v>
      </c>
      <c r="D114" s="34" t="s">
        <v>616</v>
      </c>
      <c r="E114" s="34" t="s">
        <v>675</v>
      </c>
      <c r="F114" t="s">
        <v>4609</v>
      </c>
      <c r="G114" t="s">
        <v>4610</v>
      </c>
      <c r="H114" s="34" t="s">
        <v>676</v>
      </c>
      <c r="I114" t="s">
        <v>6971</v>
      </c>
      <c r="J114" s="8" t="s">
        <v>10816</v>
      </c>
      <c r="K114" s="8">
        <v>43</v>
      </c>
      <c r="L114" s="8" t="s">
        <v>6972</v>
      </c>
      <c r="M114" s="8">
        <v>145</v>
      </c>
      <c r="N114" s="8" t="s">
        <v>1387</v>
      </c>
      <c r="O114" s="8">
        <v>1</v>
      </c>
      <c r="P114" s="8" t="s">
        <v>57</v>
      </c>
      <c r="Q114" s="8" t="s">
        <v>6971</v>
      </c>
      <c r="S114" s="8" t="s">
        <v>57</v>
      </c>
      <c r="T114" s="8" t="s">
        <v>59</v>
      </c>
      <c r="U114" s="8" t="s">
        <v>65</v>
      </c>
      <c r="V114" s="8" t="s">
        <v>51</v>
      </c>
      <c r="W114" s="8">
        <v>85</v>
      </c>
      <c r="X114" s="8">
        <v>20</v>
      </c>
      <c r="Y114" s="8">
        <v>20</v>
      </c>
      <c r="Z114" s="8">
        <v>15</v>
      </c>
      <c r="AA114" s="8">
        <v>15</v>
      </c>
      <c r="AB114" s="8">
        <v>15</v>
      </c>
    </row>
    <row r="115" spans="1:28">
      <c r="A115" t="s">
        <v>20</v>
      </c>
      <c r="B115" t="s">
        <v>23</v>
      </c>
      <c r="C115" t="s">
        <v>31</v>
      </c>
      <c r="D115" s="34" t="s">
        <v>616</v>
      </c>
      <c r="E115" s="34" t="s">
        <v>675</v>
      </c>
      <c r="F115" t="s">
        <v>6973</v>
      </c>
      <c r="G115" t="s">
        <v>6529</v>
      </c>
      <c r="H115" s="34" t="s">
        <v>676</v>
      </c>
      <c r="I115" t="s">
        <v>6974</v>
      </c>
      <c r="J115" s="8" t="s">
        <v>10817</v>
      </c>
      <c r="K115" s="8">
        <v>47</v>
      </c>
      <c r="L115" s="8" t="s">
        <v>10818</v>
      </c>
      <c r="M115" s="8">
        <v>127</v>
      </c>
      <c r="N115" s="8" t="s">
        <v>6970</v>
      </c>
      <c r="O115" s="8">
        <v>1</v>
      </c>
      <c r="P115" s="8" t="s">
        <v>57</v>
      </c>
      <c r="Q115" s="8" t="s">
        <v>6974</v>
      </c>
      <c r="S115" s="8" t="s">
        <v>57</v>
      </c>
      <c r="T115" s="8" t="s">
        <v>59</v>
      </c>
      <c r="U115" s="8" t="s">
        <v>65</v>
      </c>
      <c r="V115" s="8" t="s">
        <v>51</v>
      </c>
      <c r="W115" s="8">
        <v>85</v>
      </c>
      <c r="X115" s="8">
        <v>20</v>
      </c>
      <c r="Y115" s="8">
        <v>20</v>
      </c>
      <c r="Z115" s="8">
        <v>15</v>
      </c>
      <c r="AA115" s="8">
        <v>15</v>
      </c>
      <c r="AB115" s="8">
        <v>15</v>
      </c>
    </row>
    <row r="116" spans="1:28">
      <c r="A116" t="s">
        <v>20</v>
      </c>
      <c r="B116" t="s">
        <v>123</v>
      </c>
      <c r="C116" t="s">
        <v>185</v>
      </c>
      <c r="D116" s="34" t="s">
        <v>616</v>
      </c>
      <c r="E116" s="34" t="s">
        <v>675</v>
      </c>
      <c r="F116" t="s">
        <v>4498</v>
      </c>
      <c r="G116" t="s">
        <v>4498</v>
      </c>
      <c r="H116" s="34" t="s">
        <v>676</v>
      </c>
      <c r="I116" t="s">
        <v>880</v>
      </c>
      <c r="J116" s="8" t="s">
        <v>881</v>
      </c>
      <c r="K116" s="8">
        <v>41</v>
      </c>
      <c r="L116" s="8" t="s">
        <v>882</v>
      </c>
      <c r="M116" s="8">
        <v>123</v>
      </c>
      <c r="N116" s="8" t="s">
        <v>493</v>
      </c>
      <c r="O116" s="8">
        <v>1</v>
      </c>
      <c r="P116" s="8" t="s">
        <v>57</v>
      </c>
      <c r="Q116" s="8" t="s">
        <v>880</v>
      </c>
      <c r="S116" s="8" t="s">
        <v>57</v>
      </c>
      <c r="T116" s="8" t="s">
        <v>59</v>
      </c>
      <c r="U116" s="8" t="s">
        <v>65</v>
      </c>
      <c r="V116" s="8" t="s">
        <v>51</v>
      </c>
      <c r="W116" s="8">
        <v>85</v>
      </c>
      <c r="X116" s="8">
        <v>20</v>
      </c>
      <c r="Y116" s="8">
        <v>20</v>
      </c>
      <c r="Z116" s="8">
        <v>15</v>
      </c>
      <c r="AA116" s="8">
        <v>15</v>
      </c>
      <c r="AB116" s="8">
        <v>15</v>
      </c>
    </row>
    <row r="117" spans="1:28">
      <c r="A117" t="s">
        <v>20</v>
      </c>
      <c r="B117" t="s">
        <v>123</v>
      </c>
      <c r="C117" t="s">
        <v>185</v>
      </c>
      <c r="D117" s="34" t="s">
        <v>616</v>
      </c>
      <c r="E117" s="34" t="s">
        <v>675</v>
      </c>
      <c r="F117" t="s">
        <v>4484</v>
      </c>
      <c r="G117" t="s">
        <v>4484</v>
      </c>
      <c r="H117" s="34" t="s">
        <v>676</v>
      </c>
      <c r="I117" t="s">
        <v>918</v>
      </c>
      <c r="J117" s="8" t="s">
        <v>919</v>
      </c>
      <c r="K117" s="8">
        <v>49</v>
      </c>
      <c r="L117" s="8" t="s">
        <v>920</v>
      </c>
      <c r="M117" s="8">
        <v>117</v>
      </c>
      <c r="N117" s="8" t="s">
        <v>921</v>
      </c>
      <c r="O117" s="8">
        <v>1</v>
      </c>
      <c r="P117" s="8" t="s">
        <v>57</v>
      </c>
      <c r="Q117" s="8" t="s">
        <v>918</v>
      </c>
      <c r="S117" s="8" t="s">
        <v>57</v>
      </c>
      <c r="T117" s="8" t="s">
        <v>59</v>
      </c>
      <c r="U117" s="8" t="s">
        <v>65</v>
      </c>
      <c r="V117" s="8" t="s">
        <v>51</v>
      </c>
      <c r="W117" s="8">
        <v>85</v>
      </c>
      <c r="X117" s="8">
        <v>20</v>
      </c>
      <c r="Y117" s="8">
        <v>20</v>
      </c>
      <c r="Z117" s="8">
        <v>15</v>
      </c>
      <c r="AA117" s="8">
        <v>15</v>
      </c>
      <c r="AB117" s="8">
        <v>15</v>
      </c>
    </row>
    <row r="118" spans="1:28">
      <c r="A118" t="s">
        <v>20</v>
      </c>
      <c r="B118" t="s">
        <v>123</v>
      </c>
      <c r="C118" t="s">
        <v>185</v>
      </c>
      <c r="D118" s="34" t="s">
        <v>616</v>
      </c>
      <c r="E118" s="34" t="s">
        <v>675</v>
      </c>
      <c r="F118" t="s">
        <v>573</v>
      </c>
      <c r="G118" t="s">
        <v>573</v>
      </c>
      <c r="H118" s="34" t="s">
        <v>676</v>
      </c>
      <c r="I118" t="s">
        <v>1017</v>
      </c>
      <c r="J118" s="8" t="s">
        <v>1018</v>
      </c>
      <c r="K118" s="8">
        <v>55</v>
      </c>
      <c r="L118" s="8" t="s">
        <v>1019</v>
      </c>
      <c r="M118" s="8">
        <v>135</v>
      </c>
      <c r="N118" s="8" t="s">
        <v>574</v>
      </c>
      <c r="O118" s="8">
        <v>1</v>
      </c>
      <c r="P118" s="8" t="s">
        <v>57</v>
      </c>
      <c r="Q118" s="8" t="s">
        <v>1017</v>
      </c>
      <c r="S118" s="8" t="s">
        <v>57</v>
      </c>
      <c r="T118" s="8" t="s">
        <v>59</v>
      </c>
      <c r="U118" s="8" t="s">
        <v>65</v>
      </c>
      <c r="V118" s="8" t="s">
        <v>51</v>
      </c>
      <c r="W118" s="8">
        <v>85</v>
      </c>
      <c r="X118" s="8">
        <v>20</v>
      </c>
      <c r="Y118" s="8">
        <v>20</v>
      </c>
      <c r="Z118" s="8">
        <v>15</v>
      </c>
      <c r="AA118" s="8">
        <v>15</v>
      </c>
      <c r="AB118" s="8">
        <v>15</v>
      </c>
    </row>
    <row r="119" spans="1:28">
      <c r="A119" t="s">
        <v>20</v>
      </c>
      <c r="B119" t="s">
        <v>123</v>
      </c>
      <c r="C119" t="s">
        <v>185</v>
      </c>
      <c r="D119" s="34" t="s">
        <v>616</v>
      </c>
      <c r="E119" s="34" t="s">
        <v>675</v>
      </c>
      <c r="F119" t="s">
        <v>593</v>
      </c>
      <c r="G119" t="s">
        <v>593</v>
      </c>
      <c r="H119" s="34" t="s">
        <v>676</v>
      </c>
      <c r="I119" t="s">
        <v>876</v>
      </c>
      <c r="J119" s="8" t="s">
        <v>877</v>
      </c>
      <c r="K119" s="8">
        <v>56</v>
      </c>
      <c r="L119" s="8" t="s">
        <v>878</v>
      </c>
      <c r="M119" s="8">
        <v>143</v>
      </c>
      <c r="N119" s="8" t="s">
        <v>879</v>
      </c>
      <c r="O119" s="8">
        <v>1</v>
      </c>
      <c r="P119" s="8" t="s">
        <v>57</v>
      </c>
      <c r="Q119" s="8" t="s">
        <v>876</v>
      </c>
      <c r="S119" s="8" t="s">
        <v>57</v>
      </c>
      <c r="T119" s="8" t="s">
        <v>59</v>
      </c>
      <c r="U119" s="8" t="s">
        <v>65</v>
      </c>
      <c r="V119" s="8" t="s">
        <v>51</v>
      </c>
      <c r="W119" s="8">
        <v>85</v>
      </c>
      <c r="X119" s="8">
        <v>20</v>
      </c>
      <c r="Y119" s="8">
        <v>20</v>
      </c>
      <c r="Z119" s="8">
        <v>15</v>
      </c>
      <c r="AA119" s="8">
        <v>15</v>
      </c>
      <c r="AB119" s="8">
        <v>15</v>
      </c>
    </row>
    <row r="120" spans="1:28">
      <c r="A120" t="s">
        <v>20</v>
      </c>
      <c r="B120" t="s">
        <v>123</v>
      </c>
      <c r="C120" t="s">
        <v>185</v>
      </c>
      <c r="D120" s="34" t="s">
        <v>616</v>
      </c>
      <c r="E120" s="34" t="s">
        <v>675</v>
      </c>
      <c r="F120" t="s">
        <v>345</v>
      </c>
      <c r="G120" t="s">
        <v>345</v>
      </c>
      <c r="H120" s="34" t="s">
        <v>676</v>
      </c>
      <c r="I120" t="s">
        <v>894</v>
      </c>
      <c r="J120" s="8" t="s">
        <v>895</v>
      </c>
      <c r="K120" s="8">
        <v>53</v>
      </c>
      <c r="L120" s="8" t="s">
        <v>10060</v>
      </c>
      <c r="M120" s="8">
        <v>141</v>
      </c>
      <c r="N120" s="8" t="s">
        <v>349</v>
      </c>
      <c r="O120" s="8">
        <v>1</v>
      </c>
      <c r="P120" s="8" t="s">
        <v>57</v>
      </c>
      <c r="Q120" s="8" t="s">
        <v>894</v>
      </c>
      <c r="S120" s="8" t="s">
        <v>57</v>
      </c>
      <c r="T120" s="8" t="s">
        <v>59</v>
      </c>
      <c r="U120" s="8" t="s">
        <v>65</v>
      </c>
      <c r="V120" s="8" t="s">
        <v>51</v>
      </c>
      <c r="W120" s="8">
        <v>85</v>
      </c>
      <c r="X120" s="8">
        <v>20</v>
      </c>
      <c r="Y120" s="8">
        <v>20</v>
      </c>
      <c r="Z120" s="8">
        <v>15</v>
      </c>
      <c r="AA120" s="8">
        <v>15</v>
      </c>
      <c r="AB120" s="8">
        <v>15</v>
      </c>
    </row>
    <row r="121" spans="1:28">
      <c r="A121" t="s">
        <v>20</v>
      </c>
      <c r="B121" t="s">
        <v>123</v>
      </c>
      <c r="C121" t="s">
        <v>185</v>
      </c>
      <c r="D121" s="34" t="s">
        <v>616</v>
      </c>
      <c r="E121" s="34" t="s">
        <v>675</v>
      </c>
      <c r="F121" t="s">
        <v>4503</v>
      </c>
      <c r="G121" t="s">
        <v>4503</v>
      </c>
      <c r="H121" s="34" t="s">
        <v>676</v>
      </c>
      <c r="I121" t="s">
        <v>912</v>
      </c>
      <c r="J121" s="8" t="s">
        <v>10061</v>
      </c>
      <c r="K121" s="8">
        <v>77</v>
      </c>
      <c r="L121" s="8" t="s">
        <v>913</v>
      </c>
      <c r="M121" s="8">
        <v>108</v>
      </c>
      <c r="N121" s="8" t="s">
        <v>914</v>
      </c>
      <c r="O121" s="8">
        <v>1</v>
      </c>
      <c r="P121" s="8" t="s">
        <v>57</v>
      </c>
      <c r="Q121" s="8" t="s">
        <v>912</v>
      </c>
      <c r="S121" s="8" t="s">
        <v>57</v>
      </c>
      <c r="T121" s="8" t="s">
        <v>59</v>
      </c>
      <c r="U121" s="8" t="s">
        <v>65</v>
      </c>
      <c r="V121" s="8" t="s">
        <v>51</v>
      </c>
      <c r="W121" s="8">
        <v>65</v>
      </c>
      <c r="X121" s="8">
        <v>0</v>
      </c>
      <c r="Y121" s="8">
        <v>20</v>
      </c>
      <c r="Z121" s="8">
        <v>15</v>
      </c>
      <c r="AA121" s="8">
        <v>15</v>
      </c>
      <c r="AB121" s="8">
        <v>15</v>
      </c>
    </row>
    <row r="122" spans="1:28">
      <c r="A122" t="s">
        <v>20</v>
      </c>
      <c r="B122" t="s">
        <v>123</v>
      </c>
      <c r="C122" t="s">
        <v>185</v>
      </c>
      <c r="D122" s="34" t="s">
        <v>616</v>
      </c>
      <c r="E122" s="34" t="s">
        <v>675</v>
      </c>
      <c r="F122" t="s">
        <v>4506</v>
      </c>
      <c r="G122" t="s">
        <v>4506</v>
      </c>
      <c r="H122" s="34" t="s">
        <v>676</v>
      </c>
      <c r="I122" t="s">
        <v>1072</v>
      </c>
      <c r="J122" s="8" t="s">
        <v>1073</v>
      </c>
      <c r="K122" s="8">
        <v>55</v>
      </c>
      <c r="L122" s="8" t="s">
        <v>1074</v>
      </c>
      <c r="M122" s="8">
        <v>140</v>
      </c>
      <c r="N122" s="8" t="s">
        <v>1075</v>
      </c>
      <c r="O122" s="8">
        <v>1</v>
      </c>
      <c r="P122" s="8" t="s">
        <v>57</v>
      </c>
      <c r="Q122" s="8" t="s">
        <v>1072</v>
      </c>
      <c r="S122" s="8" t="s">
        <v>57</v>
      </c>
      <c r="T122" s="8" t="s">
        <v>59</v>
      </c>
      <c r="U122" s="8" t="s">
        <v>65</v>
      </c>
      <c r="V122" s="8" t="s">
        <v>51</v>
      </c>
      <c r="W122" s="8">
        <v>85</v>
      </c>
      <c r="X122" s="8">
        <v>20</v>
      </c>
      <c r="Y122" s="8">
        <v>20</v>
      </c>
      <c r="Z122" s="8">
        <v>15</v>
      </c>
      <c r="AA122" s="8">
        <v>15</v>
      </c>
      <c r="AB122" s="8">
        <v>15</v>
      </c>
    </row>
    <row r="123" spans="1:28">
      <c r="A123" t="s">
        <v>20</v>
      </c>
      <c r="B123" t="s">
        <v>123</v>
      </c>
      <c r="C123" t="s">
        <v>185</v>
      </c>
      <c r="D123" s="34" t="s">
        <v>616</v>
      </c>
      <c r="E123" s="34" t="s">
        <v>675</v>
      </c>
      <c r="F123" t="s">
        <v>4524</v>
      </c>
      <c r="G123" t="s">
        <v>4524</v>
      </c>
      <c r="H123" s="34" t="s">
        <v>676</v>
      </c>
      <c r="I123" t="s">
        <v>1100</v>
      </c>
      <c r="J123" s="8" t="s">
        <v>1101</v>
      </c>
      <c r="K123" s="8">
        <v>48</v>
      </c>
      <c r="L123" s="8" t="s">
        <v>1102</v>
      </c>
      <c r="M123" s="8">
        <v>151</v>
      </c>
      <c r="N123" s="8" t="s">
        <v>1047</v>
      </c>
      <c r="O123" s="8">
        <v>1</v>
      </c>
      <c r="P123" s="8" t="s">
        <v>57</v>
      </c>
      <c r="Q123" s="8" t="s">
        <v>1100</v>
      </c>
      <c r="S123" s="8" t="s">
        <v>57</v>
      </c>
      <c r="T123" s="8" t="s">
        <v>59</v>
      </c>
      <c r="U123" s="8" t="s">
        <v>65</v>
      </c>
      <c r="V123" s="8" t="s">
        <v>51</v>
      </c>
      <c r="W123" s="8">
        <v>85</v>
      </c>
      <c r="X123" s="8">
        <v>20</v>
      </c>
      <c r="Y123" s="8">
        <v>20</v>
      </c>
      <c r="Z123" s="8">
        <v>15</v>
      </c>
      <c r="AA123" s="8">
        <v>15</v>
      </c>
      <c r="AB123" s="8">
        <v>15</v>
      </c>
    </row>
    <row r="124" spans="1:28">
      <c r="A124" t="s">
        <v>20</v>
      </c>
      <c r="B124" t="s">
        <v>123</v>
      </c>
      <c r="C124" t="s">
        <v>185</v>
      </c>
      <c r="D124" s="34" t="s">
        <v>616</v>
      </c>
      <c r="E124" s="34" t="s">
        <v>675</v>
      </c>
      <c r="F124" t="s">
        <v>359</v>
      </c>
      <c r="G124" t="s">
        <v>359</v>
      </c>
      <c r="H124" s="34" t="s">
        <v>676</v>
      </c>
      <c r="I124" t="s">
        <v>888</v>
      </c>
      <c r="J124" s="8" t="s">
        <v>889</v>
      </c>
      <c r="K124" s="8">
        <v>49</v>
      </c>
      <c r="L124" s="8" t="s">
        <v>10062</v>
      </c>
      <c r="M124" s="8">
        <v>154</v>
      </c>
      <c r="N124" s="8" t="s">
        <v>10063</v>
      </c>
      <c r="O124" s="8">
        <v>1</v>
      </c>
      <c r="P124" s="8" t="s">
        <v>57</v>
      </c>
      <c r="Q124" s="8" t="s">
        <v>888</v>
      </c>
      <c r="S124" s="8" t="s">
        <v>57</v>
      </c>
      <c r="T124" s="8" t="s">
        <v>59</v>
      </c>
      <c r="U124" s="8" t="s">
        <v>65</v>
      </c>
      <c r="V124" s="8" t="s">
        <v>51</v>
      </c>
      <c r="W124" s="8">
        <v>85</v>
      </c>
      <c r="X124" s="8">
        <v>20</v>
      </c>
      <c r="Y124" s="8">
        <v>20</v>
      </c>
      <c r="Z124" s="8">
        <v>15</v>
      </c>
      <c r="AA124" s="8">
        <v>15</v>
      </c>
      <c r="AB124" s="8">
        <v>15</v>
      </c>
    </row>
    <row r="125" spans="1:28">
      <c r="A125" t="s">
        <v>20</v>
      </c>
      <c r="B125" t="s">
        <v>123</v>
      </c>
      <c r="C125" t="s">
        <v>185</v>
      </c>
      <c r="D125" s="34" t="s">
        <v>616</v>
      </c>
      <c r="E125" s="34" t="s">
        <v>675</v>
      </c>
      <c r="F125" t="s">
        <v>4485</v>
      </c>
      <c r="G125" t="s">
        <v>4485</v>
      </c>
      <c r="H125" s="34" t="s">
        <v>676</v>
      </c>
      <c r="I125" t="s">
        <v>870</v>
      </c>
      <c r="J125" s="8" t="s">
        <v>871</v>
      </c>
      <c r="K125" s="8">
        <v>50</v>
      </c>
      <c r="L125" s="8" t="s">
        <v>872</v>
      </c>
      <c r="M125" s="8">
        <v>144</v>
      </c>
      <c r="N125" s="8" t="s">
        <v>873</v>
      </c>
      <c r="O125" s="8">
        <v>1</v>
      </c>
      <c r="P125" s="8" t="s">
        <v>57</v>
      </c>
      <c r="Q125" s="8" t="s">
        <v>870</v>
      </c>
      <c r="S125" s="8" t="s">
        <v>57</v>
      </c>
      <c r="T125" s="8" t="s">
        <v>59</v>
      </c>
      <c r="U125" s="8" t="s">
        <v>65</v>
      </c>
      <c r="V125" s="8" t="s">
        <v>51</v>
      </c>
      <c r="W125" s="8">
        <v>85</v>
      </c>
      <c r="X125" s="8">
        <v>20</v>
      </c>
      <c r="Y125" s="8">
        <v>20</v>
      </c>
      <c r="Z125" s="8">
        <v>15</v>
      </c>
      <c r="AA125" s="8">
        <v>15</v>
      </c>
      <c r="AB125" s="8">
        <v>15</v>
      </c>
    </row>
    <row r="126" spans="1:28">
      <c r="A126" t="s">
        <v>20</v>
      </c>
      <c r="B126" t="s">
        <v>123</v>
      </c>
      <c r="C126" t="s">
        <v>185</v>
      </c>
      <c r="D126" s="34" t="s">
        <v>616</v>
      </c>
      <c r="E126" s="34" t="s">
        <v>675</v>
      </c>
      <c r="F126" t="s">
        <v>202</v>
      </c>
      <c r="G126" t="s">
        <v>202</v>
      </c>
      <c r="H126" s="34" t="s">
        <v>676</v>
      </c>
      <c r="I126" t="s">
        <v>203</v>
      </c>
      <c r="J126" s="8" t="s">
        <v>10064</v>
      </c>
      <c r="K126" s="8">
        <v>75</v>
      </c>
      <c r="L126" s="8" t="s">
        <v>204</v>
      </c>
      <c r="M126" s="8">
        <v>137</v>
      </c>
      <c r="N126" s="8" t="s">
        <v>10065</v>
      </c>
      <c r="O126" s="8">
        <v>1</v>
      </c>
      <c r="P126" s="8" t="s">
        <v>57</v>
      </c>
      <c r="Q126" s="8" t="s">
        <v>203</v>
      </c>
      <c r="S126" s="8" t="s">
        <v>57</v>
      </c>
      <c r="T126" s="8" t="s">
        <v>59</v>
      </c>
      <c r="U126" s="8" t="s">
        <v>65</v>
      </c>
      <c r="V126" s="8" t="s">
        <v>51</v>
      </c>
      <c r="W126" s="8">
        <v>65</v>
      </c>
      <c r="X126" s="8">
        <v>0</v>
      </c>
      <c r="Y126" s="8">
        <v>20</v>
      </c>
      <c r="Z126" s="8">
        <v>15</v>
      </c>
      <c r="AA126" s="8">
        <v>15</v>
      </c>
      <c r="AB126" s="8">
        <v>15</v>
      </c>
    </row>
    <row r="127" spans="1:28">
      <c r="A127" t="s">
        <v>20</v>
      </c>
      <c r="B127" t="s">
        <v>123</v>
      </c>
      <c r="C127" t="s">
        <v>185</v>
      </c>
      <c r="D127" s="34" t="s">
        <v>616</v>
      </c>
      <c r="E127" s="34" t="s">
        <v>675</v>
      </c>
      <c r="F127" t="s">
        <v>186</v>
      </c>
      <c r="G127" t="s">
        <v>186</v>
      </c>
      <c r="H127" s="34" t="s">
        <v>676</v>
      </c>
      <c r="I127" t="s">
        <v>187</v>
      </c>
      <c r="J127" s="8" t="s">
        <v>188</v>
      </c>
      <c r="K127" s="8">
        <v>48</v>
      </c>
      <c r="L127" s="8" t="s">
        <v>189</v>
      </c>
      <c r="M127" s="8">
        <v>134</v>
      </c>
      <c r="N127" s="8" t="s">
        <v>10066</v>
      </c>
      <c r="O127" s="8">
        <v>1</v>
      </c>
      <c r="P127" s="8" t="s">
        <v>57</v>
      </c>
      <c r="Q127" s="8" t="s">
        <v>187</v>
      </c>
      <c r="S127" s="8" t="s">
        <v>57</v>
      </c>
      <c r="T127" s="8" t="s">
        <v>59</v>
      </c>
      <c r="U127" s="8" t="s">
        <v>65</v>
      </c>
      <c r="V127" s="8" t="s">
        <v>51</v>
      </c>
      <c r="W127" s="8">
        <v>85</v>
      </c>
      <c r="X127" s="8">
        <v>20</v>
      </c>
      <c r="Y127" s="8">
        <v>20</v>
      </c>
      <c r="Z127" s="8">
        <v>15</v>
      </c>
      <c r="AA127" s="8">
        <v>15</v>
      </c>
      <c r="AB127" s="8">
        <v>15</v>
      </c>
    </row>
    <row r="128" spans="1:28">
      <c r="A128" t="s">
        <v>20</v>
      </c>
      <c r="B128" t="s">
        <v>123</v>
      </c>
      <c r="C128" t="s">
        <v>185</v>
      </c>
      <c r="D128" s="34" t="s">
        <v>616</v>
      </c>
      <c r="E128" s="34" t="s">
        <v>675</v>
      </c>
      <c r="F128" t="s">
        <v>1614</v>
      </c>
      <c r="G128" t="s">
        <v>1614</v>
      </c>
      <c r="H128" s="34" t="s">
        <v>677</v>
      </c>
      <c r="I128" t="s">
        <v>1059</v>
      </c>
      <c r="J128" s="8" t="s">
        <v>1060</v>
      </c>
      <c r="K128" s="8">
        <v>66</v>
      </c>
      <c r="M128" s="8">
        <v>0</v>
      </c>
      <c r="N128" s="8" t="s">
        <v>681</v>
      </c>
      <c r="O128" s="8">
        <v>1</v>
      </c>
      <c r="P128" s="8" t="s">
        <v>57</v>
      </c>
      <c r="Q128" s="8" t="s">
        <v>1059</v>
      </c>
      <c r="S128" s="8" t="s">
        <v>57</v>
      </c>
      <c r="T128" s="8" t="s">
        <v>59</v>
      </c>
      <c r="U128" s="8" t="s">
        <v>65</v>
      </c>
      <c r="V128" s="8" t="s">
        <v>51</v>
      </c>
      <c r="W128" s="8">
        <v>45</v>
      </c>
      <c r="X128" s="8">
        <v>0</v>
      </c>
      <c r="Y128" s="8">
        <v>0</v>
      </c>
      <c r="Z128" s="8">
        <v>15</v>
      </c>
      <c r="AA128" s="8">
        <v>15</v>
      </c>
      <c r="AB128" s="8">
        <v>15</v>
      </c>
    </row>
    <row r="129" spans="1:28">
      <c r="A129" t="s">
        <v>20</v>
      </c>
      <c r="B129" t="s">
        <v>123</v>
      </c>
      <c r="C129" t="s">
        <v>185</v>
      </c>
      <c r="D129" s="34" t="s">
        <v>616</v>
      </c>
      <c r="E129" s="34" t="s">
        <v>675</v>
      </c>
      <c r="F129" t="s">
        <v>4525</v>
      </c>
      <c r="G129" t="s">
        <v>4525</v>
      </c>
      <c r="H129" s="34" t="s">
        <v>676</v>
      </c>
      <c r="I129" t="s">
        <v>1096</v>
      </c>
      <c r="J129" s="8" t="s">
        <v>10067</v>
      </c>
      <c r="K129" s="8">
        <v>75</v>
      </c>
      <c r="L129" s="8" t="s">
        <v>1097</v>
      </c>
      <c r="M129" s="8">
        <v>142</v>
      </c>
      <c r="N129" s="8" t="s">
        <v>1098</v>
      </c>
      <c r="O129" s="8">
        <v>1</v>
      </c>
      <c r="P129" s="8" t="s">
        <v>57</v>
      </c>
      <c r="Q129" s="8" t="s">
        <v>1096</v>
      </c>
      <c r="S129" s="8" t="s">
        <v>57</v>
      </c>
      <c r="T129" s="8" t="s">
        <v>59</v>
      </c>
      <c r="U129" s="8" t="s">
        <v>65</v>
      </c>
      <c r="V129" s="8" t="s">
        <v>51</v>
      </c>
      <c r="W129" s="8">
        <v>65</v>
      </c>
      <c r="X129" s="8">
        <v>0</v>
      </c>
      <c r="Y129" s="8">
        <v>20</v>
      </c>
      <c r="Z129" s="8">
        <v>15</v>
      </c>
      <c r="AA129" s="8">
        <v>15</v>
      </c>
      <c r="AB129" s="8">
        <v>15</v>
      </c>
    </row>
    <row r="130" spans="1:28">
      <c r="A130" t="s">
        <v>20</v>
      </c>
      <c r="B130" t="s">
        <v>123</v>
      </c>
      <c r="C130" t="s">
        <v>185</v>
      </c>
      <c r="D130" s="34" t="s">
        <v>616</v>
      </c>
      <c r="E130" s="34" t="s">
        <v>675</v>
      </c>
      <c r="F130" t="s">
        <v>4483</v>
      </c>
      <c r="G130" t="s">
        <v>4483</v>
      </c>
      <c r="H130" s="34" t="s">
        <v>676</v>
      </c>
      <c r="I130" t="s">
        <v>968</v>
      </c>
      <c r="J130" s="8" t="s">
        <v>10068</v>
      </c>
      <c r="K130" s="8">
        <v>74</v>
      </c>
      <c r="L130" s="8" t="s">
        <v>969</v>
      </c>
      <c r="M130" s="8">
        <v>116</v>
      </c>
      <c r="N130" s="8" t="s">
        <v>417</v>
      </c>
      <c r="O130" s="8">
        <v>1</v>
      </c>
      <c r="P130" s="8" t="s">
        <v>57</v>
      </c>
      <c r="Q130" s="8" t="s">
        <v>968</v>
      </c>
      <c r="S130" s="8" t="s">
        <v>57</v>
      </c>
      <c r="T130" s="8" t="s">
        <v>59</v>
      </c>
      <c r="U130" s="8" t="s">
        <v>65</v>
      </c>
      <c r="V130" s="8" t="s">
        <v>51</v>
      </c>
      <c r="W130" s="8">
        <v>65</v>
      </c>
      <c r="X130" s="8">
        <v>0</v>
      </c>
      <c r="Y130" s="8">
        <v>20</v>
      </c>
      <c r="Z130" s="8">
        <v>15</v>
      </c>
      <c r="AA130" s="8">
        <v>15</v>
      </c>
      <c r="AB130" s="8">
        <v>15</v>
      </c>
    </row>
    <row r="131" spans="1:28">
      <c r="A131" t="s">
        <v>20</v>
      </c>
      <c r="B131" t="s">
        <v>123</v>
      </c>
      <c r="C131" t="s">
        <v>185</v>
      </c>
      <c r="D131" s="34" t="s">
        <v>616</v>
      </c>
      <c r="E131" s="34" t="s">
        <v>675</v>
      </c>
      <c r="F131" t="s">
        <v>4461</v>
      </c>
      <c r="G131" t="s">
        <v>4461</v>
      </c>
      <c r="H131" s="34" t="s">
        <v>676</v>
      </c>
      <c r="I131" t="s">
        <v>5720</v>
      </c>
      <c r="J131" s="8" t="s">
        <v>10069</v>
      </c>
      <c r="K131" s="8">
        <v>74</v>
      </c>
      <c r="L131" s="8" t="s">
        <v>900</v>
      </c>
      <c r="M131" s="8">
        <v>143</v>
      </c>
      <c r="N131" s="8" t="s">
        <v>4043</v>
      </c>
      <c r="O131" s="8">
        <v>1</v>
      </c>
      <c r="P131" s="8" t="s">
        <v>57</v>
      </c>
      <c r="Q131" s="8" t="s">
        <v>5720</v>
      </c>
      <c r="S131" s="8" t="s">
        <v>57</v>
      </c>
      <c r="T131" s="8" t="s">
        <v>60</v>
      </c>
      <c r="U131" s="8" t="s">
        <v>901</v>
      </c>
      <c r="V131" s="8" t="s">
        <v>902</v>
      </c>
      <c r="W131" s="8">
        <v>50</v>
      </c>
      <c r="X131" s="8">
        <v>0</v>
      </c>
      <c r="Y131" s="8">
        <v>20</v>
      </c>
      <c r="Z131" s="8">
        <v>15</v>
      </c>
      <c r="AA131" s="8">
        <v>15</v>
      </c>
      <c r="AB131" s="8">
        <v>0</v>
      </c>
    </row>
    <row r="132" spans="1:28">
      <c r="A132" t="s">
        <v>20</v>
      </c>
      <c r="B132" t="s">
        <v>123</v>
      </c>
      <c r="C132" t="s">
        <v>185</v>
      </c>
      <c r="D132" s="34" t="s">
        <v>616</v>
      </c>
      <c r="E132" s="34" t="s">
        <v>675</v>
      </c>
      <c r="F132" t="s">
        <v>5717</v>
      </c>
      <c r="G132" t="s">
        <v>5717</v>
      </c>
      <c r="H132" s="34" t="s">
        <v>677</v>
      </c>
      <c r="I132" t="s">
        <v>122</v>
      </c>
      <c r="J132" s="8" t="s">
        <v>10070</v>
      </c>
      <c r="K132" s="8">
        <v>64</v>
      </c>
      <c r="L132" s="8" t="s">
        <v>10071</v>
      </c>
      <c r="M132" s="8">
        <v>136</v>
      </c>
      <c r="N132" s="8" t="s">
        <v>10072</v>
      </c>
      <c r="O132" s="8">
        <v>1</v>
      </c>
      <c r="P132" s="8" t="s">
        <v>57</v>
      </c>
      <c r="Q132" s="8" t="s">
        <v>122</v>
      </c>
      <c r="S132" s="8" t="s">
        <v>57</v>
      </c>
      <c r="T132" s="8" t="s">
        <v>59</v>
      </c>
      <c r="U132" s="8" t="s">
        <v>65</v>
      </c>
      <c r="V132" s="8" t="s">
        <v>51</v>
      </c>
      <c r="W132" s="8">
        <v>65</v>
      </c>
      <c r="X132" s="8">
        <v>0</v>
      </c>
      <c r="Y132" s="8">
        <v>20</v>
      </c>
      <c r="Z132" s="8">
        <v>15</v>
      </c>
      <c r="AA132" s="8">
        <v>15</v>
      </c>
      <c r="AB132" s="8">
        <v>15</v>
      </c>
    </row>
    <row r="133" spans="1:28">
      <c r="A133" t="s">
        <v>20</v>
      </c>
      <c r="B133" t="s">
        <v>123</v>
      </c>
      <c r="C133" t="s">
        <v>185</v>
      </c>
      <c r="D133" s="34" t="s">
        <v>616</v>
      </c>
      <c r="E133" s="34" t="s">
        <v>675</v>
      </c>
      <c r="F133" t="s">
        <v>3663</v>
      </c>
      <c r="G133" t="s">
        <v>3663</v>
      </c>
      <c r="H133" s="34" t="s">
        <v>677</v>
      </c>
      <c r="I133" t="s">
        <v>975</v>
      </c>
      <c r="J133" s="8" t="s">
        <v>10073</v>
      </c>
      <c r="K133" s="8">
        <v>67</v>
      </c>
      <c r="L133" s="8" t="s">
        <v>976</v>
      </c>
      <c r="M133" s="8">
        <v>145</v>
      </c>
      <c r="N133" s="8" t="s">
        <v>210</v>
      </c>
      <c r="O133" s="8">
        <v>1</v>
      </c>
      <c r="P133" s="8" t="s">
        <v>57</v>
      </c>
      <c r="Q133" s="8" t="s">
        <v>975</v>
      </c>
      <c r="S133" s="8" t="s">
        <v>57</v>
      </c>
      <c r="T133" s="8" t="s">
        <v>59</v>
      </c>
      <c r="U133" s="8" t="s">
        <v>65</v>
      </c>
      <c r="V133" s="8" t="s">
        <v>51</v>
      </c>
      <c r="W133" s="8">
        <v>65</v>
      </c>
      <c r="X133" s="8">
        <v>0</v>
      </c>
      <c r="Y133" s="8">
        <v>20</v>
      </c>
      <c r="Z133" s="8">
        <v>15</v>
      </c>
      <c r="AA133" s="8">
        <v>15</v>
      </c>
      <c r="AB133" s="8">
        <v>15</v>
      </c>
    </row>
    <row r="134" spans="1:28">
      <c r="A134" t="s">
        <v>20</v>
      </c>
      <c r="B134" t="s">
        <v>123</v>
      </c>
      <c r="C134" t="s">
        <v>185</v>
      </c>
      <c r="D134" s="34" t="s">
        <v>616</v>
      </c>
      <c r="E134" s="34" t="s">
        <v>675</v>
      </c>
      <c r="F134" t="s">
        <v>243</v>
      </c>
      <c r="G134" t="s">
        <v>243</v>
      </c>
      <c r="H134" s="34" t="s">
        <v>676</v>
      </c>
      <c r="I134" t="s">
        <v>244</v>
      </c>
      <c r="J134" s="8" t="s">
        <v>524</v>
      </c>
      <c r="K134" s="8">
        <v>53</v>
      </c>
      <c r="L134" s="8" t="s">
        <v>525</v>
      </c>
      <c r="M134" s="8">
        <v>174</v>
      </c>
      <c r="N134" s="8" t="s">
        <v>10074</v>
      </c>
      <c r="O134" s="8">
        <v>1</v>
      </c>
      <c r="P134" s="8" t="s">
        <v>57</v>
      </c>
      <c r="Q134" s="8" t="s">
        <v>10075</v>
      </c>
      <c r="S134" s="8" t="s">
        <v>57</v>
      </c>
      <c r="T134" s="8" t="s">
        <v>350</v>
      </c>
      <c r="U134" s="8" t="s">
        <v>527</v>
      </c>
      <c r="V134" s="8" t="s">
        <v>528</v>
      </c>
      <c r="W134" s="8">
        <v>35</v>
      </c>
      <c r="X134" s="8">
        <v>20</v>
      </c>
      <c r="Y134" s="8">
        <v>0</v>
      </c>
      <c r="Z134" s="8">
        <v>15</v>
      </c>
      <c r="AA134" s="8">
        <v>0</v>
      </c>
      <c r="AB134" s="8">
        <v>0</v>
      </c>
    </row>
    <row r="135" spans="1:28">
      <c r="A135" t="s">
        <v>20</v>
      </c>
      <c r="B135" t="s">
        <v>123</v>
      </c>
      <c r="C135" t="s">
        <v>185</v>
      </c>
      <c r="D135" s="34" t="s">
        <v>616</v>
      </c>
      <c r="E135" s="34" t="s">
        <v>675</v>
      </c>
      <c r="F135" t="s">
        <v>4425</v>
      </c>
      <c r="G135" t="s">
        <v>4425</v>
      </c>
      <c r="H135" s="34" t="s">
        <v>677</v>
      </c>
      <c r="I135" t="s">
        <v>992</v>
      </c>
      <c r="J135" s="8" t="s">
        <v>10076</v>
      </c>
      <c r="K135" s="8">
        <v>76</v>
      </c>
      <c r="L135" s="8" t="s">
        <v>688</v>
      </c>
      <c r="M135" s="8">
        <v>133</v>
      </c>
      <c r="N135" s="8" t="s">
        <v>10077</v>
      </c>
      <c r="O135" s="8">
        <v>1</v>
      </c>
      <c r="P135" s="8" t="s">
        <v>57</v>
      </c>
      <c r="Q135" s="8" t="s">
        <v>992</v>
      </c>
      <c r="S135" s="8" t="s">
        <v>57</v>
      </c>
      <c r="T135" s="8" t="s">
        <v>993</v>
      </c>
      <c r="U135" s="8" t="s">
        <v>691</v>
      </c>
      <c r="V135" s="8" t="s">
        <v>692</v>
      </c>
      <c r="W135" s="8">
        <v>50</v>
      </c>
      <c r="X135" s="8">
        <v>0</v>
      </c>
      <c r="Y135" s="8">
        <v>20</v>
      </c>
      <c r="Z135" s="8">
        <v>15</v>
      </c>
      <c r="AA135" s="8">
        <v>15</v>
      </c>
      <c r="AB135" s="8">
        <v>0</v>
      </c>
    </row>
    <row r="136" spans="1:28">
      <c r="A136" t="s">
        <v>20</v>
      </c>
      <c r="B136" t="s">
        <v>123</v>
      </c>
      <c r="C136" t="s">
        <v>185</v>
      </c>
      <c r="D136" s="34" t="s">
        <v>616</v>
      </c>
      <c r="E136" s="34" t="s">
        <v>675</v>
      </c>
      <c r="F136" t="s">
        <v>4526</v>
      </c>
      <c r="G136" t="s">
        <v>4526</v>
      </c>
      <c r="H136" s="34" t="s">
        <v>676</v>
      </c>
      <c r="I136" t="s">
        <v>1053</v>
      </c>
      <c r="J136" s="8" t="s">
        <v>10078</v>
      </c>
      <c r="K136" s="8">
        <v>79</v>
      </c>
      <c r="L136" s="8" t="s">
        <v>1054</v>
      </c>
      <c r="M136" s="8">
        <v>159</v>
      </c>
      <c r="N136" s="8" t="s">
        <v>1055</v>
      </c>
      <c r="O136" s="8">
        <v>1</v>
      </c>
      <c r="P136" s="8" t="s">
        <v>57</v>
      </c>
      <c r="Q136" s="8" t="s">
        <v>1053</v>
      </c>
      <c r="S136" s="8" t="s">
        <v>57</v>
      </c>
      <c r="T136" s="8" t="s">
        <v>59</v>
      </c>
      <c r="U136" s="8" t="s">
        <v>65</v>
      </c>
      <c r="V136" s="8" t="s">
        <v>51</v>
      </c>
      <c r="W136" s="8">
        <v>65</v>
      </c>
      <c r="X136" s="8">
        <v>0</v>
      </c>
      <c r="Y136" s="8">
        <v>20</v>
      </c>
      <c r="Z136" s="8">
        <v>15</v>
      </c>
      <c r="AA136" s="8">
        <v>15</v>
      </c>
      <c r="AB136" s="8">
        <v>15</v>
      </c>
    </row>
    <row r="137" spans="1:28">
      <c r="A137" t="s">
        <v>20</v>
      </c>
      <c r="B137" t="s">
        <v>123</v>
      </c>
      <c r="C137" t="s">
        <v>185</v>
      </c>
      <c r="D137" s="34" t="s">
        <v>616</v>
      </c>
      <c r="E137" s="34" t="s">
        <v>675</v>
      </c>
      <c r="F137" t="s">
        <v>4426</v>
      </c>
      <c r="G137" t="s">
        <v>4426</v>
      </c>
      <c r="H137" s="34" t="s">
        <v>677</v>
      </c>
      <c r="I137" t="s">
        <v>1099</v>
      </c>
      <c r="J137" s="8" t="s">
        <v>10079</v>
      </c>
      <c r="K137" s="8">
        <v>74</v>
      </c>
      <c r="L137" s="8" t="s">
        <v>10080</v>
      </c>
      <c r="M137" s="8">
        <v>124</v>
      </c>
      <c r="N137" s="8" t="s">
        <v>10081</v>
      </c>
      <c r="O137" s="8">
        <v>1</v>
      </c>
      <c r="P137" s="8" t="s">
        <v>57</v>
      </c>
      <c r="Q137" s="8" t="s">
        <v>1099</v>
      </c>
      <c r="S137" s="8" t="s">
        <v>57</v>
      </c>
      <c r="T137" s="8" t="s">
        <v>59</v>
      </c>
      <c r="U137" s="8" t="s">
        <v>65</v>
      </c>
      <c r="V137" s="8" t="s">
        <v>51</v>
      </c>
      <c r="W137" s="8">
        <v>65</v>
      </c>
      <c r="X137" s="8">
        <v>0</v>
      </c>
      <c r="Y137" s="8">
        <v>20</v>
      </c>
      <c r="Z137" s="8">
        <v>15</v>
      </c>
      <c r="AA137" s="8">
        <v>15</v>
      </c>
      <c r="AB137" s="8">
        <v>15</v>
      </c>
    </row>
    <row r="138" spans="1:28">
      <c r="A138" t="s">
        <v>20</v>
      </c>
      <c r="B138" t="s">
        <v>123</v>
      </c>
      <c r="C138" t="s">
        <v>185</v>
      </c>
      <c r="D138" s="34" t="s">
        <v>616</v>
      </c>
      <c r="E138" s="34" t="s">
        <v>675</v>
      </c>
      <c r="F138" t="s">
        <v>351</v>
      </c>
      <c r="G138" t="s">
        <v>351</v>
      </c>
      <c r="H138" s="34" t="s">
        <v>676</v>
      </c>
      <c r="I138" t="s">
        <v>929</v>
      </c>
      <c r="J138" s="8" t="s">
        <v>930</v>
      </c>
      <c r="K138" s="8">
        <v>52</v>
      </c>
      <c r="L138" s="8" t="s">
        <v>931</v>
      </c>
      <c r="M138" s="8">
        <v>124</v>
      </c>
      <c r="N138" s="8" t="s">
        <v>355</v>
      </c>
      <c r="O138" s="8">
        <v>1</v>
      </c>
      <c r="P138" s="8" t="s">
        <v>57</v>
      </c>
      <c r="Q138" s="8" t="s">
        <v>929</v>
      </c>
      <c r="S138" s="8" t="s">
        <v>57</v>
      </c>
      <c r="T138" s="8" t="s">
        <v>59</v>
      </c>
      <c r="U138" s="8" t="s">
        <v>65</v>
      </c>
      <c r="V138" s="8" t="s">
        <v>51</v>
      </c>
      <c r="W138" s="8">
        <v>85</v>
      </c>
      <c r="X138" s="8">
        <v>20</v>
      </c>
      <c r="Y138" s="8">
        <v>20</v>
      </c>
      <c r="Z138" s="8">
        <v>15</v>
      </c>
      <c r="AA138" s="8">
        <v>15</v>
      </c>
      <c r="AB138" s="8">
        <v>15</v>
      </c>
    </row>
    <row r="139" spans="1:28">
      <c r="A139" t="s">
        <v>20</v>
      </c>
      <c r="B139" t="s">
        <v>123</v>
      </c>
      <c r="C139" t="s">
        <v>185</v>
      </c>
      <c r="D139" s="34" t="s">
        <v>616</v>
      </c>
      <c r="E139" s="34" t="s">
        <v>675</v>
      </c>
      <c r="F139" t="s">
        <v>4531</v>
      </c>
      <c r="G139" t="s">
        <v>4531</v>
      </c>
      <c r="H139" s="34" t="s">
        <v>676</v>
      </c>
      <c r="I139" t="s">
        <v>1093</v>
      </c>
      <c r="J139" s="8" t="s">
        <v>1094</v>
      </c>
      <c r="K139" s="8">
        <v>42</v>
      </c>
      <c r="L139" s="8" t="s">
        <v>1095</v>
      </c>
      <c r="M139" s="8">
        <v>142</v>
      </c>
      <c r="N139" s="8" t="s">
        <v>997</v>
      </c>
      <c r="O139" s="8">
        <v>1</v>
      </c>
      <c r="P139" s="8" t="s">
        <v>57</v>
      </c>
      <c r="Q139" s="8" t="s">
        <v>1093</v>
      </c>
      <c r="S139" s="8" t="s">
        <v>57</v>
      </c>
      <c r="T139" s="8" t="s">
        <v>59</v>
      </c>
      <c r="U139" s="8" t="s">
        <v>65</v>
      </c>
      <c r="V139" s="8" t="s">
        <v>51</v>
      </c>
      <c r="W139" s="8">
        <v>85</v>
      </c>
      <c r="X139" s="8">
        <v>20</v>
      </c>
      <c r="Y139" s="8">
        <v>20</v>
      </c>
      <c r="Z139" s="8">
        <v>15</v>
      </c>
      <c r="AA139" s="8">
        <v>15</v>
      </c>
      <c r="AB139" s="8">
        <v>15</v>
      </c>
    </row>
    <row r="140" spans="1:28">
      <c r="A140" t="s">
        <v>20</v>
      </c>
      <c r="B140" t="s">
        <v>123</v>
      </c>
      <c r="C140" t="s">
        <v>185</v>
      </c>
      <c r="D140" s="34" t="s">
        <v>616</v>
      </c>
      <c r="E140" s="34" t="s">
        <v>675</v>
      </c>
      <c r="F140" t="s">
        <v>34</v>
      </c>
      <c r="G140" t="s">
        <v>34</v>
      </c>
      <c r="H140" s="34" t="s">
        <v>676</v>
      </c>
      <c r="I140" t="s">
        <v>1009</v>
      </c>
      <c r="J140" s="8" t="s">
        <v>1010</v>
      </c>
      <c r="K140" s="8">
        <v>40</v>
      </c>
      <c r="L140" s="8" t="s">
        <v>1011</v>
      </c>
      <c r="M140" s="8">
        <v>146</v>
      </c>
      <c r="N140" s="8" t="s">
        <v>1012</v>
      </c>
      <c r="O140" s="8">
        <v>1</v>
      </c>
      <c r="P140" s="8" t="s">
        <v>57</v>
      </c>
      <c r="Q140" s="8" t="s">
        <v>1009</v>
      </c>
      <c r="S140" s="8" t="s">
        <v>57</v>
      </c>
      <c r="T140" s="8" t="s">
        <v>59</v>
      </c>
      <c r="U140" s="8" t="s">
        <v>65</v>
      </c>
      <c r="V140" s="8" t="s">
        <v>51</v>
      </c>
      <c r="W140" s="8">
        <v>85</v>
      </c>
      <c r="X140" s="8">
        <v>20</v>
      </c>
      <c r="Y140" s="8">
        <v>20</v>
      </c>
      <c r="Z140" s="8">
        <v>15</v>
      </c>
      <c r="AA140" s="8">
        <v>15</v>
      </c>
      <c r="AB140" s="8">
        <v>15</v>
      </c>
    </row>
    <row r="141" spans="1:28">
      <c r="A141" t="s">
        <v>20</v>
      </c>
      <c r="B141" t="s">
        <v>123</v>
      </c>
      <c r="C141" t="s">
        <v>185</v>
      </c>
      <c r="D141" s="34" t="s">
        <v>616</v>
      </c>
      <c r="E141" s="34" t="s">
        <v>675</v>
      </c>
      <c r="F141" t="s">
        <v>4458</v>
      </c>
      <c r="G141" t="s">
        <v>4458</v>
      </c>
      <c r="H141" s="34" t="s">
        <v>676</v>
      </c>
      <c r="I141" t="s">
        <v>987</v>
      </c>
      <c r="J141" s="8" t="s">
        <v>988</v>
      </c>
      <c r="K141" s="8">
        <v>40</v>
      </c>
      <c r="L141" s="8" t="s">
        <v>989</v>
      </c>
      <c r="M141" s="8">
        <v>144</v>
      </c>
      <c r="N141" s="8" t="s">
        <v>963</v>
      </c>
      <c r="O141" s="8">
        <v>1</v>
      </c>
      <c r="P141" s="8" t="s">
        <v>57</v>
      </c>
      <c r="Q141" s="8" t="s">
        <v>987</v>
      </c>
      <c r="S141" s="8" t="s">
        <v>57</v>
      </c>
      <c r="T141" s="8" t="s">
        <v>59</v>
      </c>
      <c r="U141" s="8" t="s">
        <v>65</v>
      </c>
      <c r="V141" s="8" t="s">
        <v>51</v>
      </c>
      <c r="W141" s="8">
        <v>85</v>
      </c>
      <c r="X141" s="8">
        <v>20</v>
      </c>
      <c r="Y141" s="8">
        <v>20</v>
      </c>
      <c r="Z141" s="8">
        <v>15</v>
      </c>
      <c r="AA141" s="8">
        <v>15</v>
      </c>
      <c r="AB141" s="8">
        <v>15</v>
      </c>
    </row>
    <row r="142" spans="1:28">
      <c r="A142" t="s">
        <v>20</v>
      </c>
      <c r="B142" t="s">
        <v>123</v>
      </c>
      <c r="C142" t="s">
        <v>185</v>
      </c>
      <c r="D142" s="34" t="s">
        <v>616</v>
      </c>
      <c r="E142" s="34" t="s">
        <v>675</v>
      </c>
      <c r="F142" t="s">
        <v>4439</v>
      </c>
      <c r="G142" t="s">
        <v>4439</v>
      </c>
      <c r="H142" s="34" t="s">
        <v>676</v>
      </c>
      <c r="I142" t="s">
        <v>1065</v>
      </c>
      <c r="J142" s="8" t="s">
        <v>1066</v>
      </c>
      <c r="K142" s="8">
        <v>40</v>
      </c>
      <c r="L142" s="8" t="s">
        <v>1067</v>
      </c>
      <c r="M142" s="8">
        <v>148</v>
      </c>
      <c r="N142" s="8" t="s">
        <v>967</v>
      </c>
      <c r="O142" s="8">
        <v>1</v>
      </c>
      <c r="P142" s="8" t="s">
        <v>57</v>
      </c>
      <c r="Q142" s="8" t="s">
        <v>1065</v>
      </c>
      <c r="S142" s="8" t="s">
        <v>57</v>
      </c>
      <c r="T142" s="8" t="s">
        <v>59</v>
      </c>
      <c r="U142" s="8" t="s">
        <v>65</v>
      </c>
      <c r="V142" s="8" t="s">
        <v>51</v>
      </c>
      <c r="W142" s="8">
        <v>85</v>
      </c>
      <c r="X142" s="8">
        <v>20</v>
      </c>
      <c r="Y142" s="8">
        <v>20</v>
      </c>
      <c r="Z142" s="8">
        <v>15</v>
      </c>
      <c r="AA142" s="8">
        <v>15</v>
      </c>
      <c r="AB142" s="8">
        <v>15</v>
      </c>
    </row>
    <row r="143" spans="1:28">
      <c r="A143" t="s">
        <v>20</v>
      </c>
      <c r="B143" t="s">
        <v>123</v>
      </c>
      <c r="C143" t="s">
        <v>185</v>
      </c>
      <c r="D143" s="34" t="s">
        <v>616</v>
      </c>
      <c r="E143" s="34" t="s">
        <v>675</v>
      </c>
      <c r="F143" t="s">
        <v>579</v>
      </c>
      <c r="G143" t="s">
        <v>579</v>
      </c>
      <c r="H143" s="34" t="s">
        <v>676</v>
      </c>
      <c r="I143" t="s">
        <v>1081</v>
      </c>
      <c r="J143" s="8" t="s">
        <v>10082</v>
      </c>
      <c r="K143" s="8">
        <v>79</v>
      </c>
      <c r="L143" s="8" t="s">
        <v>1082</v>
      </c>
      <c r="M143" s="8">
        <v>139</v>
      </c>
      <c r="N143" s="8" t="s">
        <v>10083</v>
      </c>
      <c r="O143" s="8">
        <v>1</v>
      </c>
      <c r="P143" s="8" t="s">
        <v>57</v>
      </c>
      <c r="Q143" s="8" t="s">
        <v>1081</v>
      </c>
      <c r="S143" s="8" t="s">
        <v>57</v>
      </c>
      <c r="T143" s="8" t="s">
        <v>59</v>
      </c>
      <c r="U143" s="8" t="s">
        <v>65</v>
      </c>
      <c r="V143" s="8" t="s">
        <v>51</v>
      </c>
      <c r="W143" s="8">
        <v>65</v>
      </c>
      <c r="X143" s="8">
        <v>0</v>
      </c>
      <c r="Y143" s="8">
        <v>20</v>
      </c>
      <c r="Z143" s="8">
        <v>15</v>
      </c>
      <c r="AA143" s="8">
        <v>15</v>
      </c>
      <c r="AB143" s="8">
        <v>15</v>
      </c>
    </row>
    <row r="144" spans="1:28">
      <c r="A144" t="s">
        <v>20</v>
      </c>
      <c r="B144" t="s">
        <v>123</v>
      </c>
      <c r="C144" t="s">
        <v>185</v>
      </c>
      <c r="D144" s="34" t="s">
        <v>616</v>
      </c>
      <c r="E144" s="34" t="s">
        <v>675</v>
      </c>
      <c r="F144" t="s">
        <v>8118</v>
      </c>
      <c r="G144" t="s">
        <v>8118</v>
      </c>
      <c r="H144" s="34" t="s">
        <v>677</v>
      </c>
      <c r="I144" t="s">
        <v>8119</v>
      </c>
      <c r="J144" s="8" t="s">
        <v>8120</v>
      </c>
      <c r="K144" s="8">
        <v>53</v>
      </c>
      <c r="M144" s="8">
        <v>0</v>
      </c>
      <c r="N144" s="8" t="s">
        <v>8121</v>
      </c>
      <c r="O144" s="8">
        <v>1</v>
      </c>
      <c r="P144" s="8" t="s">
        <v>57</v>
      </c>
      <c r="Q144" s="8" t="s">
        <v>8119</v>
      </c>
      <c r="S144" s="8" t="s">
        <v>57</v>
      </c>
      <c r="T144" s="8" t="s">
        <v>59</v>
      </c>
      <c r="U144" s="8" t="s">
        <v>65</v>
      </c>
      <c r="V144" s="8" t="s">
        <v>51</v>
      </c>
      <c r="W144" s="8">
        <v>65</v>
      </c>
      <c r="X144" s="8">
        <v>20</v>
      </c>
      <c r="Y144" s="8">
        <v>0</v>
      </c>
      <c r="Z144" s="8">
        <v>15</v>
      </c>
      <c r="AA144" s="8">
        <v>15</v>
      </c>
      <c r="AB144" s="8">
        <v>15</v>
      </c>
    </row>
    <row r="145" spans="1:28">
      <c r="A145" t="s">
        <v>20</v>
      </c>
      <c r="B145" t="s">
        <v>123</v>
      </c>
      <c r="C145" t="s">
        <v>185</v>
      </c>
      <c r="D145" s="34" t="s">
        <v>616</v>
      </c>
      <c r="E145" s="34" t="s">
        <v>675</v>
      </c>
      <c r="F145" t="s">
        <v>227</v>
      </c>
      <c r="G145" t="s">
        <v>227</v>
      </c>
      <c r="H145" s="34" t="s">
        <v>676</v>
      </c>
      <c r="I145" t="s">
        <v>228</v>
      </c>
      <c r="J145" s="8" t="s">
        <v>10084</v>
      </c>
      <c r="K145" s="8">
        <v>79</v>
      </c>
      <c r="L145" s="8" t="s">
        <v>229</v>
      </c>
      <c r="M145" s="8">
        <v>157</v>
      </c>
      <c r="N145" s="8" t="s">
        <v>230</v>
      </c>
      <c r="O145" s="8">
        <v>1</v>
      </c>
      <c r="P145" s="8" t="s">
        <v>57</v>
      </c>
      <c r="Q145" s="8" t="s">
        <v>228</v>
      </c>
      <c r="S145" s="8" t="s">
        <v>57</v>
      </c>
      <c r="T145" s="8" t="s">
        <v>59</v>
      </c>
      <c r="U145" s="8" t="s">
        <v>65</v>
      </c>
      <c r="V145" s="8" t="s">
        <v>51</v>
      </c>
      <c r="W145" s="8">
        <v>65</v>
      </c>
      <c r="X145" s="8">
        <v>0</v>
      </c>
      <c r="Y145" s="8">
        <v>20</v>
      </c>
      <c r="Z145" s="8">
        <v>15</v>
      </c>
      <c r="AA145" s="8">
        <v>15</v>
      </c>
      <c r="AB145" s="8">
        <v>15</v>
      </c>
    </row>
    <row r="146" spans="1:28">
      <c r="A146" t="s">
        <v>20</v>
      </c>
      <c r="B146" t="s">
        <v>123</v>
      </c>
      <c r="C146" t="s">
        <v>185</v>
      </c>
      <c r="D146" s="34" t="s">
        <v>616</v>
      </c>
      <c r="E146" s="34" t="s">
        <v>675</v>
      </c>
      <c r="F146" t="s">
        <v>8122</v>
      </c>
      <c r="G146" t="s">
        <v>8122</v>
      </c>
      <c r="H146" s="34" t="s">
        <v>677</v>
      </c>
      <c r="I146" t="s">
        <v>8123</v>
      </c>
      <c r="J146" s="8" t="s">
        <v>10085</v>
      </c>
      <c r="K146" s="8">
        <v>53</v>
      </c>
      <c r="L146" s="8" t="s">
        <v>10086</v>
      </c>
      <c r="M146" s="8">
        <v>140</v>
      </c>
      <c r="N146" s="8" t="s">
        <v>10087</v>
      </c>
      <c r="O146" s="8">
        <v>1</v>
      </c>
      <c r="P146" s="8" t="s">
        <v>57</v>
      </c>
      <c r="Q146" s="8" t="s">
        <v>8123</v>
      </c>
      <c r="S146" s="8" t="s">
        <v>57</v>
      </c>
      <c r="T146" s="8" t="s">
        <v>59</v>
      </c>
      <c r="U146" s="8" t="s">
        <v>65</v>
      </c>
      <c r="V146" s="8" t="s">
        <v>51</v>
      </c>
      <c r="W146" s="8">
        <v>85</v>
      </c>
      <c r="X146" s="8">
        <v>20</v>
      </c>
      <c r="Y146" s="8">
        <v>20</v>
      </c>
      <c r="Z146" s="8">
        <v>15</v>
      </c>
      <c r="AA146" s="8">
        <v>15</v>
      </c>
      <c r="AB146" s="8">
        <v>15</v>
      </c>
    </row>
    <row r="147" spans="1:28">
      <c r="A147" t="s">
        <v>20</v>
      </c>
      <c r="B147" t="s">
        <v>123</v>
      </c>
      <c r="C147" t="s">
        <v>185</v>
      </c>
      <c r="D147" s="34" t="s">
        <v>616</v>
      </c>
      <c r="E147" s="34" t="s">
        <v>675</v>
      </c>
      <c r="F147" t="s">
        <v>512</v>
      </c>
      <c r="G147" t="s">
        <v>512</v>
      </c>
      <c r="H147" s="34" t="s">
        <v>676</v>
      </c>
      <c r="I147" t="s">
        <v>1013</v>
      </c>
      <c r="J147" s="8" t="s">
        <v>1014</v>
      </c>
      <c r="K147" s="8">
        <v>43</v>
      </c>
      <c r="L147" s="8" t="s">
        <v>1015</v>
      </c>
      <c r="M147" s="8">
        <v>126</v>
      </c>
      <c r="N147" s="8" t="s">
        <v>1016</v>
      </c>
      <c r="O147" s="8">
        <v>1</v>
      </c>
      <c r="P147" s="8" t="s">
        <v>57</v>
      </c>
      <c r="Q147" s="8" t="s">
        <v>1013</v>
      </c>
      <c r="S147" s="8" t="s">
        <v>57</v>
      </c>
      <c r="T147" s="8" t="s">
        <v>59</v>
      </c>
      <c r="U147" s="8" t="s">
        <v>65</v>
      </c>
      <c r="V147" s="8" t="s">
        <v>51</v>
      </c>
      <c r="W147" s="8">
        <v>85</v>
      </c>
      <c r="X147" s="8">
        <v>20</v>
      </c>
      <c r="Y147" s="8">
        <v>20</v>
      </c>
      <c r="Z147" s="8">
        <v>15</v>
      </c>
      <c r="AA147" s="8">
        <v>15</v>
      </c>
      <c r="AB147" s="8">
        <v>15</v>
      </c>
    </row>
    <row r="148" spans="1:28">
      <c r="A148" t="s">
        <v>20</v>
      </c>
      <c r="B148" t="s">
        <v>123</v>
      </c>
      <c r="C148" t="s">
        <v>185</v>
      </c>
      <c r="D148" s="34" t="s">
        <v>616</v>
      </c>
      <c r="E148" s="34" t="s">
        <v>675</v>
      </c>
      <c r="F148" t="s">
        <v>494</v>
      </c>
      <c r="G148" t="s">
        <v>494</v>
      </c>
      <c r="H148" s="34" t="s">
        <v>676</v>
      </c>
      <c r="I148" s="1" t="s">
        <v>998</v>
      </c>
      <c r="J148" t="s">
        <v>999</v>
      </c>
      <c r="K148">
        <v>40</v>
      </c>
      <c r="L148" t="s">
        <v>1000</v>
      </c>
      <c r="M148">
        <v>151</v>
      </c>
      <c r="N148" t="s">
        <v>495</v>
      </c>
      <c r="O148">
        <v>1</v>
      </c>
      <c r="P148" t="s">
        <v>57</v>
      </c>
      <c r="Q148" s="1" t="s">
        <v>998</v>
      </c>
      <c r="R148" s="1"/>
      <c r="S148" t="s">
        <v>57</v>
      </c>
      <c r="T148" t="s">
        <v>59</v>
      </c>
      <c r="U148" t="s">
        <v>65</v>
      </c>
      <c r="V148" t="s">
        <v>51</v>
      </c>
      <c r="W148" s="8">
        <v>85</v>
      </c>
      <c r="X148" s="8">
        <v>20</v>
      </c>
      <c r="Y148" s="8">
        <v>20</v>
      </c>
      <c r="Z148" s="8">
        <v>15</v>
      </c>
      <c r="AA148" s="8">
        <v>15</v>
      </c>
      <c r="AB148" s="8">
        <v>15</v>
      </c>
    </row>
    <row r="149" spans="1:28">
      <c r="A149" t="s">
        <v>20</v>
      </c>
      <c r="B149" t="s">
        <v>123</v>
      </c>
      <c r="C149" t="s">
        <v>185</v>
      </c>
      <c r="D149" s="34" t="s">
        <v>616</v>
      </c>
      <c r="E149" s="34" t="s">
        <v>675</v>
      </c>
      <c r="F149" t="s">
        <v>5704</v>
      </c>
      <c r="G149" t="s">
        <v>5704</v>
      </c>
      <c r="H149" s="34" t="s">
        <v>677</v>
      </c>
      <c r="I149" s="1" t="s">
        <v>5724</v>
      </c>
      <c r="J149" t="s">
        <v>10088</v>
      </c>
      <c r="K149">
        <v>75</v>
      </c>
      <c r="L149" t="s">
        <v>10089</v>
      </c>
      <c r="M149">
        <v>122</v>
      </c>
      <c r="N149" t="s">
        <v>10090</v>
      </c>
      <c r="O149">
        <v>1</v>
      </c>
      <c r="P149" t="s">
        <v>57</v>
      </c>
      <c r="Q149" s="1" t="s">
        <v>5724</v>
      </c>
      <c r="R149" s="1"/>
      <c r="S149" t="s">
        <v>57</v>
      </c>
      <c r="T149" t="s">
        <v>59</v>
      </c>
      <c r="U149" t="s">
        <v>65</v>
      </c>
      <c r="V149" t="s">
        <v>51</v>
      </c>
      <c r="W149" s="8">
        <v>65</v>
      </c>
      <c r="X149">
        <v>0</v>
      </c>
      <c r="Y149" s="8">
        <v>20</v>
      </c>
      <c r="Z149">
        <v>15</v>
      </c>
      <c r="AA149" s="8">
        <v>15</v>
      </c>
      <c r="AB149" s="8">
        <v>15</v>
      </c>
    </row>
    <row r="150" spans="1:28">
      <c r="A150" t="s">
        <v>20</v>
      </c>
      <c r="B150" t="s">
        <v>123</v>
      </c>
      <c r="C150" t="s">
        <v>185</v>
      </c>
      <c r="D150" s="34" t="s">
        <v>616</v>
      </c>
      <c r="E150" s="34" t="s">
        <v>675</v>
      </c>
      <c r="F150" t="s">
        <v>4424</v>
      </c>
      <c r="G150" t="s">
        <v>4424</v>
      </c>
      <c r="H150" s="34" t="s">
        <v>677</v>
      </c>
      <c r="I150" s="1" t="s">
        <v>1089</v>
      </c>
      <c r="J150" t="s">
        <v>10091</v>
      </c>
      <c r="K150">
        <v>79</v>
      </c>
      <c r="L150" t="s">
        <v>10092</v>
      </c>
      <c r="M150">
        <v>118</v>
      </c>
      <c r="N150" t="s">
        <v>10093</v>
      </c>
      <c r="O150">
        <v>1</v>
      </c>
      <c r="P150" t="s">
        <v>57</v>
      </c>
      <c r="Q150" s="1" t="s">
        <v>1089</v>
      </c>
      <c r="R150" s="1"/>
      <c r="S150" t="s">
        <v>57</v>
      </c>
      <c r="T150" t="s">
        <v>59</v>
      </c>
      <c r="U150" t="s">
        <v>65</v>
      </c>
      <c r="V150" t="s">
        <v>51</v>
      </c>
      <c r="W150" s="8">
        <v>65</v>
      </c>
      <c r="X150" s="8">
        <v>0</v>
      </c>
      <c r="Y150" s="8">
        <v>20</v>
      </c>
      <c r="Z150" s="8">
        <v>15</v>
      </c>
      <c r="AA150" s="8">
        <v>15</v>
      </c>
      <c r="AB150" s="8">
        <v>15</v>
      </c>
    </row>
    <row r="151" spans="1:28">
      <c r="A151" t="s">
        <v>20</v>
      </c>
      <c r="B151" t="s">
        <v>123</v>
      </c>
      <c r="C151" t="s">
        <v>185</v>
      </c>
      <c r="D151" s="34" t="s">
        <v>616</v>
      </c>
      <c r="E151" s="34" t="s">
        <v>675</v>
      </c>
      <c r="F151" t="s">
        <v>4532</v>
      </c>
      <c r="G151" t="s">
        <v>4532</v>
      </c>
      <c r="H151" s="34" t="s">
        <v>676</v>
      </c>
      <c r="I151" t="s">
        <v>1103</v>
      </c>
      <c r="J151" s="8" t="s">
        <v>10094</v>
      </c>
      <c r="K151" s="8">
        <v>76</v>
      </c>
      <c r="L151" s="8" t="s">
        <v>10095</v>
      </c>
      <c r="M151" s="8">
        <v>126</v>
      </c>
      <c r="N151" s="8" t="s">
        <v>10096</v>
      </c>
      <c r="O151" s="8">
        <v>1</v>
      </c>
      <c r="P151" s="8" t="s">
        <v>57</v>
      </c>
      <c r="Q151" s="8" t="s">
        <v>1103</v>
      </c>
      <c r="S151" s="8" t="s">
        <v>57</v>
      </c>
      <c r="T151" s="8" t="s">
        <v>59</v>
      </c>
      <c r="U151" s="8" t="s">
        <v>65</v>
      </c>
      <c r="V151" s="8" t="s">
        <v>51</v>
      </c>
      <c r="W151" s="8">
        <v>65</v>
      </c>
      <c r="X151" s="8">
        <v>0</v>
      </c>
      <c r="Y151" s="8">
        <v>20</v>
      </c>
      <c r="Z151" s="8">
        <v>15</v>
      </c>
      <c r="AA151" s="8">
        <v>15</v>
      </c>
      <c r="AB151" s="8">
        <v>15</v>
      </c>
    </row>
    <row r="152" spans="1:28">
      <c r="A152" t="s">
        <v>20</v>
      </c>
      <c r="B152" t="s">
        <v>123</v>
      </c>
      <c r="C152" t="s">
        <v>185</v>
      </c>
      <c r="D152" s="34" t="s">
        <v>616</v>
      </c>
      <c r="E152" s="34" t="s">
        <v>675</v>
      </c>
      <c r="F152" t="s">
        <v>216</v>
      </c>
      <c r="G152" t="s">
        <v>216</v>
      </c>
      <c r="H152" s="34" t="s">
        <v>677</v>
      </c>
      <c r="I152" t="s">
        <v>217</v>
      </c>
      <c r="J152" s="8" t="s">
        <v>10097</v>
      </c>
      <c r="K152" s="8">
        <v>74</v>
      </c>
      <c r="L152" s="8" t="s">
        <v>218</v>
      </c>
      <c r="M152" s="8">
        <v>147</v>
      </c>
      <c r="N152" s="8" t="s">
        <v>219</v>
      </c>
      <c r="O152" s="8">
        <v>1</v>
      </c>
      <c r="P152" s="8" t="s">
        <v>57</v>
      </c>
      <c r="Q152" s="8" t="s">
        <v>217</v>
      </c>
      <c r="S152" s="8" t="s">
        <v>57</v>
      </c>
      <c r="T152" s="8" t="s">
        <v>62</v>
      </c>
      <c r="U152" s="8" t="s">
        <v>220</v>
      </c>
      <c r="V152" s="8" t="s">
        <v>221</v>
      </c>
      <c r="W152" s="8">
        <v>50</v>
      </c>
      <c r="X152" s="8">
        <v>0</v>
      </c>
      <c r="Y152" s="8">
        <v>20</v>
      </c>
      <c r="Z152" s="8">
        <v>15</v>
      </c>
      <c r="AA152" s="8">
        <v>15</v>
      </c>
      <c r="AB152" s="8">
        <v>0</v>
      </c>
    </row>
    <row r="153" spans="1:28">
      <c r="A153" t="s">
        <v>20</v>
      </c>
      <c r="B153" t="s">
        <v>123</v>
      </c>
      <c r="C153" t="s">
        <v>185</v>
      </c>
      <c r="D153" s="34" t="s">
        <v>616</v>
      </c>
      <c r="E153" s="34" t="s">
        <v>675</v>
      </c>
      <c r="F153" t="s">
        <v>5701</v>
      </c>
      <c r="G153" t="s">
        <v>5701</v>
      </c>
      <c r="H153" s="34" t="s">
        <v>677</v>
      </c>
      <c r="I153" t="s">
        <v>8125</v>
      </c>
      <c r="J153" s="8" t="s">
        <v>8126</v>
      </c>
      <c r="K153" s="8">
        <v>44</v>
      </c>
      <c r="L153" s="8" t="s">
        <v>1031</v>
      </c>
      <c r="M153" s="8">
        <v>118</v>
      </c>
      <c r="N153" s="8" t="s">
        <v>10478</v>
      </c>
      <c r="O153" s="8">
        <v>2</v>
      </c>
      <c r="P153" s="8" t="s">
        <v>56</v>
      </c>
      <c r="Q153" s="8" t="s">
        <v>8125</v>
      </c>
      <c r="S153" s="8" t="s">
        <v>57</v>
      </c>
      <c r="T153" s="8" t="s">
        <v>59</v>
      </c>
      <c r="U153" s="8" t="s">
        <v>65</v>
      </c>
      <c r="V153" s="8" t="s">
        <v>51</v>
      </c>
      <c r="W153" s="8">
        <v>70</v>
      </c>
      <c r="X153" s="8">
        <v>20</v>
      </c>
      <c r="Y153" s="8">
        <v>20</v>
      </c>
      <c r="Z153" s="8">
        <v>0</v>
      </c>
      <c r="AA153" s="8">
        <v>15</v>
      </c>
      <c r="AB153" s="8">
        <v>15</v>
      </c>
    </row>
    <row r="154" spans="1:28">
      <c r="A154" t="s">
        <v>20</v>
      </c>
      <c r="B154" t="s">
        <v>123</v>
      </c>
      <c r="C154" t="s">
        <v>185</v>
      </c>
      <c r="D154" s="34" t="s">
        <v>616</v>
      </c>
      <c r="E154" s="34" t="s">
        <v>675</v>
      </c>
      <c r="F154" t="s">
        <v>255</v>
      </c>
      <c r="G154" t="s">
        <v>255</v>
      </c>
      <c r="H154" s="34" t="s">
        <v>676</v>
      </c>
      <c r="I154" s="1" t="s">
        <v>256</v>
      </c>
      <c r="J154" t="s">
        <v>257</v>
      </c>
      <c r="K154">
        <v>57</v>
      </c>
      <c r="L154" t="s">
        <v>258</v>
      </c>
      <c r="M154">
        <v>128</v>
      </c>
      <c r="N154" t="s">
        <v>259</v>
      </c>
      <c r="O154">
        <v>1</v>
      </c>
      <c r="P154" t="s">
        <v>57</v>
      </c>
      <c r="Q154" s="1" t="s">
        <v>256</v>
      </c>
      <c r="R154" s="1"/>
      <c r="S154" t="s">
        <v>57</v>
      </c>
      <c r="T154" t="s">
        <v>59</v>
      </c>
      <c r="U154" t="s">
        <v>65</v>
      </c>
      <c r="V154" t="s">
        <v>51</v>
      </c>
      <c r="W154" s="8">
        <v>85</v>
      </c>
      <c r="X154">
        <v>20</v>
      </c>
      <c r="Y154" s="8">
        <v>20</v>
      </c>
      <c r="Z154" s="8">
        <v>15</v>
      </c>
      <c r="AA154" s="8">
        <v>15</v>
      </c>
      <c r="AB154" s="8">
        <v>15</v>
      </c>
    </row>
    <row r="155" spans="1:28">
      <c r="A155" t="s">
        <v>20</v>
      </c>
      <c r="B155" t="s">
        <v>123</v>
      </c>
      <c r="C155" t="s">
        <v>185</v>
      </c>
      <c r="D155" s="34" t="s">
        <v>616</v>
      </c>
      <c r="E155" s="34" t="s">
        <v>675</v>
      </c>
      <c r="F155" t="s">
        <v>290</v>
      </c>
      <c r="G155" t="s">
        <v>290</v>
      </c>
      <c r="H155" s="34" t="s">
        <v>676</v>
      </c>
      <c r="I155" s="1" t="s">
        <v>5539</v>
      </c>
      <c r="J155" t="s">
        <v>10098</v>
      </c>
      <c r="K155">
        <v>72</v>
      </c>
      <c r="L155" t="s">
        <v>291</v>
      </c>
      <c r="M155">
        <v>151</v>
      </c>
      <c r="N155" t="s">
        <v>184</v>
      </c>
      <c r="O155">
        <v>1</v>
      </c>
      <c r="P155" t="s">
        <v>57</v>
      </c>
      <c r="Q155" s="1" t="s">
        <v>5539</v>
      </c>
      <c r="R155" s="1"/>
      <c r="S155" t="s">
        <v>57</v>
      </c>
      <c r="T155" t="s">
        <v>59</v>
      </c>
      <c r="U155" t="s">
        <v>65</v>
      </c>
      <c r="V155" t="s">
        <v>51</v>
      </c>
      <c r="W155" s="8">
        <v>65</v>
      </c>
      <c r="X155" s="8">
        <v>0</v>
      </c>
      <c r="Y155">
        <v>20</v>
      </c>
      <c r="Z155" s="8">
        <v>15</v>
      </c>
      <c r="AA155" s="8">
        <v>15</v>
      </c>
      <c r="AB155" s="8">
        <v>15</v>
      </c>
    </row>
    <row r="156" spans="1:28">
      <c r="A156" t="s">
        <v>20</v>
      </c>
      <c r="B156" t="s">
        <v>123</v>
      </c>
      <c r="C156" t="s">
        <v>185</v>
      </c>
      <c r="D156" s="34" t="s">
        <v>616</v>
      </c>
      <c r="E156" s="34" t="s">
        <v>675</v>
      </c>
      <c r="F156" t="s">
        <v>8127</v>
      </c>
      <c r="G156" t="s">
        <v>8127</v>
      </c>
      <c r="H156" s="34" t="s">
        <v>676</v>
      </c>
      <c r="I156" s="1" t="s">
        <v>8128</v>
      </c>
      <c r="J156" t="s">
        <v>8129</v>
      </c>
      <c r="K156">
        <v>55</v>
      </c>
      <c r="L156" t="s">
        <v>8130</v>
      </c>
      <c r="M156">
        <v>142</v>
      </c>
      <c r="N156" t="s">
        <v>2777</v>
      </c>
      <c r="O156">
        <v>1</v>
      </c>
      <c r="P156" t="s">
        <v>57</v>
      </c>
      <c r="Q156" s="1" t="s">
        <v>8128</v>
      </c>
      <c r="R156" s="1"/>
      <c r="S156" t="s">
        <v>57</v>
      </c>
      <c r="T156" t="s">
        <v>59</v>
      </c>
      <c r="U156" t="s">
        <v>65</v>
      </c>
      <c r="V156" t="s">
        <v>51</v>
      </c>
      <c r="W156" s="8">
        <v>85</v>
      </c>
      <c r="X156">
        <v>20</v>
      </c>
      <c r="Y156" s="8">
        <v>20</v>
      </c>
      <c r="Z156" s="8">
        <v>15</v>
      </c>
      <c r="AA156" s="8">
        <v>15</v>
      </c>
      <c r="AB156" s="8">
        <v>15</v>
      </c>
    </row>
    <row r="157" spans="1:28">
      <c r="A157" t="s">
        <v>20</v>
      </c>
      <c r="B157" t="s">
        <v>123</v>
      </c>
      <c r="C157" t="s">
        <v>185</v>
      </c>
      <c r="D157" s="34" t="s">
        <v>616</v>
      </c>
      <c r="E157" s="34" t="s">
        <v>675</v>
      </c>
      <c r="F157" t="s">
        <v>4530</v>
      </c>
      <c r="G157" t="s">
        <v>4530</v>
      </c>
      <c r="H157" s="34" t="s">
        <v>676</v>
      </c>
      <c r="I157" s="1" t="s">
        <v>1090</v>
      </c>
      <c r="J157" t="s">
        <v>1091</v>
      </c>
      <c r="K157">
        <v>46</v>
      </c>
      <c r="L157" t="s">
        <v>1092</v>
      </c>
      <c r="M157">
        <v>125</v>
      </c>
      <c r="N157" t="s">
        <v>539</v>
      </c>
      <c r="O157">
        <v>1</v>
      </c>
      <c r="P157" t="s">
        <v>57</v>
      </c>
      <c r="Q157" s="1" t="s">
        <v>1090</v>
      </c>
      <c r="R157" s="1"/>
      <c r="S157" t="s">
        <v>57</v>
      </c>
      <c r="T157" t="s">
        <v>59</v>
      </c>
      <c r="U157" t="s">
        <v>65</v>
      </c>
      <c r="V157" t="s">
        <v>51</v>
      </c>
      <c r="W157" s="8">
        <v>85</v>
      </c>
      <c r="X157">
        <v>20</v>
      </c>
      <c r="Y157" s="8">
        <v>20</v>
      </c>
      <c r="Z157" s="8">
        <v>15</v>
      </c>
      <c r="AA157" s="8">
        <v>15</v>
      </c>
      <c r="AB157" s="8">
        <v>15</v>
      </c>
    </row>
    <row r="158" spans="1:28">
      <c r="A158" t="s">
        <v>20</v>
      </c>
      <c r="B158" t="s">
        <v>123</v>
      </c>
      <c r="C158" t="s">
        <v>185</v>
      </c>
      <c r="D158" s="34" t="s">
        <v>616</v>
      </c>
      <c r="E158" s="34" t="s">
        <v>675</v>
      </c>
      <c r="F158" t="s">
        <v>33</v>
      </c>
      <c r="G158" t="s">
        <v>33</v>
      </c>
      <c r="H158" s="34" t="s">
        <v>676</v>
      </c>
      <c r="I158" s="1" t="s">
        <v>356</v>
      </c>
      <c r="J158" t="s">
        <v>10099</v>
      </c>
      <c r="K158">
        <v>74</v>
      </c>
      <c r="L158" t="s">
        <v>288</v>
      </c>
      <c r="M158">
        <v>141</v>
      </c>
      <c r="N158" t="s">
        <v>10100</v>
      </c>
      <c r="O158">
        <v>1</v>
      </c>
      <c r="P158" t="s">
        <v>57</v>
      </c>
      <c r="Q158" s="1" t="s">
        <v>356</v>
      </c>
      <c r="R158" s="1"/>
      <c r="S158" t="s">
        <v>57</v>
      </c>
      <c r="T158" t="s">
        <v>59</v>
      </c>
      <c r="U158" t="s">
        <v>65</v>
      </c>
      <c r="V158" t="s">
        <v>51</v>
      </c>
      <c r="W158" s="8">
        <v>65</v>
      </c>
      <c r="X158" s="8">
        <v>0</v>
      </c>
      <c r="Y158" s="8">
        <v>20</v>
      </c>
      <c r="Z158" s="8">
        <v>15</v>
      </c>
      <c r="AA158" s="8">
        <v>15</v>
      </c>
      <c r="AB158" s="8">
        <v>15</v>
      </c>
    </row>
    <row r="159" spans="1:28">
      <c r="A159" t="s">
        <v>20</v>
      </c>
      <c r="B159" t="s">
        <v>123</v>
      </c>
      <c r="C159" t="s">
        <v>185</v>
      </c>
      <c r="D159" s="34" t="s">
        <v>616</v>
      </c>
      <c r="E159" s="34" t="s">
        <v>675</v>
      </c>
      <c r="F159" t="s">
        <v>4499</v>
      </c>
      <c r="G159" t="s">
        <v>4499</v>
      </c>
      <c r="H159" s="34" t="s">
        <v>676</v>
      </c>
      <c r="I159" t="s">
        <v>1029</v>
      </c>
      <c r="J159" s="8" t="s">
        <v>10101</v>
      </c>
      <c r="K159" s="8">
        <v>81</v>
      </c>
      <c r="L159" s="8" t="s">
        <v>699</v>
      </c>
      <c r="M159" s="8">
        <v>146</v>
      </c>
      <c r="N159" s="8" t="s">
        <v>10102</v>
      </c>
      <c r="O159" s="8">
        <v>1</v>
      </c>
      <c r="P159" s="8" t="s">
        <v>57</v>
      </c>
      <c r="Q159" s="8" t="s">
        <v>1029</v>
      </c>
      <c r="S159" s="8" t="s">
        <v>57</v>
      </c>
      <c r="T159" s="8" t="s">
        <v>59</v>
      </c>
      <c r="U159" s="8" t="s">
        <v>65</v>
      </c>
      <c r="V159" s="8" t="s">
        <v>51</v>
      </c>
      <c r="W159" s="8">
        <v>65</v>
      </c>
      <c r="X159" s="8">
        <v>0</v>
      </c>
      <c r="Y159" s="8">
        <v>20</v>
      </c>
      <c r="Z159" s="8">
        <v>15</v>
      </c>
      <c r="AA159" s="8">
        <v>15</v>
      </c>
      <c r="AB159" s="8">
        <v>15</v>
      </c>
    </row>
    <row r="160" spans="1:28">
      <c r="A160" t="s">
        <v>20</v>
      </c>
      <c r="B160" t="s">
        <v>123</v>
      </c>
      <c r="C160" t="s">
        <v>185</v>
      </c>
      <c r="D160" s="34" t="s">
        <v>616</v>
      </c>
      <c r="E160" s="34" t="s">
        <v>675</v>
      </c>
      <c r="F160" t="s">
        <v>571</v>
      </c>
      <c r="G160" t="s">
        <v>571</v>
      </c>
      <c r="H160" s="34" t="s">
        <v>676</v>
      </c>
      <c r="I160" t="s">
        <v>1003</v>
      </c>
      <c r="J160" s="8" t="s">
        <v>1004</v>
      </c>
      <c r="K160" s="8">
        <v>57</v>
      </c>
      <c r="L160" s="8" t="s">
        <v>1005</v>
      </c>
      <c r="M160" s="8">
        <v>137</v>
      </c>
      <c r="N160" s="8" t="s">
        <v>572</v>
      </c>
      <c r="O160" s="8">
        <v>1</v>
      </c>
      <c r="P160" s="8" t="s">
        <v>57</v>
      </c>
      <c r="Q160" s="8" t="s">
        <v>1003</v>
      </c>
      <c r="S160" s="8" t="s">
        <v>57</v>
      </c>
      <c r="T160" s="8" t="s">
        <v>59</v>
      </c>
      <c r="U160" s="8" t="s">
        <v>65</v>
      </c>
      <c r="V160" s="8" t="s">
        <v>51</v>
      </c>
      <c r="W160" s="8">
        <v>85</v>
      </c>
      <c r="X160" s="8">
        <v>20</v>
      </c>
      <c r="Y160" s="8">
        <v>20</v>
      </c>
      <c r="Z160" s="8">
        <v>15</v>
      </c>
      <c r="AA160" s="8">
        <v>15</v>
      </c>
      <c r="AB160" s="8">
        <v>15</v>
      </c>
    </row>
    <row r="161" spans="1:28">
      <c r="A161" t="s">
        <v>20</v>
      </c>
      <c r="B161" t="s">
        <v>123</v>
      </c>
      <c r="C161" t="s">
        <v>185</v>
      </c>
      <c r="D161" s="34" t="s">
        <v>616</v>
      </c>
      <c r="E161" s="34" t="s">
        <v>675</v>
      </c>
      <c r="F161" t="s">
        <v>6975</v>
      </c>
      <c r="G161" t="s">
        <v>6975</v>
      </c>
      <c r="H161" s="34" t="s">
        <v>676</v>
      </c>
      <c r="I161" s="1" t="s">
        <v>6976</v>
      </c>
      <c r="J161" t="s">
        <v>6977</v>
      </c>
      <c r="K161">
        <v>58</v>
      </c>
      <c r="L161" t="s">
        <v>6978</v>
      </c>
      <c r="M161">
        <v>125</v>
      </c>
      <c r="N161" t="s">
        <v>6979</v>
      </c>
      <c r="O161">
        <v>1</v>
      </c>
      <c r="P161" t="s">
        <v>57</v>
      </c>
      <c r="Q161" s="1" t="s">
        <v>6976</v>
      </c>
      <c r="R161" s="1"/>
      <c r="S161" t="s">
        <v>57</v>
      </c>
      <c r="T161" t="s">
        <v>59</v>
      </c>
      <c r="U161" t="s">
        <v>65</v>
      </c>
      <c r="V161" t="s">
        <v>51</v>
      </c>
      <c r="W161" s="8">
        <v>85</v>
      </c>
      <c r="X161" s="8">
        <v>20</v>
      </c>
      <c r="Y161" s="8">
        <v>20</v>
      </c>
      <c r="Z161" s="8">
        <v>15</v>
      </c>
      <c r="AA161" s="8">
        <v>15</v>
      </c>
      <c r="AB161" s="8">
        <v>15</v>
      </c>
    </row>
    <row r="162" spans="1:28">
      <c r="A162" t="s">
        <v>20</v>
      </c>
      <c r="B162" t="s">
        <v>123</v>
      </c>
      <c r="C162" t="s">
        <v>185</v>
      </c>
      <c r="D162" s="34" t="s">
        <v>616</v>
      </c>
      <c r="E162" s="34" t="s">
        <v>675</v>
      </c>
      <c r="F162" t="s">
        <v>6515</v>
      </c>
      <c r="G162" t="s">
        <v>6515</v>
      </c>
      <c r="H162" s="34" t="s">
        <v>676</v>
      </c>
      <c r="I162" t="s">
        <v>6980</v>
      </c>
      <c r="J162" s="8" t="s">
        <v>6981</v>
      </c>
      <c r="K162" s="8">
        <v>57</v>
      </c>
      <c r="L162" s="8" t="s">
        <v>991</v>
      </c>
      <c r="M162" s="8">
        <v>110</v>
      </c>
      <c r="N162" s="8" t="s">
        <v>911</v>
      </c>
      <c r="O162" s="8">
        <v>1</v>
      </c>
      <c r="P162" s="8" t="s">
        <v>57</v>
      </c>
      <c r="Q162" s="8" t="s">
        <v>6980</v>
      </c>
      <c r="S162" s="8" t="s">
        <v>57</v>
      </c>
      <c r="T162" s="8" t="s">
        <v>59</v>
      </c>
      <c r="U162" s="8" t="s">
        <v>65</v>
      </c>
      <c r="V162" s="8" t="s">
        <v>51</v>
      </c>
      <c r="W162" s="8">
        <v>85</v>
      </c>
      <c r="X162" s="8">
        <v>20</v>
      </c>
      <c r="Y162" s="8">
        <v>20</v>
      </c>
      <c r="Z162" s="8">
        <v>15</v>
      </c>
      <c r="AA162" s="8">
        <v>15</v>
      </c>
      <c r="AB162" s="8">
        <v>15</v>
      </c>
    </row>
    <row r="163" spans="1:28">
      <c r="A163" t="s">
        <v>20</v>
      </c>
      <c r="B163" t="s">
        <v>123</v>
      </c>
      <c r="C163" t="s">
        <v>185</v>
      </c>
      <c r="D163" s="34" t="s">
        <v>616</v>
      </c>
      <c r="E163" s="34" t="s">
        <v>675</v>
      </c>
      <c r="F163" t="s">
        <v>6982</v>
      </c>
      <c r="G163" t="s">
        <v>6982</v>
      </c>
      <c r="H163" s="34" t="s">
        <v>676</v>
      </c>
      <c r="I163" t="s">
        <v>6983</v>
      </c>
      <c r="J163" s="8" t="s">
        <v>6984</v>
      </c>
      <c r="K163" s="8">
        <v>50</v>
      </c>
      <c r="L163" s="8" t="s">
        <v>6985</v>
      </c>
      <c r="M163" s="8">
        <v>112</v>
      </c>
      <c r="N163" s="8" t="s">
        <v>959</v>
      </c>
      <c r="O163" s="8">
        <v>1</v>
      </c>
      <c r="P163" s="8" t="s">
        <v>57</v>
      </c>
      <c r="Q163" s="8" t="s">
        <v>6983</v>
      </c>
      <c r="S163" s="8" t="s">
        <v>57</v>
      </c>
      <c r="T163" s="8" t="s">
        <v>59</v>
      </c>
      <c r="U163" s="8" t="s">
        <v>65</v>
      </c>
      <c r="V163" s="8" t="s">
        <v>51</v>
      </c>
      <c r="W163" s="8">
        <v>85</v>
      </c>
      <c r="X163" s="8">
        <v>20</v>
      </c>
      <c r="Y163" s="8">
        <v>20</v>
      </c>
      <c r="Z163" s="8">
        <v>15</v>
      </c>
      <c r="AA163" s="8">
        <v>15</v>
      </c>
      <c r="AB163" s="8">
        <v>15</v>
      </c>
    </row>
    <row r="164" spans="1:28">
      <c r="A164" t="s">
        <v>20</v>
      </c>
      <c r="B164" t="s">
        <v>123</v>
      </c>
      <c r="C164" t="s">
        <v>185</v>
      </c>
      <c r="D164" s="34" t="s">
        <v>616</v>
      </c>
      <c r="E164" s="34" t="s">
        <v>675</v>
      </c>
      <c r="F164" t="s">
        <v>6518</v>
      </c>
      <c r="G164" t="s">
        <v>6518</v>
      </c>
      <c r="H164" s="34" t="s">
        <v>676</v>
      </c>
      <c r="I164" t="s">
        <v>6986</v>
      </c>
      <c r="J164" s="8" t="s">
        <v>6987</v>
      </c>
      <c r="K164" s="8">
        <v>60</v>
      </c>
      <c r="L164" s="8" t="s">
        <v>6988</v>
      </c>
      <c r="M164" s="8">
        <v>120</v>
      </c>
      <c r="N164" s="8" t="s">
        <v>2217</v>
      </c>
      <c r="O164" s="8">
        <v>1</v>
      </c>
      <c r="P164" s="8" t="s">
        <v>57</v>
      </c>
      <c r="Q164" s="8" t="s">
        <v>6986</v>
      </c>
      <c r="S164" s="8" t="s">
        <v>57</v>
      </c>
      <c r="T164" s="8" t="s">
        <v>59</v>
      </c>
      <c r="U164" s="8" t="s">
        <v>65</v>
      </c>
      <c r="V164" s="8" t="s">
        <v>51</v>
      </c>
      <c r="W164" s="8">
        <v>85</v>
      </c>
      <c r="X164" s="8">
        <v>20</v>
      </c>
      <c r="Y164" s="8">
        <v>20</v>
      </c>
      <c r="Z164" s="8">
        <v>15</v>
      </c>
      <c r="AA164" s="8">
        <v>15</v>
      </c>
      <c r="AB164" s="8">
        <v>15</v>
      </c>
    </row>
    <row r="165" spans="1:28">
      <c r="A165" t="s">
        <v>20</v>
      </c>
      <c r="B165" t="s">
        <v>123</v>
      </c>
      <c r="C165" t="s">
        <v>631</v>
      </c>
      <c r="D165" s="34" t="s">
        <v>616</v>
      </c>
      <c r="E165" s="34" t="s">
        <v>675</v>
      </c>
      <c r="F165" t="s">
        <v>4533</v>
      </c>
      <c r="G165" t="s">
        <v>4534</v>
      </c>
      <c r="H165" s="34" t="s">
        <v>676</v>
      </c>
      <c r="I165" t="s">
        <v>1112</v>
      </c>
      <c r="J165" s="8" t="s">
        <v>10103</v>
      </c>
      <c r="K165" s="8">
        <v>86</v>
      </c>
      <c r="L165" s="8" t="s">
        <v>1113</v>
      </c>
      <c r="M165" s="8">
        <v>156</v>
      </c>
      <c r="N165" s="8" t="s">
        <v>1114</v>
      </c>
      <c r="O165" s="8">
        <v>1</v>
      </c>
      <c r="P165" s="8" t="s">
        <v>57</v>
      </c>
      <c r="Q165" s="8" t="s">
        <v>1112</v>
      </c>
      <c r="S165" s="8" t="s">
        <v>57</v>
      </c>
      <c r="T165" s="8" t="s">
        <v>59</v>
      </c>
      <c r="U165" s="8" t="s">
        <v>65</v>
      </c>
      <c r="V165" s="8" t="s">
        <v>51</v>
      </c>
      <c r="W165" s="8">
        <v>65</v>
      </c>
      <c r="X165" s="8">
        <v>0</v>
      </c>
      <c r="Y165" s="8">
        <v>20</v>
      </c>
      <c r="Z165" s="8">
        <v>15</v>
      </c>
      <c r="AA165" s="8">
        <v>15</v>
      </c>
      <c r="AB165" s="8">
        <v>15</v>
      </c>
    </row>
    <row r="166" spans="1:28">
      <c r="A166" t="s">
        <v>20</v>
      </c>
      <c r="B166" t="s">
        <v>123</v>
      </c>
      <c r="C166" t="s">
        <v>631</v>
      </c>
      <c r="D166" s="34" t="s">
        <v>616</v>
      </c>
      <c r="E166" s="34" t="s">
        <v>675</v>
      </c>
      <c r="F166" t="s">
        <v>573</v>
      </c>
      <c r="G166" t="s">
        <v>4665</v>
      </c>
      <c r="H166" s="34" t="s">
        <v>676</v>
      </c>
      <c r="I166" t="s">
        <v>9347</v>
      </c>
      <c r="J166" s="8" t="s">
        <v>9348</v>
      </c>
      <c r="K166" s="8">
        <v>61</v>
      </c>
      <c r="L166" s="8" t="s">
        <v>1019</v>
      </c>
      <c r="M166" s="8">
        <v>135</v>
      </c>
      <c r="N166" s="8" t="s">
        <v>9349</v>
      </c>
      <c r="O166" s="8">
        <v>1</v>
      </c>
      <c r="P166" s="8" t="s">
        <v>57</v>
      </c>
      <c r="Q166" s="8" t="s">
        <v>9347</v>
      </c>
      <c r="S166" s="8" t="s">
        <v>57</v>
      </c>
      <c r="T166" s="8" t="s">
        <v>59</v>
      </c>
      <c r="U166" s="8" t="s">
        <v>65</v>
      </c>
      <c r="V166" s="8" t="s">
        <v>51</v>
      </c>
      <c r="W166" s="8">
        <v>65</v>
      </c>
      <c r="X166" s="8">
        <v>0</v>
      </c>
      <c r="Y166" s="8">
        <v>20</v>
      </c>
      <c r="Z166" s="8">
        <v>15</v>
      </c>
      <c r="AA166" s="8">
        <v>15</v>
      </c>
      <c r="AB166" s="8">
        <v>15</v>
      </c>
    </row>
    <row r="167" spans="1:28">
      <c r="A167" t="s">
        <v>20</v>
      </c>
      <c r="B167" t="s">
        <v>123</v>
      </c>
      <c r="C167" t="s">
        <v>631</v>
      </c>
      <c r="D167" s="34" t="s">
        <v>616</v>
      </c>
      <c r="E167" s="34" t="s">
        <v>675</v>
      </c>
      <c r="F167" t="s">
        <v>593</v>
      </c>
      <c r="G167" t="s">
        <v>4606</v>
      </c>
      <c r="H167" s="34" t="s">
        <v>676</v>
      </c>
      <c r="I167" t="s">
        <v>9350</v>
      </c>
      <c r="J167" s="8" t="s">
        <v>9351</v>
      </c>
      <c r="K167" s="8">
        <v>62</v>
      </c>
      <c r="L167" s="8" t="s">
        <v>878</v>
      </c>
      <c r="M167" s="8">
        <v>143</v>
      </c>
      <c r="N167" s="8" t="s">
        <v>9352</v>
      </c>
      <c r="O167" s="8">
        <v>1</v>
      </c>
      <c r="P167" s="8" t="s">
        <v>57</v>
      </c>
      <c r="Q167" s="8" t="s">
        <v>9350</v>
      </c>
      <c r="S167" s="8" t="s">
        <v>57</v>
      </c>
      <c r="T167" s="8" t="s">
        <v>59</v>
      </c>
      <c r="U167" s="8" t="s">
        <v>65</v>
      </c>
      <c r="V167" s="8" t="s">
        <v>51</v>
      </c>
      <c r="W167" s="8">
        <v>65</v>
      </c>
      <c r="X167" s="8">
        <v>0</v>
      </c>
      <c r="Y167" s="8">
        <v>20</v>
      </c>
      <c r="Z167" s="8">
        <v>15</v>
      </c>
      <c r="AA167" s="8">
        <v>15</v>
      </c>
      <c r="AB167" s="8">
        <v>15</v>
      </c>
    </row>
    <row r="168" spans="1:28">
      <c r="A168" t="s">
        <v>20</v>
      </c>
      <c r="B168" t="s">
        <v>123</v>
      </c>
      <c r="C168" t="s">
        <v>631</v>
      </c>
      <c r="D168" s="34" t="s">
        <v>616</v>
      </c>
      <c r="E168" s="34" t="s">
        <v>675</v>
      </c>
      <c r="F168" t="s">
        <v>4538</v>
      </c>
      <c r="G168" t="s">
        <v>4539</v>
      </c>
      <c r="H168" s="34" t="s">
        <v>676</v>
      </c>
      <c r="I168" t="s">
        <v>1126</v>
      </c>
      <c r="J168" s="8" t="s">
        <v>10104</v>
      </c>
      <c r="K168" s="8">
        <v>78</v>
      </c>
      <c r="L168" s="8" t="s">
        <v>1127</v>
      </c>
      <c r="M168" s="8">
        <v>158</v>
      </c>
      <c r="N168" s="8" t="s">
        <v>1128</v>
      </c>
      <c r="O168" s="8">
        <v>1</v>
      </c>
      <c r="P168" s="8" t="s">
        <v>57</v>
      </c>
      <c r="Q168" s="8" t="s">
        <v>1126</v>
      </c>
      <c r="S168" s="8" t="s">
        <v>57</v>
      </c>
      <c r="T168" s="8" t="s">
        <v>59</v>
      </c>
      <c r="U168" s="8" t="s">
        <v>65</v>
      </c>
      <c r="V168" s="8" t="s">
        <v>51</v>
      </c>
      <c r="W168" s="8">
        <v>65</v>
      </c>
      <c r="X168" s="8">
        <v>0</v>
      </c>
      <c r="Y168" s="8">
        <v>20</v>
      </c>
      <c r="Z168" s="8">
        <v>15</v>
      </c>
      <c r="AA168" s="8">
        <v>15</v>
      </c>
      <c r="AB168" s="8">
        <v>15</v>
      </c>
    </row>
    <row r="169" spans="1:28">
      <c r="A169" t="s">
        <v>20</v>
      </c>
      <c r="B169" t="s">
        <v>123</v>
      </c>
      <c r="C169" t="s">
        <v>631</v>
      </c>
      <c r="D169" s="34" t="s">
        <v>616</v>
      </c>
      <c r="E169" s="34" t="s">
        <v>675</v>
      </c>
      <c r="F169" t="s">
        <v>4527</v>
      </c>
      <c r="G169" t="s">
        <v>4528</v>
      </c>
      <c r="H169" s="34" t="s">
        <v>676</v>
      </c>
      <c r="I169" s="1" t="s">
        <v>1061</v>
      </c>
      <c r="J169" t="s">
        <v>1062</v>
      </c>
      <c r="K169">
        <v>57</v>
      </c>
      <c r="L169" t="s">
        <v>1063</v>
      </c>
      <c r="M169">
        <v>158</v>
      </c>
      <c r="N169" t="s">
        <v>1064</v>
      </c>
      <c r="O169">
        <v>1</v>
      </c>
      <c r="P169" t="s">
        <v>57</v>
      </c>
      <c r="Q169" s="1" t="s">
        <v>1061</v>
      </c>
      <c r="R169" s="1"/>
      <c r="S169" t="s">
        <v>57</v>
      </c>
      <c r="T169" t="s">
        <v>59</v>
      </c>
      <c r="U169" t="s">
        <v>65</v>
      </c>
      <c r="V169" t="s">
        <v>51</v>
      </c>
      <c r="W169" s="8">
        <v>85</v>
      </c>
      <c r="X169">
        <v>20</v>
      </c>
      <c r="Y169" s="8">
        <v>20</v>
      </c>
      <c r="Z169">
        <v>15</v>
      </c>
      <c r="AA169" s="8">
        <v>15</v>
      </c>
      <c r="AB169" s="8">
        <v>15</v>
      </c>
    </row>
    <row r="170" spans="1:28">
      <c r="A170" t="s">
        <v>20</v>
      </c>
      <c r="B170" t="s">
        <v>123</v>
      </c>
      <c r="C170" t="s">
        <v>631</v>
      </c>
      <c r="D170" s="34" t="s">
        <v>616</v>
      </c>
      <c r="E170" s="34" t="s">
        <v>675</v>
      </c>
      <c r="F170" t="s">
        <v>4524</v>
      </c>
      <c r="G170" t="s">
        <v>4524</v>
      </c>
      <c r="H170" s="34" t="s">
        <v>676</v>
      </c>
      <c r="I170" s="1" t="s">
        <v>9353</v>
      </c>
      <c r="J170" t="s">
        <v>9354</v>
      </c>
      <c r="K170">
        <v>54</v>
      </c>
      <c r="L170" t="s">
        <v>1102</v>
      </c>
      <c r="M170">
        <v>151</v>
      </c>
      <c r="N170" t="s">
        <v>9355</v>
      </c>
      <c r="O170">
        <v>1</v>
      </c>
      <c r="P170" t="s">
        <v>57</v>
      </c>
      <c r="Q170" s="1" t="s">
        <v>9353</v>
      </c>
      <c r="R170" s="1"/>
      <c r="S170" t="s">
        <v>57</v>
      </c>
      <c r="T170" t="s">
        <v>59</v>
      </c>
      <c r="U170" t="s">
        <v>65</v>
      </c>
      <c r="V170" t="s">
        <v>51</v>
      </c>
      <c r="W170" s="8">
        <v>85</v>
      </c>
      <c r="X170">
        <v>20</v>
      </c>
      <c r="Y170">
        <v>20</v>
      </c>
      <c r="Z170" s="8">
        <v>15</v>
      </c>
      <c r="AA170" s="8">
        <v>15</v>
      </c>
      <c r="AB170" s="8">
        <v>15</v>
      </c>
    </row>
    <row r="171" spans="1:28">
      <c r="A171" t="s">
        <v>20</v>
      </c>
      <c r="B171" t="s">
        <v>123</v>
      </c>
      <c r="C171" t="s">
        <v>631</v>
      </c>
      <c r="D171" s="34" t="s">
        <v>616</v>
      </c>
      <c r="E171" s="34" t="s">
        <v>675</v>
      </c>
      <c r="F171" t="s">
        <v>4536</v>
      </c>
      <c r="G171" t="s">
        <v>4537</v>
      </c>
      <c r="H171" s="34" t="s">
        <v>676</v>
      </c>
      <c r="I171" s="1" t="s">
        <v>1122</v>
      </c>
      <c r="J171" t="s">
        <v>1123</v>
      </c>
      <c r="K171">
        <v>42</v>
      </c>
      <c r="L171" t="s">
        <v>1124</v>
      </c>
      <c r="M171">
        <v>159</v>
      </c>
      <c r="N171" t="s">
        <v>1125</v>
      </c>
      <c r="O171">
        <v>1</v>
      </c>
      <c r="P171" t="s">
        <v>57</v>
      </c>
      <c r="Q171" s="1" t="s">
        <v>1122</v>
      </c>
      <c r="R171" s="1"/>
      <c r="S171" t="s">
        <v>57</v>
      </c>
      <c r="T171" t="s">
        <v>59</v>
      </c>
      <c r="U171" t="s">
        <v>65</v>
      </c>
      <c r="V171" t="s">
        <v>51</v>
      </c>
      <c r="W171" s="8">
        <v>85</v>
      </c>
      <c r="X171">
        <v>20</v>
      </c>
      <c r="Y171">
        <v>20</v>
      </c>
      <c r="Z171" s="8">
        <v>15</v>
      </c>
      <c r="AA171" s="8">
        <v>15</v>
      </c>
      <c r="AB171" s="8">
        <v>15</v>
      </c>
    </row>
    <row r="172" spans="1:28">
      <c r="A172" t="s">
        <v>20</v>
      </c>
      <c r="B172" t="s">
        <v>123</v>
      </c>
      <c r="C172" t="s">
        <v>631</v>
      </c>
      <c r="D172" s="34" t="s">
        <v>616</v>
      </c>
      <c r="E172" s="34" t="s">
        <v>675</v>
      </c>
      <c r="F172" t="s">
        <v>4434</v>
      </c>
      <c r="G172" t="s">
        <v>4435</v>
      </c>
      <c r="H172" s="34" t="s">
        <v>676</v>
      </c>
      <c r="I172" s="1" t="s">
        <v>1040</v>
      </c>
      <c r="J172" t="s">
        <v>1041</v>
      </c>
      <c r="K172">
        <v>55</v>
      </c>
      <c r="L172" t="s">
        <v>1042</v>
      </c>
      <c r="M172">
        <v>149</v>
      </c>
      <c r="N172" t="s">
        <v>10105</v>
      </c>
      <c r="O172">
        <v>1</v>
      </c>
      <c r="P172" t="s">
        <v>57</v>
      </c>
      <c r="Q172" s="1" t="s">
        <v>1040</v>
      </c>
      <c r="R172" s="1"/>
      <c r="S172" t="s">
        <v>57</v>
      </c>
      <c r="T172" t="s">
        <v>59</v>
      </c>
      <c r="U172" t="s">
        <v>65</v>
      </c>
      <c r="V172" t="s">
        <v>51</v>
      </c>
      <c r="W172" s="8">
        <v>85</v>
      </c>
      <c r="X172" s="8">
        <v>20</v>
      </c>
      <c r="Y172">
        <v>20</v>
      </c>
      <c r="Z172" s="8">
        <v>15</v>
      </c>
      <c r="AA172" s="8">
        <v>15</v>
      </c>
      <c r="AB172" s="8">
        <v>15</v>
      </c>
    </row>
    <row r="173" spans="1:28">
      <c r="A173" t="s">
        <v>20</v>
      </c>
      <c r="B173" t="s">
        <v>123</v>
      </c>
      <c r="C173" t="s">
        <v>631</v>
      </c>
      <c r="D173" s="34" t="s">
        <v>616</v>
      </c>
      <c r="E173" s="34" t="s">
        <v>675</v>
      </c>
      <c r="F173" t="s">
        <v>4485</v>
      </c>
      <c r="G173" t="s">
        <v>4485</v>
      </c>
      <c r="H173" s="34" t="s">
        <v>676</v>
      </c>
      <c r="I173" s="1" t="s">
        <v>9356</v>
      </c>
      <c r="J173" t="s">
        <v>9357</v>
      </c>
      <c r="K173">
        <v>56</v>
      </c>
      <c r="L173" t="s">
        <v>872</v>
      </c>
      <c r="M173">
        <v>144</v>
      </c>
      <c r="N173" t="s">
        <v>9358</v>
      </c>
      <c r="O173">
        <v>1</v>
      </c>
      <c r="P173" t="s">
        <v>57</v>
      </c>
      <c r="Q173" s="1" t="s">
        <v>9356</v>
      </c>
      <c r="R173" s="1"/>
      <c r="S173" t="s">
        <v>57</v>
      </c>
      <c r="T173" t="s">
        <v>59</v>
      </c>
      <c r="U173" t="s">
        <v>65</v>
      </c>
      <c r="V173" t="s">
        <v>51</v>
      </c>
      <c r="W173" s="8">
        <v>85</v>
      </c>
      <c r="X173" s="8">
        <v>20</v>
      </c>
      <c r="Y173">
        <v>20</v>
      </c>
      <c r="Z173" s="8">
        <v>15</v>
      </c>
      <c r="AA173" s="8">
        <v>15</v>
      </c>
      <c r="AB173" s="8">
        <v>15</v>
      </c>
    </row>
    <row r="174" spans="1:28">
      <c r="A174" t="s">
        <v>20</v>
      </c>
      <c r="B174" t="s">
        <v>123</v>
      </c>
      <c r="C174" t="s">
        <v>631</v>
      </c>
      <c r="D174" s="34" t="s">
        <v>616</v>
      </c>
      <c r="E174" s="34" t="s">
        <v>675</v>
      </c>
      <c r="F174" t="s">
        <v>202</v>
      </c>
      <c r="G174" t="s">
        <v>202</v>
      </c>
      <c r="H174" s="34" t="s">
        <v>676</v>
      </c>
      <c r="I174" s="1" t="s">
        <v>9359</v>
      </c>
      <c r="J174" t="s">
        <v>9360</v>
      </c>
      <c r="K174">
        <v>44</v>
      </c>
      <c r="L174" t="s">
        <v>204</v>
      </c>
      <c r="M174">
        <v>137</v>
      </c>
      <c r="N174" t="s">
        <v>51</v>
      </c>
      <c r="O174">
        <v>0</v>
      </c>
      <c r="P174" t="s">
        <v>58</v>
      </c>
      <c r="Q174" s="1" t="s">
        <v>9359</v>
      </c>
      <c r="R174" s="1"/>
      <c r="S174" t="s">
        <v>57</v>
      </c>
      <c r="T174" t="s">
        <v>59</v>
      </c>
      <c r="U174" t="s">
        <v>65</v>
      </c>
      <c r="V174" t="s">
        <v>51</v>
      </c>
      <c r="W174" s="8">
        <v>70</v>
      </c>
      <c r="X174">
        <v>20</v>
      </c>
      <c r="Y174" s="8">
        <v>20</v>
      </c>
      <c r="Z174">
        <v>0</v>
      </c>
      <c r="AA174" s="8">
        <v>15</v>
      </c>
      <c r="AB174" s="8">
        <v>15</v>
      </c>
    </row>
    <row r="175" spans="1:28">
      <c r="A175" t="s">
        <v>20</v>
      </c>
      <c r="B175" t="s">
        <v>123</v>
      </c>
      <c r="C175" t="s">
        <v>631</v>
      </c>
      <c r="D175" s="34" t="s">
        <v>616</v>
      </c>
      <c r="E175" s="34" t="s">
        <v>675</v>
      </c>
      <c r="F175" t="s">
        <v>9361</v>
      </c>
      <c r="G175" t="s">
        <v>4554</v>
      </c>
      <c r="H175" s="34" t="s">
        <v>677</v>
      </c>
      <c r="I175" s="1" t="s">
        <v>9362</v>
      </c>
      <c r="J175" t="s">
        <v>9363</v>
      </c>
      <c r="K175">
        <v>51</v>
      </c>
      <c r="L175" t="s">
        <v>8487</v>
      </c>
      <c r="M175">
        <v>189</v>
      </c>
      <c r="N175" t="s">
        <v>51</v>
      </c>
      <c r="O175">
        <v>0</v>
      </c>
      <c r="P175" t="s">
        <v>58</v>
      </c>
      <c r="Q175" s="1" t="s">
        <v>9362</v>
      </c>
      <c r="R175" s="1"/>
      <c r="S175" t="s">
        <v>57</v>
      </c>
      <c r="T175" t="s">
        <v>59</v>
      </c>
      <c r="U175" t="s">
        <v>65</v>
      </c>
      <c r="V175" t="s">
        <v>51</v>
      </c>
      <c r="W175" s="8">
        <v>50</v>
      </c>
      <c r="X175">
        <v>20</v>
      </c>
      <c r="Y175" s="8">
        <v>0</v>
      </c>
      <c r="Z175" s="8">
        <v>0</v>
      </c>
      <c r="AA175" s="8">
        <v>15</v>
      </c>
      <c r="AB175" s="8">
        <v>15</v>
      </c>
    </row>
    <row r="176" spans="1:28">
      <c r="A176" t="s">
        <v>20</v>
      </c>
      <c r="B176" t="s">
        <v>123</v>
      </c>
      <c r="C176" t="s">
        <v>631</v>
      </c>
      <c r="D176" s="34" t="s">
        <v>616</v>
      </c>
      <c r="E176" s="34" t="s">
        <v>675</v>
      </c>
      <c r="F176" t="s">
        <v>8131</v>
      </c>
      <c r="G176" t="s">
        <v>8132</v>
      </c>
      <c r="H176" s="34" t="s">
        <v>676</v>
      </c>
      <c r="I176" s="1" t="s">
        <v>8133</v>
      </c>
      <c r="J176" t="s">
        <v>10106</v>
      </c>
      <c r="K176">
        <v>82</v>
      </c>
      <c r="L176" t="s">
        <v>3317</v>
      </c>
      <c r="M176">
        <v>148</v>
      </c>
      <c r="N176" t="s">
        <v>298</v>
      </c>
      <c r="O176">
        <v>1</v>
      </c>
      <c r="P176" t="s">
        <v>57</v>
      </c>
      <c r="Q176" s="1" t="s">
        <v>8133</v>
      </c>
      <c r="R176" s="1"/>
      <c r="S176" t="s">
        <v>57</v>
      </c>
      <c r="T176" t="s">
        <v>59</v>
      </c>
      <c r="U176" t="s">
        <v>65</v>
      </c>
      <c r="V176" t="s">
        <v>51</v>
      </c>
      <c r="W176" s="8">
        <v>65</v>
      </c>
      <c r="X176">
        <v>0</v>
      </c>
      <c r="Y176">
        <v>20</v>
      </c>
      <c r="Z176" s="8">
        <v>15</v>
      </c>
      <c r="AA176" s="8">
        <v>15</v>
      </c>
      <c r="AB176" s="8">
        <v>15</v>
      </c>
    </row>
    <row r="177" spans="1:28">
      <c r="A177" t="s">
        <v>20</v>
      </c>
      <c r="B177" t="s">
        <v>123</v>
      </c>
      <c r="C177" t="s">
        <v>631</v>
      </c>
      <c r="D177" s="34" t="s">
        <v>616</v>
      </c>
      <c r="E177" s="34" t="s">
        <v>675</v>
      </c>
      <c r="F177" t="s">
        <v>8134</v>
      </c>
      <c r="G177" t="s">
        <v>8135</v>
      </c>
      <c r="H177" s="34" t="s">
        <v>677</v>
      </c>
      <c r="I177" s="1" t="s">
        <v>8136</v>
      </c>
      <c r="J177" t="s">
        <v>10107</v>
      </c>
      <c r="K177">
        <v>81</v>
      </c>
      <c r="L177" t="s">
        <v>3370</v>
      </c>
      <c r="M177">
        <v>154</v>
      </c>
      <c r="N177" t="s">
        <v>10108</v>
      </c>
      <c r="O177">
        <v>1</v>
      </c>
      <c r="P177" t="s">
        <v>57</v>
      </c>
      <c r="Q177" s="1" t="s">
        <v>8136</v>
      </c>
      <c r="R177" s="1"/>
      <c r="S177" t="s">
        <v>57</v>
      </c>
      <c r="T177" t="s">
        <v>59</v>
      </c>
      <c r="U177" t="s">
        <v>65</v>
      </c>
      <c r="V177" t="s">
        <v>51</v>
      </c>
      <c r="W177" s="8">
        <v>65</v>
      </c>
      <c r="X177">
        <v>0</v>
      </c>
      <c r="Y177">
        <v>20</v>
      </c>
      <c r="Z177" s="8">
        <v>15</v>
      </c>
      <c r="AA177" s="8">
        <v>15</v>
      </c>
      <c r="AB177" s="8">
        <v>15</v>
      </c>
    </row>
    <row r="178" spans="1:28">
      <c r="A178" t="s">
        <v>20</v>
      </c>
      <c r="B178" t="s">
        <v>123</v>
      </c>
      <c r="C178" t="s">
        <v>631</v>
      </c>
      <c r="D178" s="34" t="s">
        <v>616</v>
      </c>
      <c r="E178" s="34" t="s">
        <v>675</v>
      </c>
      <c r="F178" t="s">
        <v>4468</v>
      </c>
      <c r="G178" t="s">
        <v>4469</v>
      </c>
      <c r="H178" s="34" t="s">
        <v>676</v>
      </c>
      <c r="I178" s="1" t="s">
        <v>7899</v>
      </c>
      <c r="J178" t="s">
        <v>10109</v>
      </c>
      <c r="K178">
        <v>83</v>
      </c>
      <c r="L178" t="s">
        <v>10110</v>
      </c>
      <c r="M178">
        <v>138</v>
      </c>
      <c r="N178" t="s">
        <v>7900</v>
      </c>
      <c r="O178">
        <v>1</v>
      </c>
      <c r="P178" t="s">
        <v>57</v>
      </c>
      <c r="Q178" s="1" t="s">
        <v>7899</v>
      </c>
      <c r="R178" s="1"/>
      <c r="S178" t="s">
        <v>57</v>
      </c>
      <c r="T178" t="s">
        <v>59</v>
      </c>
      <c r="U178" t="s">
        <v>65</v>
      </c>
      <c r="V178" t="s">
        <v>51</v>
      </c>
      <c r="W178" s="8">
        <v>65</v>
      </c>
      <c r="X178">
        <v>0</v>
      </c>
      <c r="Y178">
        <v>20</v>
      </c>
      <c r="Z178" s="8">
        <v>15</v>
      </c>
      <c r="AA178" s="8">
        <v>15</v>
      </c>
      <c r="AB178" s="8">
        <v>15</v>
      </c>
    </row>
    <row r="179" spans="1:28">
      <c r="A179" t="s">
        <v>20</v>
      </c>
      <c r="B179" t="s">
        <v>123</v>
      </c>
      <c r="C179" t="s">
        <v>631</v>
      </c>
      <c r="D179" s="34" t="s">
        <v>616</v>
      </c>
      <c r="E179" s="34" t="s">
        <v>675</v>
      </c>
      <c r="F179" t="s">
        <v>8137</v>
      </c>
      <c r="G179" t="s">
        <v>8138</v>
      </c>
      <c r="H179" s="34" t="s">
        <v>677</v>
      </c>
      <c r="I179" s="1" t="s">
        <v>8139</v>
      </c>
      <c r="J179" t="s">
        <v>8140</v>
      </c>
      <c r="K179">
        <v>32</v>
      </c>
      <c r="L179"/>
      <c r="M179">
        <v>0</v>
      </c>
      <c r="N179" t="s">
        <v>8141</v>
      </c>
      <c r="O179">
        <v>1</v>
      </c>
      <c r="P179" t="s">
        <v>57</v>
      </c>
      <c r="Q179" s="1" t="s">
        <v>8139</v>
      </c>
      <c r="R179" s="1"/>
      <c r="S179" t="s">
        <v>57</v>
      </c>
      <c r="T179" t="s">
        <v>59</v>
      </c>
      <c r="U179" t="s">
        <v>65</v>
      </c>
      <c r="V179" t="s">
        <v>51</v>
      </c>
      <c r="W179" s="8">
        <v>45</v>
      </c>
      <c r="X179">
        <v>0</v>
      </c>
      <c r="Y179">
        <v>0</v>
      </c>
      <c r="Z179" s="8">
        <v>15</v>
      </c>
      <c r="AA179" s="8">
        <v>15</v>
      </c>
      <c r="AB179" s="8">
        <v>15</v>
      </c>
    </row>
    <row r="180" spans="1:28">
      <c r="A180" t="s">
        <v>20</v>
      </c>
      <c r="B180" t="s">
        <v>123</v>
      </c>
      <c r="C180" t="s">
        <v>631</v>
      </c>
      <c r="D180" s="34" t="s">
        <v>616</v>
      </c>
      <c r="E180" s="34" t="s">
        <v>675</v>
      </c>
      <c r="F180" t="s">
        <v>4525</v>
      </c>
      <c r="G180" t="s">
        <v>4525</v>
      </c>
      <c r="H180" s="34" t="s">
        <v>676</v>
      </c>
      <c r="I180" s="1" t="s">
        <v>9364</v>
      </c>
      <c r="J180" t="s">
        <v>9365</v>
      </c>
      <c r="K180">
        <v>52</v>
      </c>
      <c r="L180" t="s">
        <v>4368</v>
      </c>
      <c r="M180">
        <v>131</v>
      </c>
      <c r="N180" t="s">
        <v>9366</v>
      </c>
      <c r="O180">
        <v>1</v>
      </c>
      <c r="P180" t="s">
        <v>57</v>
      </c>
      <c r="Q180" s="1" t="s">
        <v>9364</v>
      </c>
      <c r="R180" s="1"/>
      <c r="S180" t="s">
        <v>57</v>
      </c>
      <c r="T180" t="s">
        <v>59</v>
      </c>
      <c r="U180" t="s">
        <v>65</v>
      </c>
      <c r="V180" t="s">
        <v>51</v>
      </c>
      <c r="W180" s="8">
        <v>85</v>
      </c>
      <c r="X180">
        <v>20</v>
      </c>
      <c r="Y180" s="8">
        <v>20</v>
      </c>
      <c r="Z180" s="8">
        <v>15</v>
      </c>
      <c r="AA180" s="8">
        <v>15</v>
      </c>
      <c r="AB180" s="8">
        <v>15</v>
      </c>
    </row>
    <row r="181" spans="1:28">
      <c r="A181" t="s">
        <v>20</v>
      </c>
      <c r="B181" t="s">
        <v>123</v>
      </c>
      <c r="C181" t="s">
        <v>631</v>
      </c>
      <c r="D181" s="34" t="s">
        <v>616</v>
      </c>
      <c r="E181" s="34" t="s">
        <v>675</v>
      </c>
      <c r="F181" t="s">
        <v>4461</v>
      </c>
      <c r="G181" t="s">
        <v>4461</v>
      </c>
      <c r="H181" s="34" t="s">
        <v>676</v>
      </c>
      <c r="I181" s="1" t="s">
        <v>9367</v>
      </c>
      <c r="J181" t="s">
        <v>9368</v>
      </c>
      <c r="K181">
        <v>30</v>
      </c>
      <c r="L181" t="s">
        <v>9369</v>
      </c>
      <c r="M181">
        <v>184</v>
      </c>
      <c r="N181" t="s">
        <v>9370</v>
      </c>
      <c r="O181">
        <v>1</v>
      </c>
      <c r="P181" t="s">
        <v>57</v>
      </c>
      <c r="Q181" s="1" t="s">
        <v>9367</v>
      </c>
      <c r="R181" s="1"/>
      <c r="S181" t="s">
        <v>57</v>
      </c>
      <c r="T181" t="s">
        <v>418</v>
      </c>
      <c r="U181" t="s">
        <v>9371</v>
      </c>
      <c r="V181" t="s">
        <v>9372</v>
      </c>
      <c r="W181" s="8">
        <v>30</v>
      </c>
      <c r="X181" s="8">
        <v>0</v>
      </c>
      <c r="Y181" s="8">
        <v>0</v>
      </c>
      <c r="Z181" s="8">
        <v>15</v>
      </c>
      <c r="AA181" s="8">
        <v>15</v>
      </c>
      <c r="AB181" s="8">
        <v>0</v>
      </c>
    </row>
    <row r="182" spans="1:28">
      <c r="A182" t="s">
        <v>20</v>
      </c>
      <c r="B182" t="s">
        <v>123</v>
      </c>
      <c r="C182" t="s">
        <v>631</v>
      </c>
      <c r="D182" s="34" t="s">
        <v>616</v>
      </c>
      <c r="E182" s="34" t="s">
        <v>675</v>
      </c>
      <c r="F182" t="s">
        <v>5709</v>
      </c>
      <c r="G182" t="s">
        <v>5709</v>
      </c>
      <c r="H182" s="34" t="s">
        <v>677</v>
      </c>
      <c r="I182" s="1" t="s">
        <v>5723</v>
      </c>
      <c r="J182" t="s">
        <v>10111</v>
      </c>
      <c r="K182">
        <v>78</v>
      </c>
      <c r="L182" t="s">
        <v>10112</v>
      </c>
      <c r="M182">
        <v>108</v>
      </c>
      <c r="N182" t="s">
        <v>10113</v>
      </c>
      <c r="O182">
        <v>1</v>
      </c>
      <c r="P182" t="s">
        <v>57</v>
      </c>
      <c r="Q182" s="1" t="s">
        <v>5723</v>
      </c>
      <c r="R182" s="1"/>
      <c r="S182" t="s">
        <v>57</v>
      </c>
      <c r="T182" t="s">
        <v>59</v>
      </c>
      <c r="U182" t="s">
        <v>65</v>
      </c>
      <c r="V182" t="s">
        <v>51</v>
      </c>
      <c r="W182" s="8">
        <v>65</v>
      </c>
      <c r="X182">
        <v>0</v>
      </c>
      <c r="Y182">
        <v>20</v>
      </c>
      <c r="Z182" s="8">
        <v>15</v>
      </c>
      <c r="AA182" s="8">
        <v>15</v>
      </c>
      <c r="AB182" s="8">
        <v>15</v>
      </c>
    </row>
    <row r="183" spans="1:28">
      <c r="A183" t="s">
        <v>20</v>
      </c>
      <c r="B183" t="s">
        <v>123</v>
      </c>
      <c r="C183" t="s">
        <v>631</v>
      </c>
      <c r="D183" t="s">
        <v>616</v>
      </c>
      <c r="E183" t="s">
        <v>675</v>
      </c>
      <c r="F183" t="s">
        <v>243</v>
      </c>
      <c r="G183" t="s">
        <v>243</v>
      </c>
      <c r="H183" t="s">
        <v>676</v>
      </c>
      <c r="I183" t="s">
        <v>9373</v>
      </c>
      <c r="J183" s="8" t="s">
        <v>9374</v>
      </c>
      <c r="K183" s="8">
        <v>72</v>
      </c>
      <c r="L183" s="8" t="s">
        <v>9375</v>
      </c>
      <c r="M183" s="8">
        <v>159</v>
      </c>
      <c r="N183" s="8" t="s">
        <v>51</v>
      </c>
      <c r="O183" s="8">
        <v>0</v>
      </c>
      <c r="P183" s="8" t="s">
        <v>58</v>
      </c>
      <c r="Q183" s="8" t="s">
        <v>9373</v>
      </c>
      <c r="S183" s="8" t="s">
        <v>57</v>
      </c>
      <c r="T183" s="8" t="s">
        <v>59</v>
      </c>
      <c r="U183" s="8" t="s">
        <v>65</v>
      </c>
      <c r="V183" s="8" t="s">
        <v>51</v>
      </c>
      <c r="W183" s="8">
        <v>50</v>
      </c>
      <c r="X183" s="8">
        <v>0</v>
      </c>
      <c r="Y183" s="8">
        <v>20</v>
      </c>
      <c r="Z183" s="8">
        <v>0</v>
      </c>
      <c r="AA183" s="8">
        <v>15</v>
      </c>
      <c r="AB183" s="8">
        <v>15</v>
      </c>
    </row>
    <row r="184" spans="1:28">
      <c r="A184" t="s">
        <v>20</v>
      </c>
      <c r="B184" t="s">
        <v>123</v>
      </c>
      <c r="C184" t="s">
        <v>631</v>
      </c>
      <c r="D184" t="s">
        <v>616</v>
      </c>
      <c r="E184" t="s">
        <v>675</v>
      </c>
      <c r="F184" t="s">
        <v>8142</v>
      </c>
      <c r="G184" t="s">
        <v>8143</v>
      </c>
      <c r="H184" t="s">
        <v>676</v>
      </c>
      <c r="I184" t="s">
        <v>8144</v>
      </c>
      <c r="J184" s="8" t="s">
        <v>10114</v>
      </c>
      <c r="K184" s="8">
        <v>87</v>
      </c>
      <c r="L184" s="8" t="s">
        <v>8130</v>
      </c>
      <c r="M184" s="8">
        <v>142</v>
      </c>
      <c r="N184" s="8" t="s">
        <v>2777</v>
      </c>
      <c r="O184" s="8">
        <v>1</v>
      </c>
      <c r="P184" s="8" t="s">
        <v>57</v>
      </c>
      <c r="Q184" s="8" t="s">
        <v>8144</v>
      </c>
      <c r="S184" s="8" t="s">
        <v>57</v>
      </c>
      <c r="T184" s="8" t="s">
        <v>59</v>
      </c>
      <c r="U184" s="8" t="s">
        <v>65</v>
      </c>
      <c r="V184" s="8" t="s">
        <v>51</v>
      </c>
      <c r="W184" s="8">
        <v>65</v>
      </c>
      <c r="X184" s="8">
        <v>0</v>
      </c>
      <c r="Y184" s="8">
        <v>20</v>
      </c>
      <c r="Z184" s="8">
        <v>15</v>
      </c>
      <c r="AA184" s="8">
        <v>15</v>
      </c>
      <c r="AB184" s="8">
        <v>15</v>
      </c>
    </row>
    <row r="185" spans="1:28">
      <c r="A185" t="s">
        <v>20</v>
      </c>
      <c r="B185" t="s">
        <v>123</v>
      </c>
      <c r="C185" t="s">
        <v>631</v>
      </c>
      <c r="D185" t="s">
        <v>616</v>
      </c>
      <c r="E185" t="s">
        <v>675</v>
      </c>
      <c r="F185" t="s">
        <v>5246</v>
      </c>
      <c r="G185" t="s">
        <v>4425</v>
      </c>
      <c r="H185" t="s">
        <v>677</v>
      </c>
      <c r="I185" t="s">
        <v>9376</v>
      </c>
      <c r="J185" s="8" t="s">
        <v>9377</v>
      </c>
      <c r="K185" s="8">
        <v>42</v>
      </c>
      <c r="L185" s="8" t="s">
        <v>3359</v>
      </c>
      <c r="M185" s="8">
        <v>153</v>
      </c>
      <c r="N185" s="8" t="s">
        <v>51</v>
      </c>
      <c r="O185" s="8">
        <v>0</v>
      </c>
      <c r="P185" s="8" t="s">
        <v>58</v>
      </c>
      <c r="Q185" s="8" t="s">
        <v>9376</v>
      </c>
      <c r="S185" s="8" t="s">
        <v>57</v>
      </c>
      <c r="T185" s="8" t="s">
        <v>993</v>
      </c>
      <c r="U185" s="8" t="s">
        <v>9378</v>
      </c>
      <c r="V185" s="8" t="s">
        <v>9379</v>
      </c>
      <c r="W185" s="8">
        <v>55</v>
      </c>
      <c r="X185" s="8">
        <v>20</v>
      </c>
      <c r="Y185" s="8">
        <v>20</v>
      </c>
      <c r="Z185" s="8">
        <v>0</v>
      </c>
      <c r="AA185" s="8">
        <v>15</v>
      </c>
      <c r="AB185" s="8">
        <v>0</v>
      </c>
    </row>
    <row r="186" spans="1:28">
      <c r="A186" t="s">
        <v>20</v>
      </c>
      <c r="B186" t="s">
        <v>123</v>
      </c>
      <c r="C186" t="s">
        <v>631</v>
      </c>
      <c r="D186" t="s">
        <v>616</v>
      </c>
      <c r="E186" t="s">
        <v>675</v>
      </c>
      <c r="F186" t="s">
        <v>5435</v>
      </c>
      <c r="G186" t="s">
        <v>4426</v>
      </c>
      <c r="H186" t="s">
        <v>677</v>
      </c>
      <c r="I186" t="s">
        <v>9380</v>
      </c>
      <c r="J186" s="8" t="s">
        <v>9381</v>
      </c>
      <c r="K186" s="8">
        <v>40</v>
      </c>
      <c r="L186" s="8" t="s">
        <v>3382</v>
      </c>
      <c r="M186" s="8">
        <v>151</v>
      </c>
      <c r="N186" s="8" t="s">
        <v>51</v>
      </c>
      <c r="O186" s="8">
        <v>0</v>
      </c>
      <c r="P186" s="8" t="s">
        <v>58</v>
      </c>
      <c r="Q186" s="8" t="s">
        <v>9380</v>
      </c>
      <c r="S186" s="8" t="s">
        <v>57</v>
      </c>
      <c r="T186" s="8" t="s">
        <v>690</v>
      </c>
      <c r="U186" s="8" t="s">
        <v>9382</v>
      </c>
      <c r="V186" s="8" t="s">
        <v>9383</v>
      </c>
      <c r="W186" s="8">
        <v>55</v>
      </c>
      <c r="X186" s="8">
        <v>20</v>
      </c>
      <c r="Y186" s="8">
        <v>20</v>
      </c>
      <c r="Z186" s="8">
        <v>0</v>
      </c>
      <c r="AA186" s="8">
        <v>15</v>
      </c>
      <c r="AB186" s="8">
        <v>0</v>
      </c>
    </row>
    <row r="187" spans="1:28">
      <c r="A187" t="s">
        <v>20</v>
      </c>
      <c r="B187" t="s">
        <v>123</v>
      </c>
      <c r="C187" t="s">
        <v>631</v>
      </c>
      <c r="D187" t="s">
        <v>616</v>
      </c>
      <c r="E187" t="s">
        <v>675</v>
      </c>
      <c r="F187" t="s">
        <v>5733</v>
      </c>
      <c r="G187" t="s">
        <v>5734</v>
      </c>
      <c r="H187" t="s">
        <v>676</v>
      </c>
      <c r="I187" t="s">
        <v>7901</v>
      </c>
      <c r="J187" s="8" t="s">
        <v>10115</v>
      </c>
      <c r="K187" s="8">
        <v>83</v>
      </c>
      <c r="L187" s="8" t="s">
        <v>4313</v>
      </c>
      <c r="M187" s="8">
        <v>146</v>
      </c>
      <c r="N187" s="8" t="s">
        <v>7902</v>
      </c>
      <c r="O187" s="8">
        <v>1</v>
      </c>
      <c r="P187" s="8" t="s">
        <v>57</v>
      </c>
      <c r="Q187" s="8" t="s">
        <v>7901</v>
      </c>
      <c r="S187" s="8" t="s">
        <v>57</v>
      </c>
      <c r="T187" s="8" t="s">
        <v>59</v>
      </c>
      <c r="U187" s="8" t="s">
        <v>65</v>
      </c>
      <c r="V187" s="8" t="s">
        <v>51</v>
      </c>
      <c r="W187" s="8">
        <v>65</v>
      </c>
      <c r="X187" s="8">
        <v>0</v>
      </c>
      <c r="Y187" s="8">
        <v>20</v>
      </c>
      <c r="Z187" s="8">
        <v>15</v>
      </c>
      <c r="AA187" s="8">
        <v>15</v>
      </c>
      <c r="AB187" s="8">
        <v>15</v>
      </c>
    </row>
    <row r="188" spans="1:28">
      <c r="A188" t="s">
        <v>20</v>
      </c>
      <c r="B188" t="s">
        <v>123</v>
      </c>
      <c r="C188" t="s">
        <v>631</v>
      </c>
      <c r="D188" t="s">
        <v>616</v>
      </c>
      <c r="E188" t="s">
        <v>675</v>
      </c>
      <c r="F188" t="s">
        <v>4444</v>
      </c>
      <c r="G188" t="s">
        <v>4445</v>
      </c>
      <c r="H188" t="s">
        <v>676</v>
      </c>
      <c r="I188" t="s">
        <v>1133</v>
      </c>
      <c r="J188" s="8" t="s">
        <v>1134</v>
      </c>
      <c r="K188" s="8">
        <v>58</v>
      </c>
      <c r="L188" s="8" t="s">
        <v>1135</v>
      </c>
      <c r="M188" s="8">
        <v>149</v>
      </c>
      <c r="N188" s="8" t="s">
        <v>355</v>
      </c>
      <c r="O188" s="8">
        <v>1</v>
      </c>
      <c r="P188" s="8" t="s">
        <v>57</v>
      </c>
      <c r="Q188" s="8" t="s">
        <v>1133</v>
      </c>
      <c r="S188" s="8" t="s">
        <v>57</v>
      </c>
      <c r="T188" s="8" t="s">
        <v>59</v>
      </c>
      <c r="U188" s="8" t="s">
        <v>65</v>
      </c>
      <c r="V188" s="8" t="s">
        <v>51</v>
      </c>
      <c r="W188" s="8">
        <v>85</v>
      </c>
      <c r="X188" s="8">
        <v>20</v>
      </c>
      <c r="Y188" s="8">
        <v>20</v>
      </c>
      <c r="Z188" s="8">
        <v>15</v>
      </c>
      <c r="AA188" s="8">
        <v>15</v>
      </c>
      <c r="AB188" s="8">
        <v>15</v>
      </c>
    </row>
    <row r="189" spans="1:28">
      <c r="A189" t="s">
        <v>20</v>
      </c>
      <c r="B189" t="s">
        <v>123</v>
      </c>
      <c r="C189" t="s">
        <v>631</v>
      </c>
      <c r="D189" t="s">
        <v>616</v>
      </c>
      <c r="E189" t="s">
        <v>675</v>
      </c>
      <c r="F189" t="s">
        <v>5735</v>
      </c>
      <c r="G189" t="s">
        <v>4732</v>
      </c>
      <c r="H189" t="s">
        <v>676</v>
      </c>
      <c r="I189" t="s">
        <v>8145</v>
      </c>
      <c r="J189" s="8" t="s">
        <v>8146</v>
      </c>
      <c r="K189" s="8">
        <v>55</v>
      </c>
      <c r="L189" s="8" t="s">
        <v>4350</v>
      </c>
      <c r="M189" s="8">
        <v>125</v>
      </c>
      <c r="N189" s="8" t="s">
        <v>8147</v>
      </c>
      <c r="O189" s="8">
        <v>1</v>
      </c>
      <c r="P189" s="8" t="s">
        <v>57</v>
      </c>
      <c r="Q189" s="8" t="s">
        <v>8145</v>
      </c>
      <c r="S189" s="8" t="s">
        <v>57</v>
      </c>
      <c r="T189" s="8" t="s">
        <v>59</v>
      </c>
      <c r="U189" s="8" t="s">
        <v>65</v>
      </c>
      <c r="V189" s="8" t="s">
        <v>51</v>
      </c>
      <c r="W189" s="8">
        <v>85</v>
      </c>
      <c r="X189" s="8">
        <v>20</v>
      </c>
      <c r="Y189" s="8">
        <v>20</v>
      </c>
      <c r="Z189" s="8">
        <v>15</v>
      </c>
      <c r="AA189" s="8">
        <v>15</v>
      </c>
      <c r="AB189" s="8">
        <v>15</v>
      </c>
    </row>
    <row r="190" spans="1:28">
      <c r="A190" t="s">
        <v>20</v>
      </c>
      <c r="B190" t="s">
        <v>123</v>
      </c>
      <c r="C190" t="s">
        <v>631</v>
      </c>
      <c r="D190" t="s">
        <v>616</v>
      </c>
      <c r="E190" t="s">
        <v>675</v>
      </c>
      <c r="F190" t="s">
        <v>34</v>
      </c>
      <c r="G190" t="s">
        <v>34</v>
      </c>
      <c r="H190" t="s">
        <v>676</v>
      </c>
      <c r="I190" t="s">
        <v>9384</v>
      </c>
      <c r="J190" s="8" t="s">
        <v>9385</v>
      </c>
      <c r="K190" s="8">
        <v>43</v>
      </c>
      <c r="L190" s="8" t="s">
        <v>4377</v>
      </c>
      <c r="M190" s="8">
        <v>158</v>
      </c>
      <c r="N190" s="8" t="s">
        <v>10479</v>
      </c>
      <c r="O190" s="8">
        <v>3</v>
      </c>
      <c r="P190" s="8" t="s">
        <v>56</v>
      </c>
      <c r="Q190" s="8" t="s">
        <v>9384</v>
      </c>
      <c r="S190" s="8" t="s">
        <v>57</v>
      </c>
      <c r="T190" s="8" t="s">
        <v>59</v>
      </c>
      <c r="U190" s="8" t="s">
        <v>65</v>
      </c>
      <c r="V190" s="8" t="s">
        <v>51</v>
      </c>
      <c r="W190" s="8">
        <v>70</v>
      </c>
      <c r="X190" s="8">
        <v>20</v>
      </c>
      <c r="Y190" s="8">
        <v>20</v>
      </c>
      <c r="Z190" s="8">
        <v>0</v>
      </c>
      <c r="AA190" s="8">
        <v>15</v>
      </c>
      <c r="AB190" s="8">
        <v>15</v>
      </c>
    </row>
    <row r="191" spans="1:28">
      <c r="A191" t="s">
        <v>20</v>
      </c>
      <c r="B191" t="s">
        <v>123</v>
      </c>
      <c r="C191" t="s">
        <v>631</v>
      </c>
      <c r="D191" t="s">
        <v>616</v>
      </c>
      <c r="E191" t="s">
        <v>675</v>
      </c>
      <c r="F191" t="s">
        <v>579</v>
      </c>
      <c r="G191" t="s">
        <v>579</v>
      </c>
      <c r="H191" t="s">
        <v>676</v>
      </c>
      <c r="I191" t="s">
        <v>9392</v>
      </c>
      <c r="J191" s="8" t="s">
        <v>9393</v>
      </c>
      <c r="K191" s="8">
        <v>50</v>
      </c>
      <c r="L191" s="8" t="s">
        <v>6294</v>
      </c>
      <c r="M191" s="8">
        <v>144</v>
      </c>
      <c r="N191" s="8" t="s">
        <v>10480</v>
      </c>
      <c r="O191" s="8">
        <v>2</v>
      </c>
      <c r="P191" s="8" t="s">
        <v>56</v>
      </c>
      <c r="Q191" s="8" t="s">
        <v>9392</v>
      </c>
      <c r="S191" s="8" t="s">
        <v>57</v>
      </c>
      <c r="T191" s="8" t="s">
        <v>59</v>
      </c>
      <c r="U191" s="8" t="s">
        <v>65</v>
      </c>
      <c r="V191" s="8" t="s">
        <v>51</v>
      </c>
      <c r="W191" s="8">
        <v>70</v>
      </c>
      <c r="X191" s="8">
        <v>20</v>
      </c>
      <c r="Y191" s="8">
        <v>20</v>
      </c>
      <c r="Z191" s="8">
        <v>0</v>
      </c>
      <c r="AA191" s="8">
        <v>15</v>
      </c>
      <c r="AB191" s="8">
        <v>15</v>
      </c>
    </row>
    <row r="192" spans="1:28">
      <c r="A192" t="s">
        <v>20</v>
      </c>
      <c r="B192" t="s">
        <v>123</v>
      </c>
      <c r="C192" t="s">
        <v>631</v>
      </c>
      <c r="D192" t="s">
        <v>616</v>
      </c>
      <c r="E192" t="s">
        <v>675</v>
      </c>
      <c r="F192" t="s">
        <v>4458</v>
      </c>
      <c r="G192" t="s">
        <v>10819</v>
      </c>
      <c r="H192" t="s">
        <v>676</v>
      </c>
      <c r="I192" t="s">
        <v>9386</v>
      </c>
      <c r="J192" s="8" t="s">
        <v>9387</v>
      </c>
      <c r="K192" s="8">
        <v>43</v>
      </c>
      <c r="L192" s="8" t="s">
        <v>9388</v>
      </c>
      <c r="M192" s="8">
        <v>159</v>
      </c>
      <c r="N192" s="8" t="s">
        <v>963</v>
      </c>
      <c r="O192" s="8">
        <v>1</v>
      </c>
      <c r="P192" s="8" t="s">
        <v>57</v>
      </c>
      <c r="Q192" s="8" t="s">
        <v>9386</v>
      </c>
      <c r="S192" s="8" t="s">
        <v>57</v>
      </c>
      <c r="T192" s="8" t="s">
        <v>59</v>
      </c>
      <c r="U192" s="8" t="s">
        <v>65</v>
      </c>
      <c r="V192" s="8" t="s">
        <v>51</v>
      </c>
      <c r="W192" s="8">
        <v>85</v>
      </c>
      <c r="X192" s="8">
        <v>20</v>
      </c>
      <c r="Y192" s="8">
        <v>20</v>
      </c>
      <c r="Z192" s="8">
        <v>15</v>
      </c>
      <c r="AA192" s="8">
        <v>15</v>
      </c>
      <c r="AB192" s="8">
        <v>15</v>
      </c>
    </row>
    <row r="193" spans="1:28">
      <c r="A193" t="s">
        <v>20</v>
      </c>
      <c r="B193" t="s">
        <v>123</v>
      </c>
      <c r="C193" t="s">
        <v>631</v>
      </c>
      <c r="D193" t="s">
        <v>616</v>
      </c>
      <c r="E193" t="s">
        <v>675</v>
      </c>
      <c r="F193" t="s">
        <v>4439</v>
      </c>
      <c r="G193" t="s">
        <v>10791</v>
      </c>
      <c r="H193" t="s">
        <v>676</v>
      </c>
      <c r="I193" t="s">
        <v>9389</v>
      </c>
      <c r="J193" s="8" t="s">
        <v>9390</v>
      </c>
      <c r="K193" s="8">
        <v>43</v>
      </c>
      <c r="L193" s="8" t="s">
        <v>9391</v>
      </c>
      <c r="M193" s="8">
        <v>149</v>
      </c>
      <c r="N193" s="8" t="s">
        <v>1012</v>
      </c>
      <c r="O193" s="8">
        <v>1</v>
      </c>
      <c r="P193" s="8" t="s">
        <v>57</v>
      </c>
      <c r="Q193" s="8" t="s">
        <v>9389</v>
      </c>
      <c r="S193" s="8" t="s">
        <v>57</v>
      </c>
      <c r="T193" s="8" t="s">
        <v>59</v>
      </c>
      <c r="U193" s="8" t="s">
        <v>65</v>
      </c>
      <c r="V193" s="8" t="s">
        <v>51</v>
      </c>
      <c r="W193" s="8">
        <v>85</v>
      </c>
      <c r="X193" s="8">
        <v>20</v>
      </c>
      <c r="Y193" s="8">
        <v>20</v>
      </c>
      <c r="Z193" s="8">
        <v>15</v>
      </c>
      <c r="AA193" s="8">
        <v>15</v>
      </c>
      <c r="AB193" s="8">
        <v>15</v>
      </c>
    </row>
    <row r="194" spans="1:28">
      <c r="A194" t="s">
        <v>20</v>
      </c>
      <c r="B194" t="s">
        <v>123</v>
      </c>
      <c r="C194" t="s">
        <v>631</v>
      </c>
      <c r="D194" t="s">
        <v>616</v>
      </c>
      <c r="E194" t="s">
        <v>675</v>
      </c>
      <c r="F194" t="s">
        <v>4542</v>
      </c>
      <c r="G194" t="s">
        <v>4543</v>
      </c>
      <c r="H194" t="s">
        <v>677</v>
      </c>
      <c r="I194" t="s">
        <v>1140</v>
      </c>
      <c r="J194" s="8" t="s">
        <v>10116</v>
      </c>
      <c r="K194" s="8">
        <v>78</v>
      </c>
      <c r="L194" s="8" t="s">
        <v>1141</v>
      </c>
      <c r="M194" s="8">
        <v>155</v>
      </c>
      <c r="N194" s="8" t="s">
        <v>10117</v>
      </c>
      <c r="O194" s="8">
        <v>1</v>
      </c>
      <c r="P194" s="8" t="s">
        <v>57</v>
      </c>
      <c r="Q194" s="8" t="s">
        <v>1140</v>
      </c>
      <c r="S194" s="8" t="s">
        <v>57</v>
      </c>
      <c r="T194" s="8" t="s">
        <v>993</v>
      </c>
      <c r="U194" s="8" t="s">
        <v>1142</v>
      </c>
      <c r="V194" s="8" t="s">
        <v>1143</v>
      </c>
      <c r="W194" s="8">
        <v>50</v>
      </c>
      <c r="X194" s="8">
        <v>0</v>
      </c>
      <c r="Y194" s="8">
        <v>20</v>
      </c>
      <c r="Z194" s="8">
        <v>15</v>
      </c>
      <c r="AA194" s="8">
        <v>15</v>
      </c>
      <c r="AB194" s="8">
        <v>0</v>
      </c>
    </row>
    <row r="195" spans="1:28">
      <c r="A195" t="s">
        <v>20</v>
      </c>
      <c r="B195" t="s">
        <v>123</v>
      </c>
      <c r="C195" t="s">
        <v>631</v>
      </c>
      <c r="D195" t="s">
        <v>616</v>
      </c>
      <c r="E195" t="s">
        <v>675</v>
      </c>
      <c r="F195" t="s">
        <v>8148</v>
      </c>
      <c r="G195" t="s">
        <v>8118</v>
      </c>
      <c r="H195" t="s">
        <v>677</v>
      </c>
      <c r="I195" t="s">
        <v>8149</v>
      </c>
      <c r="J195" s="8" t="s">
        <v>8150</v>
      </c>
      <c r="K195" s="8">
        <v>38</v>
      </c>
      <c r="M195" s="8">
        <v>0</v>
      </c>
      <c r="N195" s="8" t="s">
        <v>8151</v>
      </c>
      <c r="O195" s="8">
        <v>1</v>
      </c>
      <c r="P195" s="8" t="s">
        <v>57</v>
      </c>
      <c r="Q195" s="8" t="s">
        <v>8149</v>
      </c>
      <c r="S195" s="8" t="s">
        <v>57</v>
      </c>
      <c r="T195" s="8" t="s">
        <v>59</v>
      </c>
      <c r="U195" s="8" t="s">
        <v>65</v>
      </c>
      <c r="V195" s="8" t="s">
        <v>51</v>
      </c>
      <c r="W195" s="8">
        <v>45</v>
      </c>
      <c r="X195" s="8">
        <v>0</v>
      </c>
      <c r="Y195" s="8">
        <v>0</v>
      </c>
      <c r="Z195" s="8">
        <v>15</v>
      </c>
      <c r="AA195" s="8">
        <v>15</v>
      </c>
      <c r="AB195" s="8">
        <v>15</v>
      </c>
    </row>
    <row r="196" spans="1:28">
      <c r="A196" t="s">
        <v>20</v>
      </c>
      <c r="B196" t="s">
        <v>123</v>
      </c>
      <c r="C196" t="s">
        <v>631</v>
      </c>
      <c r="D196" t="s">
        <v>616</v>
      </c>
      <c r="E196" t="s">
        <v>675</v>
      </c>
      <c r="F196" t="s">
        <v>4548</v>
      </c>
      <c r="G196" t="s">
        <v>4548</v>
      </c>
      <c r="H196" t="s">
        <v>676</v>
      </c>
      <c r="I196" t="s">
        <v>1153</v>
      </c>
      <c r="J196" s="8" t="s">
        <v>1154</v>
      </c>
      <c r="K196" s="8">
        <v>60</v>
      </c>
      <c r="L196" s="8" t="s">
        <v>1155</v>
      </c>
      <c r="M196" s="8">
        <v>145</v>
      </c>
      <c r="N196" s="8" t="s">
        <v>1016</v>
      </c>
      <c r="O196" s="8">
        <v>1</v>
      </c>
      <c r="P196" s="8" t="s">
        <v>57</v>
      </c>
      <c r="Q196" s="8" t="s">
        <v>1153</v>
      </c>
      <c r="S196" s="8" t="s">
        <v>57</v>
      </c>
      <c r="T196" s="8" t="s">
        <v>59</v>
      </c>
      <c r="U196" s="8" t="s">
        <v>65</v>
      </c>
      <c r="V196" s="8" t="s">
        <v>51</v>
      </c>
      <c r="W196" s="8">
        <v>85</v>
      </c>
      <c r="X196" s="8">
        <v>20</v>
      </c>
      <c r="Y196" s="8">
        <v>20</v>
      </c>
      <c r="Z196" s="8">
        <v>15</v>
      </c>
      <c r="AA196" s="8">
        <v>15</v>
      </c>
      <c r="AB196" s="8">
        <v>15</v>
      </c>
    </row>
    <row r="197" spans="1:28">
      <c r="A197" t="s">
        <v>20</v>
      </c>
      <c r="B197" t="s">
        <v>123</v>
      </c>
      <c r="C197" t="s">
        <v>631</v>
      </c>
      <c r="D197" t="s">
        <v>616</v>
      </c>
      <c r="E197" t="s">
        <v>675</v>
      </c>
      <c r="F197" t="s">
        <v>227</v>
      </c>
      <c r="G197" t="s">
        <v>227</v>
      </c>
      <c r="H197" t="s">
        <v>676</v>
      </c>
      <c r="I197" t="s">
        <v>9394</v>
      </c>
      <c r="J197" s="8" t="s">
        <v>9395</v>
      </c>
      <c r="K197" s="8">
        <v>56</v>
      </c>
      <c r="L197" s="8" t="s">
        <v>4364</v>
      </c>
      <c r="M197" s="8">
        <v>181</v>
      </c>
      <c r="N197" s="8" t="s">
        <v>4365</v>
      </c>
      <c r="O197" s="8">
        <v>1</v>
      </c>
      <c r="P197" s="8" t="s">
        <v>57</v>
      </c>
      <c r="Q197" s="8" t="s">
        <v>9394</v>
      </c>
      <c r="S197" s="8" t="s">
        <v>57</v>
      </c>
      <c r="T197" s="8" t="s">
        <v>64</v>
      </c>
      <c r="U197" s="8" t="s">
        <v>231</v>
      </c>
      <c r="V197" s="8" t="s">
        <v>232</v>
      </c>
      <c r="W197" s="8">
        <v>50</v>
      </c>
      <c r="X197" s="8">
        <v>20</v>
      </c>
      <c r="Y197" s="8">
        <v>0</v>
      </c>
      <c r="Z197" s="8">
        <v>15</v>
      </c>
      <c r="AA197" s="8">
        <v>15</v>
      </c>
      <c r="AB197" s="8">
        <v>0</v>
      </c>
    </row>
    <row r="198" spans="1:28">
      <c r="A198" t="s">
        <v>20</v>
      </c>
      <c r="B198" t="s">
        <v>123</v>
      </c>
      <c r="C198" t="s">
        <v>631</v>
      </c>
      <c r="D198" t="s">
        <v>616</v>
      </c>
      <c r="E198" t="s">
        <v>675</v>
      </c>
      <c r="F198" t="s">
        <v>9396</v>
      </c>
      <c r="G198" t="s">
        <v>5704</v>
      </c>
      <c r="H198" t="s">
        <v>677</v>
      </c>
      <c r="I198" t="s">
        <v>9397</v>
      </c>
      <c r="J198" s="8" t="s">
        <v>9398</v>
      </c>
      <c r="K198" s="8">
        <v>44</v>
      </c>
      <c r="L198" s="8" t="s">
        <v>3909</v>
      </c>
      <c r="M198" s="8">
        <v>155</v>
      </c>
      <c r="N198" s="8" t="s">
        <v>51</v>
      </c>
      <c r="O198" s="8">
        <v>0</v>
      </c>
      <c r="P198" s="8" t="s">
        <v>58</v>
      </c>
      <c r="Q198" s="8" t="s">
        <v>9397</v>
      </c>
      <c r="S198" s="8" t="s">
        <v>57</v>
      </c>
      <c r="T198" s="8" t="s">
        <v>59</v>
      </c>
      <c r="U198" s="8" t="s">
        <v>65</v>
      </c>
      <c r="V198" s="8" t="s">
        <v>51</v>
      </c>
      <c r="W198" s="8">
        <v>70</v>
      </c>
      <c r="X198" s="8">
        <v>20</v>
      </c>
      <c r="Y198" s="8">
        <v>20</v>
      </c>
      <c r="Z198" s="8">
        <v>0</v>
      </c>
      <c r="AA198" s="8">
        <v>15</v>
      </c>
      <c r="AB198" s="8">
        <v>15</v>
      </c>
    </row>
    <row r="199" spans="1:28">
      <c r="A199" t="s">
        <v>20</v>
      </c>
      <c r="B199" t="s">
        <v>123</v>
      </c>
      <c r="C199" t="s">
        <v>631</v>
      </c>
      <c r="D199" t="s">
        <v>616</v>
      </c>
      <c r="E199" t="s">
        <v>675</v>
      </c>
      <c r="F199" t="s">
        <v>4424</v>
      </c>
      <c r="G199" t="s">
        <v>4424</v>
      </c>
      <c r="H199" t="s">
        <v>677</v>
      </c>
      <c r="I199" t="s">
        <v>9399</v>
      </c>
      <c r="J199" s="8" t="s">
        <v>9400</v>
      </c>
      <c r="K199" s="8">
        <v>49</v>
      </c>
      <c r="L199" s="8" t="s">
        <v>3395</v>
      </c>
      <c r="M199" s="8">
        <v>150</v>
      </c>
      <c r="N199" s="8" t="s">
        <v>51</v>
      </c>
      <c r="O199" s="8">
        <v>0</v>
      </c>
      <c r="P199" s="8" t="s">
        <v>58</v>
      </c>
      <c r="Q199" s="8" t="s">
        <v>9399</v>
      </c>
      <c r="S199" s="8" t="s">
        <v>57</v>
      </c>
      <c r="T199" s="8" t="s">
        <v>2872</v>
      </c>
      <c r="U199" s="8" t="s">
        <v>9401</v>
      </c>
      <c r="V199" s="8" t="s">
        <v>4093</v>
      </c>
      <c r="W199" s="8">
        <v>55</v>
      </c>
      <c r="X199" s="8">
        <v>20</v>
      </c>
      <c r="Y199" s="8">
        <v>20</v>
      </c>
      <c r="Z199" s="8">
        <v>0</v>
      </c>
      <c r="AA199" s="8">
        <v>15</v>
      </c>
      <c r="AB199" s="8">
        <v>0</v>
      </c>
    </row>
    <row r="200" spans="1:28">
      <c r="A200" t="s">
        <v>20</v>
      </c>
      <c r="B200" t="s">
        <v>123</v>
      </c>
      <c r="C200" t="s">
        <v>631</v>
      </c>
      <c r="D200" t="s">
        <v>616</v>
      </c>
      <c r="E200" t="s">
        <v>675</v>
      </c>
      <c r="F200" t="s">
        <v>4452</v>
      </c>
      <c r="G200" t="s">
        <v>4453</v>
      </c>
      <c r="H200" t="s">
        <v>676</v>
      </c>
      <c r="I200" t="s">
        <v>1136</v>
      </c>
      <c r="J200" s="8" t="s">
        <v>1137</v>
      </c>
      <c r="K200" s="8">
        <v>48</v>
      </c>
      <c r="L200" s="8" t="s">
        <v>1138</v>
      </c>
      <c r="M200" s="8">
        <v>137</v>
      </c>
      <c r="N200" s="8" t="s">
        <v>1139</v>
      </c>
      <c r="O200" s="8">
        <v>1</v>
      </c>
      <c r="P200" s="8" t="s">
        <v>57</v>
      </c>
      <c r="Q200" s="8" t="s">
        <v>1136</v>
      </c>
      <c r="S200" s="8" t="s">
        <v>57</v>
      </c>
      <c r="T200" s="8" t="s">
        <v>59</v>
      </c>
      <c r="U200" s="8" t="s">
        <v>65</v>
      </c>
      <c r="V200" s="8" t="s">
        <v>51</v>
      </c>
      <c r="W200" s="8">
        <v>85</v>
      </c>
      <c r="X200" s="8">
        <v>20</v>
      </c>
      <c r="Y200" s="8">
        <v>20</v>
      </c>
      <c r="Z200" s="8">
        <v>15</v>
      </c>
      <c r="AA200" s="8">
        <v>15</v>
      </c>
      <c r="AB200" s="8">
        <v>15</v>
      </c>
    </row>
    <row r="201" spans="1:28">
      <c r="A201" t="s">
        <v>20</v>
      </c>
      <c r="B201" t="s">
        <v>123</v>
      </c>
      <c r="C201" t="s">
        <v>631</v>
      </c>
      <c r="D201" t="s">
        <v>616</v>
      </c>
      <c r="E201" t="s">
        <v>675</v>
      </c>
      <c r="F201" t="s">
        <v>255</v>
      </c>
      <c r="G201" t="s">
        <v>255</v>
      </c>
      <c r="H201" t="s">
        <v>676</v>
      </c>
      <c r="I201" t="s">
        <v>9402</v>
      </c>
      <c r="J201" s="8" t="s">
        <v>9403</v>
      </c>
      <c r="K201" s="8">
        <v>63</v>
      </c>
      <c r="L201" s="8" t="s">
        <v>9404</v>
      </c>
      <c r="M201" s="8">
        <v>147</v>
      </c>
      <c r="N201" s="8" t="s">
        <v>259</v>
      </c>
      <c r="O201" s="8">
        <v>1</v>
      </c>
      <c r="P201" s="8" t="s">
        <v>57</v>
      </c>
      <c r="Q201" s="8" t="s">
        <v>9402</v>
      </c>
      <c r="S201" s="8" t="s">
        <v>57</v>
      </c>
      <c r="T201" s="8" t="s">
        <v>59</v>
      </c>
      <c r="U201" s="8" t="s">
        <v>65</v>
      </c>
      <c r="V201" s="8" t="s">
        <v>51</v>
      </c>
      <c r="W201" s="8">
        <v>65</v>
      </c>
      <c r="X201" s="8">
        <v>0</v>
      </c>
      <c r="Y201" s="8">
        <v>20</v>
      </c>
      <c r="Z201" s="8">
        <v>15</v>
      </c>
      <c r="AA201" s="8">
        <v>15</v>
      </c>
      <c r="AB201" s="8">
        <v>15</v>
      </c>
    </row>
    <row r="202" spans="1:28">
      <c r="A202" t="s">
        <v>20</v>
      </c>
      <c r="B202" t="s">
        <v>123</v>
      </c>
      <c r="C202" t="s">
        <v>631</v>
      </c>
      <c r="D202" t="s">
        <v>616</v>
      </c>
      <c r="E202" t="s">
        <v>675</v>
      </c>
      <c r="F202" t="s">
        <v>290</v>
      </c>
      <c r="G202" t="s">
        <v>290</v>
      </c>
      <c r="H202" t="s">
        <v>676</v>
      </c>
      <c r="I202" t="s">
        <v>9405</v>
      </c>
      <c r="J202" s="8" t="s">
        <v>9406</v>
      </c>
      <c r="K202" s="8">
        <v>69</v>
      </c>
      <c r="L202" s="8" t="s">
        <v>8023</v>
      </c>
      <c r="M202" s="8">
        <v>163</v>
      </c>
      <c r="N202" s="8" t="s">
        <v>184</v>
      </c>
      <c r="O202" s="8">
        <v>1</v>
      </c>
      <c r="P202" s="8" t="s">
        <v>57</v>
      </c>
      <c r="Q202" s="8" t="s">
        <v>9405</v>
      </c>
      <c r="S202" s="8" t="s">
        <v>57</v>
      </c>
      <c r="T202" s="8" t="s">
        <v>5700</v>
      </c>
      <c r="U202" s="8" t="s">
        <v>8024</v>
      </c>
      <c r="V202" s="8" t="s">
        <v>8025</v>
      </c>
      <c r="W202" s="8">
        <v>30</v>
      </c>
      <c r="X202" s="8">
        <v>0</v>
      </c>
      <c r="Y202" s="8">
        <v>0</v>
      </c>
      <c r="Z202" s="8">
        <v>15</v>
      </c>
      <c r="AA202" s="8">
        <v>15</v>
      </c>
      <c r="AB202" s="8">
        <v>0</v>
      </c>
    </row>
    <row r="203" spans="1:28">
      <c r="A203" t="s">
        <v>20</v>
      </c>
      <c r="B203" t="s">
        <v>123</v>
      </c>
      <c r="C203" t="s">
        <v>631</v>
      </c>
      <c r="D203" t="s">
        <v>616</v>
      </c>
      <c r="E203" t="s">
        <v>675</v>
      </c>
      <c r="F203" t="s">
        <v>4470</v>
      </c>
      <c r="G203" t="s">
        <v>4470</v>
      </c>
      <c r="H203" t="s">
        <v>676</v>
      </c>
      <c r="I203" t="s">
        <v>1160</v>
      </c>
      <c r="J203" s="8" t="s">
        <v>1161</v>
      </c>
      <c r="K203" s="8">
        <v>46</v>
      </c>
      <c r="L203" s="8" t="s">
        <v>1000</v>
      </c>
      <c r="M203" s="8">
        <v>151</v>
      </c>
      <c r="N203" s="8" t="s">
        <v>495</v>
      </c>
      <c r="O203" s="8">
        <v>1</v>
      </c>
      <c r="P203" s="8" t="s">
        <v>57</v>
      </c>
      <c r="Q203" s="8" t="s">
        <v>1160</v>
      </c>
      <c r="S203" s="8" t="s">
        <v>57</v>
      </c>
      <c r="T203" s="8" t="s">
        <v>59</v>
      </c>
      <c r="U203" s="8" t="s">
        <v>65</v>
      </c>
      <c r="V203" s="8" t="s">
        <v>51</v>
      </c>
      <c r="W203" s="8">
        <v>85</v>
      </c>
      <c r="X203" s="8">
        <v>20</v>
      </c>
      <c r="Y203" s="8">
        <v>20</v>
      </c>
      <c r="Z203" s="8">
        <v>15</v>
      </c>
      <c r="AA203" s="8">
        <v>15</v>
      </c>
      <c r="AB203" s="8">
        <v>15</v>
      </c>
    </row>
    <row r="204" spans="1:28">
      <c r="A204" t="s">
        <v>20</v>
      </c>
      <c r="B204" t="s">
        <v>123</v>
      </c>
      <c r="C204" t="s">
        <v>631</v>
      </c>
      <c r="D204" t="s">
        <v>616</v>
      </c>
      <c r="E204" t="s">
        <v>675</v>
      </c>
      <c r="F204" t="s">
        <v>4464</v>
      </c>
      <c r="G204" t="s">
        <v>4464</v>
      </c>
      <c r="H204" t="s">
        <v>676</v>
      </c>
      <c r="I204" t="s">
        <v>1115</v>
      </c>
      <c r="J204" s="8" t="s">
        <v>1116</v>
      </c>
      <c r="K204" s="8">
        <v>47</v>
      </c>
      <c r="L204" s="8" t="s">
        <v>1117</v>
      </c>
      <c r="M204" s="8">
        <v>121</v>
      </c>
      <c r="N204" s="8" t="s">
        <v>493</v>
      </c>
      <c r="O204" s="8">
        <v>1</v>
      </c>
      <c r="P204" s="8" t="s">
        <v>57</v>
      </c>
      <c r="Q204" s="8" t="s">
        <v>1115</v>
      </c>
      <c r="S204" s="8" t="s">
        <v>57</v>
      </c>
      <c r="T204" s="8" t="s">
        <v>59</v>
      </c>
      <c r="U204" s="8" t="s">
        <v>65</v>
      </c>
      <c r="V204" s="8" t="s">
        <v>51</v>
      </c>
      <c r="W204" s="8">
        <v>85</v>
      </c>
      <c r="X204" s="8">
        <v>20</v>
      </c>
      <c r="Y204" s="8">
        <v>20</v>
      </c>
      <c r="Z204" s="8">
        <v>15</v>
      </c>
      <c r="AA204" s="8">
        <v>15</v>
      </c>
      <c r="AB204" s="8">
        <v>15</v>
      </c>
    </row>
    <row r="205" spans="1:28">
      <c r="A205" t="s">
        <v>20</v>
      </c>
      <c r="B205" t="s">
        <v>123</v>
      </c>
      <c r="C205" t="s">
        <v>631</v>
      </c>
      <c r="D205" t="s">
        <v>616</v>
      </c>
      <c r="E205" t="s">
        <v>675</v>
      </c>
      <c r="F205" t="s">
        <v>4530</v>
      </c>
      <c r="G205" t="s">
        <v>4530</v>
      </c>
      <c r="H205" t="s">
        <v>676</v>
      </c>
      <c r="I205" t="s">
        <v>9407</v>
      </c>
      <c r="J205" s="8" t="s">
        <v>9408</v>
      </c>
      <c r="K205" s="8">
        <v>76</v>
      </c>
      <c r="L205" s="8" t="s">
        <v>9409</v>
      </c>
      <c r="M205" s="8">
        <v>134</v>
      </c>
      <c r="N205" s="8" t="s">
        <v>9410</v>
      </c>
      <c r="O205" s="8">
        <v>1</v>
      </c>
      <c r="P205" s="8" t="s">
        <v>57</v>
      </c>
      <c r="Q205" s="8" t="s">
        <v>9407</v>
      </c>
      <c r="S205" s="8" t="s">
        <v>57</v>
      </c>
      <c r="T205" s="8" t="s">
        <v>59</v>
      </c>
      <c r="U205" s="8" t="s">
        <v>65</v>
      </c>
      <c r="V205" s="8" t="s">
        <v>51</v>
      </c>
      <c r="W205" s="8">
        <v>65</v>
      </c>
      <c r="X205" s="8">
        <v>0</v>
      </c>
      <c r="Y205" s="8">
        <v>20</v>
      </c>
      <c r="Z205" s="8">
        <v>15</v>
      </c>
      <c r="AA205" s="8">
        <v>15</v>
      </c>
      <c r="AB205" s="8">
        <v>15</v>
      </c>
    </row>
    <row r="206" spans="1:28">
      <c r="A206" t="s">
        <v>20</v>
      </c>
      <c r="B206" t="s">
        <v>123</v>
      </c>
      <c r="C206" t="s">
        <v>631</v>
      </c>
      <c r="D206" t="s">
        <v>616</v>
      </c>
      <c r="E206" t="s">
        <v>675</v>
      </c>
      <c r="F206" t="s">
        <v>4448</v>
      </c>
      <c r="G206" t="s">
        <v>4449</v>
      </c>
      <c r="H206" t="s">
        <v>677</v>
      </c>
      <c r="I206" t="s">
        <v>1129</v>
      </c>
      <c r="J206" s="8" t="s">
        <v>1060</v>
      </c>
      <c r="K206" s="8">
        <v>66</v>
      </c>
      <c r="M206" s="8">
        <v>0</v>
      </c>
      <c r="N206" s="8" t="s">
        <v>681</v>
      </c>
      <c r="O206" s="8">
        <v>1</v>
      </c>
      <c r="P206" s="8" t="s">
        <v>57</v>
      </c>
      <c r="Q206" s="8" t="s">
        <v>1129</v>
      </c>
      <c r="S206" s="8" t="s">
        <v>57</v>
      </c>
      <c r="T206" s="8" t="s">
        <v>59</v>
      </c>
      <c r="U206" s="8" t="s">
        <v>65</v>
      </c>
      <c r="V206" s="8" t="s">
        <v>51</v>
      </c>
      <c r="W206" s="8">
        <v>45</v>
      </c>
      <c r="X206" s="8">
        <v>0</v>
      </c>
      <c r="Y206" s="8">
        <v>0</v>
      </c>
      <c r="Z206" s="8">
        <v>15</v>
      </c>
      <c r="AA206" s="8">
        <v>15</v>
      </c>
      <c r="AB206" s="8">
        <v>15</v>
      </c>
    </row>
    <row r="207" spans="1:28">
      <c r="A207" t="s">
        <v>20</v>
      </c>
      <c r="B207" t="s">
        <v>123</v>
      </c>
      <c r="C207" t="s">
        <v>631</v>
      </c>
      <c r="D207" t="s">
        <v>616</v>
      </c>
      <c r="E207" t="s">
        <v>675</v>
      </c>
      <c r="F207" t="s">
        <v>4540</v>
      </c>
      <c r="G207" t="s">
        <v>4541</v>
      </c>
      <c r="H207" t="s">
        <v>677</v>
      </c>
      <c r="I207" t="s">
        <v>1130</v>
      </c>
      <c r="J207" s="8" t="s">
        <v>10118</v>
      </c>
      <c r="K207" s="8">
        <v>83</v>
      </c>
      <c r="L207" s="8" t="s">
        <v>10119</v>
      </c>
      <c r="M207" s="8">
        <v>105</v>
      </c>
      <c r="N207" s="8" t="s">
        <v>1131</v>
      </c>
      <c r="O207" s="8">
        <v>1</v>
      </c>
      <c r="P207" s="8" t="s">
        <v>57</v>
      </c>
      <c r="Q207" s="8" t="s">
        <v>1132</v>
      </c>
      <c r="S207" s="8" t="s">
        <v>57</v>
      </c>
      <c r="T207" s="8" t="s">
        <v>59</v>
      </c>
      <c r="U207" s="8" t="s">
        <v>65</v>
      </c>
      <c r="V207" s="8" t="s">
        <v>51</v>
      </c>
      <c r="W207" s="8">
        <v>65</v>
      </c>
      <c r="X207" s="8">
        <v>0</v>
      </c>
      <c r="Y207" s="8">
        <v>20</v>
      </c>
      <c r="Z207" s="8">
        <v>15</v>
      </c>
      <c r="AA207" s="8">
        <v>15</v>
      </c>
      <c r="AB207" s="8">
        <v>15</v>
      </c>
    </row>
    <row r="208" spans="1:28">
      <c r="A208" t="s">
        <v>20</v>
      </c>
      <c r="B208" t="s">
        <v>123</v>
      </c>
      <c r="C208" t="s">
        <v>631</v>
      </c>
      <c r="D208" t="s">
        <v>616</v>
      </c>
      <c r="E208" t="s">
        <v>675</v>
      </c>
      <c r="F208" t="s">
        <v>4544</v>
      </c>
      <c r="G208" t="s">
        <v>4545</v>
      </c>
      <c r="H208" t="s">
        <v>676</v>
      </c>
      <c r="I208" t="s">
        <v>1144</v>
      </c>
      <c r="J208" s="8" t="s">
        <v>10120</v>
      </c>
      <c r="K208" s="8">
        <v>71</v>
      </c>
      <c r="L208" s="8" t="s">
        <v>1145</v>
      </c>
      <c r="M208" s="8">
        <v>156</v>
      </c>
      <c r="N208" s="8" t="s">
        <v>10121</v>
      </c>
      <c r="O208" s="8">
        <v>1</v>
      </c>
      <c r="P208" s="8" t="s">
        <v>57</v>
      </c>
      <c r="Q208" s="8" t="s">
        <v>1144</v>
      </c>
      <c r="S208" s="8" t="s">
        <v>57</v>
      </c>
      <c r="T208" s="8" t="s">
        <v>59</v>
      </c>
      <c r="U208" s="8" t="s">
        <v>65</v>
      </c>
      <c r="V208" s="8" t="s">
        <v>51</v>
      </c>
      <c r="W208" s="8">
        <v>65</v>
      </c>
      <c r="X208" s="8">
        <v>0</v>
      </c>
      <c r="Y208" s="8">
        <v>20</v>
      </c>
      <c r="Z208" s="8">
        <v>15</v>
      </c>
      <c r="AA208" s="8">
        <v>15</v>
      </c>
      <c r="AB208" s="8">
        <v>15</v>
      </c>
    </row>
    <row r="209" spans="1:28">
      <c r="A209" t="s">
        <v>20</v>
      </c>
      <c r="B209" t="s">
        <v>123</v>
      </c>
      <c r="C209" t="s">
        <v>631</v>
      </c>
      <c r="D209" t="s">
        <v>616</v>
      </c>
      <c r="E209" t="s">
        <v>675</v>
      </c>
      <c r="F209" t="s">
        <v>571</v>
      </c>
      <c r="G209" t="s">
        <v>4646</v>
      </c>
      <c r="H209" t="s">
        <v>676</v>
      </c>
      <c r="I209" t="s">
        <v>9411</v>
      </c>
      <c r="J209" s="8" t="s">
        <v>9412</v>
      </c>
      <c r="K209" s="8">
        <v>63</v>
      </c>
      <c r="L209" s="8" t="s">
        <v>1005</v>
      </c>
      <c r="M209" s="8">
        <v>137</v>
      </c>
      <c r="N209" s="8" t="s">
        <v>9413</v>
      </c>
      <c r="O209" s="8">
        <v>1</v>
      </c>
      <c r="P209" s="8" t="s">
        <v>57</v>
      </c>
      <c r="Q209" s="8" t="s">
        <v>9411</v>
      </c>
      <c r="S209" s="8" t="s">
        <v>57</v>
      </c>
      <c r="T209" s="8" t="s">
        <v>59</v>
      </c>
      <c r="U209" s="8" t="s">
        <v>65</v>
      </c>
      <c r="V209" s="8" t="s">
        <v>51</v>
      </c>
      <c r="W209" s="8">
        <v>65</v>
      </c>
      <c r="X209" s="8">
        <v>0</v>
      </c>
      <c r="Y209" s="8">
        <v>20</v>
      </c>
      <c r="Z209" s="8">
        <v>15</v>
      </c>
      <c r="AA209" s="8">
        <v>15</v>
      </c>
      <c r="AB209" s="8">
        <v>15</v>
      </c>
    </row>
    <row r="210" spans="1:28">
      <c r="A210" t="s">
        <v>20</v>
      </c>
      <c r="B210" t="s">
        <v>123</v>
      </c>
      <c r="C210" t="s">
        <v>631</v>
      </c>
      <c r="D210" t="s">
        <v>616</v>
      </c>
      <c r="E210" t="s">
        <v>675</v>
      </c>
      <c r="F210" t="s">
        <v>6989</v>
      </c>
      <c r="G210" t="s">
        <v>6990</v>
      </c>
      <c r="H210" t="s">
        <v>676</v>
      </c>
      <c r="I210" t="s">
        <v>6991</v>
      </c>
      <c r="J210" s="8" t="s">
        <v>6992</v>
      </c>
      <c r="K210" s="8">
        <v>67</v>
      </c>
      <c r="L210" s="8" t="s">
        <v>6993</v>
      </c>
      <c r="M210" s="8">
        <v>146</v>
      </c>
      <c r="N210" s="8" t="s">
        <v>959</v>
      </c>
      <c r="O210" s="8">
        <v>1</v>
      </c>
      <c r="P210" s="8" t="s">
        <v>57</v>
      </c>
      <c r="Q210" s="8" t="s">
        <v>6991</v>
      </c>
      <c r="S210" s="8" t="s">
        <v>57</v>
      </c>
      <c r="T210" s="8" t="s">
        <v>61</v>
      </c>
      <c r="U210" s="8" t="s">
        <v>6994</v>
      </c>
      <c r="V210" s="8" t="s">
        <v>6995</v>
      </c>
      <c r="W210" s="8">
        <v>50</v>
      </c>
      <c r="X210" s="8">
        <v>0</v>
      </c>
      <c r="Y210" s="8">
        <v>20</v>
      </c>
      <c r="Z210" s="8">
        <v>15</v>
      </c>
      <c r="AA210" s="8">
        <v>15</v>
      </c>
      <c r="AB210" s="8">
        <v>0</v>
      </c>
    </row>
    <row r="211" spans="1:28">
      <c r="A211" t="s">
        <v>20</v>
      </c>
      <c r="B211" t="s">
        <v>123</v>
      </c>
      <c r="C211" t="s">
        <v>631</v>
      </c>
      <c r="D211" t="s">
        <v>616</v>
      </c>
      <c r="E211" t="s">
        <v>675</v>
      </c>
      <c r="F211" t="s">
        <v>6518</v>
      </c>
      <c r="G211" t="s">
        <v>6518</v>
      </c>
      <c r="H211" t="s">
        <v>676</v>
      </c>
      <c r="I211" t="s">
        <v>9414</v>
      </c>
      <c r="J211" s="8" t="s">
        <v>9415</v>
      </c>
      <c r="K211" s="8">
        <v>59</v>
      </c>
      <c r="L211" s="8" t="s">
        <v>9416</v>
      </c>
      <c r="M211" s="8">
        <v>119</v>
      </c>
      <c r="N211" s="8" t="s">
        <v>9417</v>
      </c>
      <c r="O211" s="8">
        <v>1</v>
      </c>
      <c r="P211" s="8" t="s">
        <v>57</v>
      </c>
      <c r="Q211" s="8" t="s">
        <v>9414</v>
      </c>
      <c r="S211" s="8" t="s">
        <v>57</v>
      </c>
      <c r="T211" s="8" t="s">
        <v>59</v>
      </c>
      <c r="U211" s="8" t="s">
        <v>65</v>
      </c>
      <c r="V211" s="8" t="s">
        <v>51</v>
      </c>
      <c r="W211" s="8">
        <v>85</v>
      </c>
      <c r="X211" s="8">
        <v>20</v>
      </c>
      <c r="Y211" s="8">
        <v>20</v>
      </c>
      <c r="Z211" s="8">
        <v>15</v>
      </c>
      <c r="AA211" s="8">
        <v>15</v>
      </c>
      <c r="AB211" s="8">
        <v>15</v>
      </c>
    </row>
    <row r="212" spans="1:28">
      <c r="A212" t="s">
        <v>20</v>
      </c>
      <c r="B212" t="s">
        <v>123</v>
      </c>
      <c r="C212" t="s">
        <v>631</v>
      </c>
      <c r="D212" t="s">
        <v>616</v>
      </c>
      <c r="E212" t="s">
        <v>675</v>
      </c>
      <c r="F212" t="s">
        <v>6996</v>
      </c>
      <c r="G212" t="s">
        <v>6997</v>
      </c>
      <c r="H212" t="s">
        <v>676</v>
      </c>
      <c r="I212" t="s">
        <v>6998</v>
      </c>
      <c r="J212" s="8" t="s">
        <v>6999</v>
      </c>
      <c r="K212" s="8">
        <v>64</v>
      </c>
      <c r="L212" s="8" t="s">
        <v>6978</v>
      </c>
      <c r="M212" s="8">
        <v>125</v>
      </c>
      <c r="N212" s="8" t="s">
        <v>7000</v>
      </c>
      <c r="O212" s="8">
        <v>1</v>
      </c>
      <c r="P212" s="8" t="s">
        <v>57</v>
      </c>
      <c r="Q212" s="8" t="s">
        <v>6998</v>
      </c>
      <c r="S212" s="8" t="s">
        <v>57</v>
      </c>
      <c r="T212" s="8" t="s">
        <v>59</v>
      </c>
      <c r="U212" s="8" t="s">
        <v>65</v>
      </c>
      <c r="V212" s="8" t="s">
        <v>51</v>
      </c>
      <c r="W212" s="8">
        <v>65</v>
      </c>
      <c r="X212" s="8">
        <v>0</v>
      </c>
      <c r="Y212" s="8">
        <v>20</v>
      </c>
      <c r="Z212" s="8">
        <v>15</v>
      </c>
      <c r="AA212" s="8">
        <v>15</v>
      </c>
      <c r="AB212" s="8">
        <v>15</v>
      </c>
    </row>
    <row r="213" spans="1:28">
      <c r="A213" t="s">
        <v>18</v>
      </c>
      <c r="B213" t="s">
        <v>124</v>
      </c>
      <c r="C213" t="s">
        <v>5939</v>
      </c>
      <c r="D213" t="s">
        <v>616</v>
      </c>
      <c r="E213" t="s">
        <v>675</v>
      </c>
      <c r="F213" t="s">
        <v>6172</v>
      </c>
      <c r="G213" t="s">
        <v>6173</v>
      </c>
      <c r="H213" t="s">
        <v>676</v>
      </c>
      <c r="I213" t="s">
        <v>6174</v>
      </c>
      <c r="J213" s="8" t="s">
        <v>6175</v>
      </c>
      <c r="K213" s="8">
        <v>59</v>
      </c>
      <c r="L213" s="8" t="s">
        <v>6176</v>
      </c>
      <c r="M213" s="8">
        <v>155</v>
      </c>
      <c r="N213" s="8" t="s">
        <v>10481</v>
      </c>
      <c r="O213" s="8">
        <v>2</v>
      </c>
      <c r="P213" s="8" t="s">
        <v>56</v>
      </c>
      <c r="Q213" s="8" t="s">
        <v>6174</v>
      </c>
      <c r="S213" s="8" t="s">
        <v>57</v>
      </c>
      <c r="T213" s="8" t="s">
        <v>59</v>
      </c>
      <c r="U213" s="8" t="s">
        <v>65</v>
      </c>
      <c r="V213" s="8" t="s">
        <v>51</v>
      </c>
      <c r="W213" s="8">
        <v>70</v>
      </c>
      <c r="X213" s="8">
        <v>20</v>
      </c>
      <c r="Y213" s="8">
        <v>20</v>
      </c>
      <c r="Z213" s="8">
        <v>0</v>
      </c>
      <c r="AA213" s="8">
        <v>15</v>
      </c>
      <c r="AB213" s="8">
        <v>15</v>
      </c>
    </row>
    <row r="214" spans="1:28">
      <c r="A214" t="s">
        <v>18</v>
      </c>
      <c r="B214" t="s">
        <v>124</v>
      </c>
      <c r="C214" t="s">
        <v>5939</v>
      </c>
      <c r="D214" t="s">
        <v>616</v>
      </c>
      <c r="E214" t="s">
        <v>675</v>
      </c>
      <c r="F214" t="s">
        <v>7001</v>
      </c>
      <c r="G214" t="s">
        <v>4484</v>
      </c>
      <c r="H214" t="s">
        <v>676</v>
      </c>
      <c r="I214" t="s">
        <v>7002</v>
      </c>
      <c r="J214" s="8" t="s">
        <v>7003</v>
      </c>
      <c r="K214" s="8">
        <v>58</v>
      </c>
      <c r="L214" s="8" t="s">
        <v>7004</v>
      </c>
      <c r="M214" s="8">
        <v>149</v>
      </c>
      <c r="N214" s="8" t="s">
        <v>10482</v>
      </c>
      <c r="O214" s="8">
        <v>3</v>
      </c>
      <c r="P214" s="8" t="s">
        <v>56</v>
      </c>
      <c r="Q214" s="8" t="s">
        <v>7002</v>
      </c>
      <c r="S214" s="8" t="s">
        <v>57</v>
      </c>
      <c r="T214" s="8" t="s">
        <v>59</v>
      </c>
      <c r="U214" s="8" t="s">
        <v>65</v>
      </c>
      <c r="V214" s="8" t="s">
        <v>51</v>
      </c>
      <c r="W214" s="8">
        <v>70</v>
      </c>
      <c r="X214" s="8">
        <v>20</v>
      </c>
      <c r="Y214" s="8">
        <v>20</v>
      </c>
      <c r="Z214" s="8">
        <v>0</v>
      </c>
      <c r="AA214" s="8">
        <v>15</v>
      </c>
      <c r="AB214" s="8">
        <v>15</v>
      </c>
    </row>
    <row r="215" spans="1:28">
      <c r="A215" t="s">
        <v>18</v>
      </c>
      <c r="B215" t="s">
        <v>124</v>
      </c>
      <c r="C215" t="s">
        <v>5939</v>
      </c>
      <c r="D215" t="s">
        <v>616</v>
      </c>
      <c r="E215" t="s">
        <v>675</v>
      </c>
      <c r="F215" t="s">
        <v>6114</v>
      </c>
      <c r="G215" t="s">
        <v>6115</v>
      </c>
      <c r="H215" t="s">
        <v>676</v>
      </c>
      <c r="I215" t="s">
        <v>6116</v>
      </c>
      <c r="J215" s="8" t="s">
        <v>6117</v>
      </c>
      <c r="K215" s="8">
        <v>58</v>
      </c>
      <c r="L215" s="8" t="s">
        <v>6118</v>
      </c>
      <c r="M215" s="8">
        <v>147</v>
      </c>
      <c r="N215" s="8" t="s">
        <v>6119</v>
      </c>
      <c r="O215" s="8">
        <v>1</v>
      </c>
      <c r="P215" s="8" t="s">
        <v>57</v>
      </c>
      <c r="Q215" s="8" t="s">
        <v>6116</v>
      </c>
      <c r="S215" s="8" t="s">
        <v>57</v>
      </c>
      <c r="T215" s="8" t="s">
        <v>59</v>
      </c>
      <c r="U215" s="8" t="s">
        <v>65</v>
      </c>
      <c r="V215" s="8" t="s">
        <v>51</v>
      </c>
      <c r="W215" s="8">
        <v>85</v>
      </c>
      <c r="X215" s="8">
        <v>20</v>
      </c>
      <c r="Y215" s="8">
        <v>20</v>
      </c>
      <c r="Z215" s="8">
        <v>15</v>
      </c>
      <c r="AA215" s="8">
        <v>15</v>
      </c>
      <c r="AB215" s="8">
        <v>15</v>
      </c>
    </row>
    <row r="216" spans="1:28">
      <c r="A216" t="s">
        <v>18</v>
      </c>
      <c r="B216" t="s">
        <v>124</v>
      </c>
      <c r="C216" t="s">
        <v>5939</v>
      </c>
      <c r="D216" t="s">
        <v>616</v>
      </c>
      <c r="E216" t="s">
        <v>675</v>
      </c>
      <c r="F216" t="s">
        <v>6059</v>
      </c>
      <c r="G216" t="s">
        <v>4677</v>
      </c>
      <c r="H216" t="s">
        <v>676</v>
      </c>
      <c r="I216" t="s">
        <v>6060</v>
      </c>
      <c r="J216" s="8" t="s">
        <v>6061</v>
      </c>
      <c r="K216" s="8">
        <v>50</v>
      </c>
      <c r="L216" s="8" t="s">
        <v>6062</v>
      </c>
      <c r="M216" s="8">
        <v>150</v>
      </c>
      <c r="N216" s="8" t="s">
        <v>6063</v>
      </c>
      <c r="O216" s="8">
        <v>1</v>
      </c>
      <c r="P216" s="8" t="s">
        <v>57</v>
      </c>
      <c r="Q216" s="8" t="s">
        <v>6060</v>
      </c>
      <c r="S216" s="8" t="s">
        <v>57</v>
      </c>
      <c r="T216" s="8" t="s">
        <v>59</v>
      </c>
      <c r="U216" s="8" t="s">
        <v>65</v>
      </c>
      <c r="V216" s="8" t="s">
        <v>51</v>
      </c>
      <c r="W216" s="8">
        <v>85</v>
      </c>
      <c r="X216" s="8">
        <v>20</v>
      </c>
      <c r="Y216" s="8">
        <v>20</v>
      </c>
      <c r="Z216" s="8">
        <v>15</v>
      </c>
      <c r="AA216" s="8">
        <v>15</v>
      </c>
      <c r="AB216" s="8">
        <v>15</v>
      </c>
    </row>
    <row r="217" spans="1:28">
      <c r="A217" t="s">
        <v>18</v>
      </c>
      <c r="B217" t="s">
        <v>124</v>
      </c>
      <c r="C217" t="s">
        <v>5939</v>
      </c>
      <c r="D217" t="s">
        <v>616</v>
      </c>
      <c r="E217" t="s">
        <v>675</v>
      </c>
      <c r="F217" t="s">
        <v>6100</v>
      </c>
      <c r="G217" t="s">
        <v>4664</v>
      </c>
      <c r="H217" t="s">
        <v>676</v>
      </c>
      <c r="I217" t="s">
        <v>6101</v>
      </c>
      <c r="J217" s="8" t="s">
        <v>6102</v>
      </c>
      <c r="K217" s="8">
        <v>59</v>
      </c>
      <c r="L217" s="8" t="s">
        <v>1986</v>
      </c>
      <c r="M217" s="8">
        <v>158</v>
      </c>
      <c r="N217" s="8" t="s">
        <v>6103</v>
      </c>
      <c r="O217" s="8">
        <v>1</v>
      </c>
      <c r="P217" s="8" t="s">
        <v>57</v>
      </c>
      <c r="Q217" s="8" t="s">
        <v>6101</v>
      </c>
      <c r="S217" s="8" t="s">
        <v>57</v>
      </c>
      <c r="T217" s="8" t="s">
        <v>59</v>
      </c>
      <c r="U217" s="8" t="s">
        <v>65</v>
      </c>
      <c r="V217" s="8" t="s">
        <v>51</v>
      </c>
      <c r="W217" s="8">
        <v>85</v>
      </c>
      <c r="X217" s="8">
        <v>20</v>
      </c>
      <c r="Y217" s="8">
        <v>20</v>
      </c>
      <c r="Z217" s="8">
        <v>15</v>
      </c>
      <c r="AA217" s="8">
        <v>15</v>
      </c>
      <c r="AB217" s="8">
        <v>15</v>
      </c>
    </row>
    <row r="218" spans="1:28">
      <c r="A218" t="s">
        <v>18</v>
      </c>
      <c r="B218" t="s">
        <v>124</v>
      </c>
      <c r="C218" t="s">
        <v>5939</v>
      </c>
      <c r="D218" t="s">
        <v>616</v>
      </c>
      <c r="E218" t="s">
        <v>675</v>
      </c>
      <c r="F218" t="s">
        <v>6075</v>
      </c>
      <c r="G218" t="s">
        <v>5175</v>
      </c>
      <c r="H218" t="s">
        <v>677</v>
      </c>
      <c r="I218" t="s">
        <v>6076</v>
      </c>
      <c r="J218" s="8" t="s">
        <v>6077</v>
      </c>
      <c r="K218" s="8">
        <v>56</v>
      </c>
      <c r="L218" s="8" t="s">
        <v>6078</v>
      </c>
      <c r="M218" s="8">
        <v>133</v>
      </c>
      <c r="N218" s="8" t="s">
        <v>6079</v>
      </c>
      <c r="O218" s="8">
        <v>1</v>
      </c>
      <c r="P218" s="8" t="s">
        <v>57</v>
      </c>
      <c r="Q218" s="8" t="s">
        <v>6076</v>
      </c>
      <c r="S218" s="8" t="s">
        <v>57</v>
      </c>
      <c r="T218" s="8" t="s">
        <v>6080</v>
      </c>
      <c r="U218" s="8" t="s">
        <v>6081</v>
      </c>
      <c r="V218" s="8" t="s">
        <v>6082</v>
      </c>
      <c r="W218" s="8">
        <v>70</v>
      </c>
      <c r="X218" s="8">
        <v>20</v>
      </c>
      <c r="Y218" s="8">
        <v>20</v>
      </c>
      <c r="Z218" s="8">
        <v>15</v>
      </c>
      <c r="AA218" s="8">
        <v>15</v>
      </c>
      <c r="AB218" s="8">
        <v>0</v>
      </c>
    </row>
    <row r="219" spans="1:28">
      <c r="A219" t="s">
        <v>18</v>
      </c>
      <c r="B219" t="s">
        <v>124</v>
      </c>
      <c r="C219" t="s">
        <v>5939</v>
      </c>
      <c r="D219" t="s">
        <v>616</v>
      </c>
      <c r="E219" t="s">
        <v>675</v>
      </c>
      <c r="F219" t="s">
        <v>6180</v>
      </c>
      <c r="G219" t="s">
        <v>6181</v>
      </c>
      <c r="H219" t="s">
        <v>677</v>
      </c>
      <c r="I219" t="s">
        <v>6182</v>
      </c>
      <c r="J219" s="8" t="s">
        <v>6183</v>
      </c>
      <c r="K219" s="8">
        <v>52</v>
      </c>
      <c r="L219" s="8" t="s">
        <v>6184</v>
      </c>
      <c r="M219" s="8">
        <v>142</v>
      </c>
      <c r="N219" s="8" t="s">
        <v>6185</v>
      </c>
      <c r="O219" s="8">
        <v>1</v>
      </c>
      <c r="P219" s="8" t="s">
        <v>57</v>
      </c>
      <c r="Q219" s="8" t="s">
        <v>6182</v>
      </c>
      <c r="S219" s="8" t="s">
        <v>57</v>
      </c>
      <c r="T219" s="8" t="s">
        <v>59</v>
      </c>
      <c r="U219" s="8" t="s">
        <v>65</v>
      </c>
      <c r="V219" s="8" t="s">
        <v>51</v>
      </c>
      <c r="W219" s="8">
        <v>85</v>
      </c>
      <c r="X219" s="8">
        <v>20</v>
      </c>
      <c r="Y219" s="8">
        <v>20</v>
      </c>
      <c r="Z219" s="8">
        <v>15</v>
      </c>
      <c r="AA219" s="8">
        <v>15</v>
      </c>
      <c r="AB219" s="8">
        <v>15</v>
      </c>
    </row>
    <row r="220" spans="1:28">
      <c r="A220" t="s">
        <v>18</v>
      </c>
      <c r="B220" t="s">
        <v>124</v>
      </c>
      <c r="C220" t="s">
        <v>5939</v>
      </c>
      <c r="D220" t="s">
        <v>616</v>
      </c>
      <c r="E220" t="s">
        <v>675</v>
      </c>
      <c r="F220" t="s">
        <v>6104</v>
      </c>
      <c r="G220" t="s">
        <v>6105</v>
      </c>
      <c r="H220" t="s">
        <v>676</v>
      </c>
      <c r="I220" t="s">
        <v>6106</v>
      </c>
      <c r="J220" s="8" t="s">
        <v>6107</v>
      </c>
      <c r="K220" s="8">
        <v>55</v>
      </c>
      <c r="L220" s="8" t="s">
        <v>6108</v>
      </c>
      <c r="M220" s="8">
        <v>147</v>
      </c>
      <c r="N220" s="8" t="s">
        <v>6109</v>
      </c>
      <c r="O220" s="8">
        <v>1</v>
      </c>
      <c r="P220" s="8" t="s">
        <v>57</v>
      </c>
      <c r="Q220" s="8" t="s">
        <v>6106</v>
      </c>
      <c r="S220" s="8" t="s">
        <v>57</v>
      </c>
      <c r="T220" s="8" t="s">
        <v>59</v>
      </c>
      <c r="U220" s="8" t="s">
        <v>65</v>
      </c>
      <c r="V220" s="8" t="s">
        <v>51</v>
      </c>
      <c r="W220" s="8">
        <v>85</v>
      </c>
      <c r="X220" s="8">
        <v>20</v>
      </c>
      <c r="Y220" s="8">
        <v>20</v>
      </c>
      <c r="Z220" s="8">
        <v>15</v>
      </c>
      <c r="AA220" s="8">
        <v>15</v>
      </c>
      <c r="AB220" s="8">
        <v>15</v>
      </c>
    </row>
    <row r="221" spans="1:28">
      <c r="A221" t="s">
        <v>18</v>
      </c>
      <c r="B221" t="s">
        <v>124</v>
      </c>
      <c r="C221" t="s">
        <v>5939</v>
      </c>
      <c r="D221" t="s">
        <v>616</v>
      </c>
      <c r="E221" t="s">
        <v>675</v>
      </c>
      <c r="F221" t="s">
        <v>4593</v>
      </c>
      <c r="G221" t="s">
        <v>4593</v>
      </c>
      <c r="H221" t="s">
        <v>676</v>
      </c>
      <c r="I221" t="s">
        <v>5697</v>
      </c>
      <c r="J221" s="8" t="s">
        <v>6004</v>
      </c>
      <c r="K221" s="8">
        <v>44</v>
      </c>
      <c r="L221" s="8" t="s">
        <v>6005</v>
      </c>
      <c r="M221" s="8">
        <v>156</v>
      </c>
      <c r="N221" s="8" t="s">
        <v>6006</v>
      </c>
      <c r="O221" s="8">
        <v>1</v>
      </c>
      <c r="P221" s="8" t="s">
        <v>57</v>
      </c>
      <c r="Q221" s="8" t="s">
        <v>5697</v>
      </c>
      <c r="S221" s="8" t="s">
        <v>57</v>
      </c>
      <c r="T221" s="8" t="s">
        <v>6007</v>
      </c>
      <c r="U221" s="8" t="s">
        <v>6008</v>
      </c>
      <c r="V221" s="8" t="s">
        <v>6009</v>
      </c>
      <c r="W221" s="8">
        <v>70</v>
      </c>
      <c r="X221" s="8">
        <v>20</v>
      </c>
      <c r="Y221" s="8">
        <v>20</v>
      </c>
      <c r="Z221" s="8">
        <v>15</v>
      </c>
      <c r="AA221" s="8">
        <v>15</v>
      </c>
      <c r="AB221" s="8">
        <v>0</v>
      </c>
    </row>
    <row r="222" spans="1:28">
      <c r="A222" t="s">
        <v>18</v>
      </c>
      <c r="B222" t="s">
        <v>124</v>
      </c>
      <c r="C222" t="s">
        <v>5939</v>
      </c>
      <c r="D222" t="s">
        <v>616</v>
      </c>
      <c r="E222" t="s">
        <v>675</v>
      </c>
      <c r="F222" t="s">
        <v>4561</v>
      </c>
      <c r="G222" t="s">
        <v>4562</v>
      </c>
      <c r="H222" t="s">
        <v>676</v>
      </c>
      <c r="I222" t="s">
        <v>5972</v>
      </c>
      <c r="J222" s="8" t="s">
        <v>5973</v>
      </c>
      <c r="K222" s="8">
        <v>51</v>
      </c>
      <c r="L222" s="8" t="s">
        <v>2410</v>
      </c>
      <c r="M222" s="8">
        <v>159</v>
      </c>
      <c r="N222" s="8" t="s">
        <v>10483</v>
      </c>
      <c r="O222" s="8">
        <v>2</v>
      </c>
      <c r="P222" s="8" t="s">
        <v>56</v>
      </c>
      <c r="Q222" s="8" t="s">
        <v>5972</v>
      </c>
      <c r="S222" s="8" t="s">
        <v>57</v>
      </c>
      <c r="T222" s="8" t="s">
        <v>59</v>
      </c>
      <c r="U222" s="8" t="s">
        <v>65</v>
      </c>
      <c r="V222" s="8" t="s">
        <v>51</v>
      </c>
      <c r="W222" s="8">
        <v>70</v>
      </c>
      <c r="X222" s="8">
        <v>20</v>
      </c>
      <c r="Y222" s="8">
        <v>20</v>
      </c>
      <c r="Z222" s="8">
        <v>0</v>
      </c>
      <c r="AA222" s="8">
        <v>15</v>
      </c>
      <c r="AB222" s="8">
        <v>15</v>
      </c>
    </row>
    <row r="223" spans="1:28">
      <c r="A223" t="s">
        <v>18</v>
      </c>
      <c r="B223" t="s">
        <v>124</v>
      </c>
      <c r="C223" t="s">
        <v>5939</v>
      </c>
      <c r="D223" t="s">
        <v>616</v>
      </c>
      <c r="E223" t="s">
        <v>675</v>
      </c>
      <c r="F223" t="s">
        <v>4755</v>
      </c>
      <c r="G223" t="s">
        <v>4756</v>
      </c>
      <c r="H223" t="s">
        <v>676</v>
      </c>
      <c r="I223" t="s">
        <v>5944</v>
      </c>
      <c r="J223" s="8" t="s">
        <v>5945</v>
      </c>
      <c r="K223" s="8">
        <v>47</v>
      </c>
      <c r="L223" s="8" t="s">
        <v>5946</v>
      </c>
      <c r="M223" s="8">
        <v>148</v>
      </c>
      <c r="N223" s="8" t="s">
        <v>5947</v>
      </c>
      <c r="O223" s="8">
        <v>1</v>
      </c>
      <c r="P223" s="8" t="s">
        <v>57</v>
      </c>
      <c r="Q223" s="8" t="s">
        <v>5944</v>
      </c>
      <c r="S223" s="8" t="s">
        <v>57</v>
      </c>
      <c r="T223" s="8" t="s">
        <v>59</v>
      </c>
      <c r="U223" s="8" t="s">
        <v>65</v>
      </c>
      <c r="V223" s="8" t="s">
        <v>51</v>
      </c>
      <c r="W223" s="8">
        <v>85</v>
      </c>
      <c r="X223" s="8">
        <v>20</v>
      </c>
      <c r="Y223" s="8">
        <v>20</v>
      </c>
      <c r="Z223" s="8">
        <v>15</v>
      </c>
      <c r="AA223" s="8">
        <v>15</v>
      </c>
      <c r="AB223" s="8">
        <v>15</v>
      </c>
    </row>
    <row r="224" spans="1:28">
      <c r="A224" t="s">
        <v>18</v>
      </c>
      <c r="B224" t="s">
        <v>124</v>
      </c>
      <c r="C224" t="s">
        <v>5939</v>
      </c>
      <c r="D224" t="s">
        <v>616</v>
      </c>
      <c r="E224" t="s">
        <v>675</v>
      </c>
      <c r="F224" t="s">
        <v>6166</v>
      </c>
      <c r="G224" t="s">
        <v>6167</v>
      </c>
      <c r="H224" t="s">
        <v>676</v>
      </c>
      <c r="I224" t="s">
        <v>6168</v>
      </c>
      <c r="J224" s="8" t="s">
        <v>6169</v>
      </c>
      <c r="K224" s="8">
        <v>55</v>
      </c>
      <c r="L224" s="8" t="s">
        <v>6170</v>
      </c>
      <c r="M224" s="8">
        <v>150</v>
      </c>
      <c r="N224" s="8" t="s">
        <v>6171</v>
      </c>
      <c r="O224" s="8">
        <v>1</v>
      </c>
      <c r="P224" s="8" t="s">
        <v>57</v>
      </c>
      <c r="Q224" s="8" t="s">
        <v>6168</v>
      </c>
      <c r="S224" s="8" t="s">
        <v>57</v>
      </c>
      <c r="T224" s="8" t="s">
        <v>59</v>
      </c>
      <c r="U224" s="8" t="s">
        <v>65</v>
      </c>
      <c r="V224" s="8" t="s">
        <v>51</v>
      </c>
      <c r="W224" s="8">
        <v>85</v>
      </c>
      <c r="X224" s="8">
        <v>20</v>
      </c>
      <c r="Y224" s="8">
        <v>20</v>
      </c>
      <c r="Z224" s="8">
        <v>15</v>
      </c>
      <c r="AA224" s="8">
        <v>15</v>
      </c>
      <c r="AB224" s="8">
        <v>15</v>
      </c>
    </row>
    <row r="225" spans="1:28">
      <c r="A225" t="s">
        <v>18</v>
      </c>
      <c r="B225" t="s">
        <v>124</v>
      </c>
      <c r="C225" t="s">
        <v>5939</v>
      </c>
      <c r="D225" t="s">
        <v>616</v>
      </c>
      <c r="E225" t="s">
        <v>675</v>
      </c>
      <c r="F225" t="s">
        <v>6149</v>
      </c>
      <c r="G225" t="s">
        <v>4601</v>
      </c>
      <c r="H225" t="s">
        <v>676</v>
      </c>
      <c r="I225" t="s">
        <v>6150</v>
      </c>
      <c r="J225" s="8" t="s">
        <v>6151</v>
      </c>
      <c r="K225" s="8">
        <v>54</v>
      </c>
      <c r="L225" s="8" t="s">
        <v>2018</v>
      </c>
      <c r="M225" s="8">
        <v>140</v>
      </c>
      <c r="N225" s="8" t="s">
        <v>6152</v>
      </c>
      <c r="O225" s="8">
        <v>1</v>
      </c>
      <c r="P225" s="8" t="s">
        <v>57</v>
      </c>
      <c r="Q225" s="8" t="s">
        <v>6150</v>
      </c>
      <c r="S225" s="8" t="s">
        <v>57</v>
      </c>
      <c r="T225" s="8" t="s">
        <v>59</v>
      </c>
      <c r="U225" s="8" t="s">
        <v>65</v>
      </c>
      <c r="V225" s="8" t="s">
        <v>51</v>
      </c>
      <c r="W225" s="8">
        <v>85</v>
      </c>
      <c r="X225" s="8">
        <v>20</v>
      </c>
      <c r="Y225" s="8">
        <v>20</v>
      </c>
      <c r="Z225" s="8">
        <v>15</v>
      </c>
      <c r="AA225" s="8">
        <v>15</v>
      </c>
      <c r="AB225" s="8">
        <v>15</v>
      </c>
    </row>
    <row r="226" spans="1:28">
      <c r="A226" t="s">
        <v>18</v>
      </c>
      <c r="B226" t="s">
        <v>124</v>
      </c>
      <c r="C226" t="s">
        <v>5939</v>
      </c>
      <c r="D226" t="s">
        <v>616</v>
      </c>
      <c r="E226" t="s">
        <v>675</v>
      </c>
      <c r="F226" t="s">
        <v>202</v>
      </c>
      <c r="G226" t="s">
        <v>202</v>
      </c>
      <c r="H226" t="s">
        <v>676</v>
      </c>
      <c r="I226" t="s">
        <v>5996</v>
      </c>
      <c r="J226" s="8" t="s">
        <v>5997</v>
      </c>
      <c r="K226" s="8">
        <v>43</v>
      </c>
      <c r="L226" s="8" t="s">
        <v>5998</v>
      </c>
      <c r="M226" s="8">
        <v>151</v>
      </c>
      <c r="N226" s="8" t="s">
        <v>344</v>
      </c>
      <c r="O226" s="8">
        <v>1</v>
      </c>
      <c r="P226" s="8" t="s">
        <v>57</v>
      </c>
      <c r="Q226" s="8" t="s">
        <v>5996</v>
      </c>
      <c r="S226" s="8" t="s">
        <v>57</v>
      </c>
      <c r="T226" s="8" t="s">
        <v>59</v>
      </c>
      <c r="U226" s="8" t="s">
        <v>65</v>
      </c>
      <c r="V226" s="8" t="s">
        <v>51</v>
      </c>
      <c r="W226" s="8">
        <v>85</v>
      </c>
      <c r="X226" s="8">
        <v>20</v>
      </c>
      <c r="Y226" s="8">
        <v>20</v>
      </c>
      <c r="Z226" s="8">
        <v>15</v>
      </c>
      <c r="AA226" s="8">
        <v>15</v>
      </c>
      <c r="AB226" s="8">
        <v>15</v>
      </c>
    </row>
    <row r="227" spans="1:28">
      <c r="A227" t="s">
        <v>18</v>
      </c>
      <c r="B227" t="s">
        <v>124</v>
      </c>
      <c r="C227" t="s">
        <v>5939</v>
      </c>
      <c r="D227" t="s">
        <v>616</v>
      </c>
      <c r="E227" t="s">
        <v>675</v>
      </c>
      <c r="F227" t="s">
        <v>6069</v>
      </c>
      <c r="G227" t="s">
        <v>6070</v>
      </c>
      <c r="H227" t="s">
        <v>677</v>
      </c>
      <c r="I227" t="s">
        <v>6071</v>
      </c>
      <c r="J227" s="8" t="s">
        <v>6072</v>
      </c>
      <c r="K227" s="8">
        <v>57</v>
      </c>
      <c r="L227" s="8" t="s">
        <v>6073</v>
      </c>
      <c r="M227" s="8">
        <v>114</v>
      </c>
      <c r="N227" s="8" t="s">
        <v>6074</v>
      </c>
      <c r="O227" s="8">
        <v>1</v>
      </c>
      <c r="P227" s="8" t="s">
        <v>57</v>
      </c>
      <c r="Q227" s="8" t="s">
        <v>6071</v>
      </c>
      <c r="S227" s="8" t="s">
        <v>57</v>
      </c>
      <c r="T227" s="8" t="s">
        <v>59</v>
      </c>
      <c r="U227" s="8" t="s">
        <v>65</v>
      </c>
      <c r="V227" s="8" t="s">
        <v>51</v>
      </c>
      <c r="W227" s="8">
        <v>85</v>
      </c>
      <c r="X227" s="8">
        <v>20</v>
      </c>
      <c r="Y227" s="8">
        <v>20</v>
      </c>
      <c r="Z227" s="8">
        <v>15</v>
      </c>
      <c r="AA227" s="8">
        <v>15</v>
      </c>
      <c r="AB227" s="8">
        <v>15</v>
      </c>
    </row>
    <row r="228" spans="1:28">
      <c r="A228" t="s">
        <v>18</v>
      </c>
      <c r="B228" t="s">
        <v>124</v>
      </c>
      <c r="C228" t="s">
        <v>5939</v>
      </c>
      <c r="D228" t="s">
        <v>616</v>
      </c>
      <c r="E228" t="s">
        <v>675</v>
      </c>
      <c r="F228" t="s">
        <v>4567</v>
      </c>
      <c r="G228" t="s">
        <v>4512</v>
      </c>
      <c r="H228" t="s">
        <v>676</v>
      </c>
      <c r="I228" t="s">
        <v>9601</v>
      </c>
      <c r="J228" s="8" t="s">
        <v>9602</v>
      </c>
      <c r="K228" s="8">
        <v>29</v>
      </c>
      <c r="M228" s="8">
        <v>0</v>
      </c>
      <c r="N228" s="8" t="s">
        <v>51</v>
      </c>
      <c r="O228" s="8">
        <v>0</v>
      </c>
      <c r="P228" s="8" t="s">
        <v>58</v>
      </c>
      <c r="Q228" s="8" t="s">
        <v>9601</v>
      </c>
      <c r="S228" s="8" t="s">
        <v>57</v>
      </c>
      <c r="T228" s="8" t="s">
        <v>59</v>
      </c>
      <c r="U228" s="8" t="s">
        <v>65</v>
      </c>
      <c r="V228" s="8" t="s">
        <v>51</v>
      </c>
      <c r="W228" s="8">
        <v>30</v>
      </c>
      <c r="X228" s="8">
        <v>0</v>
      </c>
      <c r="Y228" s="8">
        <v>0</v>
      </c>
      <c r="Z228" s="8">
        <v>0</v>
      </c>
      <c r="AA228" s="8">
        <v>15</v>
      </c>
      <c r="AB228" s="8">
        <v>15</v>
      </c>
    </row>
    <row r="229" spans="1:28">
      <c r="A229" t="s">
        <v>18</v>
      </c>
      <c r="B229" t="s">
        <v>124</v>
      </c>
      <c r="C229" t="s">
        <v>5939</v>
      </c>
      <c r="D229" t="s">
        <v>616</v>
      </c>
      <c r="E229" t="s">
        <v>675</v>
      </c>
      <c r="F229" t="s">
        <v>332</v>
      </c>
      <c r="G229" t="s">
        <v>186</v>
      </c>
      <c r="H229" t="s">
        <v>676</v>
      </c>
      <c r="I229" t="s">
        <v>5992</v>
      </c>
      <c r="J229" s="8" t="s">
        <v>5993</v>
      </c>
      <c r="K229" s="8">
        <v>50</v>
      </c>
      <c r="L229" s="8" t="s">
        <v>5994</v>
      </c>
      <c r="M229" s="8">
        <v>153</v>
      </c>
      <c r="N229" s="8" t="s">
        <v>5995</v>
      </c>
      <c r="O229" s="8">
        <v>1</v>
      </c>
      <c r="P229" s="8" t="s">
        <v>57</v>
      </c>
      <c r="Q229" s="8" t="s">
        <v>5992</v>
      </c>
      <c r="S229" s="8" t="s">
        <v>57</v>
      </c>
      <c r="T229" s="8" t="s">
        <v>59</v>
      </c>
      <c r="U229" s="8" t="s">
        <v>65</v>
      </c>
      <c r="V229" s="8" t="s">
        <v>51</v>
      </c>
      <c r="W229" s="8">
        <v>85</v>
      </c>
      <c r="X229" s="8">
        <v>20</v>
      </c>
      <c r="Y229" s="8">
        <v>20</v>
      </c>
      <c r="Z229" s="8">
        <v>15</v>
      </c>
      <c r="AA229" s="8">
        <v>15</v>
      </c>
      <c r="AB229" s="8">
        <v>15</v>
      </c>
    </row>
    <row r="230" spans="1:28">
      <c r="A230" t="s">
        <v>18</v>
      </c>
      <c r="B230" t="s">
        <v>124</v>
      </c>
      <c r="C230" t="s">
        <v>5939</v>
      </c>
      <c r="D230" t="s">
        <v>616</v>
      </c>
      <c r="E230" t="s">
        <v>675</v>
      </c>
      <c r="F230" t="s">
        <v>4786</v>
      </c>
      <c r="G230" t="s">
        <v>4787</v>
      </c>
      <c r="H230" t="s">
        <v>676</v>
      </c>
      <c r="I230" t="s">
        <v>6015</v>
      </c>
      <c r="J230" s="8" t="s">
        <v>6016</v>
      </c>
      <c r="K230" s="8">
        <v>51</v>
      </c>
      <c r="L230" s="8" t="s">
        <v>6017</v>
      </c>
      <c r="M230" s="8">
        <v>157</v>
      </c>
      <c r="N230" s="8" t="s">
        <v>6018</v>
      </c>
      <c r="O230" s="8">
        <v>1</v>
      </c>
      <c r="P230" s="8" t="s">
        <v>57</v>
      </c>
      <c r="Q230" s="8" t="s">
        <v>6015</v>
      </c>
      <c r="S230" s="8" t="s">
        <v>57</v>
      </c>
      <c r="T230" s="8" t="s">
        <v>59</v>
      </c>
      <c r="U230" s="8" t="s">
        <v>65</v>
      </c>
      <c r="V230" s="8" t="s">
        <v>51</v>
      </c>
      <c r="W230" s="8">
        <v>85</v>
      </c>
      <c r="X230" s="8">
        <v>20</v>
      </c>
      <c r="Y230" s="8">
        <v>20</v>
      </c>
      <c r="Z230" s="8">
        <v>15</v>
      </c>
      <c r="AA230" s="8">
        <v>15</v>
      </c>
      <c r="AB230" s="8">
        <v>15</v>
      </c>
    </row>
    <row r="231" spans="1:28">
      <c r="A231" t="s">
        <v>18</v>
      </c>
      <c r="B231" t="s">
        <v>124</v>
      </c>
      <c r="C231" t="s">
        <v>5939</v>
      </c>
      <c r="D231" t="s">
        <v>616</v>
      </c>
      <c r="E231" t="s">
        <v>675</v>
      </c>
      <c r="F231" t="s">
        <v>6047</v>
      </c>
      <c r="G231" t="s">
        <v>6048</v>
      </c>
      <c r="H231" t="s">
        <v>676</v>
      </c>
      <c r="I231" t="s">
        <v>6049</v>
      </c>
      <c r="J231" s="8" t="s">
        <v>6050</v>
      </c>
      <c r="K231" s="8">
        <v>54</v>
      </c>
      <c r="L231" s="8" t="s">
        <v>6051</v>
      </c>
      <c r="M231" s="8">
        <v>154</v>
      </c>
      <c r="N231" s="8" t="s">
        <v>6052</v>
      </c>
      <c r="O231" s="8">
        <v>1</v>
      </c>
      <c r="P231" s="8" t="s">
        <v>57</v>
      </c>
      <c r="Q231" s="8" t="s">
        <v>6049</v>
      </c>
      <c r="S231" s="8" t="s">
        <v>57</v>
      </c>
      <c r="T231" s="8" t="s">
        <v>59</v>
      </c>
      <c r="U231" s="8" t="s">
        <v>65</v>
      </c>
      <c r="V231" s="8" t="s">
        <v>51</v>
      </c>
      <c r="W231" s="8">
        <v>85</v>
      </c>
      <c r="X231" s="8">
        <v>20</v>
      </c>
      <c r="Y231" s="8">
        <v>20</v>
      </c>
      <c r="Z231" s="8">
        <v>15</v>
      </c>
      <c r="AA231" s="8">
        <v>15</v>
      </c>
      <c r="AB231" s="8">
        <v>15</v>
      </c>
    </row>
    <row r="232" spans="1:28">
      <c r="A232" t="s">
        <v>18</v>
      </c>
      <c r="B232" t="s">
        <v>124</v>
      </c>
      <c r="C232" t="s">
        <v>5939</v>
      </c>
      <c r="D232" t="s">
        <v>616</v>
      </c>
      <c r="E232" t="s">
        <v>675</v>
      </c>
      <c r="F232" t="s">
        <v>4560</v>
      </c>
      <c r="G232" t="s">
        <v>1614</v>
      </c>
      <c r="H232" t="s">
        <v>677</v>
      </c>
      <c r="I232" t="s">
        <v>6021</v>
      </c>
      <c r="J232" s="8" t="s">
        <v>6022</v>
      </c>
      <c r="K232" s="8">
        <v>43</v>
      </c>
      <c r="M232" s="8">
        <v>0</v>
      </c>
      <c r="N232" s="8" t="s">
        <v>1983</v>
      </c>
      <c r="O232" s="8">
        <v>1</v>
      </c>
      <c r="P232" s="8" t="s">
        <v>57</v>
      </c>
      <c r="Q232" s="8" t="s">
        <v>6021</v>
      </c>
      <c r="S232" s="8" t="s">
        <v>57</v>
      </c>
      <c r="T232" s="8" t="s">
        <v>59</v>
      </c>
      <c r="U232" s="8" t="s">
        <v>65</v>
      </c>
      <c r="V232" s="8" t="s">
        <v>51</v>
      </c>
      <c r="W232" s="8">
        <v>65</v>
      </c>
      <c r="X232" s="8">
        <v>20</v>
      </c>
      <c r="Y232" s="8">
        <v>0</v>
      </c>
      <c r="Z232" s="8">
        <v>15</v>
      </c>
      <c r="AA232" s="8">
        <v>15</v>
      </c>
      <c r="AB232" s="8">
        <v>15</v>
      </c>
    </row>
    <row r="233" spans="1:28">
      <c r="A233" t="s">
        <v>18</v>
      </c>
      <c r="B233" t="s">
        <v>124</v>
      </c>
      <c r="C233" t="s">
        <v>5939</v>
      </c>
      <c r="D233" t="s">
        <v>616</v>
      </c>
      <c r="E233" t="s">
        <v>675</v>
      </c>
      <c r="F233" t="s">
        <v>6124</v>
      </c>
      <c r="G233" t="s">
        <v>6125</v>
      </c>
      <c r="H233" t="s">
        <v>676</v>
      </c>
      <c r="I233" t="s">
        <v>5695</v>
      </c>
      <c r="J233" s="8" t="s">
        <v>6126</v>
      </c>
      <c r="K233" s="8">
        <v>65</v>
      </c>
      <c r="L233" s="8" t="s">
        <v>6127</v>
      </c>
      <c r="M233" s="8">
        <v>127</v>
      </c>
      <c r="N233" s="8" t="s">
        <v>6128</v>
      </c>
      <c r="O233" s="8">
        <v>1</v>
      </c>
      <c r="P233" s="8" t="s">
        <v>57</v>
      </c>
      <c r="Q233" s="8" t="s">
        <v>5695</v>
      </c>
      <c r="S233" s="8" t="s">
        <v>57</v>
      </c>
      <c r="T233" s="8" t="s">
        <v>61</v>
      </c>
      <c r="U233" s="8" t="s">
        <v>6129</v>
      </c>
      <c r="V233" s="8" t="s">
        <v>6130</v>
      </c>
      <c r="W233" s="8">
        <v>50</v>
      </c>
      <c r="X233" s="8">
        <v>0</v>
      </c>
      <c r="Y233" s="8">
        <v>20</v>
      </c>
      <c r="Z233" s="8">
        <v>15</v>
      </c>
      <c r="AA233" s="8">
        <v>15</v>
      </c>
      <c r="AB233" s="8">
        <v>0</v>
      </c>
    </row>
    <row r="234" spans="1:28">
      <c r="A234" t="s">
        <v>18</v>
      </c>
      <c r="B234" t="s">
        <v>124</v>
      </c>
      <c r="C234" t="s">
        <v>5939</v>
      </c>
      <c r="D234" t="s">
        <v>616</v>
      </c>
      <c r="E234" t="s">
        <v>675</v>
      </c>
      <c r="F234" t="s">
        <v>4581</v>
      </c>
      <c r="G234" t="s">
        <v>4581</v>
      </c>
      <c r="H234" t="s">
        <v>676</v>
      </c>
      <c r="I234" t="s">
        <v>6035</v>
      </c>
      <c r="J234" s="8" t="s">
        <v>6036</v>
      </c>
      <c r="K234" s="8">
        <v>41</v>
      </c>
      <c r="L234" s="8" t="s">
        <v>1281</v>
      </c>
      <c r="M234" s="8">
        <v>116</v>
      </c>
      <c r="N234" s="8" t="s">
        <v>6037</v>
      </c>
      <c r="O234" s="8">
        <v>1</v>
      </c>
      <c r="P234" s="8" t="s">
        <v>57</v>
      </c>
      <c r="Q234" s="8" t="s">
        <v>6035</v>
      </c>
      <c r="S234" s="8" t="s">
        <v>57</v>
      </c>
      <c r="T234" s="8" t="s">
        <v>59</v>
      </c>
      <c r="U234" s="8" t="s">
        <v>65</v>
      </c>
      <c r="V234" s="8" t="s">
        <v>51</v>
      </c>
      <c r="W234" s="8">
        <v>85</v>
      </c>
      <c r="X234" s="8">
        <v>20</v>
      </c>
      <c r="Y234" s="8">
        <v>20</v>
      </c>
      <c r="Z234" s="8">
        <v>15</v>
      </c>
      <c r="AA234" s="8">
        <v>15</v>
      </c>
      <c r="AB234" s="8">
        <v>15</v>
      </c>
    </row>
    <row r="235" spans="1:28">
      <c r="A235" t="s">
        <v>18</v>
      </c>
      <c r="B235" t="s">
        <v>124</v>
      </c>
      <c r="C235" t="s">
        <v>5939</v>
      </c>
      <c r="D235" t="s">
        <v>616</v>
      </c>
      <c r="E235" t="s">
        <v>675</v>
      </c>
      <c r="F235" t="s">
        <v>4461</v>
      </c>
      <c r="G235" t="s">
        <v>4461</v>
      </c>
      <c r="H235" t="s">
        <v>676</v>
      </c>
      <c r="I235" t="s">
        <v>5984</v>
      </c>
      <c r="J235" s="8" t="s">
        <v>5985</v>
      </c>
      <c r="K235" s="8">
        <v>26</v>
      </c>
      <c r="L235" s="8" t="s">
        <v>2456</v>
      </c>
      <c r="M235" s="8">
        <v>116</v>
      </c>
      <c r="N235" s="8" t="s">
        <v>51</v>
      </c>
      <c r="O235" s="8">
        <v>0</v>
      </c>
      <c r="P235" s="8" t="s">
        <v>58</v>
      </c>
      <c r="Q235" s="8" t="s">
        <v>5984</v>
      </c>
      <c r="S235" s="8" t="s">
        <v>57</v>
      </c>
      <c r="T235" s="8" t="s">
        <v>59</v>
      </c>
      <c r="U235" s="8" t="s">
        <v>65</v>
      </c>
      <c r="V235" s="8" t="s">
        <v>51</v>
      </c>
      <c r="W235" s="8">
        <v>50</v>
      </c>
      <c r="X235" s="8">
        <v>0</v>
      </c>
      <c r="Y235" s="8">
        <v>20</v>
      </c>
      <c r="Z235" s="8">
        <v>0</v>
      </c>
      <c r="AA235" s="8">
        <v>15</v>
      </c>
      <c r="AB235" s="8">
        <v>15</v>
      </c>
    </row>
    <row r="236" spans="1:28">
      <c r="A236" t="s">
        <v>18</v>
      </c>
      <c r="B236" t="s">
        <v>124</v>
      </c>
      <c r="C236" t="s">
        <v>5939</v>
      </c>
      <c r="D236" t="s">
        <v>616</v>
      </c>
      <c r="E236" t="s">
        <v>675</v>
      </c>
      <c r="F236" t="s">
        <v>6158</v>
      </c>
      <c r="G236" t="s">
        <v>6159</v>
      </c>
      <c r="H236" t="s">
        <v>676</v>
      </c>
      <c r="I236" t="s">
        <v>6160</v>
      </c>
      <c r="J236" s="8" t="s">
        <v>6161</v>
      </c>
      <c r="K236" s="8">
        <v>56</v>
      </c>
      <c r="L236" s="8" t="s">
        <v>6162</v>
      </c>
      <c r="M236" s="8">
        <v>148</v>
      </c>
      <c r="N236" s="8" t="s">
        <v>6163</v>
      </c>
      <c r="O236" s="8">
        <v>1</v>
      </c>
      <c r="P236" s="8" t="s">
        <v>57</v>
      </c>
      <c r="Q236" s="8" t="s">
        <v>6160</v>
      </c>
      <c r="S236" s="8" t="s">
        <v>57</v>
      </c>
      <c r="T236" s="8" t="s">
        <v>59</v>
      </c>
      <c r="U236" s="8" t="s">
        <v>65</v>
      </c>
      <c r="V236" s="8" t="s">
        <v>51</v>
      </c>
      <c r="W236" s="8">
        <v>85</v>
      </c>
      <c r="X236" s="8">
        <v>20</v>
      </c>
      <c r="Y236" s="8">
        <v>20</v>
      </c>
      <c r="Z236" s="8">
        <v>15</v>
      </c>
      <c r="AA236" s="8">
        <v>15</v>
      </c>
      <c r="AB236" s="8">
        <v>15</v>
      </c>
    </row>
    <row r="237" spans="1:28">
      <c r="A237" t="s">
        <v>18</v>
      </c>
      <c r="B237" t="s">
        <v>124</v>
      </c>
      <c r="C237" t="s">
        <v>5939</v>
      </c>
      <c r="D237" t="s">
        <v>616</v>
      </c>
      <c r="E237" t="s">
        <v>675</v>
      </c>
      <c r="F237" t="s">
        <v>4425</v>
      </c>
      <c r="G237" t="s">
        <v>4425</v>
      </c>
      <c r="H237" t="s">
        <v>677</v>
      </c>
      <c r="I237" t="s">
        <v>5968</v>
      </c>
      <c r="J237" s="8" t="s">
        <v>5969</v>
      </c>
      <c r="K237" s="8">
        <v>44</v>
      </c>
      <c r="L237" s="8" t="s">
        <v>3730</v>
      </c>
      <c r="M237" s="8">
        <v>116</v>
      </c>
      <c r="N237" s="8" t="s">
        <v>51</v>
      </c>
      <c r="O237" s="8">
        <v>0</v>
      </c>
      <c r="P237" s="8" t="s">
        <v>58</v>
      </c>
      <c r="Q237" s="8" t="s">
        <v>5968</v>
      </c>
      <c r="S237" s="8" t="s">
        <v>57</v>
      </c>
      <c r="T237" s="8" t="s">
        <v>993</v>
      </c>
      <c r="U237" s="8" t="s">
        <v>5970</v>
      </c>
      <c r="V237" s="8" t="s">
        <v>5971</v>
      </c>
      <c r="W237" s="8">
        <v>55</v>
      </c>
      <c r="X237" s="8">
        <v>20</v>
      </c>
      <c r="Y237" s="8">
        <v>20</v>
      </c>
      <c r="Z237" s="8">
        <v>0</v>
      </c>
      <c r="AA237" s="8">
        <v>15</v>
      </c>
      <c r="AB237" s="8">
        <v>0</v>
      </c>
    </row>
    <row r="238" spans="1:28">
      <c r="A238" t="s">
        <v>18</v>
      </c>
      <c r="B238" t="s">
        <v>124</v>
      </c>
      <c r="C238" t="s">
        <v>5939</v>
      </c>
      <c r="D238" t="s">
        <v>616</v>
      </c>
      <c r="E238" t="s">
        <v>675</v>
      </c>
      <c r="F238" t="s">
        <v>4577</v>
      </c>
      <c r="G238" t="s">
        <v>4578</v>
      </c>
      <c r="H238" t="s">
        <v>677</v>
      </c>
      <c r="I238" t="s">
        <v>6023</v>
      </c>
      <c r="J238" s="8" t="s">
        <v>6024</v>
      </c>
      <c r="K238" s="8">
        <v>45</v>
      </c>
      <c r="L238" s="8" t="s">
        <v>3828</v>
      </c>
      <c r="M238" s="8">
        <v>122</v>
      </c>
      <c r="N238" s="8" t="s">
        <v>51</v>
      </c>
      <c r="O238" s="8">
        <v>0</v>
      </c>
      <c r="P238" s="8" t="s">
        <v>58</v>
      </c>
      <c r="Q238" s="8" t="s">
        <v>6023</v>
      </c>
      <c r="S238" s="8" t="s">
        <v>57</v>
      </c>
      <c r="T238" s="8" t="s">
        <v>59</v>
      </c>
      <c r="U238" s="8" t="s">
        <v>65</v>
      </c>
      <c r="V238" s="8" t="s">
        <v>51</v>
      </c>
      <c r="W238" s="8">
        <v>70</v>
      </c>
      <c r="X238" s="8">
        <v>20</v>
      </c>
      <c r="Y238" s="8">
        <v>20</v>
      </c>
      <c r="Z238" s="8">
        <v>0</v>
      </c>
      <c r="AA238" s="8">
        <v>15</v>
      </c>
      <c r="AB238" s="8">
        <v>15</v>
      </c>
    </row>
    <row r="239" spans="1:28">
      <c r="A239" t="s">
        <v>18</v>
      </c>
      <c r="B239" t="s">
        <v>124</v>
      </c>
      <c r="C239" t="s">
        <v>5939</v>
      </c>
      <c r="D239" t="s">
        <v>616</v>
      </c>
      <c r="E239" t="s">
        <v>675</v>
      </c>
      <c r="F239" t="s">
        <v>5367</v>
      </c>
      <c r="G239" t="s">
        <v>4771</v>
      </c>
      <c r="H239" t="s">
        <v>676</v>
      </c>
      <c r="I239" t="s">
        <v>5989</v>
      </c>
      <c r="J239" s="8" t="s">
        <v>5990</v>
      </c>
      <c r="K239" s="8">
        <v>54</v>
      </c>
      <c r="L239" s="8" t="s">
        <v>2142</v>
      </c>
      <c r="M239" s="8">
        <v>152</v>
      </c>
      <c r="N239" s="8" t="s">
        <v>5991</v>
      </c>
      <c r="O239" s="8">
        <v>1</v>
      </c>
      <c r="P239" s="8" t="s">
        <v>57</v>
      </c>
      <c r="Q239" s="8" t="s">
        <v>5989</v>
      </c>
      <c r="S239" s="8" t="s">
        <v>57</v>
      </c>
      <c r="T239" s="8" t="s">
        <v>59</v>
      </c>
      <c r="U239" s="8" t="s">
        <v>65</v>
      </c>
      <c r="V239" s="8" t="s">
        <v>51</v>
      </c>
      <c r="W239" s="8">
        <v>85</v>
      </c>
      <c r="X239" s="8">
        <v>20</v>
      </c>
      <c r="Y239" s="8">
        <v>20</v>
      </c>
      <c r="Z239" s="8">
        <v>15</v>
      </c>
      <c r="AA239" s="8">
        <v>15</v>
      </c>
      <c r="AB239" s="8">
        <v>15</v>
      </c>
    </row>
    <row r="240" spans="1:28">
      <c r="A240" t="s">
        <v>18</v>
      </c>
      <c r="B240" t="s">
        <v>124</v>
      </c>
      <c r="C240" t="s">
        <v>5939</v>
      </c>
      <c r="D240" t="s">
        <v>616</v>
      </c>
      <c r="E240" t="s">
        <v>675</v>
      </c>
      <c r="F240" t="s">
        <v>4565</v>
      </c>
      <c r="G240" t="s">
        <v>4565</v>
      </c>
      <c r="H240" t="s">
        <v>676</v>
      </c>
      <c r="I240" t="s">
        <v>5965</v>
      </c>
      <c r="J240" s="8" t="s">
        <v>5966</v>
      </c>
      <c r="K240" s="8">
        <v>62</v>
      </c>
      <c r="L240" s="8" t="s">
        <v>5967</v>
      </c>
      <c r="M240" s="8">
        <v>156</v>
      </c>
      <c r="N240" s="8" t="s">
        <v>10484</v>
      </c>
      <c r="O240" s="8">
        <v>2</v>
      </c>
      <c r="P240" s="8" t="s">
        <v>56</v>
      </c>
      <c r="Q240" s="8" t="s">
        <v>5965</v>
      </c>
      <c r="S240" s="8" t="s">
        <v>57</v>
      </c>
      <c r="T240" s="8" t="s">
        <v>59</v>
      </c>
      <c r="U240" s="8" t="s">
        <v>65</v>
      </c>
      <c r="V240" s="8" t="s">
        <v>51</v>
      </c>
      <c r="W240" s="8">
        <v>50</v>
      </c>
      <c r="X240" s="8">
        <v>0</v>
      </c>
      <c r="Y240" s="8">
        <v>20</v>
      </c>
      <c r="Z240" s="8">
        <v>0</v>
      </c>
      <c r="AA240" s="8">
        <v>15</v>
      </c>
      <c r="AB240" s="8">
        <v>15</v>
      </c>
    </row>
    <row r="241" spans="1:28">
      <c r="A241" t="s">
        <v>18</v>
      </c>
      <c r="B241" t="s">
        <v>124</v>
      </c>
      <c r="C241" t="s">
        <v>5939</v>
      </c>
      <c r="D241" t="s">
        <v>616</v>
      </c>
      <c r="E241" t="s">
        <v>675</v>
      </c>
      <c r="F241" t="s">
        <v>6053</v>
      </c>
      <c r="G241" t="s">
        <v>6054</v>
      </c>
      <c r="H241" t="s">
        <v>676</v>
      </c>
      <c r="I241" t="s">
        <v>6055</v>
      </c>
      <c r="J241" s="8" t="s">
        <v>6056</v>
      </c>
      <c r="K241" s="8">
        <v>55</v>
      </c>
      <c r="L241" s="8" t="s">
        <v>6057</v>
      </c>
      <c r="M241" s="8">
        <v>150</v>
      </c>
      <c r="N241" s="8" t="s">
        <v>6058</v>
      </c>
      <c r="O241" s="8">
        <v>1</v>
      </c>
      <c r="P241" s="8" t="s">
        <v>57</v>
      </c>
      <c r="Q241" s="8" t="s">
        <v>6055</v>
      </c>
      <c r="S241" s="8" t="s">
        <v>57</v>
      </c>
      <c r="T241" s="8" t="s">
        <v>59</v>
      </c>
      <c r="U241" s="8" t="s">
        <v>65</v>
      </c>
      <c r="V241" s="8" t="s">
        <v>51</v>
      </c>
      <c r="W241" s="8">
        <v>85</v>
      </c>
      <c r="X241" s="8">
        <v>20</v>
      </c>
      <c r="Y241" s="8">
        <v>20</v>
      </c>
      <c r="Z241" s="8">
        <v>15</v>
      </c>
      <c r="AA241" s="8">
        <v>15</v>
      </c>
      <c r="AB241" s="8">
        <v>15</v>
      </c>
    </row>
    <row r="242" spans="1:28">
      <c r="A242" t="s">
        <v>18</v>
      </c>
      <c r="B242" t="s">
        <v>124</v>
      </c>
      <c r="C242" t="s">
        <v>5939</v>
      </c>
      <c r="D242" t="s">
        <v>616</v>
      </c>
      <c r="E242" t="s">
        <v>675</v>
      </c>
      <c r="F242" t="s">
        <v>4589</v>
      </c>
      <c r="G242" t="s">
        <v>4590</v>
      </c>
      <c r="H242" t="s">
        <v>676</v>
      </c>
      <c r="I242" t="s">
        <v>6001</v>
      </c>
      <c r="J242" s="8" t="s">
        <v>6002</v>
      </c>
      <c r="K242" s="8">
        <v>54</v>
      </c>
      <c r="L242" s="8" t="s">
        <v>2429</v>
      </c>
      <c r="M242" s="8">
        <v>159</v>
      </c>
      <c r="N242" s="8" t="s">
        <v>6003</v>
      </c>
      <c r="O242" s="8">
        <v>1</v>
      </c>
      <c r="P242" s="8" t="s">
        <v>57</v>
      </c>
      <c r="Q242" s="8" t="s">
        <v>6001</v>
      </c>
      <c r="S242" s="8" t="s">
        <v>57</v>
      </c>
      <c r="T242" s="8" t="s">
        <v>59</v>
      </c>
      <c r="U242" s="8" t="s">
        <v>65</v>
      </c>
      <c r="V242" s="8" t="s">
        <v>51</v>
      </c>
      <c r="W242" s="8">
        <v>85</v>
      </c>
      <c r="X242" s="8">
        <v>20</v>
      </c>
      <c r="Y242" s="8">
        <v>20</v>
      </c>
      <c r="Z242" s="8">
        <v>15</v>
      </c>
      <c r="AA242" s="8">
        <v>15</v>
      </c>
      <c r="AB242" s="8">
        <v>15</v>
      </c>
    </row>
    <row r="243" spans="1:28">
      <c r="A243" t="s">
        <v>18</v>
      </c>
      <c r="B243" t="s">
        <v>124</v>
      </c>
      <c r="C243" t="s">
        <v>5939</v>
      </c>
      <c r="D243" t="s">
        <v>616</v>
      </c>
      <c r="E243" t="s">
        <v>675</v>
      </c>
      <c r="F243" t="s">
        <v>6186</v>
      </c>
      <c r="G243" t="s">
        <v>6187</v>
      </c>
      <c r="H243" t="s">
        <v>676</v>
      </c>
      <c r="I243" t="s">
        <v>5699</v>
      </c>
      <c r="J243" s="8" t="s">
        <v>6188</v>
      </c>
      <c r="K243" s="8">
        <v>48</v>
      </c>
      <c r="L243" s="8" t="s">
        <v>457</v>
      </c>
      <c r="M243" s="8">
        <v>112</v>
      </c>
      <c r="N243" s="8" t="s">
        <v>10485</v>
      </c>
      <c r="O243" s="8">
        <v>2</v>
      </c>
      <c r="P243" s="8" t="s">
        <v>56</v>
      </c>
      <c r="Q243" s="8" t="s">
        <v>6189</v>
      </c>
      <c r="S243" s="8" t="s">
        <v>57</v>
      </c>
      <c r="T243" s="8" t="s">
        <v>6190</v>
      </c>
      <c r="U243" s="8" t="s">
        <v>6191</v>
      </c>
      <c r="V243" s="8" t="s">
        <v>6192</v>
      </c>
      <c r="W243" s="8">
        <v>40</v>
      </c>
      <c r="X243" s="8">
        <v>20</v>
      </c>
      <c r="Y243" s="8">
        <v>20</v>
      </c>
      <c r="Z243" s="8">
        <v>0</v>
      </c>
      <c r="AA243" s="8">
        <v>0</v>
      </c>
      <c r="AB243" s="8">
        <v>0</v>
      </c>
    </row>
    <row r="244" spans="1:28">
      <c r="A244" t="s">
        <v>18</v>
      </c>
      <c r="B244" t="s">
        <v>124</v>
      </c>
      <c r="C244" t="s">
        <v>5939</v>
      </c>
      <c r="D244" t="s">
        <v>616</v>
      </c>
      <c r="E244" t="s">
        <v>675</v>
      </c>
      <c r="F244" t="s">
        <v>6140</v>
      </c>
      <c r="G244" t="s">
        <v>4531</v>
      </c>
      <c r="H244" t="s">
        <v>676</v>
      </c>
      <c r="I244" t="s">
        <v>6141</v>
      </c>
      <c r="J244" s="8" t="s">
        <v>6142</v>
      </c>
      <c r="K244" s="8">
        <v>51</v>
      </c>
      <c r="L244" s="8" t="s">
        <v>6143</v>
      </c>
      <c r="M244" s="8">
        <v>112</v>
      </c>
      <c r="N244" s="8" t="s">
        <v>1829</v>
      </c>
      <c r="O244" s="8">
        <v>1</v>
      </c>
      <c r="P244" s="8" t="s">
        <v>57</v>
      </c>
      <c r="Q244" s="8" t="s">
        <v>6141</v>
      </c>
      <c r="S244" s="8" t="s">
        <v>57</v>
      </c>
      <c r="T244" s="8" t="s">
        <v>59</v>
      </c>
      <c r="U244" s="8" t="s">
        <v>65</v>
      </c>
      <c r="V244" s="8" t="s">
        <v>51</v>
      </c>
      <c r="W244" s="8">
        <v>85</v>
      </c>
      <c r="X244" s="8">
        <v>20</v>
      </c>
      <c r="Y244" s="8">
        <v>20</v>
      </c>
      <c r="Z244" s="8">
        <v>15</v>
      </c>
      <c r="AA244" s="8">
        <v>15</v>
      </c>
      <c r="AB244" s="8">
        <v>15</v>
      </c>
    </row>
    <row r="245" spans="1:28">
      <c r="A245" t="s">
        <v>18</v>
      </c>
      <c r="B245" t="s">
        <v>124</v>
      </c>
      <c r="C245" t="s">
        <v>5939</v>
      </c>
      <c r="D245" t="s">
        <v>616</v>
      </c>
      <c r="E245" t="s">
        <v>675</v>
      </c>
      <c r="F245" t="s">
        <v>4805</v>
      </c>
      <c r="G245" t="s">
        <v>4805</v>
      </c>
      <c r="H245" t="s">
        <v>676</v>
      </c>
      <c r="I245" t="s">
        <v>5940</v>
      </c>
      <c r="J245" s="8" t="s">
        <v>5941</v>
      </c>
      <c r="K245" s="8">
        <v>45</v>
      </c>
      <c r="L245" s="8" t="s">
        <v>5942</v>
      </c>
      <c r="M245" s="8">
        <v>145</v>
      </c>
      <c r="N245" s="8" t="s">
        <v>5943</v>
      </c>
      <c r="O245" s="8">
        <v>1</v>
      </c>
      <c r="P245" s="8" t="s">
        <v>57</v>
      </c>
      <c r="Q245" s="8" t="s">
        <v>5940</v>
      </c>
      <c r="S245" s="8" t="s">
        <v>57</v>
      </c>
      <c r="T245" s="8" t="s">
        <v>59</v>
      </c>
      <c r="U245" s="8" t="s">
        <v>65</v>
      </c>
      <c r="V245" s="8" t="s">
        <v>51</v>
      </c>
      <c r="W245" s="8">
        <v>85</v>
      </c>
      <c r="X245" s="8">
        <v>20</v>
      </c>
      <c r="Y245" s="8">
        <v>20</v>
      </c>
      <c r="Z245" s="8">
        <v>15</v>
      </c>
      <c r="AA245" s="8">
        <v>15</v>
      </c>
      <c r="AB245" s="8">
        <v>15</v>
      </c>
    </row>
    <row r="246" spans="1:28">
      <c r="A246" t="s">
        <v>18</v>
      </c>
      <c r="B246" t="s">
        <v>124</v>
      </c>
      <c r="C246" t="s">
        <v>5939</v>
      </c>
      <c r="D246" t="s">
        <v>616</v>
      </c>
      <c r="E246" t="s">
        <v>675</v>
      </c>
      <c r="F246" t="s">
        <v>6120</v>
      </c>
      <c r="G246" t="s">
        <v>6121</v>
      </c>
      <c r="H246" t="s">
        <v>676</v>
      </c>
      <c r="I246" t="s">
        <v>6122</v>
      </c>
      <c r="J246" s="8" t="s">
        <v>6123</v>
      </c>
      <c r="K246" s="8">
        <v>52</v>
      </c>
      <c r="L246" s="8" t="s">
        <v>1905</v>
      </c>
      <c r="M246" s="8">
        <v>150</v>
      </c>
      <c r="N246" s="8" t="s">
        <v>10486</v>
      </c>
      <c r="O246" s="8">
        <v>2</v>
      </c>
      <c r="P246" s="8" t="s">
        <v>56</v>
      </c>
      <c r="Q246" s="8" t="s">
        <v>6122</v>
      </c>
      <c r="S246" s="8" t="s">
        <v>57</v>
      </c>
      <c r="T246" s="8" t="s">
        <v>59</v>
      </c>
      <c r="U246" s="8" t="s">
        <v>65</v>
      </c>
      <c r="V246" s="8" t="s">
        <v>51</v>
      </c>
      <c r="W246" s="8">
        <v>70</v>
      </c>
      <c r="X246" s="8">
        <v>20</v>
      </c>
      <c r="Y246" s="8">
        <v>20</v>
      </c>
      <c r="Z246" s="8">
        <v>0</v>
      </c>
      <c r="AA246" s="8">
        <v>15</v>
      </c>
      <c r="AB246" s="8">
        <v>15</v>
      </c>
    </row>
    <row r="247" spans="1:28">
      <c r="A247" t="s">
        <v>18</v>
      </c>
      <c r="B247" t="s">
        <v>124</v>
      </c>
      <c r="C247" t="s">
        <v>5939</v>
      </c>
      <c r="D247" t="s">
        <v>616</v>
      </c>
      <c r="E247" t="s">
        <v>675</v>
      </c>
      <c r="F247" t="s">
        <v>6153</v>
      </c>
      <c r="G247" t="s">
        <v>6154</v>
      </c>
      <c r="H247" t="s">
        <v>677</v>
      </c>
      <c r="I247" t="s">
        <v>6155</v>
      </c>
      <c r="J247" s="8" t="s">
        <v>6156</v>
      </c>
      <c r="K247" s="8">
        <v>36</v>
      </c>
      <c r="L247" s="8" t="s">
        <v>5703</v>
      </c>
      <c r="M247" s="8">
        <v>6</v>
      </c>
      <c r="N247" s="8" t="s">
        <v>6157</v>
      </c>
      <c r="O247" s="8">
        <v>1</v>
      </c>
      <c r="P247" s="8" t="s">
        <v>57</v>
      </c>
      <c r="Q247" s="8" t="s">
        <v>6155</v>
      </c>
      <c r="S247" s="8" t="s">
        <v>57</v>
      </c>
      <c r="T247" s="8" t="s">
        <v>59</v>
      </c>
      <c r="U247" s="8" t="s">
        <v>65</v>
      </c>
      <c r="V247" s="8" t="s">
        <v>51</v>
      </c>
      <c r="W247" s="8">
        <v>30</v>
      </c>
      <c r="X247" s="8">
        <v>0</v>
      </c>
      <c r="Y247" s="8">
        <v>0</v>
      </c>
      <c r="Z247" s="8">
        <v>15</v>
      </c>
      <c r="AA247" s="8">
        <v>0</v>
      </c>
      <c r="AB247" s="8">
        <v>15</v>
      </c>
    </row>
    <row r="248" spans="1:28">
      <c r="A248" t="s">
        <v>18</v>
      </c>
      <c r="B248" t="s">
        <v>124</v>
      </c>
      <c r="C248" t="s">
        <v>5939</v>
      </c>
      <c r="D248" t="s">
        <v>616</v>
      </c>
      <c r="E248" t="s">
        <v>675</v>
      </c>
      <c r="F248" t="s">
        <v>34</v>
      </c>
      <c r="G248" t="s">
        <v>34</v>
      </c>
      <c r="H248" t="s">
        <v>676</v>
      </c>
      <c r="I248" t="s">
        <v>5978</v>
      </c>
      <c r="J248" s="8" t="s">
        <v>5979</v>
      </c>
      <c r="K248" s="8">
        <v>45</v>
      </c>
      <c r="L248" s="8" t="s">
        <v>2474</v>
      </c>
      <c r="M248" s="8">
        <v>158</v>
      </c>
      <c r="N248" s="8" t="s">
        <v>1012</v>
      </c>
      <c r="O248" s="8">
        <v>1</v>
      </c>
      <c r="P248" s="8" t="s">
        <v>57</v>
      </c>
      <c r="Q248" s="8" t="s">
        <v>5978</v>
      </c>
      <c r="S248" s="8" t="s">
        <v>57</v>
      </c>
      <c r="T248" s="8" t="s">
        <v>59</v>
      </c>
      <c r="U248" s="8" t="s">
        <v>65</v>
      </c>
      <c r="V248" s="8" t="s">
        <v>51</v>
      </c>
      <c r="W248" s="8">
        <v>85</v>
      </c>
      <c r="X248" s="8">
        <v>20</v>
      </c>
      <c r="Y248" s="8">
        <v>20</v>
      </c>
      <c r="Z248" s="8">
        <v>15</v>
      </c>
      <c r="AA248" s="8">
        <v>15</v>
      </c>
      <c r="AB248" s="8">
        <v>15</v>
      </c>
    </row>
    <row r="249" spans="1:28">
      <c r="A249" t="s">
        <v>18</v>
      </c>
      <c r="B249" t="s">
        <v>124</v>
      </c>
      <c r="C249" t="s">
        <v>5939</v>
      </c>
      <c r="D249" t="s">
        <v>616</v>
      </c>
      <c r="E249" t="s">
        <v>675</v>
      </c>
      <c r="F249" t="s">
        <v>579</v>
      </c>
      <c r="G249" t="s">
        <v>579</v>
      </c>
      <c r="H249" t="s">
        <v>676</v>
      </c>
      <c r="I249" t="s">
        <v>6010</v>
      </c>
      <c r="J249" s="8" t="s">
        <v>6011</v>
      </c>
      <c r="K249" s="8">
        <v>52</v>
      </c>
      <c r="L249" s="8" t="s">
        <v>6012</v>
      </c>
      <c r="M249" s="8">
        <v>139</v>
      </c>
      <c r="N249" s="8" t="s">
        <v>10487</v>
      </c>
      <c r="O249" s="8">
        <v>6</v>
      </c>
      <c r="P249" s="8" t="s">
        <v>56</v>
      </c>
      <c r="Q249" s="8" t="s">
        <v>6010</v>
      </c>
      <c r="S249" s="8" t="s">
        <v>57</v>
      </c>
      <c r="T249" s="8" t="s">
        <v>59</v>
      </c>
      <c r="U249" s="8" t="s">
        <v>65</v>
      </c>
      <c r="V249" s="8" t="s">
        <v>51</v>
      </c>
      <c r="W249" s="8">
        <v>70</v>
      </c>
      <c r="X249" s="8">
        <v>20</v>
      </c>
      <c r="Y249" s="8">
        <v>20</v>
      </c>
      <c r="Z249" s="8">
        <v>0</v>
      </c>
      <c r="AA249" s="8">
        <v>15</v>
      </c>
      <c r="AB249" s="8">
        <v>15</v>
      </c>
    </row>
    <row r="250" spans="1:28">
      <c r="A250" t="s">
        <v>18</v>
      </c>
      <c r="B250" t="s">
        <v>124</v>
      </c>
      <c r="C250" t="s">
        <v>5939</v>
      </c>
      <c r="D250" t="s">
        <v>616</v>
      </c>
      <c r="E250" t="s">
        <v>675</v>
      </c>
      <c r="F250" t="s">
        <v>4458</v>
      </c>
      <c r="G250" t="s">
        <v>10819</v>
      </c>
      <c r="H250" t="s">
        <v>676</v>
      </c>
      <c r="I250" t="s">
        <v>5986</v>
      </c>
      <c r="J250" s="8" t="s">
        <v>5987</v>
      </c>
      <c r="K250" s="8">
        <v>51</v>
      </c>
      <c r="L250" s="8" t="s">
        <v>5988</v>
      </c>
      <c r="M250" s="8">
        <v>144</v>
      </c>
      <c r="N250" s="8" t="s">
        <v>963</v>
      </c>
      <c r="O250" s="8">
        <v>1</v>
      </c>
      <c r="P250" s="8" t="s">
        <v>57</v>
      </c>
      <c r="Q250" s="8" t="s">
        <v>5986</v>
      </c>
      <c r="S250" s="8" t="s">
        <v>57</v>
      </c>
      <c r="T250" s="8" t="s">
        <v>59</v>
      </c>
      <c r="U250" s="8" t="s">
        <v>65</v>
      </c>
      <c r="V250" s="8" t="s">
        <v>51</v>
      </c>
      <c r="W250" s="8">
        <v>85</v>
      </c>
      <c r="X250" s="8">
        <v>20</v>
      </c>
      <c r="Y250" s="8">
        <v>20</v>
      </c>
      <c r="Z250" s="8">
        <v>15</v>
      </c>
      <c r="AA250" s="8">
        <v>15</v>
      </c>
      <c r="AB250" s="8">
        <v>15</v>
      </c>
    </row>
    <row r="251" spans="1:28">
      <c r="A251" t="s">
        <v>18</v>
      </c>
      <c r="B251" t="s">
        <v>124</v>
      </c>
      <c r="C251" t="s">
        <v>5939</v>
      </c>
      <c r="D251" t="s">
        <v>616</v>
      </c>
      <c r="E251" t="s">
        <v>675</v>
      </c>
      <c r="F251" t="s">
        <v>4439</v>
      </c>
      <c r="G251" t="s">
        <v>10791</v>
      </c>
      <c r="H251" t="s">
        <v>676</v>
      </c>
      <c r="I251" t="s">
        <v>6019</v>
      </c>
      <c r="J251" s="8" t="s">
        <v>6020</v>
      </c>
      <c r="K251" s="8">
        <v>45</v>
      </c>
      <c r="L251" s="8" t="s">
        <v>1802</v>
      </c>
      <c r="M251" s="8">
        <v>152</v>
      </c>
      <c r="N251" s="8" t="s">
        <v>967</v>
      </c>
      <c r="O251" s="8">
        <v>1</v>
      </c>
      <c r="P251" s="8" t="s">
        <v>57</v>
      </c>
      <c r="Q251" s="8" t="s">
        <v>6019</v>
      </c>
      <c r="S251" s="8" t="s">
        <v>57</v>
      </c>
      <c r="T251" s="8" t="s">
        <v>59</v>
      </c>
      <c r="U251" s="8" t="s">
        <v>65</v>
      </c>
      <c r="V251" s="8" t="s">
        <v>51</v>
      </c>
      <c r="W251" s="8">
        <v>85</v>
      </c>
      <c r="X251" s="8">
        <v>20</v>
      </c>
      <c r="Y251" s="8">
        <v>20</v>
      </c>
      <c r="Z251" s="8">
        <v>15</v>
      </c>
      <c r="AA251" s="8">
        <v>15</v>
      </c>
      <c r="AB251" s="8">
        <v>15</v>
      </c>
    </row>
    <row r="252" spans="1:28">
      <c r="A252" t="s">
        <v>18</v>
      </c>
      <c r="B252" t="s">
        <v>124</v>
      </c>
      <c r="C252" t="s">
        <v>5939</v>
      </c>
      <c r="D252" t="s">
        <v>616</v>
      </c>
      <c r="E252" t="s">
        <v>675</v>
      </c>
      <c r="F252" t="s">
        <v>4867</v>
      </c>
      <c r="G252" t="s">
        <v>4427</v>
      </c>
      <c r="H252" t="s">
        <v>677</v>
      </c>
      <c r="I252" t="s">
        <v>5960</v>
      </c>
      <c r="J252" s="8" t="s">
        <v>5961</v>
      </c>
      <c r="K252" s="8">
        <v>30</v>
      </c>
      <c r="M252" s="8">
        <v>0</v>
      </c>
      <c r="N252" s="8" t="s">
        <v>1946</v>
      </c>
      <c r="O252" s="8">
        <v>1</v>
      </c>
      <c r="P252" s="8" t="s">
        <v>57</v>
      </c>
      <c r="Q252" s="8" t="s">
        <v>5960</v>
      </c>
      <c r="S252" s="8" t="s">
        <v>57</v>
      </c>
      <c r="T252" s="8" t="s">
        <v>59</v>
      </c>
      <c r="U252" s="8" t="s">
        <v>65</v>
      </c>
      <c r="V252" s="8" t="s">
        <v>51</v>
      </c>
      <c r="W252" s="8">
        <v>45</v>
      </c>
      <c r="X252" s="8">
        <v>0</v>
      </c>
      <c r="Y252" s="8">
        <v>0</v>
      </c>
      <c r="Z252" s="8">
        <v>15</v>
      </c>
      <c r="AA252" s="8">
        <v>15</v>
      </c>
      <c r="AB252" s="8">
        <v>15</v>
      </c>
    </row>
    <row r="253" spans="1:28">
      <c r="A253" t="s">
        <v>18</v>
      </c>
      <c r="B253" t="s">
        <v>124</v>
      </c>
      <c r="C253" t="s">
        <v>5939</v>
      </c>
      <c r="D253" t="s">
        <v>616</v>
      </c>
      <c r="E253" t="s">
        <v>675</v>
      </c>
      <c r="F253" t="s">
        <v>4761</v>
      </c>
      <c r="G253" t="s">
        <v>4761</v>
      </c>
      <c r="H253" t="s">
        <v>676</v>
      </c>
      <c r="I253" t="s">
        <v>5974</v>
      </c>
      <c r="J253" s="8" t="s">
        <v>5975</v>
      </c>
      <c r="K253" s="8">
        <v>44</v>
      </c>
      <c r="L253" s="8" t="s">
        <v>5976</v>
      </c>
      <c r="M253" s="8">
        <v>146</v>
      </c>
      <c r="N253" s="8" t="s">
        <v>5977</v>
      </c>
      <c r="O253" s="8">
        <v>1</v>
      </c>
      <c r="P253" s="8" t="s">
        <v>57</v>
      </c>
      <c r="Q253" s="8" t="s">
        <v>5974</v>
      </c>
      <c r="S253" s="8" t="s">
        <v>57</v>
      </c>
      <c r="T253" s="8" t="s">
        <v>59</v>
      </c>
      <c r="U253" s="8" t="s">
        <v>65</v>
      </c>
      <c r="V253" s="8" t="s">
        <v>51</v>
      </c>
      <c r="W253" s="8">
        <v>85</v>
      </c>
      <c r="X253" s="8">
        <v>20</v>
      </c>
      <c r="Y253" s="8">
        <v>20</v>
      </c>
      <c r="Z253" s="8">
        <v>15</v>
      </c>
      <c r="AA253" s="8">
        <v>15</v>
      </c>
      <c r="AB253" s="8">
        <v>15</v>
      </c>
    </row>
    <row r="254" spans="1:28">
      <c r="A254" t="s">
        <v>18</v>
      </c>
      <c r="B254" t="s">
        <v>124</v>
      </c>
      <c r="C254" t="s">
        <v>5939</v>
      </c>
      <c r="D254" t="s">
        <v>616</v>
      </c>
      <c r="E254" t="s">
        <v>675</v>
      </c>
      <c r="F254" t="s">
        <v>227</v>
      </c>
      <c r="G254" t="s">
        <v>227</v>
      </c>
      <c r="H254" t="s">
        <v>676</v>
      </c>
      <c r="I254" t="s">
        <v>5696</v>
      </c>
      <c r="J254" s="8" t="s">
        <v>5952</v>
      </c>
      <c r="K254" s="8">
        <v>46</v>
      </c>
      <c r="L254" s="8" t="s">
        <v>333</v>
      </c>
      <c r="M254" s="8">
        <v>151</v>
      </c>
      <c r="N254" s="8" t="s">
        <v>10488</v>
      </c>
      <c r="O254" s="8">
        <v>2</v>
      </c>
      <c r="P254" s="8" t="s">
        <v>56</v>
      </c>
      <c r="Q254" s="8" t="s">
        <v>5696</v>
      </c>
      <c r="S254" s="8" t="s">
        <v>57</v>
      </c>
      <c r="T254" s="8" t="s">
        <v>5953</v>
      </c>
      <c r="U254" s="8" t="s">
        <v>5954</v>
      </c>
      <c r="V254" s="8" t="s">
        <v>5955</v>
      </c>
      <c r="W254" s="8">
        <v>55</v>
      </c>
      <c r="X254" s="8">
        <v>20</v>
      </c>
      <c r="Y254" s="8">
        <v>20</v>
      </c>
      <c r="Z254" s="8">
        <v>0</v>
      </c>
      <c r="AA254" s="8">
        <v>15</v>
      </c>
      <c r="AB254" s="8">
        <v>0</v>
      </c>
    </row>
    <row r="255" spans="1:28">
      <c r="A255" t="s">
        <v>18</v>
      </c>
      <c r="B255" t="s">
        <v>124</v>
      </c>
      <c r="C255" t="s">
        <v>5939</v>
      </c>
      <c r="D255" t="s">
        <v>616</v>
      </c>
      <c r="E255" t="s">
        <v>675</v>
      </c>
      <c r="F255" t="s">
        <v>5744</v>
      </c>
      <c r="G255" t="s">
        <v>4463</v>
      </c>
      <c r="H255" t="s">
        <v>677</v>
      </c>
      <c r="I255" t="s">
        <v>6177</v>
      </c>
      <c r="J255" s="8" t="s">
        <v>6178</v>
      </c>
      <c r="K255" s="8">
        <v>44</v>
      </c>
      <c r="L255" s="8" t="s">
        <v>6179</v>
      </c>
      <c r="M255" s="8">
        <v>160</v>
      </c>
      <c r="N255" s="8" t="s">
        <v>51</v>
      </c>
      <c r="O255" s="8">
        <v>0</v>
      </c>
      <c r="P255" s="8" t="s">
        <v>58</v>
      </c>
      <c r="Q255" s="8" t="s">
        <v>6177</v>
      </c>
      <c r="S255" s="8" t="s">
        <v>57</v>
      </c>
      <c r="T255" s="8" t="s">
        <v>59</v>
      </c>
      <c r="U255" s="8" t="s">
        <v>65</v>
      </c>
      <c r="V255" s="8" t="s">
        <v>51</v>
      </c>
      <c r="W255" s="8">
        <v>70</v>
      </c>
      <c r="X255" s="8">
        <v>20</v>
      </c>
      <c r="Y255" s="8">
        <v>20</v>
      </c>
      <c r="Z255" s="8">
        <v>0</v>
      </c>
      <c r="AA255" s="8">
        <v>15</v>
      </c>
      <c r="AB255" s="8">
        <v>15</v>
      </c>
    </row>
    <row r="256" spans="1:28">
      <c r="A256" t="s">
        <v>18</v>
      </c>
      <c r="B256" t="s">
        <v>124</v>
      </c>
      <c r="C256" t="s">
        <v>5939</v>
      </c>
      <c r="D256" t="s">
        <v>616</v>
      </c>
      <c r="E256" t="s">
        <v>675</v>
      </c>
      <c r="F256" t="s">
        <v>4868</v>
      </c>
      <c r="G256" t="s">
        <v>4869</v>
      </c>
      <c r="H256" t="s">
        <v>676</v>
      </c>
      <c r="I256" t="s">
        <v>5980</v>
      </c>
      <c r="J256" s="8" t="s">
        <v>5981</v>
      </c>
      <c r="K256" s="8">
        <v>58</v>
      </c>
      <c r="L256" s="8" t="s">
        <v>5982</v>
      </c>
      <c r="M256" s="8">
        <v>155</v>
      </c>
      <c r="N256" s="8" t="s">
        <v>5983</v>
      </c>
      <c r="O256" s="8">
        <v>1</v>
      </c>
      <c r="P256" s="8" t="s">
        <v>57</v>
      </c>
      <c r="Q256" s="8" t="s">
        <v>5980</v>
      </c>
      <c r="S256" s="8" t="s">
        <v>57</v>
      </c>
      <c r="T256" s="8" t="s">
        <v>59</v>
      </c>
      <c r="U256" s="8" t="s">
        <v>65</v>
      </c>
      <c r="V256" s="8" t="s">
        <v>51</v>
      </c>
      <c r="W256" s="8">
        <v>85</v>
      </c>
      <c r="X256" s="8">
        <v>20</v>
      </c>
      <c r="Y256" s="8">
        <v>20</v>
      </c>
      <c r="Z256" s="8">
        <v>15</v>
      </c>
      <c r="AA256" s="8">
        <v>15</v>
      </c>
      <c r="AB256" s="8">
        <v>15</v>
      </c>
    </row>
    <row r="257" spans="1:28">
      <c r="A257" t="s">
        <v>18</v>
      </c>
      <c r="B257" t="s">
        <v>124</v>
      </c>
      <c r="C257" t="s">
        <v>5939</v>
      </c>
      <c r="D257" t="s">
        <v>616</v>
      </c>
      <c r="E257" t="s">
        <v>675</v>
      </c>
      <c r="F257" t="s">
        <v>4583</v>
      </c>
      <c r="G257" t="s">
        <v>4584</v>
      </c>
      <c r="H257" t="s">
        <v>677</v>
      </c>
      <c r="I257" t="s">
        <v>6013</v>
      </c>
      <c r="J257" s="8" t="s">
        <v>6014</v>
      </c>
      <c r="K257" s="8">
        <v>49</v>
      </c>
      <c r="L257" s="8" t="s">
        <v>3779</v>
      </c>
      <c r="M257" s="8">
        <v>133</v>
      </c>
      <c r="N257" s="8" t="s">
        <v>51</v>
      </c>
      <c r="O257" s="8">
        <v>0</v>
      </c>
      <c r="P257" s="8" t="s">
        <v>58</v>
      </c>
      <c r="Q257" s="8" t="s">
        <v>6013</v>
      </c>
      <c r="S257" s="8" t="s">
        <v>57</v>
      </c>
      <c r="T257" s="8" t="s">
        <v>59</v>
      </c>
      <c r="U257" s="8" t="s">
        <v>65</v>
      </c>
      <c r="V257" s="8" t="s">
        <v>51</v>
      </c>
      <c r="W257" s="8">
        <v>70</v>
      </c>
      <c r="X257" s="8">
        <v>20</v>
      </c>
      <c r="Y257" s="8">
        <v>20</v>
      </c>
      <c r="Z257" s="8">
        <v>0</v>
      </c>
      <c r="AA257" s="8">
        <v>15</v>
      </c>
      <c r="AB257" s="8">
        <v>15</v>
      </c>
    </row>
    <row r="258" spans="1:28">
      <c r="A258" t="s">
        <v>18</v>
      </c>
      <c r="B258" t="s">
        <v>124</v>
      </c>
      <c r="C258" t="s">
        <v>5939</v>
      </c>
      <c r="D258" t="s">
        <v>616</v>
      </c>
      <c r="E258" t="s">
        <v>675</v>
      </c>
      <c r="F258" t="s">
        <v>4424</v>
      </c>
      <c r="G258" t="s">
        <v>4424</v>
      </c>
      <c r="H258" t="s">
        <v>677</v>
      </c>
      <c r="I258" t="s">
        <v>6025</v>
      </c>
      <c r="J258" s="8" t="s">
        <v>6026</v>
      </c>
      <c r="K258" s="8">
        <v>42</v>
      </c>
      <c r="L258" s="8" t="s">
        <v>6027</v>
      </c>
      <c r="M258" s="8">
        <v>144</v>
      </c>
      <c r="N258" s="8" t="s">
        <v>51</v>
      </c>
      <c r="O258" s="8">
        <v>0</v>
      </c>
      <c r="P258" s="8" t="s">
        <v>58</v>
      </c>
      <c r="Q258" s="8" t="s">
        <v>6025</v>
      </c>
      <c r="S258" s="8" t="s">
        <v>57</v>
      </c>
      <c r="T258" s="8" t="s">
        <v>2872</v>
      </c>
      <c r="U258" s="8" t="s">
        <v>6028</v>
      </c>
      <c r="V258" s="8" t="s">
        <v>1143</v>
      </c>
      <c r="W258" s="8">
        <v>55</v>
      </c>
      <c r="X258" s="8">
        <v>20</v>
      </c>
      <c r="Y258" s="8">
        <v>20</v>
      </c>
      <c r="Z258" s="8">
        <v>0</v>
      </c>
      <c r="AA258" s="8">
        <v>15</v>
      </c>
      <c r="AB258" s="8">
        <v>0</v>
      </c>
    </row>
    <row r="259" spans="1:28">
      <c r="A259" t="s">
        <v>18</v>
      </c>
      <c r="B259" t="s">
        <v>124</v>
      </c>
      <c r="C259" t="s">
        <v>5939</v>
      </c>
      <c r="D259" t="s">
        <v>616</v>
      </c>
      <c r="E259" t="s">
        <v>675</v>
      </c>
      <c r="F259" t="s">
        <v>4773</v>
      </c>
      <c r="G259" t="s">
        <v>4488</v>
      </c>
      <c r="H259" t="s">
        <v>676</v>
      </c>
      <c r="I259" t="s">
        <v>6029</v>
      </c>
      <c r="J259" s="8" t="s">
        <v>6030</v>
      </c>
      <c r="K259" s="8">
        <v>50</v>
      </c>
      <c r="L259" s="8" t="s">
        <v>6031</v>
      </c>
      <c r="M259" s="8">
        <v>151</v>
      </c>
      <c r="N259" s="8" t="s">
        <v>1793</v>
      </c>
      <c r="O259" s="8">
        <v>1</v>
      </c>
      <c r="P259" s="8" t="s">
        <v>57</v>
      </c>
      <c r="Q259" s="8" t="s">
        <v>6029</v>
      </c>
      <c r="S259" s="8" t="s">
        <v>57</v>
      </c>
      <c r="T259" s="8" t="s">
        <v>59</v>
      </c>
      <c r="U259" s="8" t="s">
        <v>65</v>
      </c>
      <c r="V259" s="8" t="s">
        <v>51</v>
      </c>
      <c r="W259" s="8">
        <v>85</v>
      </c>
      <c r="X259" s="8">
        <v>20</v>
      </c>
      <c r="Y259" s="8">
        <v>20</v>
      </c>
      <c r="Z259" s="8">
        <v>15</v>
      </c>
      <c r="AA259" s="8">
        <v>15</v>
      </c>
      <c r="AB259" s="8">
        <v>15</v>
      </c>
    </row>
    <row r="260" spans="1:28">
      <c r="A260" t="s">
        <v>18</v>
      </c>
      <c r="B260" t="s">
        <v>124</v>
      </c>
      <c r="C260" t="s">
        <v>5939</v>
      </c>
      <c r="D260" t="s">
        <v>616</v>
      </c>
      <c r="E260" t="s">
        <v>675</v>
      </c>
      <c r="F260" t="s">
        <v>6064</v>
      </c>
      <c r="G260" t="s">
        <v>5066</v>
      </c>
      <c r="H260" t="s">
        <v>676</v>
      </c>
      <c r="I260" t="s">
        <v>6065</v>
      </c>
      <c r="J260" s="8" t="s">
        <v>6066</v>
      </c>
      <c r="K260" s="8">
        <v>54</v>
      </c>
      <c r="L260" s="8" t="s">
        <v>6067</v>
      </c>
      <c r="M260" s="8">
        <v>147</v>
      </c>
      <c r="N260" s="8" t="s">
        <v>6068</v>
      </c>
      <c r="O260" s="8">
        <v>1</v>
      </c>
      <c r="P260" s="8" t="s">
        <v>57</v>
      </c>
      <c r="Q260" s="8" t="s">
        <v>6065</v>
      </c>
      <c r="S260" s="8" t="s">
        <v>57</v>
      </c>
      <c r="T260" s="8" t="s">
        <v>59</v>
      </c>
      <c r="U260" s="8" t="s">
        <v>65</v>
      </c>
      <c r="V260" s="8" t="s">
        <v>51</v>
      </c>
      <c r="W260" s="8">
        <v>85</v>
      </c>
      <c r="X260" s="8">
        <v>20</v>
      </c>
      <c r="Y260" s="8">
        <v>20</v>
      </c>
      <c r="Z260" s="8">
        <v>15</v>
      </c>
      <c r="AA260" s="8">
        <v>15</v>
      </c>
      <c r="AB260" s="8">
        <v>15</v>
      </c>
    </row>
    <row r="261" spans="1:28">
      <c r="A261" t="s">
        <v>18</v>
      </c>
      <c r="B261" t="s">
        <v>124</v>
      </c>
      <c r="C261" t="s">
        <v>5939</v>
      </c>
      <c r="D261" t="s">
        <v>616</v>
      </c>
      <c r="E261" t="s">
        <v>675</v>
      </c>
      <c r="F261" t="s">
        <v>4576</v>
      </c>
      <c r="G261" t="s">
        <v>216</v>
      </c>
      <c r="H261" t="s">
        <v>677</v>
      </c>
      <c r="I261" t="s">
        <v>6032</v>
      </c>
      <c r="J261" s="8" t="s">
        <v>6033</v>
      </c>
      <c r="K261" s="8">
        <v>53</v>
      </c>
      <c r="L261" s="8" t="s">
        <v>6034</v>
      </c>
      <c r="M261" s="8">
        <v>125</v>
      </c>
      <c r="N261" s="8" t="s">
        <v>10489</v>
      </c>
      <c r="O261" s="8">
        <v>4</v>
      </c>
      <c r="P261" s="8" t="s">
        <v>56</v>
      </c>
      <c r="Q261" s="8" t="s">
        <v>6032</v>
      </c>
      <c r="S261" s="8" t="s">
        <v>57</v>
      </c>
      <c r="T261" s="8" t="s">
        <v>59</v>
      </c>
      <c r="U261" s="8" t="s">
        <v>65</v>
      </c>
      <c r="V261" s="8" t="s">
        <v>51</v>
      </c>
      <c r="W261" s="8">
        <v>70</v>
      </c>
      <c r="X261" s="8">
        <v>20</v>
      </c>
      <c r="Y261" s="8">
        <v>20</v>
      </c>
      <c r="Z261" s="8">
        <v>0</v>
      </c>
      <c r="AA261" s="8">
        <v>15</v>
      </c>
      <c r="AB261" s="8">
        <v>15</v>
      </c>
    </row>
    <row r="262" spans="1:28">
      <c r="A262" t="s">
        <v>18</v>
      </c>
      <c r="B262" t="s">
        <v>124</v>
      </c>
      <c r="C262" t="s">
        <v>5939</v>
      </c>
      <c r="D262" t="s">
        <v>616</v>
      </c>
      <c r="E262" t="s">
        <v>675</v>
      </c>
      <c r="F262" t="s">
        <v>5701</v>
      </c>
      <c r="G262" t="s">
        <v>5701</v>
      </c>
      <c r="H262" t="s">
        <v>677</v>
      </c>
      <c r="I262" t="s">
        <v>6044</v>
      </c>
      <c r="J262" s="8" t="s">
        <v>6045</v>
      </c>
      <c r="K262" s="8">
        <v>49</v>
      </c>
      <c r="L262" s="8" t="s">
        <v>6046</v>
      </c>
      <c r="M262" s="8">
        <v>146</v>
      </c>
      <c r="N262" s="8" t="s">
        <v>51</v>
      </c>
      <c r="O262" s="8">
        <v>0</v>
      </c>
      <c r="P262" s="8" t="s">
        <v>58</v>
      </c>
      <c r="Q262" s="8" t="s">
        <v>6044</v>
      </c>
      <c r="S262" s="8" t="s">
        <v>57</v>
      </c>
      <c r="T262" s="8" t="s">
        <v>59</v>
      </c>
      <c r="U262" s="8" t="s">
        <v>65</v>
      </c>
      <c r="V262" s="8" t="s">
        <v>51</v>
      </c>
      <c r="W262" s="8">
        <v>70</v>
      </c>
      <c r="X262" s="8">
        <v>20</v>
      </c>
      <c r="Y262" s="8">
        <v>20</v>
      </c>
      <c r="Z262" s="8">
        <v>0</v>
      </c>
      <c r="AA262" s="8">
        <v>15</v>
      </c>
      <c r="AB262" s="8">
        <v>15</v>
      </c>
    </row>
    <row r="263" spans="1:28">
      <c r="A263" t="s">
        <v>18</v>
      </c>
      <c r="B263" t="s">
        <v>124</v>
      </c>
      <c r="C263" t="s">
        <v>5939</v>
      </c>
      <c r="D263" t="s">
        <v>616</v>
      </c>
      <c r="E263" t="s">
        <v>675</v>
      </c>
      <c r="F263" t="s">
        <v>6092</v>
      </c>
      <c r="G263" t="s">
        <v>6092</v>
      </c>
      <c r="H263" t="s">
        <v>676</v>
      </c>
      <c r="I263" t="s">
        <v>6093</v>
      </c>
      <c r="J263" s="8" t="s">
        <v>6094</v>
      </c>
      <c r="K263" s="8">
        <v>49</v>
      </c>
      <c r="L263" s="8" t="s">
        <v>334</v>
      </c>
      <c r="M263" s="8">
        <v>135</v>
      </c>
      <c r="N263" s="8" t="s">
        <v>51</v>
      </c>
      <c r="O263" s="8">
        <v>0</v>
      </c>
      <c r="P263" s="8" t="s">
        <v>58</v>
      </c>
      <c r="Q263" s="8" t="s">
        <v>6093</v>
      </c>
      <c r="S263" s="8" t="s">
        <v>57</v>
      </c>
      <c r="T263" s="8" t="s">
        <v>59</v>
      </c>
      <c r="U263" s="8" t="s">
        <v>65</v>
      </c>
      <c r="V263" s="8" t="s">
        <v>51</v>
      </c>
      <c r="W263" s="8">
        <v>70</v>
      </c>
      <c r="X263" s="8">
        <v>20</v>
      </c>
      <c r="Y263" s="8">
        <v>20</v>
      </c>
      <c r="Z263" s="8">
        <v>0</v>
      </c>
      <c r="AA263" s="8">
        <v>15</v>
      </c>
      <c r="AB263" s="8">
        <v>15</v>
      </c>
    </row>
    <row r="264" spans="1:28">
      <c r="A264" t="s">
        <v>18</v>
      </c>
      <c r="B264" t="s">
        <v>124</v>
      </c>
      <c r="C264" t="s">
        <v>5939</v>
      </c>
      <c r="D264" t="s">
        <v>616</v>
      </c>
      <c r="E264" t="s">
        <v>675</v>
      </c>
      <c r="F264" t="s">
        <v>6095</v>
      </c>
      <c r="G264" t="s">
        <v>6096</v>
      </c>
      <c r="H264" t="s">
        <v>676</v>
      </c>
      <c r="I264" t="s">
        <v>6097</v>
      </c>
      <c r="J264" s="8" t="s">
        <v>6098</v>
      </c>
      <c r="K264" s="8">
        <v>53</v>
      </c>
      <c r="L264" s="8" t="s">
        <v>1998</v>
      </c>
      <c r="M264" s="8">
        <v>152</v>
      </c>
      <c r="N264" s="8" t="s">
        <v>6099</v>
      </c>
      <c r="O264" s="8">
        <v>1</v>
      </c>
      <c r="P264" s="8" t="s">
        <v>57</v>
      </c>
      <c r="Q264" s="8" t="s">
        <v>6097</v>
      </c>
      <c r="S264" s="8" t="s">
        <v>57</v>
      </c>
      <c r="T264" s="8" t="s">
        <v>59</v>
      </c>
      <c r="U264" s="8" t="s">
        <v>65</v>
      </c>
      <c r="V264" s="8" t="s">
        <v>51</v>
      </c>
      <c r="W264" s="8">
        <v>85</v>
      </c>
      <c r="X264" s="8">
        <v>20</v>
      </c>
      <c r="Y264" s="8">
        <v>20</v>
      </c>
      <c r="Z264" s="8">
        <v>15</v>
      </c>
      <c r="AA264" s="8">
        <v>15</v>
      </c>
      <c r="AB264" s="8">
        <v>15</v>
      </c>
    </row>
    <row r="265" spans="1:28">
      <c r="A265" t="s">
        <v>18</v>
      </c>
      <c r="B265" t="s">
        <v>124</v>
      </c>
      <c r="C265" t="s">
        <v>5939</v>
      </c>
      <c r="D265" t="s">
        <v>616</v>
      </c>
      <c r="E265" t="s">
        <v>675</v>
      </c>
      <c r="F265" t="s">
        <v>33</v>
      </c>
      <c r="G265" t="s">
        <v>33</v>
      </c>
      <c r="H265" t="s">
        <v>676</v>
      </c>
      <c r="I265" t="s">
        <v>5999</v>
      </c>
      <c r="J265" s="8" t="s">
        <v>6000</v>
      </c>
      <c r="K265" s="8">
        <v>39</v>
      </c>
      <c r="L265" s="8" t="s">
        <v>331</v>
      </c>
      <c r="M265" s="8">
        <v>152</v>
      </c>
      <c r="N265" s="8" t="s">
        <v>298</v>
      </c>
      <c r="O265" s="8">
        <v>1</v>
      </c>
      <c r="P265" s="8" t="s">
        <v>57</v>
      </c>
      <c r="Q265" s="8" t="s">
        <v>5999</v>
      </c>
      <c r="S265" s="8" t="s">
        <v>57</v>
      </c>
      <c r="T265" s="8" t="s">
        <v>59</v>
      </c>
      <c r="U265" s="8" t="s">
        <v>65</v>
      </c>
      <c r="V265" s="8" t="s">
        <v>51</v>
      </c>
      <c r="W265" s="8">
        <v>65</v>
      </c>
      <c r="X265" s="8">
        <v>0</v>
      </c>
      <c r="Y265" s="8">
        <v>20</v>
      </c>
      <c r="Z265" s="8">
        <v>15</v>
      </c>
      <c r="AA265" s="8">
        <v>15</v>
      </c>
      <c r="AB265" s="8">
        <v>15</v>
      </c>
    </row>
    <row r="266" spans="1:28">
      <c r="A266" t="s">
        <v>18</v>
      </c>
      <c r="B266" t="s">
        <v>124</v>
      </c>
      <c r="C266" t="s">
        <v>5939</v>
      </c>
      <c r="D266" t="s">
        <v>616</v>
      </c>
      <c r="E266" t="s">
        <v>675</v>
      </c>
      <c r="F266" t="s">
        <v>6131</v>
      </c>
      <c r="G266" t="s">
        <v>6132</v>
      </c>
      <c r="H266" t="s">
        <v>677</v>
      </c>
      <c r="I266" t="s">
        <v>6133</v>
      </c>
      <c r="J266" s="8" t="s">
        <v>6134</v>
      </c>
      <c r="K266" s="8">
        <v>52</v>
      </c>
      <c r="L266" s="8" t="s">
        <v>6135</v>
      </c>
      <c r="M266" s="8">
        <v>92</v>
      </c>
      <c r="N266" s="8" t="s">
        <v>10490</v>
      </c>
      <c r="O266" s="8">
        <v>4</v>
      </c>
      <c r="P266" s="8" t="s">
        <v>56</v>
      </c>
      <c r="Q266" s="8" t="s">
        <v>6133</v>
      </c>
      <c r="S266" s="8" t="s">
        <v>57</v>
      </c>
      <c r="T266" s="8" t="s">
        <v>59</v>
      </c>
      <c r="U266" s="8" t="s">
        <v>65</v>
      </c>
      <c r="V266" s="8" t="s">
        <v>51</v>
      </c>
      <c r="W266" s="8">
        <v>70</v>
      </c>
      <c r="X266" s="8">
        <v>20</v>
      </c>
      <c r="Y266" s="8">
        <v>20</v>
      </c>
      <c r="Z266" s="8">
        <v>0</v>
      </c>
      <c r="AA266" s="8">
        <v>15</v>
      </c>
      <c r="AB266" s="8">
        <v>15</v>
      </c>
    </row>
    <row r="267" spans="1:28">
      <c r="A267" t="s">
        <v>18</v>
      </c>
      <c r="B267" t="s">
        <v>124</v>
      </c>
      <c r="C267" t="s">
        <v>5939</v>
      </c>
      <c r="D267" t="s">
        <v>616</v>
      </c>
      <c r="E267" t="s">
        <v>675</v>
      </c>
      <c r="F267" t="s">
        <v>5356</v>
      </c>
      <c r="G267" t="s">
        <v>5357</v>
      </c>
      <c r="H267" t="s">
        <v>676</v>
      </c>
      <c r="I267" t="s">
        <v>6038</v>
      </c>
      <c r="J267" s="8" t="s">
        <v>6039</v>
      </c>
      <c r="K267" s="8">
        <v>46</v>
      </c>
      <c r="L267" s="8" t="s">
        <v>6040</v>
      </c>
      <c r="M267" s="8">
        <v>150</v>
      </c>
      <c r="N267" s="8" t="s">
        <v>10491</v>
      </c>
      <c r="O267" s="8">
        <v>2</v>
      </c>
      <c r="P267" s="8" t="s">
        <v>56</v>
      </c>
      <c r="Q267" s="8" t="s">
        <v>6038</v>
      </c>
      <c r="S267" s="8" t="s">
        <v>57</v>
      </c>
      <c r="T267" s="8" t="s">
        <v>59</v>
      </c>
      <c r="U267" s="8" t="s">
        <v>65</v>
      </c>
      <c r="V267" s="8" t="s">
        <v>51</v>
      </c>
      <c r="W267" s="8">
        <v>70</v>
      </c>
      <c r="X267" s="8">
        <v>20</v>
      </c>
      <c r="Y267" s="8">
        <v>20</v>
      </c>
      <c r="Z267" s="8">
        <v>0</v>
      </c>
      <c r="AA267" s="8">
        <v>15</v>
      </c>
      <c r="AB267" s="8">
        <v>15</v>
      </c>
    </row>
    <row r="268" spans="1:28">
      <c r="A268" t="s">
        <v>18</v>
      </c>
      <c r="B268" t="s">
        <v>124</v>
      </c>
      <c r="C268" t="s">
        <v>5939</v>
      </c>
      <c r="D268" t="s">
        <v>616</v>
      </c>
      <c r="E268" t="s">
        <v>675</v>
      </c>
      <c r="F268" t="s">
        <v>6110</v>
      </c>
      <c r="G268" t="s">
        <v>4626</v>
      </c>
      <c r="H268" t="s">
        <v>676</v>
      </c>
      <c r="I268" t="s">
        <v>5698</v>
      </c>
      <c r="J268" s="8" t="s">
        <v>6111</v>
      </c>
      <c r="K268" s="8">
        <v>56</v>
      </c>
      <c r="L268" s="8" t="s">
        <v>6112</v>
      </c>
      <c r="M268" s="8">
        <v>155</v>
      </c>
      <c r="N268" s="8" t="s">
        <v>6113</v>
      </c>
      <c r="O268" s="8">
        <v>1</v>
      </c>
      <c r="P268" s="8" t="s">
        <v>57</v>
      </c>
      <c r="Q268" s="8" t="s">
        <v>5698</v>
      </c>
      <c r="S268" s="8" t="s">
        <v>57</v>
      </c>
      <c r="T268" s="8" t="s">
        <v>480</v>
      </c>
      <c r="U268" s="8" t="s">
        <v>52</v>
      </c>
      <c r="V268" s="8" t="s">
        <v>481</v>
      </c>
      <c r="W268" s="8">
        <v>70</v>
      </c>
      <c r="X268" s="8">
        <v>20</v>
      </c>
      <c r="Y268" s="8">
        <v>20</v>
      </c>
      <c r="Z268" s="8">
        <v>15</v>
      </c>
      <c r="AA268" s="8">
        <v>15</v>
      </c>
      <c r="AB268" s="8">
        <v>0</v>
      </c>
    </row>
    <row r="269" spans="1:28">
      <c r="A269" t="s">
        <v>18</v>
      </c>
      <c r="B269" t="s">
        <v>124</v>
      </c>
      <c r="C269" t="s">
        <v>5939</v>
      </c>
      <c r="D269" t="s">
        <v>616</v>
      </c>
      <c r="E269" t="s">
        <v>675</v>
      </c>
      <c r="F269" t="s">
        <v>6087</v>
      </c>
      <c r="G269" t="s">
        <v>6088</v>
      </c>
      <c r="H269" t="s">
        <v>676</v>
      </c>
      <c r="I269" t="s">
        <v>6089</v>
      </c>
      <c r="J269" s="8" t="s">
        <v>6090</v>
      </c>
      <c r="K269" s="8">
        <v>37</v>
      </c>
      <c r="L269" s="8" t="s">
        <v>1768</v>
      </c>
      <c r="M269" s="8">
        <v>127</v>
      </c>
      <c r="N269" s="8" t="s">
        <v>6091</v>
      </c>
      <c r="O269" s="8">
        <v>1</v>
      </c>
      <c r="P269" s="8" t="s">
        <v>57</v>
      </c>
      <c r="Q269" s="8" t="s">
        <v>6089</v>
      </c>
      <c r="S269" s="8" t="s">
        <v>57</v>
      </c>
      <c r="T269" s="8" t="s">
        <v>59</v>
      </c>
      <c r="U269" s="8" t="s">
        <v>65</v>
      </c>
      <c r="V269" s="8" t="s">
        <v>51</v>
      </c>
      <c r="W269" s="8">
        <v>65</v>
      </c>
      <c r="X269" s="8">
        <v>0</v>
      </c>
      <c r="Y269" s="8">
        <v>20</v>
      </c>
      <c r="Z269" s="8">
        <v>15</v>
      </c>
      <c r="AA269" s="8">
        <v>15</v>
      </c>
      <c r="AB269" s="8">
        <v>15</v>
      </c>
    </row>
    <row r="270" spans="1:28">
      <c r="A270" t="s">
        <v>18</v>
      </c>
      <c r="B270" t="s">
        <v>124</v>
      </c>
      <c r="C270" t="s">
        <v>5939</v>
      </c>
      <c r="D270" t="s">
        <v>616</v>
      </c>
      <c r="E270" t="s">
        <v>675</v>
      </c>
      <c r="F270" t="s">
        <v>6144</v>
      </c>
      <c r="G270" t="s">
        <v>6145</v>
      </c>
      <c r="H270" t="s">
        <v>676</v>
      </c>
      <c r="I270" t="s">
        <v>6146</v>
      </c>
      <c r="J270" s="8" t="s">
        <v>6147</v>
      </c>
      <c r="K270" s="8">
        <v>59</v>
      </c>
      <c r="L270" s="8" t="s">
        <v>6148</v>
      </c>
      <c r="M270" s="8">
        <v>146</v>
      </c>
      <c r="N270" s="8" t="s">
        <v>10492</v>
      </c>
      <c r="O270" s="8">
        <v>4</v>
      </c>
      <c r="P270" s="8" t="s">
        <v>56</v>
      </c>
      <c r="Q270" s="8" t="s">
        <v>6146</v>
      </c>
      <c r="S270" s="8" t="s">
        <v>57</v>
      </c>
      <c r="T270" s="8" t="s">
        <v>59</v>
      </c>
      <c r="U270" s="8" t="s">
        <v>65</v>
      </c>
      <c r="V270" s="8" t="s">
        <v>51</v>
      </c>
      <c r="W270" s="8">
        <v>70</v>
      </c>
      <c r="X270" s="8">
        <v>20</v>
      </c>
      <c r="Y270" s="8">
        <v>20</v>
      </c>
      <c r="Z270" s="8">
        <v>0</v>
      </c>
      <c r="AA270" s="8">
        <v>15</v>
      </c>
      <c r="AB270" s="8">
        <v>15</v>
      </c>
    </row>
    <row r="271" spans="1:28">
      <c r="A271" t="s">
        <v>18</v>
      </c>
      <c r="B271" t="s">
        <v>124</v>
      </c>
      <c r="C271" t="s">
        <v>5939</v>
      </c>
      <c r="D271" t="s">
        <v>616</v>
      </c>
      <c r="E271" t="s">
        <v>675</v>
      </c>
      <c r="F271" t="s">
        <v>6136</v>
      </c>
      <c r="G271" t="s">
        <v>4671</v>
      </c>
      <c r="H271" t="s">
        <v>676</v>
      </c>
      <c r="I271" t="s">
        <v>6137</v>
      </c>
      <c r="J271" s="8" t="s">
        <v>6138</v>
      </c>
      <c r="K271" s="8">
        <v>50</v>
      </c>
      <c r="L271" s="8" t="s">
        <v>1994</v>
      </c>
      <c r="M271" s="8">
        <v>152</v>
      </c>
      <c r="N271" s="8" t="s">
        <v>6139</v>
      </c>
      <c r="O271" s="8">
        <v>1</v>
      </c>
      <c r="P271" s="8" t="s">
        <v>57</v>
      </c>
      <c r="Q271" s="8" t="s">
        <v>6137</v>
      </c>
      <c r="S271" s="8" t="s">
        <v>57</v>
      </c>
      <c r="T271" s="8" t="s">
        <v>59</v>
      </c>
      <c r="U271" s="8" t="s">
        <v>65</v>
      </c>
      <c r="V271" s="8" t="s">
        <v>51</v>
      </c>
      <c r="W271" s="8">
        <v>85</v>
      </c>
      <c r="X271" s="8">
        <v>20</v>
      </c>
      <c r="Y271" s="8">
        <v>20</v>
      </c>
      <c r="Z271" s="8">
        <v>15</v>
      </c>
      <c r="AA271" s="8">
        <v>15</v>
      </c>
      <c r="AB271" s="8">
        <v>15</v>
      </c>
    </row>
    <row r="272" spans="1:28">
      <c r="A272" t="s">
        <v>18</v>
      </c>
      <c r="B272" t="s">
        <v>124</v>
      </c>
      <c r="C272" t="s">
        <v>5939</v>
      </c>
      <c r="D272" t="s">
        <v>616</v>
      </c>
      <c r="E272" t="s">
        <v>675</v>
      </c>
      <c r="F272" t="s">
        <v>7005</v>
      </c>
      <c r="G272" t="s">
        <v>6800</v>
      </c>
      <c r="H272" t="s">
        <v>676</v>
      </c>
      <c r="I272" t="s">
        <v>7006</v>
      </c>
      <c r="J272" s="8" t="s">
        <v>7007</v>
      </c>
      <c r="K272" s="8">
        <v>61</v>
      </c>
      <c r="L272" s="8" t="s">
        <v>7008</v>
      </c>
      <c r="M272" s="8">
        <v>148</v>
      </c>
      <c r="N272" s="8" t="s">
        <v>1315</v>
      </c>
      <c r="O272" s="8">
        <v>1</v>
      </c>
      <c r="P272" s="8" t="s">
        <v>57</v>
      </c>
      <c r="Q272" s="8" t="s">
        <v>7006</v>
      </c>
      <c r="S272" s="8" t="s">
        <v>57</v>
      </c>
      <c r="T272" s="8" t="s">
        <v>59</v>
      </c>
      <c r="U272" s="8" t="s">
        <v>65</v>
      </c>
      <c r="V272" s="8" t="s">
        <v>51</v>
      </c>
      <c r="W272" s="8">
        <v>65</v>
      </c>
      <c r="X272" s="8">
        <v>0</v>
      </c>
      <c r="Y272" s="8">
        <v>20</v>
      </c>
      <c r="Z272" s="8">
        <v>15</v>
      </c>
      <c r="AA272" s="8">
        <v>15</v>
      </c>
      <c r="AB272" s="8">
        <v>15</v>
      </c>
    </row>
    <row r="273" spans="1:28">
      <c r="A273" t="s">
        <v>18</v>
      </c>
      <c r="B273" t="s">
        <v>124</v>
      </c>
      <c r="C273" t="s">
        <v>5939</v>
      </c>
      <c r="D273" t="s">
        <v>616</v>
      </c>
      <c r="E273" t="s">
        <v>675</v>
      </c>
      <c r="F273" t="s">
        <v>7009</v>
      </c>
      <c r="G273" t="s">
        <v>7010</v>
      </c>
      <c r="H273" t="s">
        <v>676</v>
      </c>
      <c r="I273" t="s">
        <v>7011</v>
      </c>
      <c r="J273" s="8" t="s">
        <v>7012</v>
      </c>
      <c r="K273" s="8">
        <v>60</v>
      </c>
      <c r="L273" s="8" t="s">
        <v>1808</v>
      </c>
      <c r="M273" s="8">
        <v>117</v>
      </c>
      <c r="N273" s="8" t="s">
        <v>7013</v>
      </c>
      <c r="O273" s="8">
        <v>1</v>
      </c>
      <c r="P273" s="8" t="s">
        <v>57</v>
      </c>
      <c r="Q273" s="8" t="s">
        <v>7011</v>
      </c>
      <c r="S273" s="8" t="s">
        <v>57</v>
      </c>
      <c r="T273" s="8" t="s">
        <v>59</v>
      </c>
      <c r="U273" s="8" t="s">
        <v>65</v>
      </c>
      <c r="V273" s="8" t="s">
        <v>51</v>
      </c>
      <c r="W273" s="8">
        <v>85</v>
      </c>
      <c r="X273" s="8">
        <v>20</v>
      </c>
      <c r="Y273" s="8">
        <v>20</v>
      </c>
      <c r="Z273" s="8">
        <v>15</v>
      </c>
      <c r="AA273" s="8">
        <v>15</v>
      </c>
      <c r="AB273" s="8">
        <v>15</v>
      </c>
    </row>
    <row r="274" spans="1:28">
      <c r="A274" t="s">
        <v>18</v>
      </c>
      <c r="B274" t="s">
        <v>124</v>
      </c>
      <c r="C274" t="s">
        <v>5939</v>
      </c>
      <c r="D274" t="s">
        <v>616</v>
      </c>
      <c r="E274" t="s">
        <v>675</v>
      </c>
      <c r="F274" t="s">
        <v>7014</v>
      </c>
      <c r="G274" t="s">
        <v>7015</v>
      </c>
      <c r="H274" t="s">
        <v>676</v>
      </c>
      <c r="I274" t="s">
        <v>7016</v>
      </c>
      <c r="J274" s="8" t="s">
        <v>7017</v>
      </c>
      <c r="K274" s="8">
        <v>70</v>
      </c>
      <c r="L274" s="8" t="s">
        <v>5799</v>
      </c>
      <c r="M274" s="8">
        <v>123</v>
      </c>
      <c r="N274" s="8" t="s">
        <v>7018</v>
      </c>
      <c r="O274" s="8">
        <v>1</v>
      </c>
      <c r="P274" s="8" t="s">
        <v>57</v>
      </c>
      <c r="Q274" s="8" t="s">
        <v>7016</v>
      </c>
      <c r="S274" s="8" t="s">
        <v>57</v>
      </c>
      <c r="T274" s="8" t="s">
        <v>480</v>
      </c>
      <c r="U274" s="8" t="s">
        <v>7019</v>
      </c>
      <c r="V274" s="8" t="s">
        <v>2874</v>
      </c>
      <c r="W274" s="8">
        <v>50</v>
      </c>
      <c r="X274" s="8">
        <v>0</v>
      </c>
      <c r="Y274" s="8">
        <v>20</v>
      </c>
      <c r="Z274" s="8">
        <v>15</v>
      </c>
      <c r="AA274" s="8">
        <v>15</v>
      </c>
      <c r="AB274" s="8">
        <v>0</v>
      </c>
    </row>
    <row r="275" spans="1:28">
      <c r="A275" t="s">
        <v>18</v>
      </c>
      <c r="B275" t="s">
        <v>124</v>
      </c>
      <c r="C275" t="s">
        <v>5939</v>
      </c>
      <c r="D275" t="s">
        <v>616</v>
      </c>
      <c r="E275" t="s">
        <v>675</v>
      </c>
      <c r="F275" t="s">
        <v>7020</v>
      </c>
      <c r="G275" t="s">
        <v>7021</v>
      </c>
      <c r="H275" t="s">
        <v>676</v>
      </c>
      <c r="I275" t="s">
        <v>7022</v>
      </c>
      <c r="J275" s="8" t="s">
        <v>7023</v>
      </c>
      <c r="K275" s="8">
        <v>78</v>
      </c>
      <c r="L275" s="8" t="s">
        <v>7024</v>
      </c>
      <c r="M275" s="8">
        <v>140</v>
      </c>
      <c r="N275" s="8" t="s">
        <v>7025</v>
      </c>
      <c r="O275" s="8">
        <v>1</v>
      </c>
      <c r="P275" s="8" t="s">
        <v>57</v>
      </c>
      <c r="Q275" s="8" t="s">
        <v>7022</v>
      </c>
      <c r="S275" s="8" t="s">
        <v>57</v>
      </c>
      <c r="T275" s="8" t="s">
        <v>59</v>
      </c>
      <c r="U275" s="8" t="s">
        <v>65</v>
      </c>
      <c r="V275" s="8" t="s">
        <v>51</v>
      </c>
      <c r="W275" s="8">
        <v>65</v>
      </c>
      <c r="X275" s="8">
        <v>0</v>
      </c>
      <c r="Y275" s="8">
        <v>20</v>
      </c>
      <c r="Z275" s="8">
        <v>15</v>
      </c>
      <c r="AA275" s="8">
        <v>15</v>
      </c>
      <c r="AB275" s="8">
        <v>15</v>
      </c>
    </row>
    <row r="276" spans="1:28">
      <c r="A276" t="s">
        <v>18</v>
      </c>
      <c r="B276" t="s">
        <v>124</v>
      </c>
      <c r="C276" t="s">
        <v>5939</v>
      </c>
      <c r="D276" t="s">
        <v>616</v>
      </c>
      <c r="E276" t="s">
        <v>675</v>
      </c>
      <c r="F276" t="s">
        <v>7026</v>
      </c>
      <c r="G276" t="s">
        <v>7027</v>
      </c>
      <c r="H276" t="s">
        <v>676</v>
      </c>
      <c r="I276" t="s">
        <v>7028</v>
      </c>
      <c r="J276" s="8" t="s">
        <v>7029</v>
      </c>
      <c r="K276" s="8">
        <v>71</v>
      </c>
      <c r="L276" s="8" t="s">
        <v>7030</v>
      </c>
      <c r="M276" s="8">
        <v>145</v>
      </c>
      <c r="N276" s="8" t="s">
        <v>7031</v>
      </c>
      <c r="O276" s="8">
        <v>1</v>
      </c>
      <c r="P276" s="8" t="s">
        <v>57</v>
      </c>
      <c r="Q276" s="8" t="s">
        <v>7028</v>
      </c>
      <c r="S276" s="8" t="s">
        <v>57</v>
      </c>
      <c r="T276" s="8" t="s">
        <v>59</v>
      </c>
      <c r="U276" s="8" t="s">
        <v>65</v>
      </c>
      <c r="V276" s="8" t="s">
        <v>51</v>
      </c>
      <c r="W276" s="8">
        <v>65</v>
      </c>
      <c r="X276" s="8">
        <v>0</v>
      </c>
      <c r="Y276" s="8">
        <v>20</v>
      </c>
      <c r="Z276" s="8">
        <v>15</v>
      </c>
      <c r="AA276" s="8">
        <v>15</v>
      </c>
      <c r="AB276" s="8">
        <v>15</v>
      </c>
    </row>
    <row r="277" spans="1:28">
      <c r="A277" t="s">
        <v>18</v>
      </c>
      <c r="B277" t="s">
        <v>124</v>
      </c>
      <c r="C277" t="s">
        <v>5939</v>
      </c>
      <c r="D277" t="s">
        <v>616</v>
      </c>
      <c r="E277" t="s">
        <v>675</v>
      </c>
      <c r="F277" t="s">
        <v>7032</v>
      </c>
      <c r="G277" t="s">
        <v>6563</v>
      </c>
      <c r="H277" t="s">
        <v>676</v>
      </c>
      <c r="I277" t="s">
        <v>7033</v>
      </c>
      <c r="J277" s="8" t="s">
        <v>7034</v>
      </c>
      <c r="K277" s="8">
        <v>67</v>
      </c>
      <c r="L277" s="8" t="s">
        <v>7035</v>
      </c>
      <c r="M277" s="8">
        <v>121</v>
      </c>
      <c r="N277" s="8" t="s">
        <v>911</v>
      </c>
      <c r="O277" s="8">
        <v>1</v>
      </c>
      <c r="P277" s="8" t="s">
        <v>57</v>
      </c>
      <c r="Q277" s="8" t="s">
        <v>7033</v>
      </c>
      <c r="S277" s="8" t="s">
        <v>57</v>
      </c>
      <c r="T277" s="8" t="s">
        <v>59</v>
      </c>
      <c r="U277" s="8" t="s">
        <v>65</v>
      </c>
      <c r="V277" s="8" t="s">
        <v>51</v>
      </c>
      <c r="W277" s="8">
        <v>65</v>
      </c>
      <c r="X277" s="8">
        <v>0</v>
      </c>
      <c r="Y277" s="8">
        <v>20</v>
      </c>
      <c r="Z277" s="8">
        <v>15</v>
      </c>
      <c r="AA277" s="8">
        <v>15</v>
      </c>
      <c r="AB277" s="8">
        <v>15</v>
      </c>
    </row>
    <row r="278" spans="1:28">
      <c r="A278" t="s">
        <v>19</v>
      </c>
      <c r="B278" t="s">
        <v>90</v>
      </c>
      <c r="C278" t="s">
        <v>646</v>
      </c>
      <c r="D278" t="s">
        <v>629</v>
      </c>
      <c r="E278" t="s">
        <v>675</v>
      </c>
      <c r="F278" t="s">
        <v>4992</v>
      </c>
      <c r="G278" t="s">
        <v>4993</v>
      </c>
      <c r="H278" t="s">
        <v>676</v>
      </c>
      <c r="I278" t="s">
        <v>2523</v>
      </c>
      <c r="J278" s="8" t="s">
        <v>2524</v>
      </c>
      <c r="K278" s="8">
        <v>40</v>
      </c>
      <c r="L278" s="8" t="s">
        <v>2525</v>
      </c>
      <c r="M278" s="8">
        <v>127</v>
      </c>
      <c r="N278" s="8" t="s">
        <v>2526</v>
      </c>
      <c r="O278" s="8">
        <v>1</v>
      </c>
      <c r="P278" s="8" t="s">
        <v>57</v>
      </c>
      <c r="Q278" s="8" t="s">
        <v>11509</v>
      </c>
      <c r="S278" s="8" t="s">
        <v>57</v>
      </c>
      <c r="T278" s="8" t="s">
        <v>59</v>
      </c>
      <c r="U278" s="8" t="s">
        <v>65</v>
      </c>
      <c r="V278" s="8" t="s">
        <v>51</v>
      </c>
      <c r="W278" s="8">
        <v>85</v>
      </c>
      <c r="X278" s="8">
        <v>20</v>
      </c>
      <c r="Y278" s="8">
        <v>20</v>
      </c>
      <c r="Z278" s="8">
        <v>15</v>
      </c>
      <c r="AA278" s="8">
        <v>15</v>
      </c>
      <c r="AB278" s="8">
        <v>15</v>
      </c>
    </row>
    <row r="279" spans="1:28">
      <c r="A279" t="s">
        <v>19</v>
      </c>
      <c r="B279" t="s">
        <v>90</v>
      </c>
      <c r="C279" t="s">
        <v>646</v>
      </c>
      <c r="D279" t="s">
        <v>629</v>
      </c>
      <c r="E279" t="s">
        <v>675</v>
      </c>
      <c r="F279" t="s">
        <v>5021</v>
      </c>
      <c r="G279" t="s">
        <v>5022</v>
      </c>
      <c r="H279" t="s">
        <v>676</v>
      </c>
      <c r="I279" t="s">
        <v>2632</v>
      </c>
      <c r="J279" s="8" t="s">
        <v>2633</v>
      </c>
      <c r="K279" s="8">
        <v>37</v>
      </c>
      <c r="L279" s="8" t="s">
        <v>2634</v>
      </c>
      <c r="M279" s="8">
        <v>155</v>
      </c>
      <c r="N279" s="8" t="s">
        <v>2635</v>
      </c>
      <c r="O279" s="8">
        <v>1</v>
      </c>
      <c r="P279" s="8" t="s">
        <v>57</v>
      </c>
      <c r="Q279" s="8" t="s">
        <v>11510</v>
      </c>
      <c r="S279" s="8" t="s">
        <v>57</v>
      </c>
      <c r="T279" s="8" t="s">
        <v>59</v>
      </c>
      <c r="U279" s="8" t="s">
        <v>65</v>
      </c>
      <c r="V279" s="8" t="s">
        <v>51</v>
      </c>
      <c r="W279" s="8">
        <v>65</v>
      </c>
      <c r="X279" s="8">
        <v>0</v>
      </c>
      <c r="Y279" s="8">
        <v>20</v>
      </c>
      <c r="Z279" s="8">
        <v>15</v>
      </c>
      <c r="AA279" s="8">
        <v>15</v>
      </c>
      <c r="AB279" s="8">
        <v>15</v>
      </c>
    </row>
    <row r="280" spans="1:28">
      <c r="A280" t="s">
        <v>19</v>
      </c>
      <c r="B280" t="s">
        <v>90</v>
      </c>
      <c r="C280" t="s">
        <v>646</v>
      </c>
      <c r="D280" t="s">
        <v>629</v>
      </c>
      <c r="E280" t="s">
        <v>675</v>
      </c>
      <c r="F280" t="s">
        <v>5023</v>
      </c>
      <c r="G280" t="s">
        <v>5024</v>
      </c>
      <c r="H280" t="s">
        <v>676</v>
      </c>
      <c r="I280" t="s">
        <v>2639</v>
      </c>
      <c r="J280" s="8" t="s">
        <v>2640</v>
      </c>
      <c r="K280" s="8">
        <v>58</v>
      </c>
      <c r="L280" s="8" t="s">
        <v>2641</v>
      </c>
      <c r="M280" s="8">
        <v>137</v>
      </c>
      <c r="N280" s="8" t="s">
        <v>2642</v>
      </c>
      <c r="O280" s="8">
        <v>1</v>
      </c>
      <c r="P280" s="8" t="s">
        <v>57</v>
      </c>
      <c r="Q280" s="8" t="s">
        <v>11511</v>
      </c>
      <c r="S280" s="8" t="s">
        <v>57</v>
      </c>
      <c r="T280" s="8" t="s">
        <v>59</v>
      </c>
      <c r="U280" s="8" t="s">
        <v>65</v>
      </c>
      <c r="V280" s="8" t="s">
        <v>51</v>
      </c>
      <c r="W280" s="8">
        <v>85</v>
      </c>
      <c r="X280" s="8">
        <v>20</v>
      </c>
      <c r="Y280" s="8">
        <v>20</v>
      </c>
      <c r="Z280" s="8">
        <v>15</v>
      </c>
      <c r="AA280" s="8">
        <v>15</v>
      </c>
      <c r="AB280" s="8">
        <v>15</v>
      </c>
    </row>
    <row r="281" spans="1:28">
      <c r="A281" t="s">
        <v>19</v>
      </c>
      <c r="B281" t="s">
        <v>90</v>
      </c>
      <c r="C281" t="s">
        <v>646</v>
      </c>
      <c r="D281" t="s">
        <v>629</v>
      </c>
      <c r="E281" t="s">
        <v>675</v>
      </c>
      <c r="F281" t="s">
        <v>4991</v>
      </c>
      <c r="G281" t="s">
        <v>4991</v>
      </c>
      <c r="H281" t="s">
        <v>676</v>
      </c>
      <c r="I281" t="s">
        <v>2514</v>
      </c>
      <c r="J281" s="8" t="s">
        <v>2515</v>
      </c>
      <c r="K281" s="8">
        <v>26</v>
      </c>
      <c r="L281" s="8" t="s">
        <v>2516</v>
      </c>
      <c r="M281" s="8">
        <v>119</v>
      </c>
      <c r="N281" s="8" t="s">
        <v>2517</v>
      </c>
      <c r="O281" s="8">
        <v>1</v>
      </c>
      <c r="P281" s="8" t="s">
        <v>57</v>
      </c>
      <c r="Q281" s="8" t="s">
        <v>11512</v>
      </c>
      <c r="S281" s="8" t="s">
        <v>57</v>
      </c>
      <c r="T281" s="8" t="s">
        <v>59</v>
      </c>
      <c r="U281" s="8" t="s">
        <v>65</v>
      </c>
      <c r="V281" s="8" t="s">
        <v>51</v>
      </c>
      <c r="W281" s="8">
        <v>65</v>
      </c>
      <c r="X281" s="8">
        <v>0</v>
      </c>
      <c r="Y281" s="8">
        <v>20</v>
      </c>
      <c r="Z281" s="8">
        <v>15</v>
      </c>
      <c r="AA281" s="8">
        <v>15</v>
      </c>
      <c r="AB281" s="8">
        <v>15</v>
      </c>
    </row>
    <row r="282" spans="1:28">
      <c r="A282" t="s">
        <v>19</v>
      </c>
      <c r="B282" t="s">
        <v>90</v>
      </c>
      <c r="C282" t="s">
        <v>646</v>
      </c>
      <c r="D282" t="s">
        <v>629</v>
      </c>
      <c r="E282" t="s">
        <v>675</v>
      </c>
      <c r="F282" t="s">
        <v>4483</v>
      </c>
      <c r="G282" t="s">
        <v>4483</v>
      </c>
      <c r="H282" t="s">
        <v>676</v>
      </c>
      <c r="I282" t="s">
        <v>2490</v>
      </c>
      <c r="J282" s="8" t="s">
        <v>2491</v>
      </c>
      <c r="K282" s="8">
        <v>48</v>
      </c>
      <c r="L282" s="8" t="s">
        <v>2492</v>
      </c>
      <c r="M282" s="8">
        <v>122</v>
      </c>
      <c r="N282" s="8" t="s">
        <v>1171</v>
      </c>
      <c r="O282" s="8">
        <v>1</v>
      </c>
      <c r="P282" s="8" t="s">
        <v>57</v>
      </c>
      <c r="Q282" s="8" t="s">
        <v>11513</v>
      </c>
      <c r="S282" s="8" t="s">
        <v>57</v>
      </c>
      <c r="T282" s="8" t="s">
        <v>59</v>
      </c>
      <c r="U282" s="8" t="s">
        <v>65</v>
      </c>
      <c r="V282" s="8" t="s">
        <v>51</v>
      </c>
      <c r="W282" s="8">
        <v>85</v>
      </c>
      <c r="X282" s="8">
        <v>20</v>
      </c>
      <c r="Y282" s="8">
        <v>20</v>
      </c>
      <c r="Z282" s="8">
        <v>15</v>
      </c>
      <c r="AA282" s="8">
        <v>15</v>
      </c>
      <c r="AB282" s="8">
        <v>15</v>
      </c>
    </row>
    <row r="283" spans="1:28">
      <c r="A283" t="s">
        <v>19</v>
      </c>
      <c r="B283" t="s">
        <v>90</v>
      </c>
      <c r="C283" t="s">
        <v>646</v>
      </c>
      <c r="D283" t="s">
        <v>629</v>
      </c>
      <c r="E283" t="s">
        <v>674</v>
      </c>
      <c r="F283" t="s">
        <v>5741</v>
      </c>
      <c r="G283" t="s">
        <v>5741</v>
      </c>
      <c r="H283" t="s">
        <v>677</v>
      </c>
      <c r="I283" t="s">
        <v>89</v>
      </c>
      <c r="J283" s="8" t="s">
        <v>5885</v>
      </c>
      <c r="K283" s="8">
        <v>35</v>
      </c>
      <c r="L283" s="8" t="s">
        <v>5886</v>
      </c>
      <c r="M283" s="8">
        <v>92</v>
      </c>
      <c r="N283" s="8" t="s">
        <v>5887</v>
      </c>
      <c r="O283" s="8">
        <v>1</v>
      </c>
      <c r="P283" s="8" t="s">
        <v>57</v>
      </c>
      <c r="Q283" s="8" t="s">
        <v>11514</v>
      </c>
      <c r="S283" s="8" t="s">
        <v>57</v>
      </c>
      <c r="T283" s="8" t="s">
        <v>59</v>
      </c>
      <c r="U283" s="8" t="s">
        <v>65</v>
      </c>
      <c r="V283" s="8" t="s">
        <v>51</v>
      </c>
      <c r="W283" s="8">
        <v>65</v>
      </c>
      <c r="X283" s="8">
        <v>0</v>
      </c>
      <c r="Y283" s="8">
        <v>20</v>
      </c>
      <c r="Z283" s="8">
        <v>15</v>
      </c>
      <c r="AA283" s="8">
        <v>15</v>
      </c>
      <c r="AB283" s="8">
        <v>15</v>
      </c>
    </row>
    <row r="284" spans="1:28">
      <c r="A284" t="s">
        <v>19</v>
      </c>
      <c r="B284" t="s">
        <v>90</v>
      </c>
      <c r="C284" t="s">
        <v>646</v>
      </c>
      <c r="D284" t="s">
        <v>629</v>
      </c>
      <c r="E284" t="s">
        <v>674</v>
      </c>
      <c r="F284" t="s">
        <v>5039</v>
      </c>
      <c r="G284" t="s">
        <v>5040</v>
      </c>
      <c r="H284" t="s">
        <v>676</v>
      </c>
      <c r="I284" t="s">
        <v>2675</v>
      </c>
      <c r="J284" s="8" t="s">
        <v>2676</v>
      </c>
      <c r="K284" s="8">
        <v>59</v>
      </c>
      <c r="L284" s="8" t="s">
        <v>2677</v>
      </c>
      <c r="M284" s="8">
        <v>189</v>
      </c>
      <c r="N284" s="8" t="s">
        <v>2678</v>
      </c>
      <c r="O284" s="8">
        <v>1</v>
      </c>
      <c r="P284" s="8" t="s">
        <v>57</v>
      </c>
      <c r="Q284" s="8" t="s">
        <v>11515</v>
      </c>
      <c r="S284" s="8" t="s">
        <v>57</v>
      </c>
      <c r="T284" s="8" t="s">
        <v>59</v>
      </c>
      <c r="U284" s="8" t="s">
        <v>65</v>
      </c>
      <c r="V284" s="8" t="s">
        <v>51</v>
      </c>
      <c r="W284" s="8">
        <v>65</v>
      </c>
      <c r="X284" s="8">
        <v>20</v>
      </c>
      <c r="Y284" s="8">
        <v>0</v>
      </c>
      <c r="Z284" s="8">
        <v>15</v>
      </c>
      <c r="AA284" s="8">
        <v>15</v>
      </c>
      <c r="AB284" s="8">
        <v>15</v>
      </c>
    </row>
    <row r="285" spans="1:28">
      <c r="A285" t="s">
        <v>19</v>
      </c>
      <c r="B285" t="s">
        <v>90</v>
      </c>
      <c r="C285" t="s">
        <v>646</v>
      </c>
      <c r="D285" t="s">
        <v>629</v>
      </c>
      <c r="E285" t="s">
        <v>675</v>
      </c>
      <c r="F285" t="s">
        <v>4997</v>
      </c>
      <c r="G285" t="s">
        <v>4998</v>
      </c>
      <c r="H285" t="s">
        <v>676</v>
      </c>
      <c r="I285" t="s">
        <v>2535</v>
      </c>
      <c r="J285" s="8" t="s">
        <v>2536</v>
      </c>
      <c r="K285" s="8">
        <v>58</v>
      </c>
      <c r="L285" s="8" t="s">
        <v>2537</v>
      </c>
      <c r="M285" s="8">
        <v>117</v>
      </c>
      <c r="N285" s="8" t="s">
        <v>2538</v>
      </c>
      <c r="O285" s="8">
        <v>1</v>
      </c>
      <c r="P285" s="8" t="s">
        <v>57</v>
      </c>
      <c r="Q285" s="8" t="s">
        <v>11516</v>
      </c>
      <c r="S285" s="8" t="s">
        <v>57</v>
      </c>
      <c r="T285" s="8" t="s">
        <v>59</v>
      </c>
      <c r="U285" s="8" t="s">
        <v>65</v>
      </c>
      <c r="V285" s="8" t="s">
        <v>51</v>
      </c>
      <c r="W285" s="8">
        <v>85</v>
      </c>
      <c r="X285" s="8">
        <v>20</v>
      </c>
      <c r="Y285" s="8">
        <v>20</v>
      </c>
      <c r="Z285" s="8">
        <v>15</v>
      </c>
      <c r="AA285" s="8">
        <v>15</v>
      </c>
      <c r="AB285" s="8">
        <v>15</v>
      </c>
    </row>
    <row r="286" spans="1:28">
      <c r="A286" t="s">
        <v>19</v>
      </c>
      <c r="B286" t="s">
        <v>90</v>
      </c>
      <c r="C286" t="s">
        <v>646</v>
      </c>
      <c r="D286" t="s">
        <v>629</v>
      </c>
      <c r="E286" t="s">
        <v>675</v>
      </c>
      <c r="F286" t="s">
        <v>5019</v>
      </c>
      <c r="G286" t="s">
        <v>5020</v>
      </c>
      <c r="H286" t="s">
        <v>676</v>
      </c>
      <c r="I286" t="s">
        <v>2628</v>
      </c>
      <c r="J286" s="8" t="s">
        <v>2629</v>
      </c>
      <c r="K286" s="8">
        <v>56</v>
      </c>
      <c r="L286" s="8" t="s">
        <v>2630</v>
      </c>
      <c r="M286" s="8">
        <v>168</v>
      </c>
      <c r="N286" s="8" t="s">
        <v>2631</v>
      </c>
      <c r="O286" s="8">
        <v>1</v>
      </c>
      <c r="P286" s="8" t="s">
        <v>57</v>
      </c>
      <c r="Q286" s="8" t="s">
        <v>11517</v>
      </c>
      <c r="S286" s="8" t="s">
        <v>57</v>
      </c>
      <c r="T286" s="8" t="s">
        <v>59</v>
      </c>
      <c r="U286" s="8" t="s">
        <v>65</v>
      </c>
      <c r="V286" s="8" t="s">
        <v>51</v>
      </c>
      <c r="W286" s="8">
        <v>65</v>
      </c>
      <c r="X286" s="8">
        <v>20</v>
      </c>
      <c r="Y286" s="8">
        <v>0</v>
      </c>
      <c r="Z286" s="8">
        <v>15</v>
      </c>
      <c r="AA286" s="8">
        <v>15</v>
      </c>
      <c r="AB286" s="8">
        <v>15</v>
      </c>
    </row>
    <row r="287" spans="1:28">
      <c r="A287" t="s">
        <v>19</v>
      </c>
      <c r="B287" t="s">
        <v>90</v>
      </c>
      <c r="C287" t="s">
        <v>646</v>
      </c>
      <c r="D287" t="s">
        <v>629</v>
      </c>
      <c r="E287" t="s">
        <v>675</v>
      </c>
      <c r="F287" t="s">
        <v>227</v>
      </c>
      <c r="G287" t="s">
        <v>227</v>
      </c>
      <c r="H287" t="s">
        <v>676</v>
      </c>
      <c r="I287" t="s">
        <v>2531</v>
      </c>
      <c r="J287" s="8" t="s">
        <v>2532</v>
      </c>
      <c r="K287" s="8">
        <v>34</v>
      </c>
      <c r="L287" s="8" t="s">
        <v>2533</v>
      </c>
      <c r="M287" s="8">
        <v>152</v>
      </c>
      <c r="N287" s="8" t="s">
        <v>2534</v>
      </c>
      <c r="O287" s="8">
        <v>1</v>
      </c>
      <c r="P287" s="8" t="s">
        <v>57</v>
      </c>
      <c r="Q287" s="8" t="s">
        <v>11518</v>
      </c>
      <c r="S287" s="8" t="s">
        <v>57</v>
      </c>
      <c r="T287" s="8" t="s">
        <v>59</v>
      </c>
      <c r="U287" s="8" t="s">
        <v>65</v>
      </c>
      <c r="V287" s="8" t="s">
        <v>51</v>
      </c>
      <c r="W287" s="8">
        <v>65</v>
      </c>
      <c r="X287" s="8">
        <v>0</v>
      </c>
      <c r="Y287" s="8">
        <v>20</v>
      </c>
      <c r="Z287" s="8">
        <v>15</v>
      </c>
      <c r="AA287" s="8">
        <v>15</v>
      </c>
      <c r="AB287" s="8">
        <v>15</v>
      </c>
    </row>
    <row r="288" spans="1:28">
      <c r="A288" t="s">
        <v>19</v>
      </c>
      <c r="B288" t="s">
        <v>90</v>
      </c>
      <c r="C288" t="s">
        <v>646</v>
      </c>
      <c r="D288" t="s">
        <v>629</v>
      </c>
      <c r="E288" t="s">
        <v>675</v>
      </c>
      <c r="F288" t="s">
        <v>4588</v>
      </c>
      <c r="G288" t="s">
        <v>4588</v>
      </c>
      <c r="H288" t="s">
        <v>676</v>
      </c>
      <c r="I288" t="s">
        <v>2624</v>
      </c>
      <c r="J288" s="8" t="s">
        <v>2625</v>
      </c>
      <c r="K288" s="8">
        <v>39</v>
      </c>
      <c r="L288" s="8" t="s">
        <v>2626</v>
      </c>
      <c r="M288" s="8">
        <v>140</v>
      </c>
      <c r="N288" s="8" t="s">
        <v>2627</v>
      </c>
      <c r="O288" s="8">
        <v>1</v>
      </c>
      <c r="P288" s="8" t="s">
        <v>57</v>
      </c>
      <c r="Q288" s="8" t="s">
        <v>11519</v>
      </c>
      <c r="S288" s="8" t="s">
        <v>57</v>
      </c>
      <c r="T288" s="8" t="s">
        <v>59</v>
      </c>
      <c r="U288" s="8" t="s">
        <v>65</v>
      </c>
      <c r="V288" s="8" t="s">
        <v>51</v>
      </c>
      <c r="W288" s="8">
        <v>65</v>
      </c>
      <c r="X288" s="8">
        <v>0</v>
      </c>
      <c r="Y288" s="8">
        <v>20</v>
      </c>
      <c r="Z288" s="8">
        <v>15</v>
      </c>
      <c r="AA288" s="8">
        <v>15</v>
      </c>
      <c r="AB288" s="8">
        <v>15</v>
      </c>
    </row>
    <row r="289" spans="1:28">
      <c r="A289" t="s">
        <v>19</v>
      </c>
      <c r="B289" t="s">
        <v>90</v>
      </c>
      <c r="C289" t="s">
        <v>646</v>
      </c>
      <c r="D289" t="s">
        <v>629</v>
      </c>
      <c r="E289" t="s">
        <v>675</v>
      </c>
      <c r="F289" t="s">
        <v>5015</v>
      </c>
      <c r="G289" t="s">
        <v>5015</v>
      </c>
      <c r="H289" t="s">
        <v>676</v>
      </c>
      <c r="I289" t="s">
        <v>2606</v>
      </c>
      <c r="J289" s="8" t="s">
        <v>2607</v>
      </c>
      <c r="K289" s="8">
        <v>38</v>
      </c>
      <c r="L289" s="8" t="s">
        <v>2608</v>
      </c>
      <c r="M289" s="8">
        <v>148</v>
      </c>
      <c r="N289" s="8" t="s">
        <v>1726</v>
      </c>
      <c r="O289" s="8">
        <v>1</v>
      </c>
      <c r="P289" s="8" t="s">
        <v>57</v>
      </c>
      <c r="Q289" s="8" t="s">
        <v>11520</v>
      </c>
      <c r="S289" s="8" t="s">
        <v>57</v>
      </c>
      <c r="T289" s="8" t="s">
        <v>59</v>
      </c>
      <c r="U289" s="8" t="s">
        <v>65</v>
      </c>
      <c r="V289" s="8" t="s">
        <v>51</v>
      </c>
      <c r="W289" s="8">
        <v>65</v>
      </c>
      <c r="X289" s="8">
        <v>0</v>
      </c>
      <c r="Y289" s="8">
        <v>20</v>
      </c>
      <c r="Z289" s="8">
        <v>15</v>
      </c>
      <c r="AA289" s="8">
        <v>15</v>
      </c>
      <c r="AB289" s="8">
        <v>15</v>
      </c>
    </row>
    <row r="290" spans="1:28">
      <c r="A290" t="s">
        <v>19</v>
      </c>
      <c r="B290" t="s">
        <v>90</v>
      </c>
      <c r="C290" t="s">
        <v>646</v>
      </c>
      <c r="D290" t="s">
        <v>629</v>
      </c>
      <c r="E290" t="s">
        <v>675</v>
      </c>
      <c r="F290" t="s">
        <v>4586</v>
      </c>
      <c r="G290" t="s">
        <v>4587</v>
      </c>
      <c r="H290" t="s">
        <v>676</v>
      </c>
      <c r="I290" t="s">
        <v>2584</v>
      </c>
      <c r="J290" s="8" t="s">
        <v>2585</v>
      </c>
      <c r="K290" s="8">
        <v>38</v>
      </c>
      <c r="L290" s="8" t="s">
        <v>2586</v>
      </c>
      <c r="M290" s="8">
        <v>161</v>
      </c>
      <c r="N290" s="8" t="s">
        <v>1295</v>
      </c>
      <c r="O290" s="8">
        <v>1</v>
      </c>
      <c r="P290" s="8" t="s">
        <v>57</v>
      </c>
      <c r="Q290" s="8" t="s">
        <v>11521</v>
      </c>
      <c r="S290" s="8" t="s">
        <v>57</v>
      </c>
      <c r="T290" s="8" t="s">
        <v>59</v>
      </c>
      <c r="U290" s="8" t="s">
        <v>65</v>
      </c>
      <c r="V290" s="8" t="s">
        <v>51</v>
      </c>
      <c r="W290" s="8">
        <v>45</v>
      </c>
      <c r="X290" s="8">
        <v>0</v>
      </c>
      <c r="Y290" s="8">
        <v>0</v>
      </c>
      <c r="Z290" s="8">
        <v>15</v>
      </c>
      <c r="AA290" s="8">
        <v>15</v>
      </c>
      <c r="AB290" s="8">
        <v>15</v>
      </c>
    </row>
    <row r="291" spans="1:28">
      <c r="A291" t="s">
        <v>19</v>
      </c>
      <c r="B291" t="s">
        <v>90</v>
      </c>
      <c r="C291" t="s">
        <v>646</v>
      </c>
      <c r="D291" t="s">
        <v>629</v>
      </c>
      <c r="E291" t="s">
        <v>675</v>
      </c>
      <c r="F291" t="s">
        <v>4967</v>
      </c>
      <c r="G291" t="s">
        <v>5003</v>
      </c>
      <c r="H291" t="s">
        <v>676</v>
      </c>
      <c r="I291" t="s">
        <v>2558</v>
      </c>
      <c r="J291" s="8" t="s">
        <v>2559</v>
      </c>
      <c r="K291" s="8">
        <v>38</v>
      </c>
      <c r="L291" s="8" t="s">
        <v>2560</v>
      </c>
      <c r="M291" s="8">
        <v>141</v>
      </c>
      <c r="N291" s="8" t="s">
        <v>777</v>
      </c>
      <c r="O291" s="8">
        <v>1</v>
      </c>
      <c r="P291" s="8" t="s">
        <v>57</v>
      </c>
      <c r="Q291" s="8" t="s">
        <v>11522</v>
      </c>
      <c r="S291" s="8" t="s">
        <v>57</v>
      </c>
      <c r="T291" s="8" t="s">
        <v>59</v>
      </c>
      <c r="U291" s="8" t="s">
        <v>65</v>
      </c>
      <c r="V291" s="8" t="s">
        <v>51</v>
      </c>
      <c r="W291" s="8">
        <v>65</v>
      </c>
      <c r="X291" s="8">
        <v>0</v>
      </c>
      <c r="Y291" s="8">
        <v>20</v>
      </c>
      <c r="Z291" s="8">
        <v>15</v>
      </c>
      <c r="AA291" s="8">
        <v>15</v>
      </c>
      <c r="AB291" s="8">
        <v>15</v>
      </c>
    </row>
    <row r="292" spans="1:28">
      <c r="A292" t="s">
        <v>19</v>
      </c>
      <c r="B292" t="s">
        <v>90</v>
      </c>
      <c r="C292" t="s">
        <v>646</v>
      </c>
      <c r="D292" t="s">
        <v>629</v>
      </c>
      <c r="E292" t="s">
        <v>675</v>
      </c>
      <c r="F292" t="s">
        <v>529</v>
      </c>
      <c r="G292" t="s">
        <v>529</v>
      </c>
      <c r="H292" t="s">
        <v>676</v>
      </c>
      <c r="I292" t="s">
        <v>2602</v>
      </c>
      <c r="J292" s="8" t="s">
        <v>2603</v>
      </c>
      <c r="K292" s="8">
        <v>64</v>
      </c>
      <c r="L292" s="8" t="s">
        <v>2604</v>
      </c>
      <c r="M292" s="8">
        <v>149</v>
      </c>
      <c r="N292" s="8" t="s">
        <v>2605</v>
      </c>
      <c r="O292" s="8">
        <v>1</v>
      </c>
      <c r="P292" s="8" t="s">
        <v>57</v>
      </c>
      <c r="Q292" s="8" t="s">
        <v>11523</v>
      </c>
      <c r="S292" s="8" t="s">
        <v>57</v>
      </c>
      <c r="T292" s="8" t="s">
        <v>59</v>
      </c>
      <c r="U292" s="8" t="s">
        <v>65</v>
      </c>
      <c r="V292" s="8" t="s">
        <v>51</v>
      </c>
      <c r="W292" s="8">
        <v>65</v>
      </c>
      <c r="X292" s="8">
        <v>0</v>
      </c>
      <c r="Y292" s="8">
        <v>20</v>
      </c>
      <c r="Z292" s="8">
        <v>15</v>
      </c>
      <c r="AA292" s="8">
        <v>15</v>
      </c>
      <c r="AB292" s="8">
        <v>15</v>
      </c>
    </row>
    <row r="293" spans="1:28">
      <c r="A293" t="s">
        <v>19</v>
      </c>
      <c r="B293" t="s">
        <v>90</v>
      </c>
      <c r="C293" t="s">
        <v>646</v>
      </c>
      <c r="D293" t="s">
        <v>629</v>
      </c>
      <c r="E293" t="s">
        <v>675</v>
      </c>
      <c r="F293" t="s">
        <v>512</v>
      </c>
      <c r="G293" t="s">
        <v>512</v>
      </c>
      <c r="H293" t="s">
        <v>676</v>
      </c>
      <c r="I293" t="s">
        <v>5895</v>
      </c>
      <c r="J293" s="8" t="s">
        <v>5896</v>
      </c>
      <c r="K293" s="8">
        <v>58</v>
      </c>
      <c r="L293" s="8" t="s">
        <v>5897</v>
      </c>
      <c r="M293" s="8">
        <v>132</v>
      </c>
      <c r="N293" s="8" t="s">
        <v>5898</v>
      </c>
      <c r="O293" s="8">
        <v>1</v>
      </c>
      <c r="P293" s="8" t="s">
        <v>57</v>
      </c>
      <c r="Q293" s="8" t="s">
        <v>11524</v>
      </c>
      <c r="S293" s="8" t="s">
        <v>57</v>
      </c>
      <c r="T293" s="8" t="s">
        <v>59</v>
      </c>
      <c r="U293" s="8" t="s">
        <v>65</v>
      </c>
      <c r="V293" s="8" t="s">
        <v>51</v>
      </c>
      <c r="W293" s="8">
        <v>70</v>
      </c>
      <c r="X293" s="8">
        <v>20</v>
      </c>
      <c r="Y293" s="8">
        <v>20</v>
      </c>
      <c r="Z293" s="8">
        <v>15</v>
      </c>
      <c r="AA293" s="8">
        <v>0</v>
      </c>
      <c r="AB293" s="8">
        <v>15</v>
      </c>
    </row>
    <row r="294" spans="1:28">
      <c r="A294" t="s">
        <v>19</v>
      </c>
      <c r="B294" t="s">
        <v>90</v>
      </c>
      <c r="C294" t="s">
        <v>646</v>
      </c>
      <c r="D294" t="s">
        <v>629</v>
      </c>
      <c r="E294" t="s">
        <v>675</v>
      </c>
      <c r="F294" t="s">
        <v>494</v>
      </c>
      <c r="G294" t="s">
        <v>494</v>
      </c>
      <c r="H294" t="s">
        <v>676</v>
      </c>
      <c r="I294" t="s">
        <v>2566</v>
      </c>
      <c r="J294" s="8" t="s">
        <v>2567</v>
      </c>
      <c r="K294" s="8">
        <v>59</v>
      </c>
      <c r="L294" s="8" t="s">
        <v>2568</v>
      </c>
      <c r="M294" s="8">
        <v>188</v>
      </c>
      <c r="N294" s="8" t="s">
        <v>2569</v>
      </c>
      <c r="O294" s="8">
        <v>1</v>
      </c>
      <c r="P294" s="8" t="s">
        <v>57</v>
      </c>
      <c r="Q294" s="8" t="s">
        <v>11525</v>
      </c>
      <c r="S294" s="8" t="s">
        <v>57</v>
      </c>
      <c r="T294" s="8" t="s">
        <v>59</v>
      </c>
      <c r="U294" s="8" t="s">
        <v>65</v>
      </c>
      <c r="V294" s="8" t="s">
        <v>51</v>
      </c>
      <c r="W294" s="8">
        <v>65</v>
      </c>
      <c r="X294" s="8">
        <v>20</v>
      </c>
      <c r="Y294" s="8">
        <v>0</v>
      </c>
      <c r="Z294" s="8">
        <v>15</v>
      </c>
      <c r="AA294" s="8">
        <v>15</v>
      </c>
      <c r="AB294" s="8">
        <v>15</v>
      </c>
    </row>
    <row r="295" spans="1:28">
      <c r="A295" t="s">
        <v>19</v>
      </c>
      <c r="B295" t="s">
        <v>90</v>
      </c>
      <c r="C295" t="s">
        <v>646</v>
      </c>
      <c r="D295" t="s">
        <v>629</v>
      </c>
      <c r="E295" t="s">
        <v>674</v>
      </c>
      <c r="F295" t="s">
        <v>192</v>
      </c>
      <c r="G295" t="s">
        <v>192</v>
      </c>
      <c r="H295" t="s">
        <v>676</v>
      </c>
      <c r="I295" t="s">
        <v>5881</v>
      </c>
      <c r="J295" s="8" t="s">
        <v>5882</v>
      </c>
      <c r="K295" s="8">
        <v>35</v>
      </c>
      <c r="L295" s="8" t="s">
        <v>5883</v>
      </c>
      <c r="M295" s="8">
        <v>165</v>
      </c>
      <c r="N295" s="8" t="s">
        <v>5884</v>
      </c>
      <c r="O295" s="8">
        <v>1</v>
      </c>
      <c r="P295" s="8" t="s">
        <v>57</v>
      </c>
      <c r="Q295" s="8" t="s">
        <v>11526</v>
      </c>
      <c r="S295" s="8" t="s">
        <v>57</v>
      </c>
      <c r="T295" s="8" t="s">
        <v>59</v>
      </c>
      <c r="U295" s="8" t="s">
        <v>65</v>
      </c>
      <c r="V295" s="8" t="s">
        <v>51</v>
      </c>
      <c r="W295" s="8">
        <v>45</v>
      </c>
      <c r="X295" s="8">
        <v>0</v>
      </c>
      <c r="Y295" s="8">
        <v>0</v>
      </c>
      <c r="Z295" s="8">
        <v>15</v>
      </c>
      <c r="AA295" s="8">
        <v>15</v>
      </c>
      <c r="AB295" s="8">
        <v>15</v>
      </c>
    </row>
    <row r="296" spans="1:28">
      <c r="A296" t="s">
        <v>19</v>
      </c>
      <c r="B296" t="s">
        <v>90</v>
      </c>
      <c r="C296" t="s">
        <v>646</v>
      </c>
      <c r="D296" t="s">
        <v>629</v>
      </c>
      <c r="E296" t="s">
        <v>675</v>
      </c>
      <c r="F296" t="s">
        <v>5013</v>
      </c>
      <c r="G296" t="s">
        <v>5014</v>
      </c>
      <c r="H296" t="s">
        <v>676</v>
      </c>
      <c r="I296" t="s">
        <v>2599</v>
      </c>
      <c r="J296" s="8" t="s">
        <v>2600</v>
      </c>
      <c r="K296" s="8">
        <v>37</v>
      </c>
      <c r="L296" s="8" t="s">
        <v>2601</v>
      </c>
      <c r="M296" s="8">
        <v>141</v>
      </c>
      <c r="N296" s="8" t="s">
        <v>11527</v>
      </c>
      <c r="O296" s="8">
        <v>2</v>
      </c>
      <c r="P296" s="8" t="s">
        <v>56</v>
      </c>
      <c r="Q296" s="8" t="s">
        <v>11528</v>
      </c>
      <c r="S296" s="8" t="s">
        <v>57</v>
      </c>
      <c r="T296" s="8" t="s">
        <v>59</v>
      </c>
      <c r="U296" s="8" t="s">
        <v>65</v>
      </c>
      <c r="V296" s="8" t="s">
        <v>51</v>
      </c>
      <c r="W296" s="8">
        <v>50</v>
      </c>
      <c r="X296" s="8">
        <v>0</v>
      </c>
      <c r="Y296" s="8">
        <v>20</v>
      </c>
      <c r="Z296" s="8">
        <v>0</v>
      </c>
      <c r="AA296" s="8">
        <v>15</v>
      </c>
      <c r="AB296" s="8">
        <v>15</v>
      </c>
    </row>
    <row r="297" spans="1:28">
      <c r="A297" t="s">
        <v>21</v>
      </c>
      <c r="B297" t="s">
        <v>26</v>
      </c>
      <c r="C297" t="s">
        <v>632</v>
      </c>
      <c r="D297" t="s">
        <v>629</v>
      </c>
      <c r="E297" t="s">
        <v>675</v>
      </c>
      <c r="F297" t="s">
        <v>4553</v>
      </c>
      <c r="G297" t="s">
        <v>4553</v>
      </c>
      <c r="H297" t="s">
        <v>676</v>
      </c>
      <c r="I297" t="s">
        <v>1184</v>
      </c>
      <c r="J297" s="8" t="s">
        <v>1185</v>
      </c>
      <c r="K297" s="8">
        <v>54</v>
      </c>
      <c r="L297" s="8" t="s">
        <v>1186</v>
      </c>
      <c r="M297" s="8">
        <v>133</v>
      </c>
      <c r="N297" s="8" t="s">
        <v>1187</v>
      </c>
      <c r="O297" s="8">
        <v>1</v>
      </c>
      <c r="P297" s="8" t="s">
        <v>57</v>
      </c>
      <c r="Q297" s="8" t="s">
        <v>11529</v>
      </c>
      <c r="S297" s="8" t="s">
        <v>57</v>
      </c>
      <c r="T297" s="8" t="s">
        <v>59</v>
      </c>
      <c r="U297" s="8" t="s">
        <v>65</v>
      </c>
      <c r="V297" s="8" t="s">
        <v>51</v>
      </c>
      <c r="W297" s="8">
        <v>85</v>
      </c>
      <c r="X297" s="8">
        <v>20</v>
      </c>
      <c r="Y297" s="8">
        <v>20</v>
      </c>
      <c r="Z297" s="8">
        <v>15</v>
      </c>
      <c r="AA297" s="8">
        <v>15</v>
      </c>
      <c r="AB297" s="8">
        <v>15</v>
      </c>
    </row>
    <row r="298" spans="1:28">
      <c r="A298" t="s">
        <v>21</v>
      </c>
      <c r="B298" t="s">
        <v>26</v>
      </c>
      <c r="C298" t="s">
        <v>632</v>
      </c>
      <c r="D298" t="s">
        <v>629</v>
      </c>
      <c r="E298" t="s">
        <v>674</v>
      </c>
      <c r="F298" t="s">
        <v>4564</v>
      </c>
      <c r="G298" t="s">
        <v>4564</v>
      </c>
      <c r="H298" t="s">
        <v>676</v>
      </c>
      <c r="I298" t="s">
        <v>1236</v>
      </c>
      <c r="J298" s="8" t="s">
        <v>1237</v>
      </c>
      <c r="K298" s="8">
        <v>76</v>
      </c>
      <c r="L298" s="8" t="s">
        <v>513</v>
      </c>
      <c r="M298" s="8">
        <v>144</v>
      </c>
      <c r="N298" s="8" t="s">
        <v>1238</v>
      </c>
      <c r="O298" s="8">
        <v>1</v>
      </c>
      <c r="P298" s="8" t="s">
        <v>57</v>
      </c>
      <c r="Q298" s="8" t="s">
        <v>11530</v>
      </c>
      <c r="S298" s="8" t="s">
        <v>57</v>
      </c>
      <c r="T298" s="8" t="s">
        <v>59</v>
      </c>
      <c r="U298" s="8" t="s">
        <v>65</v>
      </c>
      <c r="V298" s="8" t="s">
        <v>51</v>
      </c>
      <c r="W298" s="8">
        <v>65</v>
      </c>
      <c r="X298" s="8">
        <v>0</v>
      </c>
      <c r="Y298" s="8">
        <v>20</v>
      </c>
      <c r="Z298" s="8">
        <v>15</v>
      </c>
      <c r="AA298" s="8">
        <v>15</v>
      </c>
      <c r="AB298" s="8">
        <v>15</v>
      </c>
    </row>
    <row r="299" spans="1:28">
      <c r="A299" t="s">
        <v>21</v>
      </c>
      <c r="B299" t="s">
        <v>26</v>
      </c>
      <c r="C299" t="s">
        <v>632</v>
      </c>
      <c r="D299" t="s">
        <v>629</v>
      </c>
      <c r="E299" t="s">
        <v>674</v>
      </c>
      <c r="F299" t="s">
        <v>4556</v>
      </c>
      <c r="G299" t="s">
        <v>4556</v>
      </c>
      <c r="H299" t="s">
        <v>676</v>
      </c>
      <c r="I299" t="s">
        <v>1212</v>
      </c>
      <c r="J299" s="8" t="s">
        <v>1213</v>
      </c>
      <c r="K299" s="8">
        <v>43</v>
      </c>
      <c r="L299" s="8" t="s">
        <v>1214</v>
      </c>
      <c r="M299" s="8">
        <v>127</v>
      </c>
      <c r="N299" s="8" t="s">
        <v>781</v>
      </c>
      <c r="O299" s="8">
        <v>1</v>
      </c>
      <c r="P299" s="8" t="s">
        <v>57</v>
      </c>
      <c r="Q299" s="8" t="s">
        <v>11531</v>
      </c>
      <c r="S299" s="8" t="s">
        <v>57</v>
      </c>
      <c r="T299" s="8" t="s">
        <v>59</v>
      </c>
      <c r="U299" s="8" t="s">
        <v>65</v>
      </c>
      <c r="V299" s="8" t="s">
        <v>51</v>
      </c>
      <c r="W299" s="8">
        <v>85</v>
      </c>
      <c r="X299" s="8">
        <v>20</v>
      </c>
      <c r="Y299" s="8">
        <v>20</v>
      </c>
      <c r="Z299" s="8">
        <v>15</v>
      </c>
      <c r="AA299" s="8">
        <v>15</v>
      </c>
      <c r="AB299" s="8">
        <v>15</v>
      </c>
    </row>
    <row r="300" spans="1:28">
      <c r="A300" t="s">
        <v>21</v>
      </c>
      <c r="B300" t="s">
        <v>26</v>
      </c>
      <c r="C300" t="s">
        <v>632</v>
      </c>
      <c r="D300" t="s">
        <v>629</v>
      </c>
      <c r="E300" t="s">
        <v>675</v>
      </c>
      <c r="F300" t="s">
        <v>4549</v>
      </c>
      <c r="G300" t="s">
        <v>4549</v>
      </c>
      <c r="H300" t="s">
        <v>676</v>
      </c>
      <c r="I300" t="s">
        <v>1156</v>
      </c>
      <c r="J300" s="8" t="s">
        <v>1157</v>
      </c>
      <c r="K300" s="8">
        <v>53</v>
      </c>
      <c r="L300" s="8" t="s">
        <v>1158</v>
      </c>
      <c r="M300" s="8">
        <v>168</v>
      </c>
      <c r="N300" s="8" t="s">
        <v>1159</v>
      </c>
      <c r="O300" s="8">
        <v>1</v>
      </c>
      <c r="P300" s="8" t="s">
        <v>57</v>
      </c>
      <c r="Q300" s="8" t="s">
        <v>11532</v>
      </c>
      <c r="S300" s="8" t="s">
        <v>57</v>
      </c>
      <c r="T300" s="8" t="s">
        <v>59</v>
      </c>
      <c r="U300" s="8" t="s">
        <v>65</v>
      </c>
      <c r="V300" s="8" t="s">
        <v>51</v>
      </c>
      <c r="W300" s="8">
        <v>65</v>
      </c>
      <c r="X300" s="8">
        <v>20</v>
      </c>
      <c r="Y300" s="8">
        <v>0</v>
      </c>
      <c r="Z300" s="8">
        <v>15</v>
      </c>
      <c r="AA300" s="8">
        <v>15</v>
      </c>
      <c r="AB300" s="8">
        <v>15</v>
      </c>
    </row>
    <row r="301" spans="1:28">
      <c r="A301" t="s">
        <v>21</v>
      </c>
      <c r="B301" t="s">
        <v>26</v>
      </c>
      <c r="C301" t="s">
        <v>632</v>
      </c>
      <c r="D301" t="s">
        <v>629</v>
      </c>
      <c r="E301" t="s">
        <v>675</v>
      </c>
      <c r="F301" t="s">
        <v>4555</v>
      </c>
      <c r="G301" t="s">
        <v>4555</v>
      </c>
      <c r="H301" t="s">
        <v>677</v>
      </c>
      <c r="I301" t="s">
        <v>1201</v>
      </c>
      <c r="J301" s="8" t="s">
        <v>1202</v>
      </c>
      <c r="K301" s="8">
        <v>25</v>
      </c>
      <c r="L301" s="8" t="s">
        <v>1203</v>
      </c>
      <c r="M301" s="8">
        <v>87</v>
      </c>
      <c r="N301" s="8" t="s">
        <v>1204</v>
      </c>
      <c r="O301" s="8">
        <v>1</v>
      </c>
      <c r="P301" s="8" t="s">
        <v>57</v>
      </c>
      <c r="Q301" s="8" t="s">
        <v>11533</v>
      </c>
      <c r="S301" s="8" t="s">
        <v>57</v>
      </c>
      <c r="T301" s="8" t="s">
        <v>59</v>
      </c>
      <c r="U301" s="8" t="s">
        <v>65</v>
      </c>
      <c r="V301" s="8" t="s">
        <v>51</v>
      </c>
      <c r="W301" s="8">
        <v>65</v>
      </c>
      <c r="X301" s="8">
        <v>0</v>
      </c>
      <c r="Y301" s="8">
        <v>20</v>
      </c>
      <c r="Z301" s="8">
        <v>15</v>
      </c>
      <c r="AA301" s="8">
        <v>15</v>
      </c>
      <c r="AB301" s="8">
        <v>15</v>
      </c>
    </row>
    <row r="302" spans="1:28">
      <c r="A302" t="s">
        <v>21</v>
      </c>
      <c r="B302" t="s">
        <v>26</v>
      </c>
      <c r="C302" t="s">
        <v>632</v>
      </c>
      <c r="D302" t="s">
        <v>629</v>
      </c>
      <c r="E302" t="s">
        <v>675</v>
      </c>
      <c r="F302" t="s">
        <v>4552</v>
      </c>
      <c r="G302" t="s">
        <v>4552</v>
      </c>
      <c r="H302" t="s">
        <v>676</v>
      </c>
      <c r="I302" t="s">
        <v>1180</v>
      </c>
      <c r="J302" s="8" t="s">
        <v>1181</v>
      </c>
      <c r="K302" s="8">
        <v>53</v>
      </c>
      <c r="L302" s="8" t="s">
        <v>1182</v>
      </c>
      <c r="M302" s="8">
        <v>161</v>
      </c>
      <c r="N302" s="8" t="s">
        <v>1183</v>
      </c>
      <c r="O302" s="8">
        <v>1</v>
      </c>
      <c r="P302" s="8" t="s">
        <v>57</v>
      </c>
      <c r="Q302" s="8" t="s">
        <v>11534</v>
      </c>
      <c r="S302" s="8" t="s">
        <v>57</v>
      </c>
      <c r="T302" s="8" t="s">
        <v>59</v>
      </c>
      <c r="U302" s="8" t="s">
        <v>65</v>
      </c>
      <c r="V302" s="8" t="s">
        <v>51</v>
      </c>
      <c r="W302" s="8">
        <v>65</v>
      </c>
      <c r="X302" s="8">
        <v>20</v>
      </c>
      <c r="Y302" s="8">
        <v>0</v>
      </c>
      <c r="Z302" s="8">
        <v>15</v>
      </c>
      <c r="AA302" s="8">
        <v>15</v>
      </c>
      <c r="AB302" s="8">
        <v>15</v>
      </c>
    </row>
    <row r="303" spans="1:28">
      <c r="A303" t="s">
        <v>21</v>
      </c>
      <c r="B303" t="s">
        <v>26</v>
      </c>
      <c r="C303" t="s">
        <v>632</v>
      </c>
      <c r="D303" t="s">
        <v>629</v>
      </c>
      <c r="E303" t="s">
        <v>675</v>
      </c>
      <c r="F303" t="s">
        <v>4563</v>
      </c>
      <c r="G303" t="s">
        <v>4563</v>
      </c>
      <c r="H303" t="s">
        <v>676</v>
      </c>
      <c r="I303" t="s">
        <v>1232</v>
      </c>
      <c r="J303" s="8" t="s">
        <v>1233</v>
      </c>
      <c r="K303" s="8">
        <v>55</v>
      </c>
      <c r="L303" s="8" t="s">
        <v>1234</v>
      </c>
      <c r="M303" s="8">
        <v>98</v>
      </c>
      <c r="N303" s="8" t="s">
        <v>1235</v>
      </c>
      <c r="O303" s="8">
        <v>1</v>
      </c>
      <c r="P303" s="8" t="s">
        <v>57</v>
      </c>
      <c r="Q303" s="8" t="s">
        <v>11535</v>
      </c>
      <c r="S303" s="8" t="s">
        <v>57</v>
      </c>
      <c r="T303" s="8" t="s">
        <v>59</v>
      </c>
      <c r="U303" s="8" t="s">
        <v>65</v>
      </c>
      <c r="V303" s="8" t="s">
        <v>51</v>
      </c>
      <c r="W303" s="8">
        <v>85</v>
      </c>
      <c r="X303" s="8">
        <v>20</v>
      </c>
      <c r="Y303" s="8">
        <v>20</v>
      </c>
      <c r="Z303" s="8">
        <v>15</v>
      </c>
      <c r="AA303" s="8">
        <v>15</v>
      </c>
      <c r="AB303" s="8">
        <v>15</v>
      </c>
    </row>
    <row r="304" spans="1:28">
      <c r="A304" t="s">
        <v>21</v>
      </c>
      <c r="B304" t="s">
        <v>26</v>
      </c>
      <c r="C304" t="s">
        <v>632</v>
      </c>
      <c r="D304" t="s">
        <v>629</v>
      </c>
      <c r="E304" t="s">
        <v>675</v>
      </c>
      <c r="F304" t="s">
        <v>4596</v>
      </c>
      <c r="G304" t="s">
        <v>4596</v>
      </c>
      <c r="H304" t="s">
        <v>676</v>
      </c>
      <c r="I304" t="s">
        <v>1323</v>
      </c>
      <c r="J304" s="8" t="s">
        <v>1324</v>
      </c>
      <c r="K304" s="8">
        <v>49</v>
      </c>
      <c r="L304" s="8" t="s">
        <v>1325</v>
      </c>
      <c r="M304" s="8">
        <v>193</v>
      </c>
      <c r="N304" s="8" t="s">
        <v>1326</v>
      </c>
      <c r="O304" s="8">
        <v>1</v>
      </c>
      <c r="P304" s="8" t="s">
        <v>57</v>
      </c>
      <c r="Q304" s="8" t="s">
        <v>11536</v>
      </c>
      <c r="S304" s="8" t="s">
        <v>57</v>
      </c>
      <c r="T304" s="8" t="s">
        <v>59</v>
      </c>
      <c r="U304" s="8" t="s">
        <v>65</v>
      </c>
      <c r="V304" s="8" t="s">
        <v>51</v>
      </c>
      <c r="W304" s="8">
        <v>65</v>
      </c>
      <c r="X304" s="8">
        <v>20</v>
      </c>
      <c r="Y304" s="8">
        <v>0</v>
      </c>
      <c r="Z304" s="8">
        <v>15</v>
      </c>
      <c r="AA304" s="8">
        <v>15</v>
      </c>
      <c r="AB304" s="8">
        <v>15</v>
      </c>
    </row>
    <row r="305" spans="1:28">
      <c r="A305" t="s">
        <v>21</v>
      </c>
      <c r="B305" t="s">
        <v>26</v>
      </c>
      <c r="C305" t="s">
        <v>632</v>
      </c>
      <c r="D305" t="s">
        <v>629</v>
      </c>
      <c r="E305" t="s">
        <v>674</v>
      </c>
      <c r="F305" t="s">
        <v>4546</v>
      </c>
      <c r="G305" t="s">
        <v>4546</v>
      </c>
      <c r="H305" t="s">
        <v>676</v>
      </c>
      <c r="I305" t="s">
        <v>1146</v>
      </c>
      <c r="J305" s="8" t="s">
        <v>1147</v>
      </c>
      <c r="K305" s="8">
        <v>47</v>
      </c>
      <c r="L305" s="8" t="s">
        <v>1148</v>
      </c>
      <c r="M305" s="8">
        <v>158</v>
      </c>
      <c r="N305" s="8" t="s">
        <v>1149</v>
      </c>
      <c r="O305" s="8">
        <v>1</v>
      </c>
      <c r="P305" s="8" t="s">
        <v>57</v>
      </c>
      <c r="Q305" s="8" t="s">
        <v>11537</v>
      </c>
      <c r="S305" s="8" t="s">
        <v>57</v>
      </c>
      <c r="T305" s="8" t="s">
        <v>59</v>
      </c>
      <c r="U305" s="8" t="s">
        <v>65</v>
      </c>
      <c r="V305" s="8" t="s">
        <v>51</v>
      </c>
      <c r="W305" s="8">
        <v>85</v>
      </c>
      <c r="X305" s="8">
        <v>20</v>
      </c>
      <c r="Y305" s="8">
        <v>20</v>
      </c>
      <c r="Z305" s="8">
        <v>15</v>
      </c>
      <c r="AA305" s="8">
        <v>15</v>
      </c>
      <c r="AB305" s="8">
        <v>15</v>
      </c>
    </row>
    <row r="306" spans="1:28">
      <c r="A306" t="s">
        <v>21</v>
      </c>
      <c r="B306" t="s">
        <v>26</v>
      </c>
      <c r="C306" t="s">
        <v>632</v>
      </c>
      <c r="D306" t="s">
        <v>629</v>
      </c>
      <c r="E306" t="s">
        <v>674</v>
      </c>
      <c r="F306" t="s">
        <v>4554</v>
      </c>
      <c r="G306" t="s">
        <v>4554</v>
      </c>
      <c r="H306" t="s">
        <v>676</v>
      </c>
      <c r="I306" t="s">
        <v>1188</v>
      </c>
      <c r="J306" s="8" t="s">
        <v>1189</v>
      </c>
      <c r="K306" s="8">
        <v>67</v>
      </c>
      <c r="L306" s="8" t="s">
        <v>1190</v>
      </c>
      <c r="M306" s="8">
        <v>129</v>
      </c>
      <c r="N306" s="8" t="s">
        <v>1191</v>
      </c>
      <c r="O306" s="8">
        <v>1</v>
      </c>
      <c r="P306" s="8" t="s">
        <v>57</v>
      </c>
      <c r="Q306" s="8" t="s">
        <v>11538</v>
      </c>
      <c r="S306" s="8" t="s">
        <v>57</v>
      </c>
      <c r="T306" s="8" t="s">
        <v>59</v>
      </c>
      <c r="U306" s="8" t="s">
        <v>65</v>
      </c>
      <c r="V306" s="8" t="s">
        <v>51</v>
      </c>
      <c r="W306" s="8">
        <v>65</v>
      </c>
      <c r="X306" s="8">
        <v>0</v>
      </c>
      <c r="Y306" s="8">
        <v>20</v>
      </c>
      <c r="Z306" s="8">
        <v>15</v>
      </c>
      <c r="AA306" s="8">
        <v>15</v>
      </c>
      <c r="AB306" s="8">
        <v>15</v>
      </c>
    </row>
    <row r="307" spans="1:28">
      <c r="A307" t="s">
        <v>21</v>
      </c>
      <c r="B307" t="s">
        <v>26</v>
      </c>
      <c r="C307" t="s">
        <v>632</v>
      </c>
      <c r="D307" t="s">
        <v>629</v>
      </c>
      <c r="E307" t="s">
        <v>675</v>
      </c>
      <c r="F307" t="s">
        <v>8152</v>
      </c>
      <c r="G307" t="s">
        <v>8152</v>
      </c>
      <c r="H307" t="s">
        <v>677</v>
      </c>
      <c r="I307" t="s">
        <v>8153</v>
      </c>
      <c r="J307" s="8" t="s">
        <v>8154</v>
      </c>
      <c r="K307" s="8">
        <v>33</v>
      </c>
      <c r="L307" s="8" t="s">
        <v>8155</v>
      </c>
      <c r="M307" s="8">
        <v>162</v>
      </c>
      <c r="N307" s="8" t="s">
        <v>8156</v>
      </c>
      <c r="O307" s="8">
        <v>1</v>
      </c>
      <c r="P307" s="8" t="s">
        <v>57</v>
      </c>
      <c r="Q307" s="8" t="s">
        <v>11539</v>
      </c>
      <c r="S307" s="8" t="s">
        <v>57</v>
      </c>
      <c r="T307" s="8" t="s">
        <v>59</v>
      </c>
      <c r="U307" s="8" t="s">
        <v>65</v>
      </c>
      <c r="V307" s="8" t="s">
        <v>51</v>
      </c>
      <c r="W307" s="8">
        <v>45</v>
      </c>
      <c r="X307" s="8">
        <v>0</v>
      </c>
      <c r="Y307" s="8">
        <v>0</v>
      </c>
      <c r="Z307" s="8">
        <v>15</v>
      </c>
      <c r="AA307" s="8">
        <v>15</v>
      </c>
      <c r="AB307" s="8">
        <v>15</v>
      </c>
    </row>
    <row r="308" spans="1:28">
      <c r="A308" t="s">
        <v>21</v>
      </c>
      <c r="B308" t="s">
        <v>26</v>
      </c>
      <c r="C308" t="s">
        <v>632</v>
      </c>
      <c r="D308" t="s">
        <v>629</v>
      </c>
      <c r="E308" t="s">
        <v>675</v>
      </c>
      <c r="F308" t="s">
        <v>8157</v>
      </c>
      <c r="G308" t="s">
        <v>8157</v>
      </c>
      <c r="H308" t="s">
        <v>677</v>
      </c>
      <c r="I308" t="s">
        <v>8158</v>
      </c>
      <c r="J308" s="8" t="s">
        <v>10820</v>
      </c>
      <c r="K308" s="8">
        <v>28</v>
      </c>
      <c r="M308" s="8">
        <v>0</v>
      </c>
      <c r="N308" s="8" t="s">
        <v>51</v>
      </c>
      <c r="O308" s="8">
        <v>0</v>
      </c>
      <c r="P308" s="8" t="s">
        <v>58</v>
      </c>
      <c r="Q308" s="8" t="s">
        <v>11540</v>
      </c>
      <c r="S308" s="8" t="s">
        <v>57</v>
      </c>
      <c r="T308" s="8" t="s">
        <v>59</v>
      </c>
      <c r="U308" s="8" t="s">
        <v>65</v>
      </c>
      <c r="V308" s="8" t="s">
        <v>51</v>
      </c>
      <c r="W308" s="8">
        <v>30</v>
      </c>
      <c r="X308" s="8">
        <v>0</v>
      </c>
      <c r="Y308" s="8">
        <v>0</v>
      </c>
      <c r="Z308" s="8">
        <v>0</v>
      </c>
      <c r="AA308" s="8">
        <v>15</v>
      </c>
      <c r="AB308" s="8">
        <v>15</v>
      </c>
    </row>
    <row r="309" spans="1:28">
      <c r="A309" t="s">
        <v>21</v>
      </c>
      <c r="B309" t="s">
        <v>26</v>
      </c>
      <c r="C309" t="s">
        <v>632</v>
      </c>
      <c r="D309" t="s">
        <v>629</v>
      </c>
      <c r="E309" t="s">
        <v>675</v>
      </c>
      <c r="F309" t="s">
        <v>4483</v>
      </c>
      <c r="G309" t="s">
        <v>4483</v>
      </c>
      <c r="H309" t="s">
        <v>676</v>
      </c>
      <c r="I309" t="s">
        <v>1169</v>
      </c>
      <c r="J309" s="8" t="s">
        <v>1170</v>
      </c>
      <c r="K309" s="8">
        <v>38</v>
      </c>
      <c r="L309" s="8" t="s">
        <v>969</v>
      </c>
      <c r="M309" s="8">
        <v>116</v>
      </c>
      <c r="N309" s="8" t="s">
        <v>1171</v>
      </c>
      <c r="O309" s="8">
        <v>1</v>
      </c>
      <c r="P309" s="8" t="s">
        <v>57</v>
      </c>
      <c r="Q309" s="8" t="s">
        <v>11541</v>
      </c>
      <c r="S309" s="8" t="s">
        <v>57</v>
      </c>
      <c r="T309" s="8" t="s">
        <v>59</v>
      </c>
      <c r="U309" s="8" t="s">
        <v>65</v>
      </c>
      <c r="V309" s="8" t="s">
        <v>51</v>
      </c>
      <c r="W309" s="8">
        <v>65</v>
      </c>
      <c r="X309" s="8">
        <v>0</v>
      </c>
      <c r="Y309" s="8">
        <v>20</v>
      </c>
      <c r="Z309" s="8">
        <v>15</v>
      </c>
      <c r="AA309" s="8">
        <v>15</v>
      </c>
      <c r="AB309" s="8">
        <v>15</v>
      </c>
    </row>
    <row r="310" spans="1:28">
      <c r="A310" t="s">
        <v>21</v>
      </c>
      <c r="B310" t="s">
        <v>26</v>
      </c>
      <c r="C310" t="s">
        <v>632</v>
      </c>
      <c r="D310" t="s">
        <v>629</v>
      </c>
      <c r="E310" t="s">
        <v>675</v>
      </c>
      <c r="F310" t="s">
        <v>5736</v>
      </c>
      <c r="G310" t="s">
        <v>5736</v>
      </c>
      <c r="H310" t="s">
        <v>677</v>
      </c>
      <c r="I310" t="s">
        <v>73</v>
      </c>
      <c r="J310" s="8" t="s">
        <v>5737</v>
      </c>
      <c r="K310" s="8">
        <v>33</v>
      </c>
      <c r="L310" s="8" t="s">
        <v>5738</v>
      </c>
      <c r="M310" s="8">
        <v>18</v>
      </c>
      <c r="N310" s="8" t="s">
        <v>5739</v>
      </c>
      <c r="O310" s="8">
        <v>1</v>
      </c>
      <c r="P310" s="8" t="s">
        <v>57</v>
      </c>
      <c r="Q310" s="8" t="s">
        <v>11542</v>
      </c>
      <c r="S310" s="8" t="s">
        <v>57</v>
      </c>
      <c r="T310" s="8" t="s">
        <v>59</v>
      </c>
      <c r="U310" s="8" t="s">
        <v>65</v>
      </c>
      <c r="V310" s="8" t="s">
        <v>51</v>
      </c>
      <c r="W310" s="8">
        <v>45</v>
      </c>
      <c r="X310" s="8">
        <v>0</v>
      </c>
      <c r="Y310" s="8">
        <v>0</v>
      </c>
      <c r="Z310" s="8">
        <v>15</v>
      </c>
      <c r="AA310" s="8">
        <v>15</v>
      </c>
      <c r="AB310" s="8">
        <v>15</v>
      </c>
    </row>
    <row r="311" spans="1:28">
      <c r="A311" t="s">
        <v>21</v>
      </c>
      <c r="B311" t="s">
        <v>26</v>
      </c>
      <c r="C311" t="s">
        <v>632</v>
      </c>
      <c r="D311" t="s">
        <v>629</v>
      </c>
      <c r="E311" t="s">
        <v>675</v>
      </c>
      <c r="F311" t="s">
        <v>4425</v>
      </c>
      <c r="G311" t="s">
        <v>4425</v>
      </c>
      <c r="H311" t="s">
        <v>677</v>
      </c>
      <c r="I311" t="s">
        <v>1162</v>
      </c>
      <c r="J311" s="8" t="s">
        <v>1163</v>
      </c>
      <c r="K311" s="8">
        <v>39</v>
      </c>
      <c r="L311" s="8" t="s">
        <v>1164</v>
      </c>
      <c r="M311" s="8">
        <v>127</v>
      </c>
      <c r="N311" s="8" t="s">
        <v>1165</v>
      </c>
      <c r="O311" s="8">
        <v>1</v>
      </c>
      <c r="P311" s="8" t="s">
        <v>57</v>
      </c>
      <c r="Q311" s="8" t="s">
        <v>11543</v>
      </c>
      <c r="S311" s="8" t="s">
        <v>57</v>
      </c>
      <c r="T311" s="8" t="s">
        <v>59</v>
      </c>
      <c r="U311" s="8" t="s">
        <v>65</v>
      </c>
      <c r="V311" s="8" t="s">
        <v>51</v>
      </c>
      <c r="W311" s="8">
        <v>65</v>
      </c>
      <c r="X311" s="8">
        <v>0</v>
      </c>
      <c r="Y311" s="8">
        <v>20</v>
      </c>
      <c r="Z311" s="8">
        <v>15</v>
      </c>
      <c r="AA311" s="8">
        <v>15</v>
      </c>
      <c r="AB311" s="8">
        <v>15</v>
      </c>
    </row>
    <row r="312" spans="1:28">
      <c r="A312" t="s">
        <v>21</v>
      </c>
      <c r="B312" t="s">
        <v>26</v>
      </c>
      <c r="C312" t="s">
        <v>632</v>
      </c>
      <c r="D312" t="s">
        <v>629</v>
      </c>
      <c r="E312" t="s">
        <v>675</v>
      </c>
      <c r="F312" t="s">
        <v>4551</v>
      </c>
      <c r="G312" t="s">
        <v>4551</v>
      </c>
      <c r="H312" t="s">
        <v>676</v>
      </c>
      <c r="I312" t="s">
        <v>1172</v>
      </c>
      <c r="J312" s="8" t="s">
        <v>1173</v>
      </c>
      <c r="K312" s="8">
        <v>61</v>
      </c>
      <c r="L312" s="8" t="s">
        <v>1174</v>
      </c>
      <c r="M312" s="8">
        <v>129</v>
      </c>
      <c r="N312" s="8" t="s">
        <v>1175</v>
      </c>
      <c r="O312" s="8">
        <v>1</v>
      </c>
      <c r="P312" s="8" t="s">
        <v>57</v>
      </c>
      <c r="Q312" s="8" t="s">
        <v>11544</v>
      </c>
      <c r="S312" s="8" t="s">
        <v>57</v>
      </c>
      <c r="T312" s="8" t="s">
        <v>59</v>
      </c>
      <c r="U312" s="8" t="s">
        <v>65</v>
      </c>
      <c r="V312" s="8" t="s">
        <v>51</v>
      </c>
      <c r="W312" s="8">
        <v>65</v>
      </c>
      <c r="X312" s="8">
        <v>0</v>
      </c>
      <c r="Y312" s="8">
        <v>20</v>
      </c>
      <c r="Z312" s="8">
        <v>15</v>
      </c>
      <c r="AA312" s="8">
        <v>15</v>
      </c>
      <c r="AB312" s="8">
        <v>15</v>
      </c>
    </row>
    <row r="313" spans="1:28">
      <c r="A313" t="s">
        <v>21</v>
      </c>
      <c r="B313" t="s">
        <v>26</v>
      </c>
      <c r="C313" t="s">
        <v>632</v>
      </c>
      <c r="D313" t="s">
        <v>629</v>
      </c>
      <c r="E313" t="s">
        <v>675</v>
      </c>
      <c r="F313" t="s">
        <v>4426</v>
      </c>
      <c r="G313" t="s">
        <v>4426</v>
      </c>
      <c r="H313" t="s">
        <v>677</v>
      </c>
      <c r="I313" t="s">
        <v>1208</v>
      </c>
      <c r="J313" s="8" t="s">
        <v>1209</v>
      </c>
      <c r="K313" s="8">
        <v>36</v>
      </c>
      <c r="L313" s="8" t="s">
        <v>1210</v>
      </c>
      <c r="M313" s="8">
        <v>77</v>
      </c>
      <c r="N313" s="8" t="s">
        <v>1211</v>
      </c>
      <c r="O313" s="8">
        <v>1</v>
      </c>
      <c r="P313" s="8" t="s">
        <v>57</v>
      </c>
      <c r="Q313" s="8" t="s">
        <v>11545</v>
      </c>
      <c r="S313" s="8" t="s">
        <v>57</v>
      </c>
      <c r="T313" s="8" t="s">
        <v>59</v>
      </c>
      <c r="U313" s="8" t="s">
        <v>65</v>
      </c>
      <c r="V313" s="8" t="s">
        <v>51</v>
      </c>
      <c r="W313" s="8">
        <v>65</v>
      </c>
      <c r="X313" s="8">
        <v>0</v>
      </c>
      <c r="Y313" s="8">
        <v>20</v>
      </c>
      <c r="Z313" s="8">
        <v>15</v>
      </c>
      <c r="AA313" s="8">
        <v>15</v>
      </c>
      <c r="AB313" s="8">
        <v>15</v>
      </c>
    </row>
    <row r="314" spans="1:28">
      <c r="A314" t="s">
        <v>21</v>
      </c>
      <c r="B314" t="s">
        <v>26</v>
      </c>
      <c r="C314" t="s">
        <v>632</v>
      </c>
      <c r="D314" t="s">
        <v>629</v>
      </c>
      <c r="E314" t="s">
        <v>675</v>
      </c>
      <c r="F314" t="s">
        <v>4547</v>
      </c>
      <c r="G314" t="s">
        <v>4547</v>
      </c>
      <c r="H314" t="s">
        <v>676</v>
      </c>
      <c r="I314" t="s">
        <v>1150</v>
      </c>
      <c r="J314" s="8" t="s">
        <v>1151</v>
      </c>
      <c r="K314" s="8">
        <v>52</v>
      </c>
      <c r="L314" s="8" t="s">
        <v>931</v>
      </c>
      <c r="M314" s="8">
        <v>124</v>
      </c>
      <c r="N314" s="8" t="s">
        <v>1152</v>
      </c>
      <c r="O314" s="8">
        <v>1</v>
      </c>
      <c r="P314" s="8" t="s">
        <v>57</v>
      </c>
      <c r="Q314" s="8" t="s">
        <v>11546</v>
      </c>
      <c r="S314" s="8" t="s">
        <v>57</v>
      </c>
      <c r="T314" s="8" t="s">
        <v>59</v>
      </c>
      <c r="U314" s="8" t="s">
        <v>65</v>
      </c>
      <c r="V314" s="8" t="s">
        <v>51</v>
      </c>
      <c r="W314" s="8">
        <v>85</v>
      </c>
      <c r="X314" s="8">
        <v>20</v>
      </c>
      <c r="Y314" s="8">
        <v>20</v>
      </c>
      <c r="Z314" s="8">
        <v>15</v>
      </c>
      <c r="AA314" s="8">
        <v>15</v>
      </c>
      <c r="AB314" s="8">
        <v>15</v>
      </c>
    </row>
    <row r="315" spans="1:28">
      <c r="A315" t="s">
        <v>21</v>
      </c>
      <c r="B315" t="s">
        <v>26</v>
      </c>
      <c r="C315" t="s">
        <v>632</v>
      </c>
      <c r="D315" t="s">
        <v>629</v>
      </c>
      <c r="E315" t="s">
        <v>675</v>
      </c>
      <c r="F315" t="s">
        <v>7036</v>
      </c>
      <c r="G315" t="s">
        <v>7036</v>
      </c>
      <c r="H315" t="s">
        <v>676</v>
      </c>
      <c r="I315" t="s">
        <v>7037</v>
      </c>
      <c r="J315" s="8" t="s">
        <v>7038</v>
      </c>
      <c r="K315" s="8">
        <v>59</v>
      </c>
      <c r="L315" s="8" t="s">
        <v>7039</v>
      </c>
      <c r="M315" s="8">
        <v>101</v>
      </c>
      <c r="N315" s="8" t="s">
        <v>3539</v>
      </c>
      <c r="O315" s="8">
        <v>1</v>
      </c>
      <c r="P315" s="8" t="s">
        <v>57</v>
      </c>
      <c r="Q315" s="8" t="s">
        <v>11547</v>
      </c>
      <c r="S315" s="8" t="s">
        <v>57</v>
      </c>
      <c r="T315" s="8" t="s">
        <v>59</v>
      </c>
      <c r="U315" s="8" t="s">
        <v>65</v>
      </c>
      <c r="V315" s="8" t="s">
        <v>51</v>
      </c>
      <c r="W315" s="8">
        <v>85</v>
      </c>
      <c r="X315" s="8">
        <v>20</v>
      </c>
      <c r="Y315" s="8">
        <v>20</v>
      </c>
      <c r="Z315" s="8">
        <v>15</v>
      </c>
      <c r="AA315" s="8">
        <v>15</v>
      </c>
      <c r="AB315" s="8">
        <v>15</v>
      </c>
    </row>
    <row r="316" spans="1:28">
      <c r="A316" t="s">
        <v>21</v>
      </c>
      <c r="B316" t="s">
        <v>26</v>
      </c>
      <c r="C316" t="s">
        <v>632</v>
      </c>
      <c r="D316" t="s">
        <v>629</v>
      </c>
      <c r="E316" t="s">
        <v>675</v>
      </c>
      <c r="F316" t="s">
        <v>7040</v>
      </c>
      <c r="G316" t="s">
        <v>7040</v>
      </c>
      <c r="H316" t="s">
        <v>676</v>
      </c>
      <c r="I316" t="s">
        <v>7041</v>
      </c>
      <c r="J316" s="8" t="s">
        <v>7042</v>
      </c>
      <c r="K316" s="8">
        <v>66</v>
      </c>
      <c r="L316" s="8" t="s">
        <v>7043</v>
      </c>
      <c r="M316" s="8">
        <v>139</v>
      </c>
      <c r="N316" s="8" t="s">
        <v>1183</v>
      </c>
      <c r="O316" s="8">
        <v>1</v>
      </c>
      <c r="P316" s="8" t="s">
        <v>57</v>
      </c>
      <c r="Q316" s="8" t="s">
        <v>11548</v>
      </c>
      <c r="S316" s="8" t="s">
        <v>57</v>
      </c>
      <c r="T316" s="8" t="s">
        <v>59</v>
      </c>
      <c r="U316" s="8" t="s">
        <v>65</v>
      </c>
      <c r="V316" s="8" t="s">
        <v>51</v>
      </c>
      <c r="W316" s="8">
        <v>65</v>
      </c>
      <c r="X316" s="8">
        <v>0</v>
      </c>
      <c r="Y316" s="8">
        <v>20</v>
      </c>
      <c r="Z316" s="8">
        <v>15</v>
      </c>
      <c r="AA316" s="8">
        <v>15</v>
      </c>
      <c r="AB316" s="8">
        <v>15</v>
      </c>
    </row>
    <row r="317" spans="1:28">
      <c r="A317" t="s">
        <v>21</v>
      </c>
      <c r="B317" t="s">
        <v>26</v>
      </c>
      <c r="C317" t="s">
        <v>632</v>
      </c>
      <c r="D317" t="s">
        <v>629</v>
      </c>
      <c r="E317" t="s">
        <v>675</v>
      </c>
      <c r="F317" t="s">
        <v>7044</v>
      </c>
      <c r="G317" t="s">
        <v>7044</v>
      </c>
      <c r="H317" t="s">
        <v>676</v>
      </c>
      <c r="I317" t="s">
        <v>7045</v>
      </c>
      <c r="J317" s="8" t="s">
        <v>7046</v>
      </c>
      <c r="K317" s="8">
        <v>68</v>
      </c>
      <c r="L317" s="8" t="s">
        <v>7047</v>
      </c>
      <c r="M317" s="8">
        <v>114</v>
      </c>
      <c r="N317" s="8" t="s">
        <v>1235</v>
      </c>
      <c r="O317" s="8">
        <v>1</v>
      </c>
      <c r="P317" s="8" t="s">
        <v>57</v>
      </c>
      <c r="Q317" s="8" t="s">
        <v>11549</v>
      </c>
      <c r="S317" s="8" t="s">
        <v>57</v>
      </c>
      <c r="T317" s="8" t="s">
        <v>59</v>
      </c>
      <c r="U317" s="8" t="s">
        <v>65</v>
      </c>
      <c r="V317" s="8" t="s">
        <v>51</v>
      </c>
      <c r="W317" s="8">
        <v>65</v>
      </c>
      <c r="X317" s="8">
        <v>0</v>
      </c>
      <c r="Y317" s="8">
        <v>20</v>
      </c>
      <c r="Z317" s="8">
        <v>15</v>
      </c>
      <c r="AA317" s="8">
        <v>15</v>
      </c>
      <c r="AB317" s="8">
        <v>15</v>
      </c>
    </row>
    <row r="318" spans="1:28">
      <c r="A318" t="s">
        <v>21</v>
      </c>
      <c r="B318" t="s">
        <v>26</v>
      </c>
      <c r="C318" t="s">
        <v>632</v>
      </c>
      <c r="D318" t="s">
        <v>629</v>
      </c>
      <c r="E318" t="s">
        <v>675</v>
      </c>
      <c r="F318" t="s">
        <v>7048</v>
      </c>
      <c r="G318" t="s">
        <v>7048</v>
      </c>
      <c r="H318" t="s">
        <v>676</v>
      </c>
      <c r="I318" t="s">
        <v>7049</v>
      </c>
      <c r="J318" s="8" t="s">
        <v>7050</v>
      </c>
      <c r="K318" s="8">
        <v>58</v>
      </c>
      <c r="L318" s="8" t="s">
        <v>7051</v>
      </c>
      <c r="M318" s="8">
        <v>112</v>
      </c>
      <c r="N318" s="8" t="s">
        <v>3668</v>
      </c>
      <c r="O318" s="8">
        <v>1</v>
      </c>
      <c r="P318" s="8" t="s">
        <v>57</v>
      </c>
      <c r="Q318" s="8" t="s">
        <v>11550</v>
      </c>
      <c r="S318" s="8" t="s">
        <v>57</v>
      </c>
      <c r="T318" s="8" t="s">
        <v>59</v>
      </c>
      <c r="U318" s="8" t="s">
        <v>65</v>
      </c>
      <c r="V318" s="8" t="s">
        <v>51</v>
      </c>
      <c r="W318" s="8">
        <v>85</v>
      </c>
      <c r="X318" s="8">
        <v>20</v>
      </c>
      <c r="Y318" s="8">
        <v>20</v>
      </c>
      <c r="Z318" s="8">
        <v>15</v>
      </c>
      <c r="AA318" s="8">
        <v>15</v>
      </c>
      <c r="AB318" s="8">
        <v>15</v>
      </c>
    </row>
    <row r="319" spans="1:28">
      <c r="A319" t="s">
        <v>21</v>
      </c>
      <c r="B319" t="s">
        <v>26</v>
      </c>
      <c r="C319" t="s">
        <v>632</v>
      </c>
      <c r="D319" t="s">
        <v>629</v>
      </c>
      <c r="E319" t="s">
        <v>675</v>
      </c>
      <c r="F319" t="s">
        <v>4575</v>
      </c>
      <c r="G319" t="s">
        <v>4575</v>
      </c>
      <c r="H319" t="s">
        <v>676</v>
      </c>
      <c r="I319" t="s">
        <v>1264</v>
      </c>
      <c r="J319" s="8" t="s">
        <v>1265</v>
      </c>
      <c r="K319" s="8">
        <v>42</v>
      </c>
      <c r="L319" s="8" t="s">
        <v>1266</v>
      </c>
      <c r="M319" s="8">
        <v>140</v>
      </c>
      <c r="N319" s="8" t="s">
        <v>1267</v>
      </c>
      <c r="O319" s="8">
        <v>1</v>
      </c>
      <c r="P319" s="8" t="s">
        <v>57</v>
      </c>
      <c r="Q319" s="8" t="s">
        <v>11551</v>
      </c>
      <c r="S319" s="8" t="s">
        <v>57</v>
      </c>
      <c r="T319" s="8" t="s">
        <v>59</v>
      </c>
      <c r="U319" s="8" t="s">
        <v>65</v>
      </c>
      <c r="V319" s="8" t="s">
        <v>51</v>
      </c>
      <c r="W319" s="8">
        <v>85</v>
      </c>
      <c r="X319" s="8">
        <v>20</v>
      </c>
      <c r="Y319" s="8">
        <v>20</v>
      </c>
      <c r="Z319" s="8">
        <v>15</v>
      </c>
      <c r="AA319" s="8">
        <v>15</v>
      </c>
      <c r="AB319" s="8">
        <v>15</v>
      </c>
    </row>
    <row r="320" spans="1:28">
      <c r="A320" t="s">
        <v>21</v>
      </c>
      <c r="B320" t="s">
        <v>26</v>
      </c>
      <c r="C320" t="s">
        <v>632</v>
      </c>
      <c r="D320" t="s">
        <v>629</v>
      </c>
      <c r="E320" t="s">
        <v>675</v>
      </c>
      <c r="F320" t="s">
        <v>7052</v>
      </c>
      <c r="G320" t="s">
        <v>7052</v>
      </c>
      <c r="H320" t="s">
        <v>676</v>
      </c>
      <c r="I320" t="s">
        <v>7053</v>
      </c>
      <c r="J320" s="8" t="s">
        <v>7054</v>
      </c>
      <c r="K320" s="8">
        <v>61</v>
      </c>
      <c r="L320" s="8" t="s">
        <v>7055</v>
      </c>
      <c r="M320" s="8">
        <v>133</v>
      </c>
      <c r="N320" s="8" t="s">
        <v>7056</v>
      </c>
      <c r="O320" s="8">
        <v>1</v>
      </c>
      <c r="P320" s="8" t="s">
        <v>57</v>
      </c>
      <c r="Q320" s="8" t="s">
        <v>11552</v>
      </c>
      <c r="S320" s="8" t="s">
        <v>57</v>
      </c>
      <c r="T320" s="8" t="s">
        <v>59</v>
      </c>
      <c r="U320" s="8" t="s">
        <v>65</v>
      </c>
      <c r="V320" s="8" t="s">
        <v>51</v>
      </c>
      <c r="W320" s="8">
        <v>65</v>
      </c>
      <c r="X320" s="8">
        <v>0</v>
      </c>
      <c r="Y320" s="8">
        <v>20</v>
      </c>
      <c r="Z320" s="8">
        <v>15</v>
      </c>
      <c r="AA320" s="8">
        <v>15</v>
      </c>
      <c r="AB320" s="8">
        <v>15</v>
      </c>
    </row>
    <row r="321" spans="1:28">
      <c r="A321" t="s">
        <v>21</v>
      </c>
      <c r="B321" t="s">
        <v>26</v>
      </c>
      <c r="C321" t="s">
        <v>632</v>
      </c>
      <c r="D321" t="s">
        <v>629</v>
      </c>
      <c r="E321" t="s">
        <v>675</v>
      </c>
      <c r="F321" t="s">
        <v>34</v>
      </c>
      <c r="G321" t="s">
        <v>34</v>
      </c>
      <c r="H321" t="s">
        <v>676</v>
      </c>
      <c r="I321" t="s">
        <v>1176</v>
      </c>
      <c r="J321" s="8" t="s">
        <v>1177</v>
      </c>
      <c r="K321" s="8">
        <v>40</v>
      </c>
      <c r="L321" s="8" t="s">
        <v>1178</v>
      </c>
      <c r="M321" s="8">
        <v>129</v>
      </c>
      <c r="N321" s="8" t="s">
        <v>1012</v>
      </c>
      <c r="O321" s="8">
        <v>1</v>
      </c>
      <c r="P321" s="8" t="s">
        <v>57</v>
      </c>
      <c r="Q321" s="8" t="s">
        <v>11553</v>
      </c>
      <c r="S321" s="8" t="s">
        <v>57</v>
      </c>
      <c r="T321" s="8" t="s">
        <v>59</v>
      </c>
      <c r="U321" s="8" t="s">
        <v>65</v>
      </c>
      <c r="V321" s="8" t="s">
        <v>51</v>
      </c>
      <c r="W321" s="8">
        <v>85</v>
      </c>
      <c r="X321" s="8">
        <v>20</v>
      </c>
      <c r="Y321" s="8">
        <v>20</v>
      </c>
      <c r="Z321" s="8">
        <v>15</v>
      </c>
      <c r="AA321" s="8">
        <v>15</v>
      </c>
      <c r="AB321" s="8">
        <v>15</v>
      </c>
    </row>
    <row r="322" spans="1:28">
      <c r="A322" t="s">
        <v>21</v>
      </c>
      <c r="B322" t="s">
        <v>26</v>
      </c>
      <c r="C322" t="s">
        <v>632</v>
      </c>
      <c r="D322" t="s">
        <v>629</v>
      </c>
      <c r="E322" t="s">
        <v>675</v>
      </c>
      <c r="F322" t="s">
        <v>4439</v>
      </c>
      <c r="G322" t="s">
        <v>4439</v>
      </c>
      <c r="H322" t="s">
        <v>676</v>
      </c>
      <c r="I322" t="s">
        <v>1196</v>
      </c>
      <c r="J322" s="8" t="s">
        <v>1197</v>
      </c>
      <c r="K322" s="8">
        <v>40</v>
      </c>
      <c r="L322" s="8" t="s">
        <v>1198</v>
      </c>
      <c r="M322" s="8">
        <v>142</v>
      </c>
      <c r="N322" s="8" t="s">
        <v>967</v>
      </c>
      <c r="O322" s="8">
        <v>1</v>
      </c>
      <c r="P322" s="8" t="s">
        <v>57</v>
      </c>
      <c r="Q322" s="8" t="s">
        <v>11554</v>
      </c>
      <c r="S322" s="8" t="s">
        <v>57</v>
      </c>
      <c r="T322" s="8" t="s">
        <v>59</v>
      </c>
      <c r="U322" s="8" t="s">
        <v>65</v>
      </c>
      <c r="V322" s="8" t="s">
        <v>51</v>
      </c>
      <c r="W322" s="8">
        <v>85</v>
      </c>
      <c r="X322" s="8">
        <v>20</v>
      </c>
      <c r="Y322" s="8">
        <v>20</v>
      </c>
      <c r="Z322" s="8">
        <v>15</v>
      </c>
      <c r="AA322" s="8">
        <v>15</v>
      </c>
      <c r="AB322" s="8">
        <v>15</v>
      </c>
    </row>
    <row r="323" spans="1:28">
      <c r="A323" t="s">
        <v>21</v>
      </c>
      <c r="B323" t="s">
        <v>26</v>
      </c>
      <c r="C323" t="s">
        <v>632</v>
      </c>
      <c r="D323" t="s">
        <v>629</v>
      </c>
      <c r="E323" t="s">
        <v>675</v>
      </c>
      <c r="F323" t="s">
        <v>4518</v>
      </c>
      <c r="G323" t="s">
        <v>4518</v>
      </c>
      <c r="H323" t="s">
        <v>676</v>
      </c>
      <c r="I323" t="s">
        <v>1268</v>
      </c>
      <c r="J323" s="8" t="s">
        <v>1269</v>
      </c>
      <c r="K323" s="8">
        <v>59</v>
      </c>
      <c r="L323" s="8" t="s">
        <v>1270</v>
      </c>
      <c r="M323" s="8">
        <v>151</v>
      </c>
      <c r="N323" s="8" t="s">
        <v>1271</v>
      </c>
      <c r="O323" s="8">
        <v>1</v>
      </c>
      <c r="P323" s="8" t="s">
        <v>57</v>
      </c>
      <c r="Q323" s="8" t="s">
        <v>11555</v>
      </c>
      <c r="S323" s="8" t="s">
        <v>57</v>
      </c>
      <c r="T323" s="8" t="s">
        <v>59</v>
      </c>
      <c r="U323" s="8" t="s">
        <v>65</v>
      </c>
      <c r="V323" s="8" t="s">
        <v>51</v>
      </c>
      <c r="W323" s="8">
        <v>85</v>
      </c>
      <c r="X323" s="8">
        <v>20</v>
      </c>
      <c r="Y323" s="8">
        <v>20</v>
      </c>
      <c r="Z323" s="8">
        <v>15</v>
      </c>
      <c r="AA323" s="8">
        <v>15</v>
      </c>
      <c r="AB323" s="8">
        <v>15</v>
      </c>
    </row>
    <row r="324" spans="1:28">
      <c r="A324" t="s">
        <v>21</v>
      </c>
      <c r="B324" t="s">
        <v>26</v>
      </c>
      <c r="C324" t="s">
        <v>632</v>
      </c>
      <c r="D324" t="s">
        <v>629</v>
      </c>
      <c r="E324" t="s">
        <v>675</v>
      </c>
      <c r="F324" t="s">
        <v>4467</v>
      </c>
      <c r="G324" t="s">
        <v>4467</v>
      </c>
      <c r="H324" t="s">
        <v>676</v>
      </c>
      <c r="I324" t="s">
        <v>1288</v>
      </c>
      <c r="J324" s="8" t="s">
        <v>1289</v>
      </c>
      <c r="K324" s="8">
        <v>58</v>
      </c>
      <c r="L324" s="8" t="s">
        <v>1290</v>
      </c>
      <c r="M324" s="8">
        <v>156</v>
      </c>
      <c r="N324" s="8" t="s">
        <v>1291</v>
      </c>
      <c r="O324" s="8">
        <v>1</v>
      </c>
      <c r="P324" s="8" t="s">
        <v>57</v>
      </c>
      <c r="Q324" s="8" t="s">
        <v>11556</v>
      </c>
      <c r="S324" s="8" t="s">
        <v>57</v>
      </c>
      <c r="T324" s="8" t="s">
        <v>59</v>
      </c>
      <c r="U324" s="8" t="s">
        <v>65</v>
      </c>
      <c r="V324" s="8" t="s">
        <v>51</v>
      </c>
      <c r="W324" s="8">
        <v>85</v>
      </c>
      <c r="X324" s="8">
        <v>20</v>
      </c>
      <c r="Y324" s="8">
        <v>20</v>
      </c>
      <c r="Z324" s="8">
        <v>15</v>
      </c>
      <c r="AA324" s="8">
        <v>15</v>
      </c>
      <c r="AB324" s="8">
        <v>15</v>
      </c>
    </row>
    <row r="325" spans="1:28">
      <c r="A325" t="s">
        <v>21</v>
      </c>
      <c r="B325" t="s">
        <v>26</v>
      </c>
      <c r="C325" t="s">
        <v>632</v>
      </c>
      <c r="D325" t="s">
        <v>629</v>
      </c>
      <c r="E325" t="s">
        <v>674</v>
      </c>
      <c r="F325" t="s">
        <v>4550</v>
      </c>
      <c r="G325" t="s">
        <v>4550</v>
      </c>
      <c r="H325" t="s">
        <v>676</v>
      </c>
      <c r="I325" t="s">
        <v>1166</v>
      </c>
      <c r="J325" s="8" t="s">
        <v>1167</v>
      </c>
      <c r="K325" s="8">
        <v>44</v>
      </c>
      <c r="L325" s="8" t="s">
        <v>229</v>
      </c>
      <c r="M325" s="8">
        <v>157</v>
      </c>
      <c r="N325" s="8" t="s">
        <v>1168</v>
      </c>
      <c r="O325" s="8">
        <v>1</v>
      </c>
      <c r="P325" s="8" t="s">
        <v>57</v>
      </c>
      <c r="Q325" s="8" t="s">
        <v>11557</v>
      </c>
      <c r="S325" s="8" t="s">
        <v>57</v>
      </c>
      <c r="T325" s="8" t="s">
        <v>59</v>
      </c>
      <c r="U325" s="8" t="s">
        <v>65</v>
      </c>
      <c r="V325" s="8" t="s">
        <v>51</v>
      </c>
      <c r="W325" s="8">
        <v>85</v>
      </c>
      <c r="X325" s="8">
        <v>20</v>
      </c>
      <c r="Y325" s="8">
        <v>20</v>
      </c>
      <c r="Z325" s="8">
        <v>15</v>
      </c>
      <c r="AA325" s="8">
        <v>15</v>
      </c>
      <c r="AB325" s="8">
        <v>15</v>
      </c>
    </row>
    <row r="326" spans="1:28">
      <c r="A326" t="s">
        <v>21</v>
      </c>
      <c r="B326" t="s">
        <v>26</v>
      </c>
      <c r="C326" t="s">
        <v>632</v>
      </c>
      <c r="D326" t="s">
        <v>629</v>
      </c>
      <c r="E326" t="s">
        <v>675</v>
      </c>
      <c r="F326" t="s">
        <v>8122</v>
      </c>
      <c r="G326" t="s">
        <v>8122</v>
      </c>
      <c r="H326" t="s">
        <v>677</v>
      </c>
      <c r="I326" t="s">
        <v>8159</v>
      </c>
      <c r="J326" s="8" t="s">
        <v>8160</v>
      </c>
      <c r="K326" s="8">
        <v>37</v>
      </c>
      <c r="L326" s="8" t="s">
        <v>8161</v>
      </c>
      <c r="M326" s="8">
        <v>58</v>
      </c>
      <c r="N326" s="8" t="s">
        <v>8162</v>
      </c>
      <c r="O326" s="8">
        <v>1</v>
      </c>
      <c r="P326" s="8" t="s">
        <v>57</v>
      </c>
      <c r="Q326" s="8" t="s">
        <v>11558</v>
      </c>
      <c r="S326" s="8" t="s">
        <v>57</v>
      </c>
      <c r="T326" s="8" t="s">
        <v>59</v>
      </c>
      <c r="U326" s="8" t="s">
        <v>65</v>
      </c>
      <c r="V326" s="8" t="s">
        <v>51</v>
      </c>
      <c r="W326" s="8">
        <v>45</v>
      </c>
      <c r="X326" s="8">
        <v>0</v>
      </c>
      <c r="Y326" s="8">
        <v>0</v>
      </c>
      <c r="Z326" s="8">
        <v>15</v>
      </c>
      <c r="AA326" s="8">
        <v>15</v>
      </c>
      <c r="AB326" s="8">
        <v>15</v>
      </c>
    </row>
    <row r="327" spans="1:28">
      <c r="A327" t="s">
        <v>21</v>
      </c>
      <c r="B327" t="s">
        <v>26</v>
      </c>
      <c r="C327" t="s">
        <v>632</v>
      </c>
      <c r="D327" t="s">
        <v>629</v>
      </c>
      <c r="E327" t="s">
        <v>674</v>
      </c>
      <c r="F327" t="s">
        <v>4566</v>
      </c>
      <c r="G327" t="s">
        <v>4566</v>
      </c>
      <c r="H327" t="s">
        <v>677</v>
      </c>
      <c r="I327" t="s">
        <v>1244</v>
      </c>
      <c r="J327" s="8" t="s">
        <v>1245</v>
      </c>
      <c r="K327" s="8">
        <v>43</v>
      </c>
      <c r="L327" s="8" t="s">
        <v>1246</v>
      </c>
      <c r="M327" s="8">
        <v>152</v>
      </c>
      <c r="N327" s="8" t="s">
        <v>1247</v>
      </c>
      <c r="O327" s="8">
        <v>1</v>
      </c>
      <c r="P327" s="8" t="s">
        <v>57</v>
      </c>
      <c r="Q327" s="8" t="s">
        <v>11559</v>
      </c>
      <c r="S327" s="8" t="s">
        <v>57</v>
      </c>
      <c r="T327" s="8" t="s">
        <v>59</v>
      </c>
      <c r="U327" s="8" t="s">
        <v>65</v>
      </c>
      <c r="V327" s="8" t="s">
        <v>51</v>
      </c>
      <c r="W327" s="8">
        <v>85</v>
      </c>
      <c r="X327" s="8">
        <v>20</v>
      </c>
      <c r="Y327" s="8">
        <v>20</v>
      </c>
      <c r="Z327" s="8">
        <v>15</v>
      </c>
      <c r="AA327" s="8">
        <v>15</v>
      </c>
      <c r="AB327" s="8">
        <v>15</v>
      </c>
    </row>
    <row r="328" spans="1:28">
      <c r="A328" t="s">
        <v>21</v>
      </c>
      <c r="B328" t="s">
        <v>26</v>
      </c>
      <c r="C328" t="s">
        <v>632</v>
      </c>
      <c r="D328" t="s">
        <v>629</v>
      </c>
      <c r="E328" t="s">
        <v>675</v>
      </c>
      <c r="F328" t="s">
        <v>5704</v>
      </c>
      <c r="G328" t="s">
        <v>5704</v>
      </c>
      <c r="H328" t="s">
        <v>677</v>
      </c>
      <c r="I328" t="s">
        <v>5747</v>
      </c>
      <c r="J328" s="8" t="s">
        <v>5748</v>
      </c>
      <c r="K328" s="8">
        <v>40</v>
      </c>
      <c r="L328" s="8" t="s">
        <v>5749</v>
      </c>
      <c r="M328" s="8">
        <v>82</v>
      </c>
      <c r="N328" s="8" t="s">
        <v>5750</v>
      </c>
      <c r="O328" s="8">
        <v>1</v>
      </c>
      <c r="P328" s="8" t="s">
        <v>57</v>
      </c>
      <c r="Q328" s="8" t="s">
        <v>11560</v>
      </c>
      <c r="S328" s="8" t="s">
        <v>57</v>
      </c>
      <c r="T328" s="8" t="s">
        <v>59</v>
      </c>
      <c r="U328" s="8" t="s">
        <v>65</v>
      </c>
      <c r="V328" s="8" t="s">
        <v>51</v>
      </c>
      <c r="W328" s="8">
        <v>85</v>
      </c>
      <c r="X328" s="8">
        <v>20</v>
      </c>
      <c r="Y328" s="8">
        <v>20</v>
      </c>
      <c r="Z328" s="8">
        <v>15</v>
      </c>
      <c r="AA328" s="8">
        <v>15</v>
      </c>
      <c r="AB328" s="8">
        <v>15</v>
      </c>
    </row>
    <row r="329" spans="1:28">
      <c r="A329" t="s">
        <v>21</v>
      </c>
      <c r="B329" t="s">
        <v>26</v>
      </c>
      <c r="C329" t="s">
        <v>632</v>
      </c>
      <c r="D329" t="s">
        <v>629</v>
      </c>
      <c r="E329" t="s">
        <v>675</v>
      </c>
      <c r="F329" t="s">
        <v>8163</v>
      </c>
      <c r="G329" t="s">
        <v>8163</v>
      </c>
      <c r="H329" t="s">
        <v>677</v>
      </c>
      <c r="I329" t="s">
        <v>8164</v>
      </c>
      <c r="J329" s="8" t="s">
        <v>8165</v>
      </c>
      <c r="K329" s="8">
        <v>44</v>
      </c>
      <c r="L329" s="8" t="s">
        <v>8166</v>
      </c>
      <c r="M329" s="8">
        <v>102</v>
      </c>
      <c r="N329" s="8" t="s">
        <v>8167</v>
      </c>
      <c r="O329" s="8">
        <v>1</v>
      </c>
      <c r="P329" s="8" t="s">
        <v>57</v>
      </c>
      <c r="Q329" s="8" t="s">
        <v>11561</v>
      </c>
      <c r="S329" s="8" t="s">
        <v>57</v>
      </c>
      <c r="T329" s="8" t="s">
        <v>59</v>
      </c>
      <c r="U329" s="8" t="s">
        <v>65</v>
      </c>
      <c r="V329" s="8" t="s">
        <v>51</v>
      </c>
      <c r="W329" s="8">
        <v>85</v>
      </c>
      <c r="X329" s="8">
        <v>20</v>
      </c>
      <c r="Y329" s="8">
        <v>20</v>
      </c>
      <c r="Z329" s="8">
        <v>15</v>
      </c>
      <c r="AA329" s="8">
        <v>15</v>
      </c>
      <c r="AB329" s="8">
        <v>15</v>
      </c>
    </row>
    <row r="330" spans="1:28">
      <c r="A330" t="s">
        <v>21</v>
      </c>
      <c r="B330" t="s">
        <v>26</v>
      </c>
      <c r="C330" t="s">
        <v>632</v>
      </c>
      <c r="D330" t="s">
        <v>629</v>
      </c>
      <c r="E330" t="s">
        <v>674</v>
      </c>
      <c r="F330" t="s">
        <v>290</v>
      </c>
      <c r="G330" t="s">
        <v>290</v>
      </c>
      <c r="H330" t="s">
        <v>676</v>
      </c>
      <c r="I330" t="s">
        <v>5745</v>
      </c>
      <c r="J330" s="8" t="s">
        <v>5746</v>
      </c>
      <c r="K330" s="8">
        <v>38</v>
      </c>
      <c r="L330" s="8" t="s">
        <v>291</v>
      </c>
      <c r="M330" s="8">
        <v>151</v>
      </c>
      <c r="N330" s="8" t="s">
        <v>409</v>
      </c>
      <c r="O330" s="8">
        <v>1</v>
      </c>
      <c r="P330" s="8" t="s">
        <v>57</v>
      </c>
      <c r="Q330" s="8" t="s">
        <v>11562</v>
      </c>
      <c r="S330" s="8" t="s">
        <v>57</v>
      </c>
      <c r="T330" s="8" t="s">
        <v>59</v>
      </c>
      <c r="U330" s="8" t="s">
        <v>65</v>
      </c>
      <c r="V330" s="8" t="s">
        <v>51</v>
      </c>
      <c r="W330" s="8">
        <v>65</v>
      </c>
      <c r="X330" s="8">
        <v>0</v>
      </c>
      <c r="Y330" s="8">
        <v>20</v>
      </c>
      <c r="Z330" s="8">
        <v>15</v>
      </c>
      <c r="AA330" s="8">
        <v>15</v>
      </c>
      <c r="AB330" s="8">
        <v>15</v>
      </c>
    </row>
    <row r="331" spans="1:28">
      <c r="A331" t="s">
        <v>21</v>
      </c>
      <c r="B331" t="s">
        <v>26</v>
      </c>
      <c r="C331" t="s">
        <v>632</v>
      </c>
      <c r="D331" t="s">
        <v>629</v>
      </c>
      <c r="E331" t="s">
        <v>675</v>
      </c>
      <c r="F331" t="s">
        <v>8097</v>
      </c>
      <c r="G331" t="s">
        <v>8097</v>
      </c>
      <c r="H331" t="s">
        <v>677</v>
      </c>
      <c r="I331" t="s">
        <v>8168</v>
      </c>
      <c r="J331" s="8" t="s">
        <v>8169</v>
      </c>
      <c r="K331" s="8">
        <v>70</v>
      </c>
      <c r="L331" s="8" t="s">
        <v>8170</v>
      </c>
      <c r="M331" s="8">
        <v>152</v>
      </c>
      <c r="N331" s="8" t="s">
        <v>8171</v>
      </c>
      <c r="O331" s="8">
        <v>1</v>
      </c>
      <c r="P331" s="8" t="s">
        <v>57</v>
      </c>
      <c r="Q331" s="8" t="s">
        <v>11563</v>
      </c>
      <c r="S331" s="8" t="s">
        <v>57</v>
      </c>
      <c r="T331" s="8" t="s">
        <v>59</v>
      </c>
      <c r="U331" s="8" t="s">
        <v>65</v>
      </c>
      <c r="V331" s="8" t="s">
        <v>51</v>
      </c>
      <c r="W331" s="8">
        <v>50</v>
      </c>
      <c r="X331" s="8">
        <v>0</v>
      </c>
      <c r="Y331" s="8">
        <v>20</v>
      </c>
      <c r="Z331" s="8">
        <v>15</v>
      </c>
      <c r="AA331" s="8">
        <v>0</v>
      </c>
      <c r="AB331" s="8">
        <v>15</v>
      </c>
    </row>
    <row r="332" spans="1:28">
      <c r="A332" t="s">
        <v>21</v>
      </c>
      <c r="B332" t="s">
        <v>26</v>
      </c>
      <c r="C332" t="s">
        <v>632</v>
      </c>
      <c r="D332" t="s">
        <v>629</v>
      </c>
      <c r="E332" t="s">
        <v>674</v>
      </c>
      <c r="F332" t="s">
        <v>33</v>
      </c>
      <c r="G332" t="s">
        <v>33</v>
      </c>
      <c r="H332" t="s">
        <v>676</v>
      </c>
      <c r="I332" t="s">
        <v>1192</v>
      </c>
      <c r="J332" s="8" t="s">
        <v>1193</v>
      </c>
      <c r="K332" s="8">
        <v>34</v>
      </c>
      <c r="L332" s="8" t="s">
        <v>1194</v>
      </c>
      <c r="M332" s="8">
        <v>123</v>
      </c>
      <c r="N332" s="8" t="s">
        <v>1195</v>
      </c>
      <c r="O332" s="8">
        <v>1</v>
      </c>
      <c r="P332" s="8" t="s">
        <v>57</v>
      </c>
      <c r="Q332" s="8" t="s">
        <v>11564</v>
      </c>
      <c r="S332" s="8" t="s">
        <v>57</v>
      </c>
      <c r="T332" s="8" t="s">
        <v>59</v>
      </c>
      <c r="U332" s="8" t="s">
        <v>65</v>
      </c>
      <c r="V332" s="8" t="s">
        <v>51</v>
      </c>
      <c r="W332" s="8">
        <v>65</v>
      </c>
      <c r="X332" s="8">
        <v>0</v>
      </c>
      <c r="Y332" s="8">
        <v>20</v>
      </c>
      <c r="Z332" s="8">
        <v>15</v>
      </c>
      <c r="AA332" s="8">
        <v>15</v>
      </c>
      <c r="AB332" s="8">
        <v>15</v>
      </c>
    </row>
    <row r="333" spans="1:28">
      <c r="A333" t="s">
        <v>21</v>
      </c>
      <c r="B333" t="s">
        <v>26</v>
      </c>
      <c r="C333" t="s">
        <v>632</v>
      </c>
      <c r="D333" t="s">
        <v>629</v>
      </c>
      <c r="E333" t="s">
        <v>675</v>
      </c>
      <c r="F333" t="s">
        <v>4500</v>
      </c>
      <c r="G333" t="s">
        <v>4500</v>
      </c>
      <c r="H333" t="s">
        <v>677</v>
      </c>
      <c r="I333" t="s">
        <v>1179</v>
      </c>
      <c r="J333" s="8" t="s">
        <v>4500</v>
      </c>
      <c r="K333" s="8">
        <v>12</v>
      </c>
      <c r="M333" s="8">
        <v>0</v>
      </c>
      <c r="N333" s="8" t="s">
        <v>51</v>
      </c>
      <c r="O333" s="8">
        <v>0</v>
      </c>
      <c r="P333" s="8" t="s">
        <v>58</v>
      </c>
      <c r="Q333" s="8" t="s">
        <v>11565</v>
      </c>
      <c r="S333" s="8" t="s">
        <v>57</v>
      </c>
      <c r="T333" s="8" t="s">
        <v>59</v>
      </c>
      <c r="U333" s="8" t="s">
        <v>65</v>
      </c>
      <c r="V333" s="8" t="s">
        <v>51</v>
      </c>
      <c r="W333" s="8">
        <v>30</v>
      </c>
      <c r="X333" s="8">
        <v>0</v>
      </c>
      <c r="Y333" s="8">
        <v>0</v>
      </c>
      <c r="Z333" s="8">
        <v>0</v>
      </c>
      <c r="AA333" s="8">
        <v>15</v>
      </c>
      <c r="AB333" s="8">
        <v>15</v>
      </c>
    </row>
    <row r="334" spans="1:28">
      <c r="A334" t="s">
        <v>21</v>
      </c>
      <c r="B334" t="s">
        <v>367</v>
      </c>
      <c r="C334" t="s">
        <v>368</v>
      </c>
      <c r="D334" t="s">
        <v>616</v>
      </c>
      <c r="E334" t="s">
        <v>675</v>
      </c>
      <c r="F334" t="s">
        <v>4494</v>
      </c>
      <c r="G334" t="s">
        <v>4494</v>
      </c>
      <c r="H334" t="s">
        <v>676</v>
      </c>
      <c r="I334" t="s">
        <v>3201</v>
      </c>
      <c r="J334" s="8" t="s">
        <v>3202</v>
      </c>
      <c r="K334" s="8">
        <v>63</v>
      </c>
      <c r="L334" s="8" t="s">
        <v>3203</v>
      </c>
      <c r="M334" s="8">
        <v>137</v>
      </c>
      <c r="N334" s="8" t="s">
        <v>1618</v>
      </c>
      <c r="O334" s="8">
        <v>1</v>
      </c>
      <c r="P334" s="8" t="s">
        <v>57</v>
      </c>
      <c r="Q334" s="8" t="s">
        <v>3204</v>
      </c>
      <c r="S334" s="8" t="s">
        <v>57</v>
      </c>
      <c r="T334" s="8" t="s">
        <v>59</v>
      </c>
      <c r="U334" s="8" t="s">
        <v>65</v>
      </c>
      <c r="V334" s="8" t="s">
        <v>51</v>
      </c>
      <c r="W334" s="8">
        <v>50</v>
      </c>
      <c r="X334" s="8">
        <v>0</v>
      </c>
      <c r="Y334" s="8">
        <v>20</v>
      </c>
      <c r="Z334" s="8">
        <v>15</v>
      </c>
      <c r="AA334" s="8">
        <v>0</v>
      </c>
      <c r="AB334" s="8">
        <v>15</v>
      </c>
    </row>
    <row r="335" spans="1:28">
      <c r="A335" t="s">
        <v>21</v>
      </c>
      <c r="B335" t="s">
        <v>367</v>
      </c>
      <c r="C335" t="s">
        <v>368</v>
      </c>
      <c r="D335" t="s">
        <v>616</v>
      </c>
      <c r="E335" t="s">
        <v>675</v>
      </c>
      <c r="F335" t="s">
        <v>4514</v>
      </c>
      <c r="G335" t="s">
        <v>4514</v>
      </c>
      <c r="H335" t="s">
        <v>676</v>
      </c>
      <c r="I335" t="s">
        <v>3160</v>
      </c>
      <c r="J335" s="8" t="s">
        <v>3161</v>
      </c>
      <c r="K335" s="8">
        <v>61</v>
      </c>
      <c r="L335" s="8" t="s">
        <v>3162</v>
      </c>
      <c r="M335" s="8">
        <v>135</v>
      </c>
      <c r="N335" s="8" t="s">
        <v>1638</v>
      </c>
      <c r="O335" s="8">
        <v>1</v>
      </c>
      <c r="P335" s="8" t="s">
        <v>57</v>
      </c>
      <c r="Q335" s="8" t="s">
        <v>3160</v>
      </c>
      <c r="S335" s="8" t="s">
        <v>57</v>
      </c>
      <c r="T335" s="8" t="s">
        <v>59</v>
      </c>
      <c r="U335" s="8" t="s">
        <v>65</v>
      </c>
      <c r="V335" s="8" t="s">
        <v>51</v>
      </c>
      <c r="W335" s="8">
        <v>65</v>
      </c>
      <c r="X335" s="8">
        <v>0</v>
      </c>
      <c r="Y335" s="8">
        <v>20</v>
      </c>
      <c r="Z335" s="8">
        <v>15</v>
      </c>
      <c r="AA335" s="8">
        <v>15</v>
      </c>
      <c r="AB335" s="8">
        <v>15</v>
      </c>
    </row>
    <row r="336" spans="1:28">
      <c r="A336" t="s">
        <v>21</v>
      </c>
      <c r="B336" t="s">
        <v>367</v>
      </c>
      <c r="C336" t="s">
        <v>368</v>
      </c>
      <c r="D336" t="s">
        <v>616</v>
      </c>
      <c r="E336" t="s">
        <v>675</v>
      </c>
      <c r="F336" t="s">
        <v>4484</v>
      </c>
      <c r="G336" t="s">
        <v>4484</v>
      </c>
      <c r="H336" t="s">
        <v>676</v>
      </c>
      <c r="I336" t="s">
        <v>3072</v>
      </c>
      <c r="J336" s="8" t="s">
        <v>3073</v>
      </c>
      <c r="K336" s="8">
        <v>49</v>
      </c>
      <c r="L336" s="8" t="s">
        <v>920</v>
      </c>
      <c r="M336" s="8">
        <v>117</v>
      </c>
      <c r="N336" s="8" t="s">
        <v>921</v>
      </c>
      <c r="O336" s="8">
        <v>1</v>
      </c>
      <c r="P336" s="8" t="s">
        <v>57</v>
      </c>
      <c r="Q336" s="8" t="s">
        <v>3072</v>
      </c>
      <c r="S336" s="8" t="s">
        <v>57</v>
      </c>
      <c r="T336" s="8" t="s">
        <v>59</v>
      </c>
      <c r="U336" s="8" t="s">
        <v>65</v>
      </c>
      <c r="V336" s="8" t="s">
        <v>51</v>
      </c>
      <c r="W336" s="8">
        <v>85</v>
      </c>
      <c r="X336" s="8">
        <v>20</v>
      </c>
      <c r="Y336" s="8">
        <v>20</v>
      </c>
      <c r="Z336" s="8">
        <v>15</v>
      </c>
      <c r="AA336" s="8">
        <v>15</v>
      </c>
      <c r="AB336" s="8">
        <v>15</v>
      </c>
    </row>
    <row r="337" spans="1:28">
      <c r="A337" t="s">
        <v>21</v>
      </c>
      <c r="B337" t="s">
        <v>367</v>
      </c>
      <c r="C337" t="s">
        <v>368</v>
      </c>
      <c r="D337" t="s">
        <v>616</v>
      </c>
      <c r="E337" t="s">
        <v>675</v>
      </c>
      <c r="F337" t="s">
        <v>573</v>
      </c>
      <c r="G337" t="s">
        <v>573</v>
      </c>
      <c r="H337" t="s">
        <v>676</v>
      </c>
      <c r="I337" t="s">
        <v>3138</v>
      </c>
      <c r="J337" s="8" t="s">
        <v>3139</v>
      </c>
      <c r="K337" s="8">
        <v>56</v>
      </c>
      <c r="L337" s="8" t="s">
        <v>1019</v>
      </c>
      <c r="M337" s="8">
        <v>135</v>
      </c>
      <c r="N337" s="8" t="s">
        <v>574</v>
      </c>
      <c r="O337" s="8">
        <v>1</v>
      </c>
      <c r="P337" s="8" t="s">
        <v>57</v>
      </c>
      <c r="Q337" s="8" t="s">
        <v>3138</v>
      </c>
      <c r="S337" s="8" t="s">
        <v>57</v>
      </c>
      <c r="T337" s="8" t="s">
        <v>59</v>
      </c>
      <c r="U337" s="8" t="s">
        <v>65</v>
      </c>
      <c r="V337" s="8" t="s">
        <v>51</v>
      </c>
      <c r="W337" s="8">
        <v>85</v>
      </c>
      <c r="X337" s="8">
        <v>20</v>
      </c>
      <c r="Y337" s="8">
        <v>20</v>
      </c>
      <c r="Z337" s="8">
        <v>15</v>
      </c>
      <c r="AA337" s="8">
        <v>15</v>
      </c>
      <c r="AB337" s="8">
        <v>15</v>
      </c>
    </row>
    <row r="338" spans="1:28">
      <c r="A338" t="s">
        <v>21</v>
      </c>
      <c r="B338" t="s">
        <v>367</v>
      </c>
      <c r="C338" t="s">
        <v>368</v>
      </c>
      <c r="D338" t="s">
        <v>616</v>
      </c>
      <c r="E338" t="s">
        <v>675</v>
      </c>
      <c r="F338" t="s">
        <v>593</v>
      </c>
      <c r="G338" t="s">
        <v>593</v>
      </c>
      <c r="H338" t="s">
        <v>676</v>
      </c>
      <c r="I338" t="s">
        <v>3057</v>
      </c>
      <c r="J338" s="8" t="s">
        <v>3058</v>
      </c>
      <c r="K338" s="8">
        <v>57</v>
      </c>
      <c r="L338" s="8" t="s">
        <v>878</v>
      </c>
      <c r="M338" s="8">
        <v>143</v>
      </c>
      <c r="N338" s="8" t="s">
        <v>879</v>
      </c>
      <c r="O338" s="8">
        <v>1</v>
      </c>
      <c r="P338" s="8" t="s">
        <v>57</v>
      </c>
      <c r="Q338" s="8" t="s">
        <v>3057</v>
      </c>
      <c r="S338" s="8" t="s">
        <v>57</v>
      </c>
      <c r="T338" s="8" t="s">
        <v>59</v>
      </c>
      <c r="U338" s="8" t="s">
        <v>65</v>
      </c>
      <c r="V338" s="8" t="s">
        <v>51</v>
      </c>
      <c r="W338" s="8">
        <v>85</v>
      </c>
      <c r="X338" s="8">
        <v>20</v>
      </c>
      <c r="Y338" s="8">
        <v>20</v>
      </c>
      <c r="Z338" s="8">
        <v>15</v>
      </c>
      <c r="AA338" s="8">
        <v>15</v>
      </c>
      <c r="AB338" s="8">
        <v>15</v>
      </c>
    </row>
    <row r="339" spans="1:28">
      <c r="A339" t="s">
        <v>21</v>
      </c>
      <c r="B339" t="s">
        <v>367</v>
      </c>
      <c r="C339" t="s">
        <v>368</v>
      </c>
      <c r="D339" t="s">
        <v>616</v>
      </c>
      <c r="E339" t="s">
        <v>675</v>
      </c>
      <c r="F339" t="s">
        <v>345</v>
      </c>
      <c r="G339" t="s">
        <v>345</v>
      </c>
      <c r="H339" t="s">
        <v>676</v>
      </c>
      <c r="I339" t="s">
        <v>3046</v>
      </c>
      <c r="J339" s="8" t="s">
        <v>3047</v>
      </c>
      <c r="K339" s="8">
        <v>54</v>
      </c>
      <c r="L339" s="8" t="s">
        <v>896</v>
      </c>
      <c r="M339" s="8">
        <v>166</v>
      </c>
      <c r="N339" s="8" t="s">
        <v>349</v>
      </c>
      <c r="O339" s="8">
        <v>1</v>
      </c>
      <c r="P339" s="8" t="s">
        <v>57</v>
      </c>
      <c r="Q339" s="8" t="s">
        <v>3046</v>
      </c>
      <c r="S339" s="8" t="s">
        <v>57</v>
      </c>
      <c r="T339" s="8" t="s">
        <v>59</v>
      </c>
      <c r="U339" s="8" t="s">
        <v>65</v>
      </c>
      <c r="V339" s="8" t="s">
        <v>51</v>
      </c>
      <c r="W339" s="8">
        <v>65</v>
      </c>
      <c r="X339" s="8">
        <v>20</v>
      </c>
      <c r="Y339" s="8">
        <v>0</v>
      </c>
      <c r="Z339" s="8">
        <v>15</v>
      </c>
      <c r="AA339" s="8">
        <v>15</v>
      </c>
      <c r="AB339" s="8">
        <v>15</v>
      </c>
    </row>
    <row r="340" spans="1:28">
      <c r="A340" t="s">
        <v>21</v>
      </c>
      <c r="B340" t="s">
        <v>367</v>
      </c>
      <c r="C340" t="s">
        <v>368</v>
      </c>
      <c r="D340" t="s">
        <v>616</v>
      </c>
      <c r="E340" t="s">
        <v>675</v>
      </c>
      <c r="F340" t="s">
        <v>271</v>
      </c>
      <c r="G340" t="s">
        <v>271</v>
      </c>
      <c r="H340" t="s">
        <v>676</v>
      </c>
      <c r="I340" t="s">
        <v>385</v>
      </c>
      <c r="J340" s="8" t="s">
        <v>386</v>
      </c>
      <c r="K340" s="8">
        <v>39</v>
      </c>
      <c r="L340" s="8" t="s">
        <v>204</v>
      </c>
      <c r="M340" s="8">
        <v>137</v>
      </c>
      <c r="N340" s="8" t="s">
        <v>51</v>
      </c>
      <c r="O340" s="8">
        <v>0</v>
      </c>
      <c r="P340" s="8" t="s">
        <v>58</v>
      </c>
      <c r="Q340" s="8" t="s">
        <v>385</v>
      </c>
      <c r="S340" s="8" t="s">
        <v>57</v>
      </c>
      <c r="T340" s="8" t="s">
        <v>59</v>
      </c>
      <c r="U340" s="8" t="s">
        <v>65</v>
      </c>
      <c r="V340" s="8" t="s">
        <v>51</v>
      </c>
      <c r="W340" s="8">
        <v>50</v>
      </c>
      <c r="X340" s="8">
        <v>0</v>
      </c>
      <c r="Y340" s="8">
        <v>20</v>
      </c>
      <c r="Z340" s="8">
        <v>0</v>
      </c>
      <c r="AA340" s="8">
        <v>15</v>
      </c>
      <c r="AB340" s="8">
        <v>15</v>
      </c>
    </row>
    <row r="341" spans="1:28">
      <c r="A341" t="s">
        <v>21</v>
      </c>
      <c r="B341" t="s">
        <v>367</v>
      </c>
      <c r="C341" t="s">
        <v>368</v>
      </c>
      <c r="D341" t="s">
        <v>616</v>
      </c>
      <c r="E341" t="s">
        <v>675</v>
      </c>
      <c r="F341" t="s">
        <v>5164</v>
      </c>
      <c r="G341" t="s">
        <v>5164</v>
      </c>
      <c r="H341" t="s">
        <v>676</v>
      </c>
      <c r="I341" t="s">
        <v>3064</v>
      </c>
      <c r="J341" s="8" t="s">
        <v>3065</v>
      </c>
      <c r="K341" s="8">
        <v>55</v>
      </c>
      <c r="L341" s="8" t="s">
        <v>907</v>
      </c>
      <c r="M341" s="8">
        <v>139</v>
      </c>
      <c r="N341" s="8" t="s">
        <v>51</v>
      </c>
      <c r="O341" s="8">
        <v>0</v>
      </c>
      <c r="P341" s="8" t="s">
        <v>58</v>
      </c>
      <c r="Q341" s="8" t="s">
        <v>3064</v>
      </c>
      <c r="S341" s="8" t="s">
        <v>57</v>
      </c>
      <c r="T341" s="8" t="s">
        <v>59</v>
      </c>
      <c r="U341" s="8" t="s">
        <v>65</v>
      </c>
      <c r="V341" s="8" t="s">
        <v>51</v>
      </c>
      <c r="W341" s="8">
        <v>70</v>
      </c>
      <c r="X341" s="8">
        <v>20</v>
      </c>
      <c r="Y341" s="8">
        <v>20</v>
      </c>
      <c r="Z341" s="8">
        <v>0</v>
      </c>
      <c r="AA341" s="8">
        <v>15</v>
      </c>
      <c r="AB341" s="8">
        <v>15</v>
      </c>
    </row>
    <row r="342" spans="1:28">
      <c r="A342" t="s">
        <v>21</v>
      </c>
      <c r="B342" t="s">
        <v>367</v>
      </c>
      <c r="C342" t="s">
        <v>368</v>
      </c>
      <c r="D342" t="s">
        <v>616</v>
      </c>
      <c r="E342" t="s">
        <v>675</v>
      </c>
      <c r="F342" t="s">
        <v>4524</v>
      </c>
      <c r="G342" t="s">
        <v>4524</v>
      </c>
      <c r="H342" t="s">
        <v>676</v>
      </c>
      <c r="I342" t="s">
        <v>3143</v>
      </c>
      <c r="J342" s="8" t="s">
        <v>3144</v>
      </c>
      <c r="K342" s="8">
        <v>49</v>
      </c>
      <c r="L342" s="8" t="s">
        <v>1102</v>
      </c>
      <c r="M342" s="8">
        <v>151</v>
      </c>
      <c r="N342" s="8" t="s">
        <v>1047</v>
      </c>
      <c r="O342" s="8">
        <v>1</v>
      </c>
      <c r="P342" s="8" t="s">
        <v>57</v>
      </c>
      <c r="Q342" s="8" t="s">
        <v>3143</v>
      </c>
      <c r="S342" s="8" t="s">
        <v>57</v>
      </c>
      <c r="T342" s="8" t="s">
        <v>59</v>
      </c>
      <c r="U342" s="8" t="s">
        <v>65</v>
      </c>
      <c r="V342" s="8" t="s">
        <v>51</v>
      </c>
      <c r="W342" s="8">
        <v>85</v>
      </c>
      <c r="X342" s="8">
        <v>20</v>
      </c>
      <c r="Y342" s="8">
        <v>20</v>
      </c>
      <c r="Z342" s="8">
        <v>15</v>
      </c>
      <c r="AA342" s="8">
        <v>15</v>
      </c>
      <c r="AB342" s="8">
        <v>15</v>
      </c>
    </row>
    <row r="343" spans="1:28">
      <c r="A343" t="s">
        <v>21</v>
      </c>
      <c r="B343" t="s">
        <v>367</v>
      </c>
      <c r="C343" t="s">
        <v>368</v>
      </c>
      <c r="D343" t="s">
        <v>616</v>
      </c>
      <c r="E343" t="s">
        <v>675</v>
      </c>
      <c r="F343" t="s">
        <v>359</v>
      </c>
      <c r="G343" t="s">
        <v>359</v>
      </c>
      <c r="H343" t="s">
        <v>676</v>
      </c>
      <c r="I343" t="s">
        <v>3085</v>
      </c>
      <c r="J343" s="8" t="s">
        <v>3086</v>
      </c>
      <c r="K343" s="8">
        <v>50</v>
      </c>
      <c r="L343" s="8" t="s">
        <v>890</v>
      </c>
      <c r="M343" s="8">
        <v>197</v>
      </c>
      <c r="N343" s="8" t="s">
        <v>10477</v>
      </c>
      <c r="O343" s="8">
        <v>2</v>
      </c>
      <c r="P343" s="8" t="s">
        <v>56</v>
      </c>
      <c r="Q343" s="8" t="s">
        <v>3085</v>
      </c>
      <c r="S343" s="8" t="s">
        <v>57</v>
      </c>
      <c r="T343" s="8" t="s">
        <v>59</v>
      </c>
      <c r="U343" s="8" t="s">
        <v>65</v>
      </c>
      <c r="V343" s="8" t="s">
        <v>51</v>
      </c>
      <c r="W343" s="8">
        <v>50</v>
      </c>
      <c r="X343" s="8">
        <v>20</v>
      </c>
      <c r="Y343" s="8">
        <v>0</v>
      </c>
      <c r="Z343" s="8">
        <v>0</v>
      </c>
      <c r="AA343" s="8">
        <v>15</v>
      </c>
      <c r="AB343" s="8">
        <v>15</v>
      </c>
    </row>
    <row r="344" spans="1:28">
      <c r="A344" t="s">
        <v>21</v>
      </c>
      <c r="B344" t="s">
        <v>367</v>
      </c>
      <c r="C344" t="s">
        <v>368</v>
      </c>
      <c r="D344" t="s">
        <v>616</v>
      </c>
      <c r="E344" t="s">
        <v>675</v>
      </c>
      <c r="F344" t="s">
        <v>4485</v>
      </c>
      <c r="G344" t="s">
        <v>4485</v>
      </c>
      <c r="H344" t="s">
        <v>676</v>
      </c>
      <c r="I344" t="s">
        <v>3042</v>
      </c>
      <c r="J344" s="8" t="s">
        <v>3043</v>
      </c>
      <c r="K344" s="8">
        <v>51</v>
      </c>
      <c r="L344" s="8" t="s">
        <v>872</v>
      </c>
      <c r="M344" s="8">
        <v>144</v>
      </c>
      <c r="N344" s="8" t="s">
        <v>873</v>
      </c>
      <c r="O344" s="8">
        <v>1</v>
      </c>
      <c r="P344" s="8" t="s">
        <v>57</v>
      </c>
      <c r="Q344" s="8" t="s">
        <v>3042</v>
      </c>
      <c r="S344" s="8" t="s">
        <v>57</v>
      </c>
      <c r="T344" s="8" t="s">
        <v>59</v>
      </c>
      <c r="U344" s="8" t="s">
        <v>65</v>
      </c>
      <c r="V344" s="8" t="s">
        <v>51</v>
      </c>
      <c r="W344" s="8">
        <v>85</v>
      </c>
      <c r="X344" s="8">
        <v>20</v>
      </c>
      <c r="Y344" s="8">
        <v>20</v>
      </c>
      <c r="Z344" s="8">
        <v>15</v>
      </c>
      <c r="AA344" s="8">
        <v>15</v>
      </c>
      <c r="AB344" s="8">
        <v>15</v>
      </c>
    </row>
    <row r="345" spans="1:28">
      <c r="A345" t="s">
        <v>21</v>
      </c>
      <c r="B345" t="s">
        <v>367</v>
      </c>
      <c r="C345" t="s">
        <v>368</v>
      </c>
      <c r="D345" t="s">
        <v>616</v>
      </c>
      <c r="E345" t="s">
        <v>675</v>
      </c>
      <c r="F345" t="s">
        <v>575</v>
      </c>
      <c r="G345" t="s">
        <v>575</v>
      </c>
      <c r="H345" t="s">
        <v>676</v>
      </c>
      <c r="I345" t="s">
        <v>3145</v>
      </c>
      <c r="J345" s="8" t="s">
        <v>3146</v>
      </c>
      <c r="K345" s="8">
        <v>63</v>
      </c>
      <c r="L345" s="8" t="s">
        <v>3147</v>
      </c>
      <c r="M345" s="8">
        <v>137</v>
      </c>
      <c r="N345" s="8" t="s">
        <v>576</v>
      </c>
      <c r="O345" s="8">
        <v>1</v>
      </c>
      <c r="P345" s="8" t="s">
        <v>57</v>
      </c>
      <c r="Q345" s="8" t="s">
        <v>3145</v>
      </c>
      <c r="S345" s="8" t="s">
        <v>57</v>
      </c>
      <c r="T345" s="8" t="s">
        <v>59</v>
      </c>
      <c r="U345" s="8" t="s">
        <v>65</v>
      </c>
      <c r="V345" s="8" t="s">
        <v>51</v>
      </c>
      <c r="W345" s="8">
        <v>65</v>
      </c>
      <c r="X345" s="8">
        <v>0</v>
      </c>
      <c r="Y345" s="8">
        <v>20</v>
      </c>
      <c r="Z345" s="8">
        <v>15</v>
      </c>
      <c r="AA345" s="8">
        <v>15</v>
      </c>
      <c r="AB345" s="8">
        <v>15</v>
      </c>
    </row>
    <row r="346" spans="1:28">
      <c r="A346" t="s">
        <v>21</v>
      </c>
      <c r="B346" t="s">
        <v>367</v>
      </c>
      <c r="C346" t="s">
        <v>368</v>
      </c>
      <c r="D346" t="s">
        <v>616</v>
      </c>
      <c r="E346" t="s">
        <v>675</v>
      </c>
      <c r="F346" t="s">
        <v>1614</v>
      </c>
      <c r="G346" t="s">
        <v>1614</v>
      </c>
      <c r="H346" t="s">
        <v>677</v>
      </c>
      <c r="I346" t="s">
        <v>3104</v>
      </c>
      <c r="J346" s="8" t="s">
        <v>3105</v>
      </c>
      <c r="K346" s="8">
        <v>51</v>
      </c>
      <c r="M346" s="8">
        <v>0</v>
      </c>
      <c r="N346" s="8" t="s">
        <v>681</v>
      </c>
      <c r="O346" s="8">
        <v>1</v>
      </c>
      <c r="P346" s="8" t="s">
        <v>57</v>
      </c>
      <c r="Q346" s="8" t="s">
        <v>3104</v>
      </c>
      <c r="S346" s="8" t="s">
        <v>57</v>
      </c>
      <c r="T346" s="8" t="s">
        <v>59</v>
      </c>
      <c r="U346" s="8" t="s">
        <v>65</v>
      </c>
      <c r="V346" s="8" t="s">
        <v>51</v>
      </c>
      <c r="W346" s="8">
        <v>65</v>
      </c>
      <c r="X346" s="8">
        <v>20</v>
      </c>
      <c r="Y346" s="8">
        <v>0</v>
      </c>
      <c r="Z346" s="8">
        <v>15</v>
      </c>
      <c r="AA346" s="8">
        <v>15</v>
      </c>
      <c r="AB346" s="8">
        <v>15</v>
      </c>
    </row>
    <row r="347" spans="1:28">
      <c r="A347" t="s">
        <v>21</v>
      </c>
      <c r="B347" t="s">
        <v>367</v>
      </c>
      <c r="C347" t="s">
        <v>368</v>
      </c>
      <c r="D347" t="s">
        <v>616</v>
      </c>
      <c r="E347" t="s">
        <v>675</v>
      </c>
      <c r="F347" t="s">
        <v>4525</v>
      </c>
      <c r="G347" t="s">
        <v>4525</v>
      </c>
      <c r="H347" t="s">
        <v>676</v>
      </c>
      <c r="I347" t="s">
        <v>3166</v>
      </c>
      <c r="J347" s="8" t="s">
        <v>3167</v>
      </c>
      <c r="K347" s="8">
        <v>46</v>
      </c>
      <c r="L347" s="8" t="s">
        <v>3168</v>
      </c>
      <c r="M347" s="8">
        <v>145</v>
      </c>
      <c r="N347" s="8" t="s">
        <v>1051</v>
      </c>
      <c r="O347" s="8">
        <v>1</v>
      </c>
      <c r="P347" s="8" t="s">
        <v>57</v>
      </c>
      <c r="Q347" s="8" t="s">
        <v>3166</v>
      </c>
      <c r="S347" s="8" t="s">
        <v>57</v>
      </c>
      <c r="T347" s="8" t="s">
        <v>59</v>
      </c>
      <c r="U347" s="8" t="s">
        <v>65</v>
      </c>
      <c r="V347" s="8" t="s">
        <v>51</v>
      </c>
      <c r="W347" s="8">
        <v>85</v>
      </c>
      <c r="X347" s="8">
        <v>20</v>
      </c>
      <c r="Y347" s="8">
        <v>20</v>
      </c>
      <c r="Z347" s="8">
        <v>15</v>
      </c>
      <c r="AA347" s="8">
        <v>15</v>
      </c>
      <c r="AB347" s="8">
        <v>15</v>
      </c>
    </row>
    <row r="348" spans="1:28">
      <c r="A348" t="s">
        <v>21</v>
      </c>
      <c r="B348" t="s">
        <v>367</v>
      </c>
      <c r="C348" t="s">
        <v>368</v>
      </c>
      <c r="D348" t="s">
        <v>616</v>
      </c>
      <c r="E348" t="s">
        <v>675</v>
      </c>
      <c r="F348" t="s">
        <v>4483</v>
      </c>
      <c r="G348" t="s">
        <v>4483</v>
      </c>
      <c r="H348" t="s">
        <v>676</v>
      </c>
      <c r="I348" t="s">
        <v>3068</v>
      </c>
      <c r="J348" s="8" t="s">
        <v>3069</v>
      </c>
      <c r="K348" s="8">
        <v>39</v>
      </c>
      <c r="L348" s="8" t="s">
        <v>969</v>
      </c>
      <c r="M348" s="8">
        <v>116</v>
      </c>
      <c r="N348" s="8" t="s">
        <v>417</v>
      </c>
      <c r="O348" s="8">
        <v>1</v>
      </c>
      <c r="P348" s="8" t="s">
        <v>57</v>
      </c>
      <c r="Q348" s="8" t="s">
        <v>3068</v>
      </c>
      <c r="S348" s="8" t="s">
        <v>57</v>
      </c>
      <c r="T348" s="8" t="s">
        <v>59</v>
      </c>
      <c r="U348" s="8" t="s">
        <v>65</v>
      </c>
      <c r="V348" s="8" t="s">
        <v>51</v>
      </c>
      <c r="W348" s="8">
        <v>65</v>
      </c>
      <c r="X348" s="8">
        <v>0</v>
      </c>
      <c r="Y348" s="8">
        <v>20</v>
      </c>
      <c r="Z348" s="8">
        <v>15</v>
      </c>
      <c r="AA348" s="8">
        <v>15</v>
      </c>
      <c r="AB348" s="8">
        <v>15</v>
      </c>
    </row>
    <row r="349" spans="1:28">
      <c r="A349" t="s">
        <v>21</v>
      </c>
      <c r="B349" t="s">
        <v>367</v>
      </c>
      <c r="C349" t="s">
        <v>368</v>
      </c>
      <c r="D349" t="s">
        <v>616</v>
      </c>
      <c r="E349" t="s">
        <v>675</v>
      </c>
      <c r="F349" t="s">
        <v>4461</v>
      </c>
      <c r="G349" t="s">
        <v>4461</v>
      </c>
      <c r="H349" t="s">
        <v>676</v>
      </c>
      <c r="I349" t="s">
        <v>6271</v>
      </c>
      <c r="J349" s="8" t="s">
        <v>6272</v>
      </c>
      <c r="K349" s="8">
        <v>29</v>
      </c>
      <c r="L349" s="8" t="s">
        <v>3812</v>
      </c>
      <c r="M349" s="8">
        <v>124</v>
      </c>
      <c r="N349" s="8" t="s">
        <v>51</v>
      </c>
      <c r="O349" s="8">
        <v>0</v>
      </c>
      <c r="P349" s="8" t="s">
        <v>58</v>
      </c>
      <c r="Q349" s="8" t="s">
        <v>6271</v>
      </c>
      <c r="S349" s="8" t="s">
        <v>57</v>
      </c>
      <c r="T349" s="8" t="s">
        <v>59</v>
      </c>
      <c r="U349" s="8" t="s">
        <v>65</v>
      </c>
      <c r="V349" s="8" t="s">
        <v>51</v>
      </c>
      <c r="W349" s="8">
        <v>50</v>
      </c>
      <c r="X349" s="8">
        <v>0</v>
      </c>
      <c r="Y349" s="8">
        <v>20</v>
      </c>
      <c r="Z349" s="8">
        <v>0</v>
      </c>
      <c r="AA349" s="8">
        <v>15</v>
      </c>
      <c r="AB349" s="8">
        <v>15</v>
      </c>
    </row>
    <row r="350" spans="1:28">
      <c r="A350" t="s">
        <v>21</v>
      </c>
      <c r="B350" t="s">
        <v>367</v>
      </c>
      <c r="C350" t="s">
        <v>368</v>
      </c>
      <c r="D350" t="s">
        <v>616</v>
      </c>
      <c r="E350" t="s">
        <v>675</v>
      </c>
      <c r="F350" t="s">
        <v>4425</v>
      </c>
      <c r="G350" t="s">
        <v>4425</v>
      </c>
      <c r="H350" t="s">
        <v>677</v>
      </c>
      <c r="I350" t="s">
        <v>3089</v>
      </c>
      <c r="J350" s="8" t="s">
        <v>3090</v>
      </c>
      <c r="K350" s="8">
        <v>49</v>
      </c>
      <c r="L350" s="8" t="s">
        <v>688</v>
      </c>
      <c r="M350" s="8">
        <v>133</v>
      </c>
      <c r="N350" s="8" t="s">
        <v>51</v>
      </c>
      <c r="O350" s="8">
        <v>0</v>
      </c>
      <c r="P350" s="8" t="s">
        <v>58</v>
      </c>
      <c r="Q350" s="8" t="s">
        <v>3089</v>
      </c>
      <c r="S350" s="8" t="s">
        <v>57</v>
      </c>
      <c r="T350" s="8" t="s">
        <v>993</v>
      </c>
      <c r="U350" s="8" t="s">
        <v>691</v>
      </c>
      <c r="V350" s="8" t="s">
        <v>692</v>
      </c>
      <c r="W350" s="8">
        <v>55</v>
      </c>
      <c r="X350" s="8">
        <v>20</v>
      </c>
      <c r="Y350" s="8">
        <v>20</v>
      </c>
      <c r="Z350" s="8">
        <v>0</v>
      </c>
      <c r="AA350" s="8">
        <v>15</v>
      </c>
      <c r="AB350" s="8">
        <v>0</v>
      </c>
    </row>
    <row r="351" spans="1:28">
      <c r="A351" t="s">
        <v>21</v>
      </c>
      <c r="B351" t="s">
        <v>367</v>
      </c>
      <c r="C351" t="s">
        <v>368</v>
      </c>
      <c r="D351" t="s">
        <v>616</v>
      </c>
      <c r="E351" t="s">
        <v>675</v>
      </c>
      <c r="F351" t="s">
        <v>4426</v>
      </c>
      <c r="G351" t="s">
        <v>4426</v>
      </c>
      <c r="H351" t="s">
        <v>677</v>
      </c>
      <c r="I351" t="s">
        <v>3152</v>
      </c>
      <c r="J351" s="8" t="s">
        <v>3153</v>
      </c>
      <c r="K351" s="8">
        <v>46</v>
      </c>
      <c r="L351" s="8" t="s">
        <v>695</v>
      </c>
      <c r="M351" s="8">
        <v>80</v>
      </c>
      <c r="N351" s="8" t="s">
        <v>51</v>
      </c>
      <c r="O351" s="8">
        <v>0</v>
      </c>
      <c r="P351" s="8" t="s">
        <v>58</v>
      </c>
      <c r="Q351" s="8" t="s">
        <v>3152</v>
      </c>
      <c r="S351" s="8" t="s">
        <v>57</v>
      </c>
      <c r="T351" s="8" t="s">
        <v>59</v>
      </c>
      <c r="U351" s="8" t="s">
        <v>65</v>
      </c>
      <c r="V351" s="8" t="s">
        <v>51</v>
      </c>
      <c r="W351" s="8">
        <v>70</v>
      </c>
      <c r="X351" s="8">
        <v>20</v>
      </c>
      <c r="Y351" s="8">
        <v>20</v>
      </c>
      <c r="Z351" s="8">
        <v>0</v>
      </c>
      <c r="AA351" s="8">
        <v>15</v>
      </c>
      <c r="AB351" s="8">
        <v>15</v>
      </c>
    </row>
    <row r="352" spans="1:28">
      <c r="A352" t="s">
        <v>21</v>
      </c>
      <c r="B352" t="s">
        <v>367</v>
      </c>
      <c r="C352" t="s">
        <v>368</v>
      </c>
      <c r="D352" t="s">
        <v>616</v>
      </c>
      <c r="E352" t="s">
        <v>675</v>
      </c>
      <c r="F352" t="s">
        <v>351</v>
      </c>
      <c r="G352" t="s">
        <v>351</v>
      </c>
      <c r="H352" t="s">
        <v>676</v>
      </c>
      <c r="I352" t="s">
        <v>3044</v>
      </c>
      <c r="J352" s="8" t="s">
        <v>3045</v>
      </c>
      <c r="K352" s="8">
        <v>53</v>
      </c>
      <c r="L352" s="8" t="s">
        <v>931</v>
      </c>
      <c r="M352" s="8">
        <v>124</v>
      </c>
      <c r="N352" s="8" t="s">
        <v>355</v>
      </c>
      <c r="O352" s="8">
        <v>1</v>
      </c>
      <c r="P352" s="8" t="s">
        <v>57</v>
      </c>
      <c r="Q352" s="8" t="s">
        <v>3044</v>
      </c>
      <c r="S352" s="8" t="s">
        <v>57</v>
      </c>
      <c r="T352" s="8" t="s">
        <v>59</v>
      </c>
      <c r="U352" s="8" t="s">
        <v>65</v>
      </c>
      <c r="V352" s="8" t="s">
        <v>51</v>
      </c>
      <c r="W352" s="8">
        <v>85</v>
      </c>
      <c r="X352" s="8">
        <v>20</v>
      </c>
      <c r="Y352" s="8">
        <v>20</v>
      </c>
      <c r="Z352" s="8">
        <v>15</v>
      </c>
      <c r="AA352" s="8">
        <v>15</v>
      </c>
      <c r="AB352" s="8">
        <v>15</v>
      </c>
    </row>
    <row r="353" spans="1:28">
      <c r="A353" t="s">
        <v>21</v>
      </c>
      <c r="B353" t="s">
        <v>367</v>
      </c>
      <c r="C353" t="s">
        <v>368</v>
      </c>
      <c r="D353" t="s">
        <v>616</v>
      </c>
      <c r="E353" t="s">
        <v>675</v>
      </c>
      <c r="F353" t="s">
        <v>4531</v>
      </c>
      <c r="G353" t="s">
        <v>4531</v>
      </c>
      <c r="H353" t="s">
        <v>676</v>
      </c>
      <c r="I353" t="s">
        <v>3169</v>
      </c>
      <c r="J353" s="8" t="s">
        <v>3170</v>
      </c>
      <c r="K353" s="8">
        <v>48</v>
      </c>
      <c r="L353" s="8" t="s">
        <v>1095</v>
      </c>
      <c r="M353" s="8">
        <v>142</v>
      </c>
      <c r="N353" s="8" t="s">
        <v>997</v>
      </c>
      <c r="O353" s="8">
        <v>1</v>
      </c>
      <c r="P353" s="8" t="s">
        <v>57</v>
      </c>
      <c r="Q353" s="8" t="s">
        <v>3169</v>
      </c>
      <c r="S353" s="8" t="s">
        <v>57</v>
      </c>
      <c r="T353" s="8" t="s">
        <v>59</v>
      </c>
      <c r="U353" s="8" t="s">
        <v>65</v>
      </c>
      <c r="V353" s="8" t="s">
        <v>51</v>
      </c>
      <c r="W353" s="8">
        <v>85</v>
      </c>
      <c r="X353" s="8">
        <v>20</v>
      </c>
      <c r="Y353" s="8">
        <v>20</v>
      </c>
      <c r="Z353" s="8">
        <v>15</v>
      </c>
      <c r="AA353" s="8">
        <v>15</v>
      </c>
      <c r="AB353" s="8">
        <v>15</v>
      </c>
    </row>
    <row r="354" spans="1:28">
      <c r="A354" t="s">
        <v>21</v>
      </c>
      <c r="B354" t="s">
        <v>367</v>
      </c>
      <c r="C354" t="s">
        <v>368</v>
      </c>
      <c r="D354" t="s">
        <v>616</v>
      </c>
      <c r="E354" t="s">
        <v>675</v>
      </c>
      <c r="F354" t="s">
        <v>34</v>
      </c>
      <c r="G354" t="s">
        <v>34</v>
      </c>
      <c r="H354" t="s">
        <v>676</v>
      </c>
      <c r="I354" t="s">
        <v>3070</v>
      </c>
      <c r="J354" s="8" t="s">
        <v>3071</v>
      </c>
      <c r="K354" s="8">
        <v>47</v>
      </c>
      <c r="L354" s="8" t="s">
        <v>1011</v>
      </c>
      <c r="M354" s="8">
        <v>146</v>
      </c>
      <c r="N354" s="8" t="s">
        <v>1012</v>
      </c>
      <c r="O354" s="8">
        <v>1</v>
      </c>
      <c r="P354" s="8" t="s">
        <v>57</v>
      </c>
      <c r="Q354" s="8" t="s">
        <v>3070</v>
      </c>
      <c r="S354" s="8" t="s">
        <v>57</v>
      </c>
      <c r="T354" s="8" t="s">
        <v>59</v>
      </c>
      <c r="U354" s="8" t="s">
        <v>65</v>
      </c>
      <c r="V354" s="8" t="s">
        <v>51</v>
      </c>
      <c r="W354" s="8">
        <v>85</v>
      </c>
      <c r="X354" s="8">
        <v>20</v>
      </c>
      <c r="Y354" s="8">
        <v>20</v>
      </c>
      <c r="Z354" s="8">
        <v>15</v>
      </c>
      <c r="AA354" s="8">
        <v>15</v>
      </c>
      <c r="AB354" s="8">
        <v>15</v>
      </c>
    </row>
    <row r="355" spans="1:28">
      <c r="A355" t="s">
        <v>21</v>
      </c>
      <c r="B355" t="s">
        <v>367</v>
      </c>
      <c r="C355" t="s">
        <v>368</v>
      </c>
      <c r="D355" t="s">
        <v>616</v>
      </c>
      <c r="E355" t="s">
        <v>675</v>
      </c>
      <c r="F355" t="s">
        <v>586</v>
      </c>
      <c r="G355" t="s">
        <v>586</v>
      </c>
      <c r="H355" t="s">
        <v>676</v>
      </c>
      <c r="I355" t="s">
        <v>3140</v>
      </c>
      <c r="J355" s="8" t="s">
        <v>3141</v>
      </c>
      <c r="K355" s="8">
        <v>47</v>
      </c>
      <c r="L355" s="8" t="s">
        <v>3142</v>
      </c>
      <c r="M355" s="8">
        <v>157</v>
      </c>
      <c r="N355" s="8" t="s">
        <v>587</v>
      </c>
      <c r="O355" s="8">
        <v>1</v>
      </c>
      <c r="P355" s="8" t="s">
        <v>57</v>
      </c>
      <c r="Q355" s="8" t="s">
        <v>3140</v>
      </c>
      <c r="S355" s="8" t="s">
        <v>57</v>
      </c>
      <c r="T355" s="8" t="s">
        <v>59</v>
      </c>
      <c r="U355" s="8" t="s">
        <v>65</v>
      </c>
      <c r="V355" s="8" t="s">
        <v>51</v>
      </c>
      <c r="W355" s="8">
        <v>85</v>
      </c>
      <c r="X355" s="8">
        <v>20</v>
      </c>
      <c r="Y355" s="8">
        <v>20</v>
      </c>
      <c r="Z355" s="8">
        <v>15</v>
      </c>
      <c r="AA355" s="8">
        <v>15</v>
      </c>
      <c r="AB355" s="8">
        <v>15</v>
      </c>
    </row>
    <row r="356" spans="1:28">
      <c r="A356" t="s">
        <v>21</v>
      </c>
      <c r="B356" t="s">
        <v>367</v>
      </c>
      <c r="C356" t="s">
        <v>368</v>
      </c>
      <c r="D356" t="s">
        <v>616</v>
      </c>
      <c r="E356" t="s">
        <v>675</v>
      </c>
      <c r="F356" t="s">
        <v>597</v>
      </c>
      <c r="G356" t="s">
        <v>597</v>
      </c>
      <c r="H356" t="s">
        <v>676</v>
      </c>
      <c r="I356" t="s">
        <v>3163</v>
      </c>
      <c r="J356" s="8" t="s">
        <v>3164</v>
      </c>
      <c r="K356" s="8">
        <v>60</v>
      </c>
      <c r="L356" s="8" t="s">
        <v>3165</v>
      </c>
      <c r="M356" s="8">
        <v>137</v>
      </c>
      <c r="N356" s="8" t="s">
        <v>2318</v>
      </c>
      <c r="O356" s="8">
        <v>1</v>
      </c>
      <c r="P356" s="8" t="s">
        <v>57</v>
      </c>
      <c r="Q356" s="8" t="s">
        <v>3163</v>
      </c>
      <c r="S356" s="8" t="s">
        <v>57</v>
      </c>
      <c r="T356" s="8" t="s">
        <v>59</v>
      </c>
      <c r="U356" s="8" t="s">
        <v>65</v>
      </c>
      <c r="V356" s="8" t="s">
        <v>51</v>
      </c>
      <c r="W356" s="8">
        <v>85</v>
      </c>
      <c r="X356" s="8">
        <v>20</v>
      </c>
      <c r="Y356" s="8">
        <v>20</v>
      </c>
      <c r="Z356" s="8">
        <v>15</v>
      </c>
      <c r="AA356" s="8">
        <v>15</v>
      </c>
      <c r="AB356" s="8">
        <v>15</v>
      </c>
    </row>
    <row r="357" spans="1:28">
      <c r="A357" t="s">
        <v>21</v>
      </c>
      <c r="B357" t="s">
        <v>367</v>
      </c>
      <c r="C357" t="s">
        <v>368</v>
      </c>
      <c r="D357" t="s">
        <v>616</v>
      </c>
      <c r="E357" t="s">
        <v>675</v>
      </c>
      <c r="F357" t="s">
        <v>5704</v>
      </c>
      <c r="G357" t="s">
        <v>5704</v>
      </c>
      <c r="H357" t="s">
        <v>677</v>
      </c>
      <c r="I357" t="s">
        <v>6277</v>
      </c>
      <c r="J357" s="8" t="s">
        <v>6278</v>
      </c>
      <c r="K357" s="8">
        <v>52</v>
      </c>
      <c r="L357" s="8" t="s">
        <v>5707</v>
      </c>
      <c r="M357" s="8">
        <v>81</v>
      </c>
      <c r="N357" s="8" t="s">
        <v>51</v>
      </c>
      <c r="O357" s="8">
        <v>0</v>
      </c>
      <c r="P357" s="8" t="s">
        <v>58</v>
      </c>
      <c r="Q357" s="8" t="s">
        <v>6277</v>
      </c>
      <c r="S357" s="8" t="s">
        <v>57</v>
      </c>
      <c r="T357" s="8" t="s">
        <v>59</v>
      </c>
      <c r="U357" s="8" t="s">
        <v>65</v>
      </c>
      <c r="V357" s="8" t="s">
        <v>51</v>
      </c>
      <c r="W357" s="8">
        <v>70</v>
      </c>
      <c r="X357" s="8">
        <v>20</v>
      </c>
      <c r="Y357" s="8">
        <v>20</v>
      </c>
      <c r="Z357" s="8">
        <v>0</v>
      </c>
      <c r="AA357" s="8">
        <v>15</v>
      </c>
      <c r="AB357" s="8">
        <v>15</v>
      </c>
    </row>
    <row r="358" spans="1:28">
      <c r="A358" t="s">
        <v>21</v>
      </c>
      <c r="B358" t="s">
        <v>367</v>
      </c>
      <c r="C358" t="s">
        <v>368</v>
      </c>
      <c r="D358" t="s">
        <v>616</v>
      </c>
      <c r="E358" t="s">
        <v>675</v>
      </c>
      <c r="F358" t="s">
        <v>4424</v>
      </c>
      <c r="G358" t="s">
        <v>4424</v>
      </c>
      <c r="H358" t="s">
        <v>677</v>
      </c>
      <c r="I358" t="s">
        <v>3171</v>
      </c>
      <c r="J358" s="8" t="s">
        <v>3172</v>
      </c>
      <c r="K358" s="8">
        <v>47</v>
      </c>
      <c r="L358" s="8" t="s">
        <v>684</v>
      </c>
      <c r="M358" s="8">
        <v>88</v>
      </c>
      <c r="N358" s="8" t="s">
        <v>51</v>
      </c>
      <c r="O358" s="8">
        <v>0</v>
      </c>
      <c r="P358" s="8" t="s">
        <v>58</v>
      </c>
      <c r="Q358" s="8" t="s">
        <v>3171</v>
      </c>
      <c r="S358" s="8" t="s">
        <v>57</v>
      </c>
      <c r="T358" s="8" t="s">
        <v>59</v>
      </c>
      <c r="U358" s="8" t="s">
        <v>65</v>
      </c>
      <c r="V358" s="8" t="s">
        <v>51</v>
      </c>
      <c r="W358" s="8">
        <v>70</v>
      </c>
      <c r="X358" s="8">
        <v>20</v>
      </c>
      <c r="Y358" s="8">
        <v>20</v>
      </c>
      <c r="Z358" s="8">
        <v>0</v>
      </c>
      <c r="AA358" s="8">
        <v>15</v>
      </c>
      <c r="AB358" s="8">
        <v>15</v>
      </c>
    </row>
    <row r="359" spans="1:28">
      <c r="A359" t="s">
        <v>21</v>
      </c>
      <c r="B359" t="s">
        <v>367</v>
      </c>
      <c r="C359" t="s">
        <v>368</v>
      </c>
      <c r="D359" t="s">
        <v>616</v>
      </c>
      <c r="E359" t="s">
        <v>675</v>
      </c>
      <c r="F359" t="s">
        <v>5165</v>
      </c>
      <c r="G359" t="s">
        <v>5165</v>
      </c>
      <c r="H359" t="s">
        <v>676</v>
      </c>
      <c r="I359" t="s">
        <v>381</v>
      </c>
      <c r="J359" s="8" t="s">
        <v>382</v>
      </c>
      <c r="K359" s="8">
        <v>47</v>
      </c>
      <c r="L359" s="8" t="s">
        <v>258</v>
      </c>
      <c r="M359" s="8">
        <v>128</v>
      </c>
      <c r="N359" s="8" t="s">
        <v>259</v>
      </c>
      <c r="O359" s="8">
        <v>1</v>
      </c>
      <c r="P359" s="8" t="s">
        <v>57</v>
      </c>
      <c r="Q359" s="8" t="s">
        <v>381</v>
      </c>
      <c r="S359" s="8" t="s">
        <v>57</v>
      </c>
      <c r="T359" s="8" t="s">
        <v>59</v>
      </c>
      <c r="U359" s="8" t="s">
        <v>65</v>
      </c>
      <c r="V359" s="8" t="s">
        <v>51</v>
      </c>
      <c r="W359" s="8">
        <v>85</v>
      </c>
      <c r="X359" s="8">
        <v>20</v>
      </c>
      <c r="Y359" s="8">
        <v>20</v>
      </c>
      <c r="Z359" s="8">
        <v>15</v>
      </c>
      <c r="AA359" s="8">
        <v>15</v>
      </c>
      <c r="AB359" s="8">
        <v>15</v>
      </c>
    </row>
    <row r="360" spans="1:28">
      <c r="A360" t="s">
        <v>21</v>
      </c>
      <c r="B360" t="s">
        <v>367</v>
      </c>
      <c r="C360" t="s">
        <v>368</v>
      </c>
      <c r="D360" t="s">
        <v>616</v>
      </c>
      <c r="E360" t="s">
        <v>675</v>
      </c>
      <c r="F360" t="s">
        <v>6273</v>
      </c>
      <c r="G360" t="s">
        <v>6273</v>
      </c>
      <c r="H360" t="s">
        <v>676</v>
      </c>
      <c r="I360" t="s">
        <v>6274</v>
      </c>
      <c r="J360" s="8" t="s">
        <v>6275</v>
      </c>
      <c r="K360" s="8">
        <v>69</v>
      </c>
      <c r="L360" s="8" t="s">
        <v>6276</v>
      </c>
      <c r="M360" s="8">
        <v>144</v>
      </c>
      <c r="N360" s="8" t="s">
        <v>409</v>
      </c>
      <c r="O360" s="8">
        <v>1</v>
      </c>
      <c r="P360" s="8" t="s">
        <v>57</v>
      </c>
      <c r="Q360" s="8" t="s">
        <v>6274</v>
      </c>
      <c r="S360" s="8" t="s">
        <v>57</v>
      </c>
      <c r="T360" s="8" t="s">
        <v>59</v>
      </c>
      <c r="U360" s="8" t="s">
        <v>65</v>
      </c>
      <c r="V360" s="8" t="s">
        <v>51</v>
      </c>
      <c r="W360" s="8">
        <v>65</v>
      </c>
      <c r="X360" s="8">
        <v>0</v>
      </c>
      <c r="Y360" s="8">
        <v>20</v>
      </c>
      <c r="Z360" s="8">
        <v>15</v>
      </c>
      <c r="AA360" s="8">
        <v>15</v>
      </c>
      <c r="AB360" s="8">
        <v>15</v>
      </c>
    </row>
    <row r="361" spans="1:28">
      <c r="A361" t="s">
        <v>21</v>
      </c>
      <c r="B361" t="s">
        <v>367</v>
      </c>
      <c r="C361" t="s">
        <v>368</v>
      </c>
      <c r="D361" t="s">
        <v>616</v>
      </c>
      <c r="E361" t="s">
        <v>675</v>
      </c>
      <c r="F361" t="s">
        <v>4979</v>
      </c>
      <c r="G361" t="s">
        <v>4979</v>
      </c>
      <c r="H361" t="s">
        <v>676</v>
      </c>
      <c r="I361" t="s">
        <v>3106</v>
      </c>
      <c r="J361" s="8" t="s">
        <v>3107</v>
      </c>
      <c r="K361" s="8">
        <v>56</v>
      </c>
      <c r="L361" s="8" t="s">
        <v>3108</v>
      </c>
      <c r="M361" s="8">
        <v>138</v>
      </c>
      <c r="N361" s="8" t="s">
        <v>1075</v>
      </c>
      <c r="O361" s="8">
        <v>1</v>
      </c>
      <c r="P361" s="8" t="s">
        <v>57</v>
      </c>
      <c r="Q361" s="8" t="s">
        <v>3106</v>
      </c>
      <c r="S361" s="8" t="s">
        <v>57</v>
      </c>
      <c r="T361" s="8" t="s">
        <v>59</v>
      </c>
      <c r="U361" s="8" t="s">
        <v>65</v>
      </c>
      <c r="V361" s="8" t="s">
        <v>51</v>
      </c>
      <c r="W361" s="8">
        <v>85</v>
      </c>
      <c r="X361" s="8">
        <v>20</v>
      </c>
      <c r="Y361" s="8">
        <v>20</v>
      </c>
      <c r="Z361" s="8">
        <v>15</v>
      </c>
      <c r="AA361" s="8">
        <v>15</v>
      </c>
      <c r="AB361" s="8">
        <v>15</v>
      </c>
    </row>
    <row r="362" spans="1:28">
      <c r="A362" t="s">
        <v>21</v>
      </c>
      <c r="B362" t="s">
        <v>367</v>
      </c>
      <c r="C362" t="s">
        <v>368</v>
      </c>
      <c r="D362" t="s">
        <v>616</v>
      </c>
      <c r="E362" t="s">
        <v>675</v>
      </c>
      <c r="F362" t="s">
        <v>33</v>
      </c>
      <c r="G362" t="s">
        <v>33</v>
      </c>
      <c r="H362" t="s">
        <v>676</v>
      </c>
      <c r="I362" t="s">
        <v>373</v>
      </c>
      <c r="J362" s="8" t="s">
        <v>374</v>
      </c>
      <c r="K362" s="8">
        <v>35</v>
      </c>
      <c r="L362" s="8" t="s">
        <v>288</v>
      </c>
      <c r="M362" s="8">
        <v>141</v>
      </c>
      <c r="N362" s="8" t="s">
        <v>51</v>
      </c>
      <c r="O362" s="8">
        <v>0</v>
      </c>
      <c r="P362" s="8" t="s">
        <v>58</v>
      </c>
      <c r="Q362" s="8" t="s">
        <v>373</v>
      </c>
      <c r="S362" s="8" t="s">
        <v>57</v>
      </c>
      <c r="T362" s="8" t="s">
        <v>59</v>
      </c>
      <c r="U362" s="8" t="s">
        <v>65</v>
      </c>
      <c r="V362" s="8" t="s">
        <v>51</v>
      </c>
      <c r="W362" s="8">
        <v>50</v>
      </c>
      <c r="X362" s="8">
        <v>0</v>
      </c>
      <c r="Y362" s="8">
        <v>20</v>
      </c>
      <c r="Z362" s="8">
        <v>0</v>
      </c>
      <c r="AA362" s="8">
        <v>15</v>
      </c>
      <c r="AB362" s="8">
        <v>15</v>
      </c>
    </row>
    <row r="363" spans="1:28">
      <c r="A363" t="s">
        <v>21</v>
      </c>
      <c r="B363" t="s">
        <v>367</v>
      </c>
      <c r="C363" t="s">
        <v>368</v>
      </c>
      <c r="D363" t="s">
        <v>616</v>
      </c>
      <c r="E363" t="s">
        <v>675</v>
      </c>
      <c r="F363" t="s">
        <v>4499</v>
      </c>
      <c r="G363" t="s">
        <v>4499</v>
      </c>
      <c r="H363" t="s">
        <v>676</v>
      </c>
      <c r="I363" t="s">
        <v>3117</v>
      </c>
      <c r="J363" s="8" t="s">
        <v>3118</v>
      </c>
      <c r="K363" s="8">
        <v>56</v>
      </c>
      <c r="L363" s="8" t="s">
        <v>3119</v>
      </c>
      <c r="M363" s="8">
        <v>120</v>
      </c>
      <c r="N363" s="8" t="s">
        <v>926</v>
      </c>
      <c r="O363" s="8">
        <v>1</v>
      </c>
      <c r="P363" s="8" t="s">
        <v>57</v>
      </c>
      <c r="Q363" s="8" t="s">
        <v>3117</v>
      </c>
      <c r="S363" s="8" t="s">
        <v>57</v>
      </c>
      <c r="T363" s="8" t="s">
        <v>59</v>
      </c>
      <c r="U363" s="8" t="s">
        <v>65</v>
      </c>
      <c r="V363" s="8" t="s">
        <v>51</v>
      </c>
      <c r="W363" s="8">
        <v>85</v>
      </c>
      <c r="X363" s="8">
        <v>20</v>
      </c>
      <c r="Y363" s="8">
        <v>20</v>
      </c>
      <c r="Z363" s="8">
        <v>15</v>
      </c>
      <c r="AA363" s="8">
        <v>15</v>
      </c>
      <c r="AB363" s="8">
        <v>15</v>
      </c>
    </row>
    <row r="364" spans="1:28">
      <c r="A364" t="s">
        <v>21</v>
      </c>
      <c r="B364" t="s">
        <v>367</v>
      </c>
      <c r="C364" t="s">
        <v>368</v>
      </c>
      <c r="D364" t="s">
        <v>616</v>
      </c>
      <c r="E364" t="s">
        <v>675</v>
      </c>
      <c r="F364" t="s">
        <v>4508</v>
      </c>
      <c r="G364" t="s">
        <v>4508</v>
      </c>
      <c r="H364" t="s">
        <v>676</v>
      </c>
      <c r="I364" t="s">
        <v>3101</v>
      </c>
      <c r="J364" s="8" t="s">
        <v>3102</v>
      </c>
      <c r="K364" s="8">
        <v>44</v>
      </c>
      <c r="L364" s="8" t="s">
        <v>3103</v>
      </c>
      <c r="M364" s="8">
        <v>160</v>
      </c>
      <c r="N364" s="8" t="s">
        <v>942</v>
      </c>
      <c r="O364" s="8">
        <v>1</v>
      </c>
      <c r="P364" s="8" t="s">
        <v>57</v>
      </c>
      <c r="Q364" s="8" t="s">
        <v>3101</v>
      </c>
      <c r="S364" s="8" t="s">
        <v>57</v>
      </c>
      <c r="T364" s="8" t="s">
        <v>59</v>
      </c>
      <c r="U364" s="8" t="s">
        <v>65</v>
      </c>
      <c r="V364" s="8" t="s">
        <v>51</v>
      </c>
      <c r="W364" s="8">
        <v>85</v>
      </c>
      <c r="X364" s="8">
        <v>20</v>
      </c>
      <c r="Y364" s="8">
        <v>20</v>
      </c>
      <c r="Z364" s="8">
        <v>15</v>
      </c>
      <c r="AA364" s="8">
        <v>15</v>
      </c>
      <c r="AB364" s="8">
        <v>15</v>
      </c>
    </row>
    <row r="365" spans="1:28">
      <c r="A365" t="s">
        <v>21</v>
      </c>
      <c r="B365" t="s">
        <v>367</v>
      </c>
      <c r="C365" t="s">
        <v>368</v>
      </c>
      <c r="D365" t="s">
        <v>616</v>
      </c>
      <c r="E365" t="s">
        <v>675</v>
      </c>
      <c r="F365" t="s">
        <v>571</v>
      </c>
      <c r="G365" t="s">
        <v>571</v>
      </c>
      <c r="H365" t="s">
        <v>676</v>
      </c>
      <c r="I365" t="s">
        <v>3087</v>
      </c>
      <c r="J365" s="8" t="s">
        <v>3088</v>
      </c>
      <c r="K365" s="8">
        <v>58</v>
      </c>
      <c r="L365" s="8" t="s">
        <v>1005</v>
      </c>
      <c r="M365" s="8">
        <v>137</v>
      </c>
      <c r="N365" s="8" t="s">
        <v>572</v>
      </c>
      <c r="O365" s="8">
        <v>1</v>
      </c>
      <c r="P365" s="8" t="s">
        <v>57</v>
      </c>
      <c r="Q365" s="8" t="s">
        <v>3087</v>
      </c>
      <c r="S365" s="8" t="s">
        <v>57</v>
      </c>
      <c r="T365" s="8" t="s">
        <v>59</v>
      </c>
      <c r="U365" s="8" t="s">
        <v>65</v>
      </c>
      <c r="V365" s="8" t="s">
        <v>51</v>
      </c>
      <c r="W365" s="8">
        <v>85</v>
      </c>
      <c r="X365" s="8">
        <v>20</v>
      </c>
      <c r="Y365" s="8">
        <v>20</v>
      </c>
      <c r="Z365" s="8">
        <v>15</v>
      </c>
      <c r="AA365" s="8">
        <v>15</v>
      </c>
      <c r="AB365" s="8">
        <v>15</v>
      </c>
    </row>
    <row r="366" spans="1:28">
      <c r="A366" t="s">
        <v>19</v>
      </c>
      <c r="B366" t="s">
        <v>88</v>
      </c>
      <c r="C366" t="s">
        <v>269</v>
      </c>
      <c r="D366" t="s">
        <v>616</v>
      </c>
      <c r="E366" t="s">
        <v>675</v>
      </c>
      <c r="F366" t="s">
        <v>4713</v>
      </c>
      <c r="G366" t="s">
        <v>4714</v>
      </c>
      <c r="H366" t="s">
        <v>676</v>
      </c>
      <c r="I366" t="s">
        <v>1655</v>
      </c>
      <c r="J366" s="8" t="s">
        <v>1656</v>
      </c>
      <c r="K366" s="8">
        <v>49</v>
      </c>
      <c r="L366" s="8" t="s">
        <v>10821</v>
      </c>
      <c r="M366" s="8">
        <v>135</v>
      </c>
      <c r="N366" s="8" t="s">
        <v>1657</v>
      </c>
      <c r="O366" s="8">
        <v>1</v>
      </c>
      <c r="P366" s="8" t="s">
        <v>57</v>
      </c>
      <c r="Q366" s="8" t="s">
        <v>1655</v>
      </c>
      <c r="S366" s="8" t="s">
        <v>57</v>
      </c>
      <c r="T366" s="8" t="s">
        <v>59</v>
      </c>
      <c r="U366" s="8" t="s">
        <v>65</v>
      </c>
      <c r="V366" s="8" t="s">
        <v>51</v>
      </c>
      <c r="W366" s="8">
        <v>85</v>
      </c>
      <c r="X366" s="8">
        <v>20</v>
      </c>
      <c r="Y366" s="8">
        <v>20</v>
      </c>
      <c r="Z366" s="8">
        <v>15</v>
      </c>
      <c r="AA366" s="8">
        <v>15</v>
      </c>
      <c r="AB366" s="8">
        <v>15</v>
      </c>
    </row>
    <row r="367" spans="1:28">
      <c r="A367" t="s">
        <v>19</v>
      </c>
      <c r="B367" t="s">
        <v>88</v>
      </c>
      <c r="C367" t="s">
        <v>269</v>
      </c>
      <c r="D367" t="s">
        <v>616</v>
      </c>
      <c r="E367" t="s">
        <v>675</v>
      </c>
      <c r="F367" t="s">
        <v>4729</v>
      </c>
      <c r="G367" t="s">
        <v>4730</v>
      </c>
      <c r="H367" t="s">
        <v>676</v>
      </c>
      <c r="I367" t="s">
        <v>1677</v>
      </c>
      <c r="J367" s="8" t="s">
        <v>10822</v>
      </c>
      <c r="K367" s="8">
        <v>47</v>
      </c>
      <c r="L367" s="8" t="s">
        <v>1678</v>
      </c>
      <c r="M367" s="8">
        <v>107</v>
      </c>
      <c r="N367" s="8" t="s">
        <v>1679</v>
      </c>
      <c r="O367" s="8">
        <v>1</v>
      </c>
      <c r="P367" s="8" t="s">
        <v>57</v>
      </c>
      <c r="Q367" s="8" t="s">
        <v>1677</v>
      </c>
      <c r="S367" s="8" t="s">
        <v>57</v>
      </c>
      <c r="T367" s="8" t="s">
        <v>59</v>
      </c>
      <c r="U367" s="8" t="s">
        <v>65</v>
      </c>
      <c r="V367" s="8" t="s">
        <v>51</v>
      </c>
      <c r="W367" s="8">
        <v>85</v>
      </c>
      <c r="X367" s="8">
        <v>20</v>
      </c>
      <c r="Y367" s="8">
        <v>20</v>
      </c>
      <c r="Z367" s="8">
        <v>15</v>
      </c>
      <c r="AA367" s="8">
        <v>15</v>
      </c>
      <c r="AB367" s="8">
        <v>15</v>
      </c>
    </row>
    <row r="368" spans="1:28">
      <c r="A368" t="s">
        <v>19</v>
      </c>
      <c r="B368" t="s">
        <v>88</v>
      </c>
      <c r="C368" t="s">
        <v>269</v>
      </c>
      <c r="D368" t="s">
        <v>616</v>
      </c>
      <c r="E368" t="s">
        <v>675</v>
      </c>
      <c r="F368" t="s">
        <v>4746</v>
      </c>
      <c r="G368" t="s">
        <v>4747</v>
      </c>
      <c r="H368" t="s">
        <v>676</v>
      </c>
      <c r="I368" t="s">
        <v>1705</v>
      </c>
      <c r="J368" s="8" t="s">
        <v>10823</v>
      </c>
      <c r="K368" s="8">
        <v>60</v>
      </c>
      <c r="L368" s="8" t="s">
        <v>1706</v>
      </c>
      <c r="M368" s="8">
        <v>142</v>
      </c>
      <c r="N368" s="8" t="s">
        <v>1707</v>
      </c>
      <c r="O368" s="8">
        <v>1</v>
      </c>
      <c r="P368" s="8" t="s">
        <v>57</v>
      </c>
      <c r="Q368" s="8" t="s">
        <v>1705</v>
      </c>
      <c r="S368" s="8" t="s">
        <v>57</v>
      </c>
      <c r="T368" s="8" t="s">
        <v>59</v>
      </c>
      <c r="U368" s="8" t="s">
        <v>65</v>
      </c>
      <c r="V368" s="8" t="s">
        <v>51</v>
      </c>
      <c r="W368" s="8">
        <v>85</v>
      </c>
      <c r="X368" s="8">
        <v>20</v>
      </c>
      <c r="Y368" s="8">
        <v>20</v>
      </c>
      <c r="Z368" s="8">
        <v>15</v>
      </c>
      <c r="AA368" s="8">
        <v>15</v>
      </c>
      <c r="AB368" s="8">
        <v>15</v>
      </c>
    </row>
    <row r="369" spans="1:28">
      <c r="A369" t="s">
        <v>19</v>
      </c>
      <c r="B369" t="s">
        <v>88</v>
      </c>
      <c r="C369" t="s">
        <v>269</v>
      </c>
      <c r="D369" t="s">
        <v>616</v>
      </c>
      <c r="E369" t="s">
        <v>675</v>
      </c>
      <c r="F369" t="s">
        <v>4736</v>
      </c>
      <c r="G369" t="s">
        <v>4737</v>
      </c>
      <c r="H369" t="s">
        <v>676</v>
      </c>
      <c r="I369" t="s">
        <v>1692</v>
      </c>
      <c r="J369" s="8" t="s">
        <v>10824</v>
      </c>
      <c r="K369" s="8">
        <v>51</v>
      </c>
      <c r="L369" s="8" t="s">
        <v>1693</v>
      </c>
      <c r="M369" s="8">
        <v>119</v>
      </c>
      <c r="N369" s="8" t="s">
        <v>1694</v>
      </c>
      <c r="O369" s="8">
        <v>1</v>
      </c>
      <c r="P369" s="8" t="s">
        <v>57</v>
      </c>
      <c r="Q369" s="8" t="s">
        <v>1692</v>
      </c>
      <c r="S369" s="8" t="s">
        <v>57</v>
      </c>
      <c r="T369" s="8" t="s">
        <v>59</v>
      </c>
      <c r="U369" s="8" t="s">
        <v>65</v>
      </c>
      <c r="V369" s="8" t="s">
        <v>51</v>
      </c>
      <c r="W369" s="8">
        <v>85</v>
      </c>
      <c r="X369" s="8">
        <v>20</v>
      </c>
      <c r="Y369" s="8">
        <v>20</v>
      </c>
      <c r="Z369" s="8">
        <v>15</v>
      </c>
      <c r="AA369" s="8">
        <v>15</v>
      </c>
      <c r="AB369" s="8">
        <v>15</v>
      </c>
    </row>
    <row r="370" spans="1:28">
      <c r="A370" t="s">
        <v>19</v>
      </c>
      <c r="B370" t="s">
        <v>88</v>
      </c>
      <c r="C370" t="s">
        <v>269</v>
      </c>
      <c r="D370" t="s">
        <v>616</v>
      </c>
      <c r="E370" t="s">
        <v>675</v>
      </c>
      <c r="F370" t="s">
        <v>4740</v>
      </c>
      <c r="G370" t="s">
        <v>4741</v>
      </c>
      <c r="H370" t="s">
        <v>676</v>
      </c>
      <c r="I370" t="s">
        <v>302</v>
      </c>
      <c r="J370" s="8" t="s">
        <v>303</v>
      </c>
      <c r="K370" s="8">
        <v>41</v>
      </c>
      <c r="L370" s="8" t="s">
        <v>304</v>
      </c>
      <c r="M370" s="8">
        <v>148</v>
      </c>
      <c r="N370" s="8" t="s">
        <v>305</v>
      </c>
      <c r="O370" s="8">
        <v>1</v>
      </c>
      <c r="P370" s="8" t="s">
        <v>57</v>
      </c>
      <c r="Q370" s="8" t="s">
        <v>302</v>
      </c>
      <c r="S370" s="8" t="s">
        <v>57</v>
      </c>
      <c r="T370" s="8" t="s">
        <v>59</v>
      </c>
      <c r="U370" s="8" t="s">
        <v>65</v>
      </c>
      <c r="V370" s="8" t="s">
        <v>51</v>
      </c>
      <c r="W370" s="8">
        <v>85</v>
      </c>
      <c r="X370" s="8">
        <v>20</v>
      </c>
      <c r="Y370" s="8">
        <v>20</v>
      </c>
      <c r="Z370" s="8">
        <v>15</v>
      </c>
      <c r="AA370" s="8">
        <v>15</v>
      </c>
      <c r="AB370" s="8">
        <v>15</v>
      </c>
    </row>
    <row r="371" spans="1:28">
      <c r="A371" t="s">
        <v>19</v>
      </c>
      <c r="B371" t="s">
        <v>88</v>
      </c>
      <c r="C371" t="s">
        <v>269</v>
      </c>
      <c r="D371" t="s">
        <v>616</v>
      </c>
      <c r="E371" t="s">
        <v>675</v>
      </c>
      <c r="F371" t="s">
        <v>5709</v>
      </c>
      <c r="G371" t="s">
        <v>5709</v>
      </c>
      <c r="H371" t="s">
        <v>677</v>
      </c>
      <c r="I371" t="s">
        <v>87</v>
      </c>
      <c r="J371" s="8" t="s">
        <v>5781</v>
      </c>
      <c r="K371" s="8">
        <v>41</v>
      </c>
      <c r="L371" s="8" t="s">
        <v>10825</v>
      </c>
      <c r="M371" s="8">
        <v>85</v>
      </c>
      <c r="N371" s="8" t="s">
        <v>10826</v>
      </c>
      <c r="O371" s="8">
        <v>1</v>
      </c>
      <c r="P371" s="8" t="s">
        <v>57</v>
      </c>
      <c r="Q371" s="8" t="s">
        <v>87</v>
      </c>
      <c r="S371" s="8" t="s">
        <v>57</v>
      </c>
      <c r="T371" s="8" t="s">
        <v>59</v>
      </c>
      <c r="U371" s="8" t="s">
        <v>65</v>
      </c>
      <c r="V371" s="8" t="s">
        <v>51</v>
      </c>
      <c r="W371" s="8">
        <v>85</v>
      </c>
      <c r="X371" s="8">
        <v>20</v>
      </c>
      <c r="Y371" s="8">
        <v>20</v>
      </c>
      <c r="Z371" s="8">
        <v>15</v>
      </c>
      <c r="AA371" s="8">
        <v>15</v>
      </c>
      <c r="AB371" s="8">
        <v>15</v>
      </c>
    </row>
    <row r="372" spans="1:28">
      <c r="A372" t="s">
        <v>19</v>
      </c>
      <c r="B372" t="s">
        <v>88</v>
      </c>
      <c r="C372" t="s">
        <v>269</v>
      </c>
      <c r="D372" t="s">
        <v>616</v>
      </c>
      <c r="E372" t="s">
        <v>675</v>
      </c>
      <c r="F372" t="s">
        <v>4724</v>
      </c>
      <c r="G372" t="s">
        <v>4725</v>
      </c>
      <c r="H372" t="s">
        <v>676</v>
      </c>
      <c r="I372" t="s">
        <v>1671</v>
      </c>
      <c r="J372" s="8" t="s">
        <v>10827</v>
      </c>
      <c r="K372" s="8">
        <v>41</v>
      </c>
      <c r="L372" s="8" t="s">
        <v>1672</v>
      </c>
      <c r="M372" s="8">
        <v>113</v>
      </c>
      <c r="N372" s="8" t="s">
        <v>1673</v>
      </c>
      <c r="O372" s="8">
        <v>1</v>
      </c>
      <c r="P372" s="8" t="s">
        <v>57</v>
      </c>
      <c r="Q372" s="8" t="s">
        <v>1671</v>
      </c>
      <c r="S372" s="8" t="s">
        <v>57</v>
      </c>
      <c r="T372" s="8" t="s">
        <v>59</v>
      </c>
      <c r="U372" s="8" t="s">
        <v>65</v>
      </c>
      <c r="V372" s="8" t="s">
        <v>51</v>
      </c>
      <c r="W372" s="8">
        <v>85</v>
      </c>
      <c r="X372" s="8">
        <v>20</v>
      </c>
      <c r="Y372" s="8">
        <v>20</v>
      </c>
      <c r="Z372" s="8">
        <v>15</v>
      </c>
      <c r="AA372" s="8">
        <v>15</v>
      </c>
      <c r="AB372" s="8">
        <v>15</v>
      </c>
    </row>
    <row r="373" spans="1:28">
      <c r="A373" t="s">
        <v>19</v>
      </c>
      <c r="B373" t="s">
        <v>88</v>
      </c>
      <c r="C373" t="s">
        <v>269</v>
      </c>
      <c r="D373" t="s">
        <v>616</v>
      </c>
      <c r="E373" t="s">
        <v>675</v>
      </c>
      <c r="F373" t="s">
        <v>4708</v>
      </c>
      <c r="G373" t="s">
        <v>4472</v>
      </c>
      <c r="H373" t="s">
        <v>677</v>
      </c>
      <c r="I373" t="s">
        <v>1646</v>
      </c>
      <c r="J373" s="8" t="s">
        <v>10828</v>
      </c>
      <c r="K373" s="8">
        <v>40</v>
      </c>
      <c r="L373" s="8" t="s">
        <v>10829</v>
      </c>
      <c r="M373" s="8">
        <v>74</v>
      </c>
      <c r="N373" s="8" t="s">
        <v>10830</v>
      </c>
      <c r="O373" s="8">
        <v>1</v>
      </c>
      <c r="P373" s="8" t="s">
        <v>57</v>
      </c>
      <c r="Q373" s="8" t="s">
        <v>1646</v>
      </c>
      <c r="S373" s="8" t="s">
        <v>57</v>
      </c>
      <c r="T373" s="8" t="s">
        <v>59</v>
      </c>
      <c r="U373" s="8" t="s">
        <v>65</v>
      </c>
      <c r="V373" s="8" t="s">
        <v>51</v>
      </c>
      <c r="W373" s="8">
        <v>85</v>
      </c>
      <c r="X373" s="8">
        <v>20</v>
      </c>
      <c r="Y373" s="8">
        <v>20</v>
      </c>
      <c r="Z373" s="8">
        <v>15</v>
      </c>
      <c r="AA373" s="8">
        <v>15</v>
      </c>
      <c r="AB373" s="8">
        <v>15</v>
      </c>
    </row>
    <row r="374" spans="1:28">
      <c r="A374" t="s">
        <v>19</v>
      </c>
      <c r="B374" t="s">
        <v>88</v>
      </c>
      <c r="C374" t="s">
        <v>269</v>
      </c>
      <c r="D374" t="s">
        <v>616</v>
      </c>
      <c r="E374" t="s">
        <v>675</v>
      </c>
      <c r="F374" t="s">
        <v>4738</v>
      </c>
      <c r="G374" t="s">
        <v>4739</v>
      </c>
      <c r="H374" t="s">
        <v>676</v>
      </c>
      <c r="I374" t="s">
        <v>1695</v>
      </c>
      <c r="J374" s="8" t="s">
        <v>1696</v>
      </c>
      <c r="K374" s="8">
        <v>51</v>
      </c>
      <c r="L374" s="8" t="s">
        <v>1697</v>
      </c>
      <c r="M374" s="8">
        <v>126</v>
      </c>
      <c r="N374" s="8" t="s">
        <v>1698</v>
      </c>
      <c r="O374" s="8">
        <v>1</v>
      </c>
      <c r="P374" s="8" t="s">
        <v>57</v>
      </c>
      <c r="Q374" s="8" t="s">
        <v>1695</v>
      </c>
      <c r="S374" s="8" t="s">
        <v>57</v>
      </c>
      <c r="T374" s="8" t="s">
        <v>59</v>
      </c>
      <c r="U374" s="8" t="s">
        <v>65</v>
      </c>
      <c r="V374" s="8" t="s">
        <v>51</v>
      </c>
      <c r="W374" s="8">
        <v>85</v>
      </c>
      <c r="X374" s="8">
        <v>20</v>
      </c>
      <c r="Y374" s="8">
        <v>20</v>
      </c>
      <c r="Z374" s="8">
        <v>15</v>
      </c>
      <c r="AA374" s="8">
        <v>15</v>
      </c>
      <c r="AB374" s="8">
        <v>15</v>
      </c>
    </row>
    <row r="375" spans="1:28">
      <c r="A375" t="s">
        <v>19</v>
      </c>
      <c r="B375" t="s">
        <v>88</v>
      </c>
      <c r="C375" t="s">
        <v>269</v>
      </c>
      <c r="D375" t="s">
        <v>616</v>
      </c>
      <c r="E375" t="s">
        <v>675</v>
      </c>
      <c r="F375" t="s">
        <v>4721</v>
      </c>
      <c r="G375" t="s">
        <v>4722</v>
      </c>
      <c r="H375" t="s">
        <v>676</v>
      </c>
      <c r="I375" t="s">
        <v>1666</v>
      </c>
      <c r="J375" s="8" t="s">
        <v>1667</v>
      </c>
      <c r="K375" s="8">
        <v>49</v>
      </c>
      <c r="L375" s="8" t="s">
        <v>1668</v>
      </c>
      <c r="M375" s="8">
        <v>155</v>
      </c>
      <c r="N375" s="8" t="s">
        <v>1669</v>
      </c>
      <c r="O375" s="8">
        <v>1</v>
      </c>
      <c r="P375" s="8" t="s">
        <v>57</v>
      </c>
      <c r="Q375" s="8" t="s">
        <v>1666</v>
      </c>
      <c r="S375" s="8" t="s">
        <v>57</v>
      </c>
      <c r="T375" s="8" t="s">
        <v>59</v>
      </c>
      <c r="U375" s="8" t="s">
        <v>65</v>
      </c>
      <c r="V375" s="8" t="s">
        <v>51</v>
      </c>
      <c r="W375" s="8">
        <v>85</v>
      </c>
      <c r="X375" s="8">
        <v>20</v>
      </c>
      <c r="Y375" s="8">
        <v>20</v>
      </c>
      <c r="Z375" s="8">
        <v>15</v>
      </c>
      <c r="AA375" s="8">
        <v>15</v>
      </c>
      <c r="AB375" s="8">
        <v>15</v>
      </c>
    </row>
    <row r="376" spans="1:28">
      <c r="A376" t="s">
        <v>19</v>
      </c>
      <c r="B376" t="s">
        <v>88</v>
      </c>
      <c r="C376" t="s">
        <v>269</v>
      </c>
      <c r="D376" t="s">
        <v>616</v>
      </c>
      <c r="E376" t="s">
        <v>675</v>
      </c>
      <c r="F376" t="s">
        <v>4518</v>
      </c>
      <c r="G376" t="s">
        <v>4518</v>
      </c>
      <c r="H376" t="s">
        <v>676</v>
      </c>
      <c r="I376" t="s">
        <v>1708</v>
      </c>
      <c r="J376" s="8" t="s">
        <v>1709</v>
      </c>
      <c r="K376" s="8">
        <v>48</v>
      </c>
      <c r="L376" s="8" t="s">
        <v>1710</v>
      </c>
      <c r="M376" s="8">
        <v>157</v>
      </c>
      <c r="N376" s="8" t="s">
        <v>1271</v>
      </c>
      <c r="O376" s="8">
        <v>1</v>
      </c>
      <c r="P376" s="8" t="s">
        <v>57</v>
      </c>
      <c r="Q376" s="8" t="s">
        <v>1708</v>
      </c>
      <c r="S376" s="8" t="s">
        <v>57</v>
      </c>
      <c r="T376" s="8" t="s">
        <v>59</v>
      </c>
      <c r="U376" s="8" t="s">
        <v>65</v>
      </c>
      <c r="V376" s="8" t="s">
        <v>51</v>
      </c>
      <c r="W376" s="8">
        <v>85</v>
      </c>
      <c r="X376" s="8">
        <v>20</v>
      </c>
      <c r="Y376" s="8">
        <v>20</v>
      </c>
      <c r="Z376" s="8">
        <v>15</v>
      </c>
      <c r="AA376" s="8">
        <v>15</v>
      </c>
      <c r="AB376" s="8">
        <v>15</v>
      </c>
    </row>
    <row r="377" spans="1:28">
      <c r="A377" t="s">
        <v>19</v>
      </c>
      <c r="B377" t="s">
        <v>88</v>
      </c>
      <c r="C377" t="s">
        <v>269</v>
      </c>
      <c r="D377" t="s">
        <v>616</v>
      </c>
      <c r="E377" t="s">
        <v>675</v>
      </c>
      <c r="F377" t="s">
        <v>4521</v>
      </c>
      <c r="G377" t="s">
        <v>4521</v>
      </c>
      <c r="H377" t="s">
        <v>676</v>
      </c>
      <c r="I377" t="s">
        <v>1724</v>
      </c>
      <c r="J377" s="8" t="s">
        <v>1725</v>
      </c>
      <c r="K377" s="8">
        <v>51</v>
      </c>
      <c r="L377" s="8" t="s">
        <v>10831</v>
      </c>
      <c r="M377" s="8">
        <v>149</v>
      </c>
      <c r="N377" s="8" t="s">
        <v>1726</v>
      </c>
      <c r="O377" s="8">
        <v>1</v>
      </c>
      <c r="P377" s="8" t="s">
        <v>57</v>
      </c>
      <c r="Q377" s="8" t="s">
        <v>1724</v>
      </c>
      <c r="S377" s="8" t="s">
        <v>57</v>
      </c>
      <c r="T377" s="8" t="s">
        <v>59</v>
      </c>
      <c r="U377" s="8" t="s">
        <v>65</v>
      </c>
      <c r="V377" s="8" t="s">
        <v>51</v>
      </c>
      <c r="W377" s="8">
        <v>85</v>
      </c>
      <c r="X377" s="8">
        <v>20</v>
      </c>
      <c r="Y377" s="8">
        <v>20</v>
      </c>
      <c r="Z377" s="8">
        <v>15</v>
      </c>
      <c r="AA377" s="8">
        <v>15</v>
      </c>
      <c r="AB377" s="8">
        <v>15</v>
      </c>
    </row>
    <row r="378" spans="1:28">
      <c r="A378" t="s">
        <v>19</v>
      </c>
      <c r="B378" t="s">
        <v>88</v>
      </c>
      <c r="C378" t="s">
        <v>269</v>
      </c>
      <c r="D378" t="s">
        <v>616</v>
      </c>
      <c r="E378" t="s">
        <v>675</v>
      </c>
      <c r="F378" t="s">
        <v>4458</v>
      </c>
      <c r="G378" t="s">
        <v>10819</v>
      </c>
      <c r="H378" t="s">
        <v>676</v>
      </c>
      <c r="I378" t="s">
        <v>1680</v>
      </c>
      <c r="J378" s="8" t="s">
        <v>1681</v>
      </c>
      <c r="K378" s="8">
        <v>51</v>
      </c>
      <c r="L378" s="8" t="s">
        <v>1682</v>
      </c>
      <c r="M378" s="8">
        <v>131</v>
      </c>
      <c r="N378" s="8" t="s">
        <v>963</v>
      </c>
      <c r="O378" s="8">
        <v>1</v>
      </c>
      <c r="P378" s="8" t="s">
        <v>57</v>
      </c>
      <c r="Q378" s="8" t="s">
        <v>1680</v>
      </c>
      <c r="S378" s="8" t="s">
        <v>57</v>
      </c>
      <c r="T378" s="8" t="s">
        <v>59</v>
      </c>
      <c r="U378" s="8" t="s">
        <v>65</v>
      </c>
      <c r="V378" s="8" t="s">
        <v>51</v>
      </c>
      <c r="W378" s="8">
        <v>85</v>
      </c>
      <c r="X378" s="8">
        <v>20</v>
      </c>
      <c r="Y378" s="8">
        <v>20</v>
      </c>
      <c r="Z378" s="8">
        <v>15</v>
      </c>
      <c r="AA378" s="8">
        <v>15</v>
      </c>
      <c r="AB378" s="8">
        <v>15</v>
      </c>
    </row>
    <row r="379" spans="1:28">
      <c r="A379" t="s">
        <v>19</v>
      </c>
      <c r="B379" t="s">
        <v>88</v>
      </c>
      <c r="C379" t="s">
        <v>269</v>
      </c>
      <c r="D379" t="s">
        <v>616</v>
      </c>
      <c r="E379" t="s">
        <v>675</v>
      </c>
      <c r="F379" t="s">
        <v>4439</v>
      </c>
      <c r="G379" t="s">
        <v>10791</v>
      </c>
      <c r="H379" t="s">
        <v>676</v>
      </c>
      <c r="I379" t="s">
        <v>1722</v>
      </c>
      <c r="J379" s="8" t="s">
        <v>1723</v>
      </c>
      <c r="K379" s="8">
        <v>51</v>
      </c>
      <c r="L379" s="8" t="s">
        <v>10832</v>
      </c>
      <c r="M379" s="8">
        <v>156</v>
      </c>
      <c r="N379" s="8" t="s">
        <v>967</v>
      </c>
      <c r="O379" s="8">
        <v>1</v>
      </c>
      <c r="P379" s="8" t="s">
        <v>57</v>
      </c>
      <c r="Q379" s="8" t="s">
        <v>1722</v>
      </c>
      <c r="S379" s="8" t="s">
        <v>57</v>
      </c>
      <c r="T379" s="8" t="s">
        <v>59</v>
      </c>
      <c r="U379" s="8" t="s">
        <v>65</v>
      </c>
      <c r="V379" s="8" t="s">
        <v>51</v>
      </c>
      <c r="W379" s="8">
        <v>85</v>
      </c>
      <c r="X379" s="8">
        <v>20</v>
      </c>
      <c r="Y379" s="8">
        <v>20</v>
      </c>
      <c r="Z379" s="8">
        <v>15</v>
      </c>
      <c r="AA379" s="8">
        <v>15</v>
      </c>
      <c r="AB379" s="8">
        <v>15</v>
      </c>
    </row>
    <row r="380" spans="1:28">
      <c r="A380" t="s">
        <v>19</v>
      </c>
      <c r="B380" t="s">
        <v>88</v>
      </c>
      <c r="C380" t="s">
        <v>269</v>
      </c>
      <c r="D380" t="s">
        <v>616</v>
      </c>
      <c r="E380" t="s">
        <v>675</v>
      </c>
      <c r="F380" t="s">
        <v>4750</v>
      </c>
      <c r="G380" t="s">
        <v>4750</v>
      </c>
      <c r="H380" t="s">
        <v>676</v>
      </c>
      <c r="I380" t="s">
        <v>1715</v>
      </c>
      <c r="J380" s="8" t="s">
        <v>1716</v>
      </c>
      <c r="K380" s="8">
        <v>48</v>
      </c>
      <c r="L380" s="8" t="s">
        <v>1717</v>
      </c>
      <c r="M380" s="8">
        <v>153</v>
      </c>
      <c r="N380" s="8" t="s">
        <v>1718</v>
      </c>
      <c r="O380" s="8">
        <v>1</v>
      </c>
      <c r="P380" s="8" t="s">
        <v>57</v>
      </c>
      <c r="Q380" s="8" t="s">
        <v>1715</v>
      </c>
      <c r="S380" s="8" t="s">
        <v>57</v>
      </c>
      <c r="T380" s="8" t="s">
        <v>59</v>
      </c>
      <c r="U380" s="8" t="s">
        <v>65</v>
      </c>
      <c r="V380" s="8" t="s">
        <v>51</v>
      </c>
      <c r="W380" s="8">
        <v>85</v>
      </c>
      <c r="X380" s="8">
        <v>20</v>
      </c>
      <c r="Y380" s="8">
        <v>20</v>
      </c>
      <c r="Z380" s="8">
        <v>15</v>
      </c>
      <c r="AA380" s="8">
        <v>15</v>
      </c>
      <c r="AB380" s="8">
        <v>15</v>
      </c>
    </row>
    <row r="381" spans="1:28">
      <c r="A381" t="s">
        <v>19</v>
      </c>
      <c r="B381" t="s">
        <v>88</v>
      </c>
      <c r="C381" t="s">
        <v>269</v>
      </c>
      <c r="D381" t="s">
        <v>616</v>
      </c>
      <c r="E381" t="s">
        <v>675</v>
      </c>
      <c r="F381" t="s">
        <v>4715</v>
      </c>
      <c r="G381" t="s">
        <v>4716</v>
      </c>
      <c r="H381" t="s">
        <v>676</v>
      </c>
      <c r="I381" t="s">
        <v>319</v>
      </c>
      <c r="J381" s="8" t="s">
        <v>10833</v>
      </c>
      <c r="K381" s="8">
        <v>52</v>
      </c>
      <c r="L381" s="8" t="s">
        <v>320</v>
      </c>
      <c r="M381" s="8">
        <v>125</v>
      </c>
      <c r="N381" s="8" t="s">
        <v>230</v>
      </c>
      <c r="O381" s="8">
        <v>1</v>
      </c>
      <c r="P381" s="8" t="s">
        <v>57</v>
      </c>
      <c r="Q381" s="8" t="s">
        <v>319</v>
      </c>
      <c r="S381" s="8" t="s">
        <v>57</v>
      </c>
      <c r="T381" s="8" t="s">
        <v>59</v>
      </c>
      <c r="U381" s="8" t="s">
        <v>65</v>
      </c>
      <c r="V381" s="8" t="s">
        <v>51</v>
      </c>
      <c r="W381" s="8">
        <v>85</v>
      </c>
      <c r="X381" s="8">
        <v>20</v>
      </c>
      <c r="Y381" s="8">
        <v>20</v>
      </c>
      <c r="Z381" s="8">
        <v>15</v>
      </c>
      <c r="AA381" s="8">
        <v>15</v>
      </c>
      <c r="AB381" s="8">
        <v>15</v>
      </c>
    </row>
    <row r="382" spans="1:28">
      <c r="A382" t="s">
        <v>19</v>
      </c>
      <c r="B382" t="s">
        <v>88</v>
      </c>
      <c r="C382" t="s">
        <v>269</v>
      </c>
      <c r="D382" t="s">
        <v>616</v>
      </c>
      <c r="E382" t="s">
        <v>675</v>
      </c>
      <c r="F382" t="s">
        <v>4742</v>
      </c>
      <c r="G382" t="s">
        <v>4463</v>
      </c>
      <c r="H382" t="s">
        <v>677</v>
      </c>
      <c r="I382" t="s">
        <v>1699</v>
      </c>
      <c r="J382" s="8" t="s">
        <v>10834</v>
      </c>
      <c r="K382" s="8">
        <v>40</v>
      </c>
      <c r="L382" s="8" t="s">
        <v>1700</v>
      </c>
      <c r="M382" s="8">
        <v>65</v>
      </c>
      <c r="N382" s="8" t="s">
        <v>10835</v>
      </c>
      <c r="O382" s="8">
        <v>1</v>
      </c>
      <c r="P382" s="8" t="s">
        <v>57</v>
      </c>
      <c r="Q382" s="8" t="s">
        <v>1699</v>
      </c>
      <c r="S382" s="8" t="s">
        <v>57</v>
      </c>
      <c r="T382" s="8" t="s">
        <v>59</v>
      </c>
      <c r="U382" s="8" t="s">
        <v>65</v>
      </c>
      <c r="V382" s="8" t="s">
        <v>51</v>
      </c>
      <c r="W382" s="8">
        <v>85</v>
      </c>
      <c r="X382" s="8">
        <v>20</v>
      </c>
      <c r="Y382" s="8">
        <v>20</v>
      </c>
      <c r="Z382" s="8">
        <v>15</v>
      </c>
      <c r="AA382" s="8">
        <v>15</v>
      </c>
      <c r="AB382" s="8">
        <v>15</v>
      </c>
    </row>
    <row r="383" spans="1:28">
      <c r="A383" t="s">
        <v>19</v>
      </c>
      <c r="B383" t="s">
        <v>88</v>
      </c>
      <c r="C383" t="s">
        <v>269</v>
      </c>
      <c r="D383" t="s">
        <v>616</v>
      </c>
      <c r="E383" t="s">
        <v>675</v>
      </c>
      <c r="F383" t="s">
        <v>4735</v>
      </c>
      <c r="G383" t="s">
        <v>529</v>
      </c>
      <c r="H383" t="s">
        <v>676</v>
      </c>
      <c r="I383" t="s">
        <v>1690</v>
      </c>
      <c r="J383" s="8" t="s">
        <v>10836</v>
      </c>
      <c r="K383" s="8">
        <v>43</v>
      </c>
      <c r="L383" s="8" t="s">
        <v>10837</v>
      </c>
      <c r="M383" s="8">
        <v>85</v>
      </c>
      <c r="N383" s="8" t="s">
        <v>1691</v>
      </c>
      <c r="O383" s="8">
        <v>1</v>
      </c>
      <c r="P383" s="8" t="s">
        <v>57</v>
      </c>
      <c r="Q383" s="8" t="s">
        <v>1690</v>
      </c>
      <c r="S383" s="8" t="s">
        <v>57</v>
      </c>
      <c r="T383" s="8" t="s">
        <v>59</v>
      </c>
      <c r="U383" s="8" t="s">
        <v>65</v>
      </c>
      <c r="V383" s="8" t="s">
        <v>51</v>
      </c>
      <c r="W383" s="8">
        <v>85</v>
      </c>
      <c r="X383" s="8">
        <v>20</v>
      </c>
      <c r="Y383" s="8">
        <v>20</v>
      </c>
      <c r="Z383" s="8">
        <v>15</v>
      </c>
      <c r="AA383" s="8">
        <v>15</v>
      </c>
      <c r="AB383" s="8">
        <v>15</v>
      </c>
    </row>
    <row r="384" spans="1:28">
      <c r="A384" t="s">
        <v>19</v>
      </c>
      <c r="B384" t="s">
        <v>88</v>
      </c>
      <c r="C384" t="s">
        <v>269</v>
      </c>
      <c r="D384" t="s">
        <v>616</v>
      </c>
      <c r="E384" t="s">
        <v>675</v>
      </c>
      <c r="F384" t="s">
        <v>4727</v>
      </c>
      <c r="G384" t="s">
        <v>4728</v>
      </c>
      <c r="H384" t="s">
        <v>676</v>
      </c>
      <c r="I384" t="s">
        <v>1676</v>
      </c>
      <c r="J384" s="8" t="s">
        <v>10838</v>
      </c>
      <c r="K384" s="8">
        <v>41</v>
      </c>
      <c r="L384" s="8" t="s">
        <v>10839</v>
      </c>
      <c r="M384" s="8">
        <v>111</v>
      </c>
      <c r="N384" s="8" t="s">
        <v>1016</v>
      </c>
      <c r="O384" s="8">
        <v>1</v>
      </c>
      <c r="P384" s="8" t="s">
        <v>57</v>
      </c>
      <c r="Q384" s="8" t="s">
        <v>1676</v>
      </c>
      <c r="S384" s="8" t="s">
        <v>57</v>
      </c>
      <c r="T384" s="8" t="s">
        <v>59</v>
      </c>
      <c r="U384" s="8" t="s">
        <v>65</v>
      </c>
      <c r="V384" s="8" t="s">
        <v>51</v>
      </c>
      <c r="W384" s="8">
        <v>85</v>
      </c>
      <c r="X384" s="8">
        <v>20</v>
      </c>
      <c r="Y384" s="8">
        <v>20</v>
      </c>
      <c r="Z384" s="8">
        <v>15</v>
      </c>
      <c r="AA384" s="8">
        <v>15</v>
      </c>
      <c r="AB384" s="8">
        <v>15</v>
      </c>
    </row>
    <row r="385" spans="1:28">
      <c r="A385" t="s">
        <v>19</v>
      </c>
      <c r="B385" t="s">
        <v>88</v>
      </c>
      <c r="C385" t="s">
        <v>269</v>
      </c>
      <c r="D385" t="s">
        <v>616</v>
      </c>
      <c r="E385" t="s">
        <v>675</v>
      </c>
      <c r="F385" t="s">
        <v>4743</v>
      </c>
      <c r="G385" t="s">
        <v>4744</v>
      </c>
      <c r="H385" t="s">
        <v>676</v>
      </c>
      <c r="I385" t="s">
        <v>1701</v>
      </c>
      <c r="J385" s="8" t="s">
        <v>1702</v>
      </c>
      <c r="K385" s="8">
        <v>49</v>
      </c>
      <c r="L385" s="8" t="s">
        <v>10840</v>
      </c>
      <c r="M385" s="8">
        <v>156</v>
      </c>
      <c r="N385" s="8" t="s">
        <v>1703</v>
      </c>
      <c r="O385" s="8">
        <v>1</v>
      </c>
      <c r="P385" s="8" t="s">
        <v>57</v>
      </c>
      <c r="Q385" s="8" t="s">
        <v>1701</v>
      </c>
      <c r="S385" s="8" t="s">
        <v>57</v>
      </c>
      <c r="T385" s="8" t="s">
        <v>59</v>
      </c>
      <c r="U385" s="8" t="s">
        <v>65</v>
      </c>
      <c r="V385" s="8" t="s">
        <v>51</v>
      </c>
      <c r="W385" s="8">
        <v>85</v>
      </c>
      <c r="X385" s="8">
        <v>20</v>
      </c>
      <c r="Y385" s="8">
        <v>20</v>
      </c>
      <c r="Z385" s="8">
        <v>15</v>
      </c>
      <c r="AA385" s="8">
        <v>15</v>
      </c>
      <c r="AB385" s="8">
        <v>15</v>
      </c>
    </row>
    <row r="386" spans="1:28">
      <c r="A386" t="s">
        <v>19</v>
      </c>
      <c r="B386" t="s">
        <v>88</v>
      </c>
      <c r="C386" t="s">
        <v>269</v>
      </c>
      <c r="D386" t="s">
        <v>616</v>
      </c>
      <c r="E386" t="s">
        <v>675</v>
      </c>
      <c r="F386" t="s">
        <v>4733</v>
      </c>
      <c r="G386" t="s">
        <v>4734</v>
      </c>
      <c r="H386" t="s">
        <v>676</v>
      </c>
      <c r="I386" t="s">
        <v>1687</v>
      </c>
      <c r="J386" s="8" t="s">
        <v>1688</v>
      </c>
      <c r="K386" s="8">
        <v>49</v>
      </c>
      <c r="L386" s="8" t="s">
        <v>10841</v>
      </c>
      <c r="M386" s="8">
        <v>143</v>
      </c>
      <c r="N386" s="8" t="s">
        <v>1689</v>
      </c>
      <c r="O386" s="8">
        <v>1</v>
      </c>
      <c r="P386" s="8" t="s">
        <v>57</v>
      </c>
      <c r="Q386" s="8" t="s">
        <v>1687</v>
      </c>
      <c r="S386" s="8" t="s">
        <v>57</v>
      </c>
      <c r="T386" s="8" t="s">
        <v>59</v>
      </c>
      <c r="U386" s="8" t="s">
        <v>65</v>
      </c>
      <c r="V386" s="8" t="s">
        <v>51</v>
      </c>
      <c r="W386" s="8">
        <v>85</v>
      </c>
      <c r="X386" s="8">
        <v>20</v>
      </c>
      <c r="Y386" s="8">
        <v>20</v>
      </c>
      <c r="Z386" s="8">
        <v>15</v>
      </c>
      <c r="AA386" s="8">
        <v>15</v>
      </c>
      <c r="AB386" s="8">
        <v>15</v>
      </c>
    </row>
    <row r="387" spans="1:28">
      <c r="A387" t="s">
        <v>19</v>
      </c>
      <c r="B387" t="s">
        <v>88</v>
      </c>
      <c r="C387" t="s">
        <v>269</v>
      </c>
      <c r="D387" t="s">
        <v>616</v>
      </c>
      <c r="E387" t="s">
        <v>675</v>
      </c>
      <c r="F387" t="s">
        <v>4726</v>
      </c>
      <c r="G387" t="s">
        <v>4584</v>
      </c>
      <c r="H387" t="s">
        <v>677</v>
      </c>
      <c r="I387" t="s">
        <v>1674</v>
      </c>
      <c r="J387" s="8" t="s">
        <v>10842</v>
      </c>
      <c r="K387" s="8">
        <v>40</v>
      </c>
      <c r="L387" s="8" t="s">
        <v>1675</v>
      </c>
      <c r="M387" s="8">
        <v>63</v>
      </c>
      <c r="N387" s="8" t="s">
        <v>10843</v>
      </c>
      <c r="O387" s="8">
        <v>1</v>
      </c>
      <c r="P387" s="8" t="s">
        <v>57</v>
      </c>
      <c r="Q387" s="8" t="s">
        <v>1674</v>
      </c>
      <c r="S387" s="8" t="s">
        <v>57</v>
      </c>
      <c r="T387" s="8" t="s">
        <v>59</v>
      </c>
      <c r="U387" s="8" t="s">
        <v>65</v>
      </c>
      <c r="V387" s="8" t="s">
        <v>51</v>
      </c>
      <c r="W387" s="8">
        <v>85</v>
      </c>
      <c r="X387" s="8">
        <v>20</v>
      </c>
      <c r="Y387" s="8">
        <v>20</v>
      </c>
      <c r="Z387" s="8">
        <v>15</v>
      </c>
      <c r="AA387" s="8">
        <v>15</v>
      </c>
      <c r="AB387" s="8">
        <v>15</v>
      </c>
    </row>
    <row r="388" spans="1:28">
      <c r="A388" t="s">
        <v>19</v>
      </c>
      <c r="B388" t="s">
        <v>88</v>
      </c>
      <c r="C388" t="s">
        <v>269</v>
      </c>
      <c r="D388" t="s">
        <v>616</v>
      </c>
      <c r="E388" t="s">
        <v>675</v>
      </c>
      <c r="F388" t="s">
        <v>4751</v>
      </c>
      <c r="G388" t="s">
        <v>4752</v>
      </c>
      <c r="H388" t="s">
        <v>676</v>
      </c>
      <c r="I388" t="s">
        <v>1719</v>
      </c>
      <c r="J388" s="8" t="s">
        <v>10844</v>
      </c>
      <c r="K388" s="8">
        <v>47</v>
      </c>
      <c r="L388" s="8" t="s">
        <v>1720</v>
      </c>
      <c r="M388" s="8">
        <v>126</v>
      </c>
      <c r="N388" s="8" t="s">
        <v>1721</v>
      </c>
      <c r="O388" s="8">
        <v>1</v>
      </c>
      <c r="P388" s="8" t="s">
        <v>57</v>
      </c>
      <c r="Q388" s="8" t="s">
        <v>1719</v>
      </c>
      <c r="S388" s="8" t="s">
        <v>57</v>
      </c>
      <c r="T388" s="8" t="s">
        <v>59</v>
      </c>
      <c r="U388" s="8" t="s">
        <v>65</v>
      </c>
      <c r="V388" s="8" t="s">
        <v>51</v>
      </c>
      <c r="W388" s="8">
        <v>85</v>
      </c>
      <c r="X388" s="8">
        <v>20</v>
      </c>
      <c r="Y388" s="8">
        <v>20</v>
      </c>
      <c r="Z388" s="8">
        <v>15</v>
      </c>
      <c r="AA388" s="8">
        <v>15</v>
      </c>
      <c r="AB388" s="8">
        <v>15</v>
      </c>
    </row>
    <row r="389" spans="1:28">
      <c r="A389" t="s">
        <v>19</v>
      </c>
      <c r="B389" t="s">
        <v>88</v>
      </c>
      <c r="C389" t="s">
        <v>269</v>
      </c>
      <c r="D389" t="s">
        <v>616</v>
      </c>
      <c r="E389" t="s">
        <v>675</v>
      </c>
      <c r="F389" t="s">
        <v>4745</v>
      </c>
      <c r="G389" t="s">
        <v>4470</v>
      </c>
      <c r="H389" t="s">
        <v>676</v>
      </c>
      <c r="I389" t="s">
        <v>1704</v>
      </c>
      <c r="J389" s="8" t="s">
        <v>10845</v>
      </c>
      <c r="K389" s="8">
        <v>41</v>
      </c>
      <c r="L389" s="8" t="s">
        <v>10846</v>
      </c>
      <c r="M389" s="8">
        <v>96</v>
      </c>
      <c r="N389" s="8" t="s">
        <v>495</v>
      </c>
      <c r="O389" s="8">
        <v>1</v>
      </c>
      <c r="P389" s="8" t="s">
        <v>57</v>
      </c>
      <c r="Q389" s="8" t="s">
        <v>1704</v>
      </c>
      <c r="S389" s="8" t="s">
        <v>57</v>
      </c>
      <c r="T389" s="8" t="s">
        <v>59</v>
      </c>
      <c r="U389" s="8" t="s">
        <v>65</v>
      </c>
      <c r="V389" s="8" t="s">
        <v>51</v>
      </c>
      <c r="W389" s="8">
        <v>85</v>
      </c>
      <c r="X389" s="8">
        <v>20</v>
      </c>
      <c r="Y389" s="8">
        <v>20</v>
      </c>
      <c r="Z389" s="8">
        <v>15</v>
      </c>
      <c r="AA389" s="8">
        <v>15</v>
      </c>
      <c r="AB389" s="8">
        <v>15</v>
      </c>
    </row>
    <row r="390" spans="1:28">
      <c r="A390" t="s">
        <v>19</v>
      </c>
      <c r="B390" t="s">
        <v>88</v>
      </c>
      <c r="C390" t="s">
        <v>269</v>
      </c>
      <c r="D390" t="s">
        <v>616</v>
      </c>
      <c r="E390" t="s">
        <v>675</v>
      </c>
      <c r="F390" t="s">
        <v>4723</v>
      </c>
      <c r="G390" t="s">
        <v>4464</v>
      </c>
      <c r="H390" t="s">
        <v>676</v>
      </c>
      <c r="I390" t="s">
        <v>1670</v>
      </c>
      <c r="J390" s="8" t="s">
        <v>10847</v>
      </c>
      <c r="K390" s="8">
        <v>40</v>
      </c>
      <c r="L390" s="8" t="s">
        <v>10848</v>
      </c>
      <c r="M390" s="8">
        <v>159</v>
      </c>
      <c r="N390" s="8" t="s">
        <v>493</v>
      </c>
      <c r="O390" s="8">
        <v>1</v>
      </c>
      <c r="P390" s="8" t="s">
        <v>57</v>
      </c>
      <c r="Q390" s="8" t="s">
        <v>1670</v>
      </c>
      <c r="S390" s="8" t="s">
        <v>57</v>
      </c>
      <c r="T390" s="8" t="s">
        <v>59</v>
      </c>
      <c r="U390" s="8" t="s">
        <v>65</v>
      </c>
      <c r="V390" s="8" t="s">
        <v>51</v>
      </c>
      <c r="W390" s="8">
        <v>85</v>
      </c>
      <c r="X390" s="8">
        <v>20</v>
      </c>
      <c r="Y390" s="8">
        <v>20</v>
      </c>
      <c r="Z390" s="8">
        <v>15</v>
      </c>
      <c r="AA390" s="8">
        <v>15</v>
      </c>
      <c r="AB390" s="8">
        <v>15</v>
      </c>
    </row>
    <row r="391" spans="1:28">
      <c r="A391" t="s">
        <v>19</v>
      </c>
      <c r="B391" t="s">
        <v>88</v>
      </c>
      <c r="C391" t="s">
        <v>269</v>
      </c>
      <c r="D391" t="s">
        <v>616</v>
      </c>
      <c r="E391" t="s">
        <v>675</v>
      </c>
      <c r="F391" t="s">
        <v>33</v>
      </c>
      <c r="G391" t="s">
        <v>33</v>
      </c>
      <c r="H391" t="s">
        <v>676</v>
      </c>
      <c r="I391" t="s">
        <v>297</v>
      </c>
      <c r="J391" s="8" t="s">
        <v>10849</v>
      </c>
      <c r="K391" s="8">
        <v>42</v>
      </c>
      <c r="L391" s="8" t="s">
        <v>10850</v>
      </c>
      <c r="M391" s="8">
        <v>125</v>
      </c>
      <c r="N391" s="8" t="s">
        <v>298</v>
      </c>
      <c r="O391" s="8">
        <v>1</v>
      </c>
      <c r="P391" s="8" t="s">
        <v>57</v>
      </c>
      <c r="Q391" s="8" t="s">
        <v>297</v>
      </c>
      <c r="S391" s="8" t="s">
        <v>57</v>
      </c>
      <c r="T391" s="8" t="s">
        <v>59</v>
      </c>
      <c r="U391" s="8" t="s">
        <v>65</v>
      </c>
      <c r="V391" s="8" t="s">
        <v>51</v>
      </c>
      <c r="W391" s="8">
        <v>85</v>
      </c>
      <c r="X391" s="8">
        <v>20</v>
      </c>
      <c r="Y391" s="8">
        <v>20</v>
      </c>
      <c r="Z391" s="8">
        <v>15</v>
      </c>
      <c r="AA391" s="8">
        <v>15</v>
      </c>
      <c r="AB391" s="8">
        <v>15</v>
      </c>
    </row>
    <row r="392" spans="1:28">
      <c r="A392" t="s">
        <v>19</v>
      </c>
      <c r="B392" t="s">
        <v>88</v>
      </c>
      <c r="C392" t="s">
        <v>269</v>
      </c>
      <c r="D392" t="s">
        <v>616</v>
      </c>
      <c r="E392" t="s">
        <v>675</v>
      </c>
      <c r="F392" t="s">
        <v>4753</v>
      </c>
      <c r="G392" t="s">
        <v>4754</v>
      </c>
      <c r="H392" t="s">
        <v>676</v>
      </c>
      <c r="I392" t="s">
        <v>1727</v>
      </c>
      <c r="J392" s="8" t="s">
        <v>10851</v>
      </c>
      <c r="K392" s="8">
        <v>60</v>
      </c>
      <c r="L392" s="8" t="s">
        <v>10852</v>
      </c>
      <c r="M392" s="8">
        <v>158</v>
      </c>
      <c r="N392" s="8" t="s">
        <v>1728</v>
      </c>
      <c r="O392" s="8">
        <v>1</v>
      </c>
      <c r="P392" s="8" t="s">
        <v>57</v>
      </c>
      <c r="Q392" s="8" t="s">
        <v>1727</v>
      </c>
      <c r="S392" s="8" t="s">
        <v>57</v>
      </c>
      <c r="T392" s="8" t="s">
        <v>59</v>
      </c>
      <c r="U392" s="8" t="s">
        <v>65</v>
      </c>
      <c r="V392" s="8" t="s">
        <v>51</v>
      </c>
      <c r="W392" s="8">
        <v>85</v>
      </c>
      <c r="X392" s="8">
        <v>20</v>
      </c>
      <c r="Y392" s="8">
        <v>20</v>
      </c>
      <c r="Z392" s="8">
        <v>15</v>
      </c>
      <c r="AA392" s="8">
        <v>15</v>
      </c>
      <c r="AB392" s="8">
        <v>15</v>
      </c>
    </row>
    <row r="393" spans="1:28">
      <c r="A393" t="s">
        <v>18</v>
      </c>
      <c r="B393" t="s">
        <v>119</v>
      </c>
      <c r="C393" t="s">
        <v>670</v>
      </c>
      <c r="D393" t="s">
        <v>629</v>
      </c>
      <c r="E393" t="s">
        <v>675</v>
      </c>
      <c r="F393" t="s">
        <v>4484</v>
      </c>
      <c r="G393" t="s">
        <v>4484</v>
      </c>
      <c r="H393" t="s">
        <v>676</v>
      </c>
      <c r="I393" t="s">
        <v>6452</v>
      </c>
      <c r="J393" s="8" t="s">
        <v>10853</v>
      </c>
      <c r="K393" s="8">
        <v>57</v>
      </c>
      <c r="L393" s="8" t="s">
        <v>1824</v>
      </c>
      <c r="M393" s="8">
        <v>143</v>
      </c>
      <c r="N393" s="8" t="s">
        <v>1825</v>
      </c>
      <c r="O393" s="8">
        <v>1</v>
      </c>
      <c r="P393" s="8" t="s">
        <v>57</v>
      </c>
      <c r="Q393" s="8" t="s">
        <v>11566</v>
      </c>
      <c r="S393" s="8" t="s">
        <v>57</v>
      </c>
      <c r="T393" s="8" t="s">
        <v>59</v>
      </c>
      <c r="U393" s="8" t="s">
        <v>65</v>
      </c>
      <c r="V393" s="8" t="s">
        <v>51</v>
      </c>
      <c r="W393" s="8">
        <v>85</v>
      </c>
      <c r="X393" s="8">
        <v>20</v>
      </c>
      <c r="Y393" s="8">
        <v>20</v>
      </c>
      <c r="Z393" s="8">
        <v>15</v>
      </c>
      <c r="AA393" s="8">
        <v>15</v>
      </c>
      <c r="AB393" s="8">
        <v>15</v>
      </c>
    </row>
    <row r="394" spans="1:28">
      <c r="A394" t="s">
        <v>18</v>
      </c>
      <c r="B394" t="s">
        <v>119</v>
      </c>
      <c r="C394" t="s">
        <v>670</v>
      </c>
      <c r="D394" t="s">
        <v>629</v>
      </c>
      <c r="E394" t="s">
        <v>675</v>
      </c>
      <c r="F394" t="s">
        <v>7058</v>
      </c>
      <c r="G394" t="s">
        <v>7059</v>
      </c>
      <c r="H394" t="s">
        <v>676</v>
      </c>
      <c r="I394" t="s">
        <v>6455</v>
      </c>
      <c r="J394" s="8" t="s">
        <v>10493</v>
      </c>
      <c r="K394" s="8">
        <v>43</v>
      </c>
      <c r="L394" s="8" t="s">
        <v>10494</v>
      </c>
      <c r="M394" s="8">
        <v>155</v>
      </c>
      <c r="N394" s="8" t="s">
        <v>10495</v>
      </c>
      <c r="O394" s="8">
        <v>1</v>
      </c>
      <c r="P394" s="8" t="s">
        <v>57</v>
      </c>
      <c r="Q394" s="8" t="s">
        <v>11567</v>
      </c>
      <c r="S394" s="8" t="s">
        <v>57</v>
      </c>
      <c r="T394" s="8" t="s">
        <v>59</v>
      </c>
      <c r="U394" s="8" t="s">
        <v>65</v>
      </c>
      <c r="V394" s="8" t="s">
        <v>51</v>
      </c>
      <c r="W394" s="8">
        <v>85</v>
      </c>
      <c r="X394" s="8">
        <v>20</v>
      </c>
      <c r="Y394" s="8">
        <v>20</v>
      </c>
      <c r="Z394" s="8">
        <v>15</v>
      </c>
      <c r="AA394" s="8">
        <v>15</v>
      </c>
      <c r="AB394" s="8">
        <v>15</v>
      </c>
    </row>
    <row r="395" spans="1:28">
      <c r="A395" t="s">
        <v>18</v>
      </c>
      <c r="B395" t="s">
        <v>119</v>
      </c>
      <c r="C395" t="s">
        <v>670</v>
      </c>
      <c r="D395" t="s">
        <v>629</v>
      </c>
      <c r="E395" t="s">
        <v>675</v>
      </c>
      <c r="F395" t="s">
        <v>7057</v>
      </c>
      <c r="G395" t="s">
        <v>4665</v>
      </c>
      <c r="H395" t="s">
        <v>676</v>
      </c>
      <c r="I395" t="s">
        <v>6464</v>
      </c>
      <c r="J395" s="8" t="s">
        <v>10854</v>
      </c>
      <c r="K395" s="8">
        <v>52</v>
      </c>
      <c r="L395" s="8" t="s">
        <v>6465</v>
      </c>
      <c r="M395" s="8">
        <v>167</v>
      </c>
      <c r="N395" s="8" t="s">
        <v>6466</v>
      </c>
      <c r="O395" s="8">
        <v>1</v>
      </c>
      <c r="P395" s="8" t="s">
        <v>57</v>
      </c>
      <c r="Q395" s="8" t="s">
        <v>11568</v>
      </c>
      <c r="S395" s="8" t="s">
        <v>57</v>
      </c>
      <c r="T395" s="8" t="s">
        <v>59</v>
      </c>
      <c r="U395" s="8" t="s">
        <v>65</v>
      </c>
      <c r="V395" s="8" t="s">
        <v>51</v>
      </c>
      <c r="W395" s="8">
        <v>65</v>
      </c>
      <c r="X395" s="8">
        <v>20</v>
      </c>
      <c r="Y395" s="8">
        <v>0</v>
      </c>
      <c r="Z395" s="8">
        <v>15</v>
      </c>
      <c r="AA395" s="8">
        <v>15</v>
      </c>
      <c r="AB395" s="8">
        <v>15</v>
      </c>
    </row>
    <row r="396" spans="1:28">
      <c r="A396" t="s">
        <v>18</v>
      </c>
      <c r="B396" t="s">
        <v>119</v>
      </c>
      <c r="C396" t="s">
        <v>670</v>
      </c>
      <c r="D396" t="s">
        <v>629</v>
      </c>
      <c r="E396" t="s">
        <v>675</v>
      </c>
      <c r="F396" t="s">
        <v>7060</v>
      </c>
      <c r="G396" t="s">
        <v>7061</v>
      </c>
      <c r="H396" t="s">
        <v>676</v>
      </c>
      <c r="I396" t="s">
        <v>6467</v>
      </c>
      <c r="J396" s="8" t="s">
        <v>6468</v>
      </c>
      <c r="K396" s="8">
        <v>43</v>
      </c>
      <c r="L396" s="8" t="s">
        <v>6469</v>
      </c>
      <c r="M396" s="8">
        <v>113</v>
      </c>
      <c r="N396" s="8" t="s">
        <v>6470</v>
      </c>
      <c r="O396" s="8">
        <v>1</v>
      </c>
      <c r="P396" s="8" t="s">
        <v>57</v>
      </c>
      <c r="Q396" s="8" t="s">
        <v>11569</v>
      </c>
      <c r="S396" s="8" t="s">
        <v>57</v>
      </c>
      <c r="T396" s="8" t="s">
        <v>59</v>
      </c>
      <c r="U396" s="8" t="s">
        <v>65</v>
      </c>
      <c r="V396" s="8" t="s">
        <v>51</v>
      </c>
      <c r="W396" s="8">
        <v>85</v>
      </c>
      <c r="X396" s="8">
        <v>20</v>
      </c>
      <c r="Y396" s="8">
        <v>20</v>
      </c>
      <c r="Z396" s="8">
        <v>15</v>
      </c>
      <c r="AA396" s="8">
        <v>15</v>
      </c>
      <c r="AB396" s="8">
        <v>15</v>
      </c>
    </row>
    <row r="397" spans="1:28">
      <c r="A397" t="s">
        <v>18</v>
      </c>
      <c r="B397" t="s">
        <v>119</v>
      </c>
      <c r="C397" t="s">
        <v>670</v>
      </c>
      <c r="D397" t="s">
        <v>629</v>
      </c>
      <c r="E397" t="s">
        <v>675</v>
      </c>
      <c r="F397" t="s">
        <v>7062</v>
      </c>
      <c r="G397" t="s">
        <v>4593</v>
      </c>
      <c r="H397" t="s">
        <v>676</v>
      </c>
      <c r="I397" t="s">
        <v>9418</v>
      </c>
      <c r="J397" s="8" t="s">
        <v>10496</v>
      </c>
      <c r="K397" s="8">
        <v>54</v>
      </c>
      <c r="L397" s="8" t="s">
        <v>10497</v>
      </c>
      <c r="M397" s="8">
        <v>154</v>
      </c>
      <c r="N397" s="8" t="s">
        <v>10498</v>
      </c>
      <c r="O397" s="8">
        <v>1</v>
      </c>
      <c r="P397" s="8" t="s">
        <v>57</v>
      </c>
      <c r="Q397" s="8" t="s">
        <v>11570</v>
      </c>
      <c r="S397" s="8" t="s">
        <v>57</v>
      </c>
      <c r="T397" s="8" t="s">
        <v>59</v>
      </c>
      <c r="U397" s="8" t="s">
        <v>65</v>
      </c>
      <c r="V397" s="8" t="s">
        <v>51</v>
      </c>
      <c r="W397" s="8">
        <v>85</v>
      </c>
      <c r="X397" s="8">
        <v>20</v>
      </c>
      <c r="Y397" s="8">
        <v>20</v>
      </c>
      <c r="Z397" s="8">
        <v>15</v>
      </c>
      <c r="AA397" s="8">
        <v>15</v>
      </c>
      <c r="AB397" s="8">
        <v>15</v>
      </c>
    </row>
    <row r="398" spans="1:28">
      <c r="A398" t="s">
        <v>18</v>
      </c>
      <c r="B398" t="s">
        <v>119</v>
      </c>
      <c r="C398" t="s">
        <v>670</v>
      </c>
      <c r="D398" t="s">
        <v>629</v>
      </c>
      <c r="E398" t="s">
        <v>675</v>
      </c>
      <c r="F398" t="s">
        <v>4593</v>
      </c>
      <c r="G398" t="s">
        <v>4593</v>
      </c>
      <c r="H398" t="s">
        <v>676</v>
      </c>
      <c r="I398" t="s">
        <v>6459</v>
      </c>
      <c r="J398" s="8" t="s">
        <v>10499</v>
      </c>
      <c r="K398" s="8">
        <v>60</v>
      </c>
      <c r="L398" s="8" t="s">
        <v>10500</v>
      </c>
      <c r="M398" s="8">
        <v>150</v>
      </c>
      <c r="N398" s="8" t="s">
        <v>10501</v>
      </c>
      <c r="O398" s="8">
        <v>1</v>
      </c>
      <c r="P398" s="8" t="s">
        <v>57</v>
      </c>
      <c r="Q398" s="8" t="s">
        <v>11571</v>
      </c>
      <c r="S398" s="8" t="s">
        <v>57</v>
      </c>
      <c r="T398" s="8" t="s">
        <v>59</v>
      </c>
      <c r="U398" s="8" t="s">
        <v>65</v>
      </c>
      <c r="V398" s="8" t="s">
        <v>51</v>
      </c>
      <c r="W398" s="8">
        <v>85</v>
      </c>
      <c r="X398" s="8">
        <v>20</v>
      </c>
      <c r="Y398" s="8">
        <v>20</v>
      </c>
      <c r="Z398" s="8">
        <v>15</v>
      </c>
      <c r="AA398" s="8">
        <v>15</v>
      </c>
      <c r="AB398" s="8">
        <v>15</v>
      </c>
    </row>
    <row r="399" spans="1:28">
      <c r="A399" t="s">
        <v>18</v>
      </c>
      <c r="B399" t="s">
        <v>119</v>
      </c>
      <c r="C399" t="s">
        <v>670</v>
      </c>
      <c r="D399" t="s">
        <v>629</v>
      </c>
      <c r="E399" t="s">
        <v>675</v>
      </c>
      <c r="F399" t="s">
        <v>5455</v>
      </c>
      <c r="G399" t="s">
        <v>10855</v>
      </c>
      <c r="H399" t="s">
        <v>677</v>
      </c>
      <c r="I399" t="s">
        <v>4216</v>
      </c>
      <c r="J399" s="8" t="s">
        <v>10856</v>
      </c>
      <c r="K399" s="8">
        <v>49</v>
      </c>
      <c r="L399" s="8" t="s">
        <v>4217</v>
      </c>
      <c r="M399" s="8">
        <v>122</v>
      </c>
      <c r="N399" s="8" t="s">
        <v>4218</v>
      </c>
      <c r="O399" s="8">
        <v>1</v>
      </c>
      <c r="P399" s="8" t="s">
        <v>57</v>
      </c>
      <c r="Q399" s="8" t="s">
        <v>11572</v>
      </c>
      <c r="S399" s="8" t="s">
        <v>57</v>
      </c>
      <c r="T399" s="8" t="s">
        <v>59</v>
      </c>
      <c r="U399" s="8" t="s">
        <v>65</v>
      </c>
      <c r="V399" s="8" t="s">
        <v>51</v>
      </c>
      <c r="W399" s="8">
        <v>85</v>
      </c>
      <c r="X399" s="8">
        <v>20</v>
      </c>
      <c r="Y399" s="8">
        <v>20</v>
      </c>
      <c r="Z399" s="8">
        <v>15</v>
      </c>
      <c r="AA399" s="8">
        <v>15</v>
      </c>
      <c r="AB399" s="8">
        <v>15</v>
      </c>
    </row>
    <row r="400" spans="1:28">
      <c r="A400" t="s">
        <v>18</v>
      </c>
      <c r="B400" t="s">
        <v>119</v>
      </c>
      <c r="C400" t="s">
        <v>670</v>
      </c>
      <c r="D400" t="s">
        <v>629</v>
      </c>
      <c r="E400" t="s">
        <v>675</v>
      </c>
      <c r="F400" t="s">
        <v>7063</v>
      </c>
      <c r="G400" t="s">
        <v>4562</v>
      </c>
      <c r="H400" t="s">
        <v>676</v>
      </c>
      <c r="I400" t="s">
        <v>6453</v>
      </c>
      <c r="J400" s="8" t="s">
        <v>10502</v>
      </c>
      <c r="K400" s="8">
        <v>50</v>
      </c>
      <c r="L400" s="8" t="s">
        <v>10503</v>
      </c>
      <c r="M400" s="8">
        <v>155</v>
      </c>
      <c r="N400" s="8" t="s">
        <v>10504</v>
      </c>
      <c r="O400" s="8">
        <v>1</v>
      </c>
      <c r="P400" s="8" t="s">
        <v>57</v>
      </c>
      <c r="Q400" s="8" t="s">
        <v>11573</v>
      </c>
      <c r="S400" s="8" t="s">
        <v>57</v>
      </c>
      <c r="T400" s="8" t="s">
        <v>59</v>
      </c>
      <c r="U400" s="8" t="s">
        <v>65</v>
      </c>
      <c r="V400" s="8" t="s">
        <v>51</v>
      </c>
      <c r="W400" s="8">
        <v>85</v>
      </c>
      <c r="X400" s="8">
        <v>20</v>
      </c>
      <c r="Y400" s="8">
        <v>20</v>
      </c>
      <c r="Z400" s="8">
        <v>15</v>
      </c>
      <c r="AA400" s="8">
        <v>15</v>
      </c>
      <c r="AB400" s="8">
        <v>15</v>
      </c>
    </row>
    <row r="401" spans="1:28">
      <c r="A401" t="s">
        <v>18</v>
      </c>
      <c r="B401" t="s">
        <v>119</v>
      </c>
      <c r="C401" t="s">
        <v>670</v>
      </c>
      <c r="D401" t="s">
        <v>629</v>
      </c>
      <c r="E401" t="s">
        <v>675</v>
      </c>
      <c r="F401" t="s">
        <v>4959</v>
      </c>
      <c r="G401" t="s">
        <v>4485</v>
      </c>
      <c r="H401" t="s">
        <v>676</v>
      </c>
      <c r="I401" t="s">
        <v>6450</v>
      </c>
      <c r="J401" s="8" t="s">
        <v>10857</v>
      </c>
      <c r="K401" s="8">
        <v>50</v>
      </c>
      <c r="L401" s="8" t="s">
        <v>10858</v>
      </c>
      <c r="M401" s="8">
        <v>142</v>
      </c>
      <c r="N401" s="8" t="s">
        <v>6451</v>
      </c>
      <c r="O401" s="8">
        <v>1</v>
      </c>
      <c r="P401" s="8" t="s">
        <v>57</v>
      </c>
      <c r="Q401" s="8" t="s">
        <v>11574</v>
      </c>
      <c r="S401" s="8" t="s">
        <v>57</v>
      </c>
      <c r="T401" s="8" t="s">
        <v>59</v>
      </c>
      <c r="U401" s="8" t="s">
        <v>65</v>
      </c>
      <c r="V401" s="8" t="s">
        <v>51</v>
      </c>
      <c r="W401" s="8">
        <v>85</v>
      </c>
      <c r="X401" s="8">
        <v>20</v>
      </c>
      <c r="Y401" s="8">
        <v>20</v>
      </c>
      <c r="Z401" s="8">
        <v>15</v>
      </c>
      <c r="AA401" s="8">
        <v>15</v>
      </c>
      <c r="AB401" s="8">
        <v>15</v>
      </c>
    </row>
    <row r="402" spans="1:28">
      <c r="A402" t="s">
        <v>18</v>
      </c>
      <c r="B402" t="s">
        <v>119</v>
      </c>
      <c r="C402" t="s">
        <v>670</v>
      </c>
      <c r="D402" t="s">
        <v>629</v>
      </c>
      <c r="E402" t="s">
        <v>675</v>
      </c>
      <c r="F402" t="s">
        <v>202</v>
      </c>
      <c r="G402" t="s">
        <v>202</v>
      </c>
      <c r="H402" t="s">
        <v>676</v>
      </c>
      <c r="I402" t="s">
        <v>4255</v>
      </c>
      <c r="J402" s="8" t="s">
        <v>4256</v>
      </c>
      <c r="K402" s="8">
        <v>48</v>
      </c>
      <c r="L402" s="8" t="s">
        <v>4257</v>
      </c>
      <c r="M402" s="8">
        <v>117</v>
      </c>
      <c r="N402" s="8" t="s">
        <v>224</v>
      </c>
      <c r="O402" s="8">
        <v>1</v>
      </c>
      <c r="P402" s="8" t="s">
        <v>57</v>
      </c>
      <c r="Q402" s="8" t="s">
        <v>11575</v>
      </c>
      <c r="S402" s="8" t="s">
        <v>57</v>
      </c>
      <c r="T402" s="8" t="s">
        <v>59</v>
      </c>
      <c r="U402" s="8" t="s">
        <v>65</v>
      </c>
      <c r="V402" s="8" t="s">
        <v>51</v>
      </c>
      <c r="W402" s="8">
        <v>85</v>
      </c>
      <c r="X402" s="8">
        <v>20</v>
      </c>
      <c r="Y402" s="8">
        <v>20</v>
      </c>
      <c r="Z402" s="8">
        <v>15</v>
      </c>
      <c r="AA402" s="8">
        <v>15</v>
      </c>
      <c r="AB402" s="8">
        <v>15</v>
      </c>
    </row>
    <row r="403" spans="1:28">
      <c r="A403" t="s">
        <v>18</v>
      </c>
      <c r="B403" t="s">
        <v>119</v>
      </c>
      <c r="C403" t="s">
        <v>670</v>
      </c>
      <c r="D403" t="s">
        <v>629</v>
      </c>
      <c r="E403" t="s">
        <v>675</v>
      </c>
      <c r="F403" t="s">
        <v>336</v>
      </c>
      <c r="G403" t="s">
        <v>336</v>
      </c>
      <c r="H403" t="s">
        <v>677</v>
      </c>
      <c r="I403" t="s">
        <v>4234</v>
      </c>
      <c r="J403" s="8" t="s">
        <v>10859</v>
      </c>
      <c r="K403" s="8">
        <v>49</v>
      </c>
      <c r="L403" s="8" t="s">
        <v>10860</v>
      </c>
      <c r="M403" s="8">
        <v>125</v>
      </c>
      <c r="N403" s="8" t="s">
        <v>4235</v>
      </c>
      <c r="O403" s="8">
        <v>1</v>
      </c>
      <c r="P403" s="8" t="s">
        <v>57</v>
      </c>
      <c r="Q403" s="8" t="s">
        <v>11576</v>
      </c>
      <c r="S403" s="8" t="s">
        <v>57</v>
      </c>
      <c r="T403" s="8" t="s">
        <v>59</v>
      </c>
      <c r="U403" s="8" t="s">
        <v>65</v>
      </c>
      <c r="V403" s="8" t="s">
        <v>51</v>
      </c>
      <c r="W403" s="8">
        <v>85</v>
      </c>
      <c r="X403" s="8">
        <v>20</v>
      </c>
      <c r="Y403" s="8">
        <v>20</v>
      </c>
      <c r="Z403" s="8">
        <v>15</v>
      </c>
      <c r="AA403" s="8">
        <v>15</v>
      </c>
      <c r="AB403" s="8">
        <v>15</v>
      </c>
    </row>
    <row r="404" spans="1:28">
      <c r="A404" t="s">
        <v>18</v>
      </c>
      <c r="B404" t="s">
        <v>119</v>
      </c>
      <c r="C404" t="s">
        <v>670</v>
      </c>
      <c r="D404" t="s">
        <v>629</v>
      </c>
      <c r="E404" t="s">
        <v>675</v>
      </c>
      <c r="F404" t="s">
        <v>390</v>
      </c>
      <c r="G404" t="s">
        <v>390</v>
      </c>
      <c r="H404" t="s">
        <v>677</v>
      </c>
      <c r="I404" t="s">
        <v>4252</v>
      </c>
      <c r="J404" s="8" t="s">
        <v>10861</v>
      </c>
      <c r="K404" s="8">
        <v>47</v>
      </c>
      <c r="L404" s="8" t="s">
        <v>10862</v>
      </c>
      <c r="M404" s="8">
        <v>121</v>
      </c>
      <c r="N404" s="8" t="s">
        <v>4253</v>
      </c>
      <c r="O404" s="8">
        <v>1</v>
      </c>
      <c r="P404" s="8" t="s">
        <v>57</v>
      </c>
      <c r="Q404" s="8" t="s">
        <v>11577</v>
      </c>
      <c r="S404" s="8" t="s">
        <v>57</v>
      </c>
      <c r="T404" s="8" t="s">
        <v>59</v>
      </c>
      <c r="U404" s="8" t="s">
        <v>65</v>
      </c>
      <c r="V404" s="8" t="s">
        <v>51</v>
      </c>
      <c r="W404" s="8">
        <v>85</v>
      </c>
      <c r="X404" s="8">
        <v>20</v>
      </c>
      <c r="Y404" s="8">
        <v>20</v>
      </c>
      <c r="Z404" s="8">
        <v>15</v>
      </c>
      <c r="AA404" s="8">
        <v>15</v>
      </c>
      <c r="AB404" s="8">
        <v>15</v>
      </c>
    </row>
    <row r="405" spans="1:28">
      <c r="A405" t="s">
        <v>18</v>
      </c>
      <c r="B405" t="s">
        <v>119</v>
      </c>
      <c r="C405" t="s">
        <v>670</v>
      </c>
      <c r="D405" t="s">
        <v>629</v>
      </c>
      <c r="E405" t="s">
        <v>675</v>
      </c>
      <c r="F405" t="s">
        <v>6440</v>
      </c>
      <c r="G405" t="s">
        <v>6441</v>
      </c>
      <c r="H405" t="s">
        <v>677</v>
      </c>
      <c r="I405" t="s">
        <v>6442</v>
      </c>
      <c r="J405" s="8" t="s">
        <v>10505</v>
      </c>
      <c r="K405" s="8">
        <v>58</v>
      </c>
      <c r="L405" s="8" t="s">
        <v>10506</v>
      </c>
      <c r="M405" s="8">
        <v>149</v>
      </c>
      <c r="N405" s="8" t="s">
        <v>10507</v>
      </c>
      <c r="O405" s="8">
        <v>1</v>
      </c>
      <c r="P405" s="8" t="s">
        <v>57</v>
      </c>
      <c r="Q405" s="8" t="s">
        <v>11578</v>
      </c>
      <c r="S405" s="8" t="s">
        <v>57</v>
      </c>
      <c r="T405" s="8" t="s">
        <v>59</v>
      </c>
      <c r="U405" s="8" t="s">
        <v>65</v>
      </c>
      <c r="V405" s="8" t="s">
        <v>51</v>
      </c>
      <c r="W405" s="8">
        <v>85</v>
      </c>
      <c r="X405" s="8">
        <v>20</v>
      </c>
      <c r="Y405" s="8">
        <v>20</v>
      </c>
      <c r="Z405" s="8">
        <v>15</v>
      </c>
      <c r="AA405" s="8">
        <v>15</v>
      </c>
      <c r="AB405" s="8">
        <v>15</v>
      </c>
    </row>
    <row r="406" spans="1:28">
      <c r="A406" t="s">
        <v>18</v>
      </c>
      <c r="B406" t="s">
        <v>119</v>
      </c>
      <c r="C406" t="s">
        <v>670</v>
      </c>
      <c r="D406" t="s">
        <v>629</v>
      </c>
      <c r="E406" t="s">
        <v>675</v>
      </c>
      <c r="F406" t="s">
        <v>5474</v>
      </c>
      <c r="G406" t="s">
        <v>186</v>
      </c>
      <c r="H406" t="s">
        <v>676</v>
      </c>
      <c r="I406" t="s">
        <v>4265</v>
      </c>
      <c r="J406" s="8" t="s">
        <v>4266</v>
      </c>
      <c r="K406" s="8">
        <v>61</v>
      </c>
      <c r="L406" s="8" t="s">
        <v>4267</v>
      </c>
      <c r="M406" s="8">
        <v>177</v>
      </c>
      <c r="N406" s="8" t="s">
        <v>4268</v>
      </c>
      <c r="O406" s="8">
        <v>1</v>
      </c>
      <c r="P406" s="8" t="s">
        <v>57</v>
      </c>
      <c r="Q406" s="8" t="s">
        <v>11579</v>
      </c>
      <c r="S406" s="8" t="s">
        <v>57</v>
      </c>
      <c r="T406" s="8" t="s">
        <v>59</v>
      </c>
      <c r="U406" s="8" t="s">
        <v>65</v>
      </c>
      <c r="V406" s="8" t="s">
        <v>51</v>
      </c>
      <c r="W406" s="8">
        <v>45</v>
      </c>
      <c r="X406" s="8">
        <v>0</v>
      </c>
      <c r="Y406" s="8">
        <v>0</v>
      </c>
      <c r="Z406" s="8">
        <v>15</v>
      </c>
      <c r="AA406" s="8">
        <v>15</v>
      </c>
      <c r="AB406" s="8">
        <v>15</v>
      </c>
    </row>
    <row r="407" spans="1:28">
      <c r="A407" t="s">
        <v>18</v>
      </c>
      <c r="B407" t="s">
        <v>119</v>
      </c>
      <c r="C407" t="s">
        <v>670</v>
      </c>
      <c r="D407" t="s">
        <v>629</v>
      </c>
      <c r="E407" t="s">
        <v>675</v>
      </c>
      <c r="F407" t="s">
        <v>5453</v>
      </c>
      <c r="G407" t="s">
        <v>5454</v>
      </c>
      <c r="H407" t="s">
        <v>677</v>
      </c>
      <c r="I407" t="s">
        <v>4207</v>
      </c>
      <c r="J407" s="8" t="s">
        <v>10508</v>
      </c>
      <c r="K407" s="8">
        <v>47</v>
      </c>
      <c r="L407" s="8" t="s">
        <v>10509</v>
      </c>
      <c r="M407" s="8">
        <v>151</v>
      </c>
      <c r="N407" s="8" t="s">
        <v>10510</v>
      </c>
      <c r="O407" s="8">
        <v>1</v>
      </c>
      <c r="P407" s="8" t="s">
        <v>57</v>
      </c>
      <c r="Q407" s="8" t="s">
        <v>11580</v>
      </c>
      <c r="S407" s="8" t="s">
        <v>57</v>
      </c>
      <c r="T407" s="8" t="s">
        <v>59</v>
      </c>
      <c r="U407" s="8" t="s">
        <v>65</v>
      </c>
      <c r="V407" s="8" t="s">
        <v>51</v>
      </c>
      <c r="W407" s="8">
        <v>85</v>
      </c>
      <c r="X407" s="8">
        <v>20</v>
      </c>
      <c r="Y407" s="8">
        <v>20</v>
      </c>
      <c r="Z407" s="8">
        <v>15</v>
      </c>
      <c r="AA407" s="8">
        <v>15</v>
      </c>
      <c r="AB407" s="8">
        <v>15</v>
      </c>
    </row>
    <row r="408" spans="1:28">
      <c r="A408" t="s">
        <v>18</v>
      </c>
      <c r="B408" t="s">
        <v>119</v>
      </c>
      <c r="C408" t="s">
        <v>670</v>
      </c>
      <c r="D408" t="s">
        <v>629</v>
      </c>
      <c r="E408" t="s">
        <v>675</v>
      </c>
      <c r="F408" t="s">
        <v>7064</v>
      </c>
      <c r="G408" t="s">
        <v>4559</v>
      </c>
      <c r="H408" t="s">
        <v>676</v>
      </c>
      <c r="I408" t="s">
        <v>6475</v>
      </c>
      <c r="J408" s="8" t="s">
        <v>10511</v>
      </c>
      <c r="K408" s="8">
        <v>59</v>
      </c>
      <c r="L408" s="8" t="s">
        <v>10512</v>
      </c>
      <c r="M408" s="8">
        <v>144</v>
      </c>
      <c r="N408" s="8" t="s">
        <v>10513</v>
      </c>
      <c r="O408" s="8">
        <v>1</v>
      </c>
      <c r="P408" s="8" t="s">
        <v>57</v>
      </c>
      <c r="Q408" s="8" t="s">
        <v>11581</v>
      </c>
      <c r="S408" s="8" t="s">
        <v>57</v>
      </c>
      <c r="T408" s="8" t="s">
        <v>59</v>
      </c>
      <c r="U408" s="8" t="s">
        <v>65</v>
      </c>
      <c r="V408" s="8" t="s">
        <v>51</v>
      </c>
      <c r="W408" s="8">
        <v>85</v>
      </c>
      <c r="X408" s="8">
        <v>20</v>
      </c>
      <c r="Y408" s="8">
        <v>20</v>
      </c>
      <c r="Z408" s="8">
        <v>15</v>
      </c>
      <c r="AA408" s="8">
        <v>15</v>
      </c>
      <c r="AB408" s="8">
        <v>15</v>
      </c>
    </row>
    <row r="409" spans="1:28">
      <c r="A409" t="s">
        <v>18</v>
      </c>
      <c r="B409" t="s">
        <v>119</v>
      </c>
      <c r="C409" t="s">
        <v>670</v>
      </c>
      <c r="D409" t="s">
        <v>629</v>
      </c>
      <c r="E409" t="s">
        <v>675</v>
      </c>
      <c r="F409" t="s">
        <v>5471</v>
      </c>
      <c r="G409" t="s">
        <v>5472</v>
      </c>
      <c r="H409" t="s">
        <v>677</v>
      </c>
      <c r="I409" t="s">
        <v>4254</v>
      </c>
      <c r="J409" s="8" t="s">
        <v>10514</v>
      </c>
      <c r="K409" s="8">
        <v>44</v>
      </c>
      <c r="L409" s="8" t="s">
        <v>10515</v>
      </c>
      <c r="M409" s="8">
        <v>159</v>
      </c>
      <c r="N409" s="8" t="s">
        <v>10516</v>
      </c>
      <c r="O409" s="8">
        <v>1</v>
      </c>
      <c r="P409" s="8" t="s">
        <v>57</v>
      </c>
      <c r="Q409" s="8" t="s">
        <v>11582</v>
      </c>
      <c r="S409" s="8" t="s">
        <v>57</v>
      </c>
      <c r="T409" s="8" t="s">
        <v>59</v>
      </c>
      <c r="U409" s="8" t="s">
        <v>65</v>
      </c>
      <c r="V409" s="8" t="s">
        <v>51</v>
      </c>
      <c r="W409" s="8">
        <v>85</v>
      </c>
      <c r="X409" s="8">
        <v>20</v>
      </c>
      <c r="Y409" s="8">
        <v>20</v>
      </c>
      <c r="Z409" s="8">
        <v>15</v>
      </c>
      <c r="AA409" s="8">
        <v>15</v>
      </c>
      <c r="AB409" s="8">
        <v>15</v>
      </c>
    </row>
    <row r="410" spans="1:28">
      <c r="A410" t="s">
        <v>18</v>
      </c>
      <c r="B410" t="s">
        <v>119</v>
      </c>
      <c r="C410" t="s">
        <v>670</v>
      </c>
      <c r="D410" t="s">
        <v>629</v>
      </c>
      <c r="E410" t="s">
        <v>675</v>
      </c>
      <c r="F410" t="s">
        <v>5466</v>
      </c>
      <c r="G410" t="s">
        <v>1614</v>
      </c>
      <c r="H410" t="s">
        <v>677</v>
      </c>
      <c r="I410" t="s">
        <v>4233</v>
      </c>
      <c r="J410" s="8" t="s">
        <v>10517</v>
      </c>
      <c r="K410" s="8">
        <v>56</v>
      </c>
      <c r="L410" s="8" t="s">
        <v>10518</v>
      </c>
      <c r="M410" s="8">
        <v>129</v>
      </c>
      <c r="N410" s="8" t="s">
        <v>10519</v>
      </c>
      <c r="O410" s="8">
        <v>1</v>
      </c>
      <c r="P410" s="8" t="s">
        <v>57</v>
      </c>
      <c r="Q410" s="8" t="s">
        <v>11583</v>
      </c>
      <c r="S410" s="8" t="s">
        <v>57</v>
      </c>
      <c r="T410" s="8" t="s">
        <v>59</v>
      </c>
      <c r="U410" s="8" t="s">
        <v>65</v>
      </c>
      <c r="V410" s="8" t="s">
        <v>51</v>
      </c>
      <c r="W410" s="8">
        <v>85</v>
      </c>
      <c r="X410" s="8">
        <v>20</v>
      </c>
      <c r="Y410" s="8">
        <v>20</v>
      </c>
      <c r="Z410" s="8">
        <v>15</v>
      </c>
      <c r="AA410" s="8">
        <v>15</v>
      </c>
      <c r="AB410" s="8">
        <v>15</v>
      </c>
    </row>
    <row r="411" spans="1:28">
      <c r="A411" t="s">
        <v>18</v>
      </c>
      <c r="B411" t="s">
        <v>119</v>
      </c>
      <c r="C411" t="s">
        <v>670</v>
      </c>
      <c r="D411" t="s">
        <v>629</v>
      </c>
      <c r="E411" t="s">
        <v>675</v>
      </c>
      <c r="F411" t="s">
        <v>5460</v>
      </c>
      <c r="G411" t="s">
        <v>5461</v>
      </c>
      <c r="H411" t="s">
        <v>677</v>
      </c>
      <c r="I411" t="s">
        <v>4222</v>
      </c>
      <c r="J411" s="8" t="s">
        <v>10520</v>
      </c>
      <c r="K411" s="8">
        <v>56</v>
      </c>
      <c r="L411" s="8" t="s">
        <v>10521</v>
      </c>
      <c r="M411" s="8">
        <v>157</v>
      </c>
      <c r="N411" s="8" t="s">
        <v>10522</v>
      </c>
      <c r="O411" s="8">
        <v>1</v>
      </c>
      <c r="P411" s="8" t="s">
        <v>57</v>
      </c>
      <c r="Q411" s="8" t="s">
        <v>11584</v>
      </c>
      <c r="S411" s="8" t="s">
        <v>57</v>
      </c>
      <c r="T411" s="8" t="s">
        <v>59</v>
      </c>
      <c r="U411" s="8" t="s">
        <v>65</v>
      </c>
      <c r="V411" s="8" t="s">
        <v>51</v>
      </c>
      <c r="W411" s="8">
        <v>85</v>
      </c>
      <c r="X411" s="8">
        <v>20</v>
      </c>
      <c r="Y411" s="8">
        <v>20</v>
      </c>
      <c r="Z411" s="8">
        <v>15</v>
      </c>
      <c r="AA411" s="8">
        <v>15</v>
      </c>
      <c r="AB411" s="8">
        <v>15</v>
      </c>
    </row>
    <row r="412" spans="1:28">
      <c r="A412" t="s">
        <v>18</v>
      </c>
      <c r="B412" t="s">
        <v>119</v>
      </c>
      <c r="C412" t="s">
        <v>670</v>
      </c>
      <c r="D412" t="s">
        <v>629</v>
      </c>
      <c r="E412" t="s">
        <v>675</v>
      </c>
      <c r="F412" t="s">
        <v>4762</v>
      </c>
      <c r="G412" t="s">
        <v>4762</v>
      </c>
      <c r="H412" t="s">
        <v>676</v>
      </c>
      <c r="I412" t="s">
        <v>4271</v>
      </c>
      <c r="J412" s="8" t="s">
        <v>10523</v>
      </c>
      <c r="K412" s="8">
        <v>50</v>
      </c>
      <c r="L412" s="8" t="s">
        <v>10524</v>
      </c>
      <c r="M412" s="8">
        <v>118</v>
      </c>
      <c r="N412" s="8" t="s">
        <v>10525</v>
      </c>
      <c r="O412" s="8">
        <v>1</v>
      </c>
      <c r="P412" s="8" t="s">
        <v>57</v>
      </c>
      <c r="Q412" s="8" t="s">
        <v>11585</v>
      </c>
      <c r="S412" s="8" t="s">
        <v>57</v>
      </c>
      <c r="T412" s="8" t="s">
        <v>59</v>
      </c>
      <c r="U412" s="8" t="s">
        <v>65</v>
      </c>
      <c r="V412" s="8" t="s">
        <v>51</v>
      </c>
      <c r="W412" s="8">
        <v>85</v>
      </c>
      <c r="X412" s="8">
        <v>20</v>
      </c>
      <c r="Y412" s="8">
        <v>20</v>
      </c>
      <c r="Z412" s="8">
        <v>15</v>
      </c>
      <c r="AA412" s="8">
        <v>15</v>
      </c>
      <c r="AB412" s="8">
        <v>15</v>
      </c>
    </row>
    <row r="413" spans="1:28">
      <c r="A413" t="s">
        <v>18</v>
      </c>
      <c r="B413" t="s">
        <v>119</v>
      </c>
      <c r="C413" t="s">
        <v>670</v>
      </c>
      <c r="D413" t="s">
        <v>629</v>
      </c>
      <c r="E413" t="s">
        <v>675</v>
      </c>
      <c r="F413" t="s">
        <v>4483</v>
      </c>
      <c r="G413" t="s">
        <v>4483</v>
      </c>
      <c r="H413" t="s">
        <v>676</v>
      </c>
      <c r="I413" t="s">
        <v>6462</v>
      </c>
      <c r="J413" s="8" t="s">
        <v>10526</v>
      </c>
      <c r="K413" s="8">
        <v>56</v>
      </c>
      <c r="L413" s="8" t="s">
        <v>6463</v>
      </c>
      <c r="M413" s="8">
        <v>130</v>
      </c>
      <c r="N413" s="8" t="s">
        <v>10527</v>
      </c>
      <c r="O413" s="8">
        <v>1</v>
      </c>
      <c r="P413" s="8" t="s">
        <v>57</v>
      </c>
      <c r="Q413" s="8" t="s">
        <v>11586</v>
      </c>
      <c r="S413" s="8" t="s">
        <v>57</v>
      </c>
      <c r="T413" s="8" t="s">
        <v>59</v>
      </c>
      <c r="U413" s="8" t="s">
        <v>65</v>
      </c>
      <c r="V413" s="8" t="s">
        <v>51</v>
      </c>
      <c r="W413" s="8">
        <v>85</v>
      </c>
      <c r="X413" s="8">
        <v>20</v>
      </c>
      <c r="Y413" s="8">
        <v>20</v>
      </c>
      <c r="Z413" s="8">
        <v>15</v>
      </c>
      <c r="AA413" s="8">
        <v>15</v>
      </c>
      <c r="AB413" s="8">
        <v>15</v>
      </c>
    </row>
    <row r="414" spans="1:28">
      <c r="A414" t="s">
        <v>18</v>
      </c>
      <c r="B414" t="s">
        <v>119</v>
      </c>
      <c r="C414" t="s">
        <v>670</v>
      </c>
      <c r="D414" t="s">
        <v>629</v>
      </c>
      <c r="E414" t="s">
        <v>674</v>
      </c>
      <c r="F414" t="s">
        <v>5459</v>
      </c>
      <c r="G414" t="s">
        <v>10863</v>
      </c>
      <c r="H414" t="s">
        <v>676</v>
      </c>
      <c r="I414" t="s">
        <v>4221</v>
      </c>
      <c r="J414" s="8" t="s">
        <v>10528</v>
      </c>
      <c r="K414" s="8">
        <v>56</v>
      </c>
      <c r="L414" s="8" t="s">
        <v>10529</v>
      </c>
      <c r="M414" s="8">
        <v>154</v>
      </c>
      <c r="N414" s="8" t="s">
        <v>10530</v>
      </c>
      <c r="O414" s="8">
        <v>1</v>
      </c>
      <c r="P414" s="8" t="s">
        <v>57</v>
      </c>
      <c r="Q414" s="8" t="s">
        <v>11587</v>
      </c>
      <c r="S414" s="8" t="s">
        <v>57</v>
      </c>
      <c r="T414" s="8" t="s">
        <v>59</v>
      </c>
      <c r="U414" s="8" t="s">
        <v>65</v>
      </c>
      <c r="V414" s="8" t="s">
        <v>51</v>
      </c>
      <c r="W414" s="8">
        <v>85</v>
      </c>
      <c r="X414" s="8">
        <v>20</v>
      </c>
      <c r="Y414" s="8">
        <v>20</v>
      </c>
      <c r="Z414" s="8">
        <v>15</v>
      </c>
      <c r="AA414" s="8">
        <v>15</v>
      </c>
      <c r="AB414" s="8">
        <v>15</v>
      </c>
    </row>
    <row r="415" spans="1:28">
      <c r="A415" t="s">
        <v>18</v>
      </c>
      <c r="B415" t="s">
        <v>119</v>
      </c>
      <c r="C415" t="s">
        <v>670</v>
      </c>
      <c r="D415" t="s">
        <v>629</v>
      </c>
      <c r="E415" t="s">
        <v>675</v>
      </c>
      <c r="F415" t="s">
        <v>5480</v>
      </c>
      <c r="G415" t="s">
        <v>5481</v>
      </c>
      <c r="H415" t="s">
        <v>677</v>
      </c>
      <c r="I415" t="s">
        <v>118</v>
      </c>
      <c r="J415" s="8" t="s">
        <v>10864</v>
      </c>
      <c r="K415" s="8">
        <v>42</v>
      </c>
      <c r="L415" s="8" t="s">
        <v>4293</v>
      </c>
      <c r="M415" s="8">
        <v>120</v>
      </c>
      <c r="N415" s="8" t="s">
        <v>4294</v>
      </c>
      <c r="O415" s="8">
        <v>1</v>
      </c>
      <c r="P415" s="8" t="s">
        <v>57</v>
      </c>
      <c r="Q415" s="8" t="s">
        <v>11588</v>
      </c>
      <c r="S415" s="8" t="s">
        <v>57</v>
      </c>
      <c r="T415" s="8" t="s">
        <v>59</v>
      </c>
      <c r="U415" s="8" t="s">
        <v>65</v>
      </c>
      <c r="V415" s="8" t="s">
        <v>51</v>
      </c>
      <c r="W415" s="8">
        <v>85</v>
      </c>
      <c r="X415" s="8">
        <v>20</v>
      </c>
      <c r="Y415" s="8">
        <v>20</v>
      </c>
      <c r="Z415" s="8">
        <v>15</v>
      </c>
      <c r="AA415" s="8">
        <v>15</v>
      </c>
      <c r="AB415" s="8">
        <v>15</v>
      </c>
    </row>
    <row r="416" spans="1:28">
      <c r="A416" t="s">
        <v>18</v>
      </c>
      <c r="B416" t="s">
        <v>119</v>
      </c>
      <c r="C416" t="s">
        <v>670</v>
      </c>
      <c r="D416" t="s">
        <v>629</v>
      </c>
      <c r="E416" t="s">
        <v>675</v>
      </c>
      <c r="F416" t="s">
        <v>7065</v>
      </c>
      <c r="G416" t="s">
        <v>7065</v>
      </c>
      <c r="H416" t="s">
        <v>676</v>
      </c>
      <c r="I416" t="s">
        <v>6443</v>
      </c>
      <c r="J416" s="8" t="s">
        <v>6444</v>
      </c>
      <c r="K416" s="8">
        <v>54</v>
      </c>
      <c r="L416" s="8" t="s">
        <v>6445</v>
      </c>
      <c r="M416" s="8">
        <v>150</v>
      </c>
      <c r="N416" s="8" t="s">
        <v>6446</v>
      </c>
      <c r="O416" s="8">
        <v>1</v>
      </c>
      <c r="P416" s="8" t="s">
        <v>57</v>
      </c>
      <c r="Q416" s="8" t="s">
        <v>11589</v>
      </c>
      <c r="S416" s="8" t="s">
        <v>57</v>
      </c>
      <c r="T416" s="8" t="s">
        <v>59</v>
      </c>
      <c r="U416" s="8" t="s">
        <v>65</v>
      </c>
      <c r="V416" s="8" t="s">
        <v>51</v>
      </c>
      <c r="W416" s="8">
        <v>85</v>
      </c>
      <c r="X416" s="8">
        <v>20</v>
      </c>
      <c r="Y416" s="8">
        <v>20</v>
      </c>
      <c r="Z416" s="8">
        <v>15</v>
      </c>
      <c r="AA416" s="8">
        <v>15</v>
      </c>
      <c r="AB416" s="8">
        <v>15</v>
      </c>
    </row>
    <row r="417" spans="1:28">
      <c r="A417" t="s">
        <v>18</v>
      </c>
      <c r="B417" t="s">
        <v>119</v>
      </c>
      <c r="C417" t="s">
        <v>670</v>
      </c>
      <c r="D417" t="s">
        <v>629</v>
      </c>
      <c r="E417" t="s">
        <v>675</v>
      </c>
      <c r="F417" t="s">
        <v>5458</v>
      </c>
      <c r="G417" t="s">
        <v>4472</v>
      </c>
      <c r="H417" t="s">
        <v>677</v>
      </c>
      <c r="I417" t="s">
        <v>4220</v>
      </c>
      <c r="J417" s="8" t="s">
        <v>10531</v>
      </c>
      <c r="K417" s="8">
        <v>59</v>
      </c>
      <c r="L417" s="8" t="s">
        <v>10532</v>
      </c>
      <c r="M417" s="8">
        <v>158</v>
      </c>
      <c r="N417" s="8" t="s">
        <v>10533</v>
      </c>
      <c r="O417" s="8">
        <v>1</v>
      </c>
      <c r="P417" s="8" t="s">
        <v>57</v>
      </c>
      <c r="Q417" s="8" t="s">
        <v>11590</v>
      </c>
      <c r="S417" s="8" t="s">
        <v>57</v>
      </c>
      <c r="T417" s="8" t="s">
        <v>59</v>
      </c>
      <c r="U417" s="8" t="s">
        <v>65</v>
      </c>
      <c r="V417" s="8" t="s">
        <v>51</v>
      </c>
      <c r="W417" s="8">
        <v>85</v>
      </c>
      <c r="X417" s="8">
        <v>20</v>
      </c>
      <c r="Y417" s="8">
        <v>20</v>
      </c>
      <c r="Z417" s="8">
        <v>15</v>
      </c>
      <c r="AA417" s="8">
        <v>15</v>
      </c>
      <c r="AB417" s="8">
        <v>15</v>
      </c>
    </row>
    <row r="418" spans="1:28">
      <c r="A418" t="s">
        <v>18</v>
      </c>
      <c r="B418" t="s">
        <v>119</v>
      </c>
      <c r="C418" t="s">
        <v>670</v>
      </c>
      <c r="D418" t="s">
        <v>629</v>
      </c>
      <c r="E418" t="s">
        <v>675</v>
      </c>
      <c r="F418" t="s">
        <v>4426</v>
      </c>
      <c r="G418" t="s">
        <v>4426</v>
      </c>
      <c r="H418" t="s">
        <v>677</v>
      </c>
      <c r="I418" t="s">
        <v>4259</v>
      </c>
      <c r="J418" s="8" t="s">
        <v>10534</v>
      </c>
      <c r="K418" s="8">
        <v>60</v>
      </c>
      <c r="L418" s="8" t="s">
        <v>10535</v>
      </c>
      <c r="M418" s="8">
        <v>147</v>
      </c>
      <c r="N418" s="8" t="s">
        <v>10536</v>
      </c>
      <c r="O418" s="8">
        <v>1</v>
      </c>
      <c r="P418" s="8" t="s">
        <v>57</v>
      </c>
      <c r="Q418" s="8" t="s">
        <v>11591</v>
      </c>
      <c r="S418" s="8" t="s">
        <v>57</v>
      </c>
      <c r="T418" s="8" t="s">
        <v>59</v>
      </c>
      <c r="U418" s="8" t="s">
        <v>65</v>
      </c>
      <c r="V418" s="8" t="s">
        <v>51</v>
      </c>
      <c r="W418" s="8">
        <v>85</v>
      </c>
      <c r="X418" s="8">
        <v>20</v>
      </c>
      <c r="Y418" s="8">
        <v>20</v>
      </c>
      <c r="Z418" s="8">
        <v>15</v>
      </c>
      <c r="AA418" s="8">
        <v>15</v>
      </c>
      <c r="AB418" s="8">
        <v>15</v>
      </c>
    </row>
    <row r="419" spans="1:28">
      <c r="A419" t="s">
        <v>18</v>
      </c>
      <c r="B419" t="s">
        <v>119</v>
      </c>
      <c r="C419" t="s">
        <v>670</v>
      </c>
      <c r="D419" t="s">
        <v>629</v>
      </c>
      <c r="E419" t="s">
        <v>675</v>
      </c>
      <c r="F419" t="s">
        <v>7066</v>
      </c>
      <c r="G419" t="s">
        <v>7067</v>
      </c>
      <c r="H419" t="s">
        <v>676</v>
      </c>
      <c r="I419" t="s">
        <v>6439</v>
      </c>
      <c r="J419" s="8" t="s">
        <v>10537</v>
      </c>
      <c r="K419" s="8">
        <v>53</v>
      </c>
      <c r="L419" s="8" t="s">
        <v>10538</v>
      </c>
      <c r="M419" s="8">
        <v>159</v>
      </c>
      <c r="N419" s="8" t="s">
        <v>10539</v>
      </c>
      <c r="O419" s="8">
        <v>1</v>
      </c>
      <c r="P419" s="8" t="s">
        <v>57</v>
      </c>
      <c r="Q419" s="8" t="s">
        <v>11592</v>
      </c>
      <c r="S419" s="8" t="s">
        <v>57</v>
      </c>
      <c r="T419" s="8" t="s">
        <v>59</v>
      </c>
      <c r="U419" s="8" t="s">
        <v>65</v>
      </c>
      <c r="V419" s="8" t="s">
        <v>51</v>
      </c>
      <c r="W419" s="8">
        <v>85</v>
      </c>
      <c r="X419" s="8">
        <v>20</v>
      </c>
      <c r="Y419" s="8">
        <v>20</v>
      </c>
      <c r="Z419" s="8">
        <v>15</v>
      </c>
      <c r="AA419" s="8">
        <v>15</v>
      </c>
      <c r="AB419" s="8">
        <v>15</v>
      </c>
    </row>
    <row r="420" spans="1:28">
      <c r="A420" t="s">
        <v>18</v>
      </c>
      <c r="B420" t="s">
        <v>119</v>
      </c>
      <c r="C420" t="s">
        <v>670</v>
      </c>
      <c r="D420" t="s">
        <v>629</v>
      </c>
      <c r="E420" t="s">
        <v>675</v>
      </c>
      <c r="F420" t="s">
        <v>7068</v>
      </c>
      <c r="G420" t="s">
        <v>4590</v>
      </c>
      <c r="H420" t="s">
        <v>676</v>
      </c>
      <c r="I420" t="s">
        <v>6448</v>
      </c>
      <c r="J420" s="8" t="s">
        <v>10540</v>
      </c>
      <c r="K420" s="8">
        <v>46</v>
      </c>
      <c r="L420" s="8" t="s">
        <v>6449</v>
      </c>
      <c r="M420" s="8">
        <v>140</v>
      </c>
      <c r="N420" s="8" t="s">
        <v>10541</v>
      </c>
      <c r="O420" s="8">
        <v>1</v>
      </c>
      <c r="P420" s="8" t="s">
        <v>57</v>
      </c>
      <c r="Q420" s="8" t="s">
        <v>11593</v>
      </c>
      <c r="S420" s="8" t="s">
        <v>57</v>
      </c>
      <c r="T420" s="8" t="s">
        <v>59</v>
      </c>
      <c r="U420" s="8" t="s">
        <v>65</v>
      </c>
      <c r="V420" s="8" t="s">
        <v>51</v>
      </c>
      <c r="W420" s="8">
        <v>85</v>
      </c>
      <c r="X420" s="8">
        <v>20</v>
      </c>
      <c r="Y420" s="8">
        <v>20</v>
      </c>
      <c r="Z420" s="8">
        <v>15</v>
      </c>
      <c r="AA420" s="8">
        <v>15</v>
      </c>
      <c r="AB420" s="8">
        <v>15</v>
      </c>
    </row>
    <row r="421" spans="1:28">
      <c r="A421" t="s">
        <v>18</v>
      </c>
      <c r="B421" t="s">
        <v>119</v>
      </c>
      <c r="C421" t="s">
        <v>670</v>
      </c>
      <c r="D421" t="s">
        <v>629</v>
      </c>
      <c r="E421" t="s">
        <v>675</v>
      </c>
      <c r="F421" t="s">
        <v>5476</v>
      </c>
      <c r="G421" t="s">
        <v>5441</v>
      </c>
      <c r="H421" t="s">
        <v>677</v>
      </c>
      <c r="I421" t="s">
        <v>4272</v>
      </c>
      <c r="J421" s="8" t="s">
        <v>10542</v>
      </c>
      <c r="K421" s="8">
        <v>58</v>
      </c>
      <c r="L421" s="8" t="s">
        <v>10543</v>
      </c>
      <c r="M421" s="8">
        <v>158</v>
      </c>
      <c r="N421" s="8" t="s">
        <v>10544</v>
      </c>
      <c r="O421" s="8">
        <v>1</v>
      </c>
      <c r="P421" s="8" t="s">
        <v>57</v>
      </c>
      <c r="Q421" s="8" t="s">
        <v>11594</v>
      </c>
      <c r="S421" s="8" t="s">
        <v>57</v>
      </c>
      <c r="T421" s="8" t="s">
        <v>59</v>
      </c>
      <c r="U421" s="8" t="s">
        <v>65</v>
      </c>
      <c r="V421" s="8" t="s">
        <v>51</v>
      </c>
      <c r="W421" s="8">
        <v>85</v>
      </c>
      <c r="X421" s="8">
        <v>20</v>
      </c>
      <c r="Y421" s="8">
        <v>20</v>
      </c>
      <c r="Z421" s="8">
        <v>15</v>
      </c>
      <c r="AA421" s="8">
        <v>15</v>
      </c>
      <c r="AB421" s="8">
        <v>15</v>
      </c>
    </row>
    <row r="422" spans="1:28">
      <c r="A422" t="s">
        <v>18</v>
      </c>
      <c r="B422" t="s">
        <v>119</v>
      </c>
      <c r="C422" t="s">
        <v>670</v>
      </c>
      <c r="D422" t="s">
        <v>629</v>
      </c>
      <c r="E422" t="s">
        <v>675</v>
      </c>
      <c r="F422" t="s">
        <v>5464</v>
      </c>
      <c r="G422" t="s">
        <v>5465</v>
      </c>
      <c r="H422" t="s">
        <v>676</v>
      </c>
      <c r="I422" t="s">
        <v>4232</v>
      </c>
      <c r="J422" s="8" t="s">
        <v>10545</v>
      </c>
      <c r="K422" s="8">
        <v>54</v>
      </c>
      <c r="L422" s="8" t="s">
        <v>10546</v>
      </c>
      <c r="M422" s="8">
        <v>112</v>
      </c>
      <c r="N422" s="8" t="s">
        <v>10547</v>
      </c>
      <c r="O422" s="8">
        <v>1</v>
      </c>
      <c r="P422" s="8" t="s">
        <v>57</v>
      </c>
      <c r="Q422" s="8" t="s">
        <v>11595</v>
      </c>
      <c r="S422" s="8" t="s">
        <v>57</v>
      </c>
      <c r="T422" s="8" t="s">
        <v>59</v>
      </c>
      <c r="U422" s="8" t="s">
        <v>65</v>
      </c>
      <c r="V422" s="8" t="s">
        <v>51</v>
      </c>
      <c r="W422" s="8">
        <v>85</v>
      </c>
      <c r="X422" s="8">
        <v>20</v>
      </c>
      <c r="Y422" s="8">
        <v>20</v>
      </c>
      <c r="Z422" s="8">
        <v>15</v>
      </c>
      <c r="AA422" s="8">
        <v>15</v>
      </c>
      <c r="AB422" s="8">
        <v>15</v>
      </c>
    </row>
    <row r="423" spans="1:28">
      <c r="A423" t="s">
        <v>18</v>
      </c>
      <c r="B423" t="s">
        <v>119</v>
      </c>
      <c r="C423" t="s">
        <v>670</v>
      </c>
      <c r="D423" t="s">
        <v>629</v>
      </c>
      <c r="E423" t="s">
        <v>675</v>
      </c>
      <c r="F423" t="s">
        <v>7069</v>
      </c>
      <c r="G423" t="s">
        <v>7070</v>
      </c>
      <c r="H423" t="s">
        <v>676</v>
      </c>
      <c r="I423" t="s">
        <v>6471</v>
      </c>
      <c r="J423" s="8" t="s">
        <v>10548</v>
      </c>
      <c r="K423" s="8">
        <v>52</v>
      </c>
      <c r="L423" s="8" t="s">
        <v>10549</v>
      </c>
      <c r="M423" s="8">
        <v>158</v>
      </c>
      <c r="N423" s="8" t="s">
        <v>10550</v>
      </c>
      <c r="O423" s="8">
        <v>1</v>
      </c>
      <c r="P423" s="8" t="s">
        <v>57</v>
      </c>
      <c r="Q423" s="8" t="s">
        <v>11596</v>
      </c>
      <c r="S423" s="8" t="s">
        <v>57</v>
      </c>
      <c r="T423" s="8" t="s">
        <v>59</v>
      </c>
      <c r="U423" s="8" t="s">
        <v>65</v>
      </c>
      <c r="V423" s="8" t="s">
        <v>51</v>
      </c>
      <c r="W423" s="8">
        <v>85</v>
      </c>
      <c r="X423" s="8">
        <v>20</v>
      </c>
      <c r="Y423" s="8">
        <v>20</v>
      </c>
      <c r="Z423" s="8">
        <v>15</v>
      </c>
      <c r="AA423" s="8">
        <v>15</v>
      </c>
      <c r="AB423" s="8">
        <v>15</v>
      </c>
    </row>
    <row r="424" spans="1:28">
      <c r="A424" t="s">
        <v>18</v>
      </c>
      <c r="B424" t="s">
        <v>119</v>
      </c>
      <c r="C424" t="s">
        <v>670</v>
      </c>
      <c r="D424" t="s">
        <v>629</v>
      </c>
      <c r="E424" t="s">
        <v>675</v>
      </c>
      <c r="F424" t="s">
        <v>5475</v>
      </c>
      <c r="G424" t="s">
        <v>5475</v>
      </c>
      <c r="H424" t="s">
        <v>676</v>
      </c>
      <c r="I424" t="s">
        <v>4269</v>
      </c>
      <c r="J424" s="8" t="s">
        <v>10551</v>
      </c>
      <c r="K424" s="8">
        <v>55</v>
      </c>
      <c r="L424" s="8" t="s">
        <v>4270</v>
      </c>
      <c r="M424" s="8">
        <v>157</v>
      </c>
      <c r="N424" s="8" t="s">
        <v>10552</v>
      </c>
      <c r="O424" s="8">
        <v>1</v>
      </c>
      <c r="P424" s="8" t="s">
        <v>57</v>
      </c>
      <c r="Q424" s="8" t="s">
        <v>11597</v>
      </c>
      <c r="S424" s="8" t="s">
        <v>57</v>
      </c>
      <c r="T424" s="8" t="s">
        <v>59</v>
      </c>
      <c r="U424" s="8" t="s">
        <v>65</v>
      </c>
      <c r="V424" s="8" t="s">
        <v>51</v>
      </c>
      <c r="W424" s="8">
        <v>85</v>
      </c>
      <c r="X424" s="8">
        <v>20</v>
      </c>
      <c r="Y424" s="8">
        <v>20</v>
      </c>
      <c r="Z424" s="8">
        <v>15</v>
      </c>
      <c r="AA424" s="8">
        <v>15</v>
      </c>
      <c r="AB424" s="8">
        <v>15</v>
      </c>
    </row>
    <row r="425" spans="1:28">
      <c r="A425" t="s">
        <v>18</v>
      </c>
      <c r="B425" t="s">
        <v>119</v>
      </c>
      <c r="C425" t="s">
        <v>670</v>
      </c>
      <c r="D425" t="s">
        <v>629</v>
      </c>
      <c r="E425" t="s">
        <v>675</v>
      </c>
      <c r="F425" t="s">
        <v>4595</v>
      </c>
      <c r="G425" t="s">
        <v>4595</v>
      </c>
      <c r="H425" t="s">
        <v>676</v>
      </c>
      <c r="I425" t="s">
        <v>6472</v>
      </c>
      <c r="J425" s="8" t="s">
        <v>6473</v>
      </c>
      <c r="K425" s="8">
        <v>56</v>
      </c>
      <c r="L425" s="8" t="s">
        <v>10865</v>
      </c>
      <c r="M425" s="8">
        <v>124</v>
      </c>
      <c r="N425" s="8" t="s">
        <v>761</v>
      </c>
      <c r="O425" s="8">
        <v>1</v>
      </c>
      <c r="P425" s="8" t="s">
        <v>57</v>
      </c>
      <c r="Q425" s="8" t="s">
        <v>11598</v>
      </c>
      <c r="S425" s="8" t="s">
        <v>57</v>
      </c>
      <c r="T425" s="8" t="s">
        <v>59</v>
      </c>
      <c r="U425" s="8" t="s">
        <v>65</v>
      </c>
      <c r="V425" s="8" t="s">
        <v>51</v>
      </c>
      <c r="W425" s="8">
        <v>85</v>
      </c>
      <c r="X425" s="8">
        <v>20</v>
      </c>
      <c r="Y425" s="8">
        <v>20</v>
      </c>
      <c r="Z425" s="8">
        <v>15</v>
      </c>
      <c r="AA425" s="8">
        <v>15</v>
      </c>
      <c r="AB425" s="8">
        <v>15</v>
      </c>
    </row>
    <row r="426" spans="1:28">
      <c r="A426" t="s">
        <v>18</v>
      </c>
      <c r="B426" t="s">
        <v>119</v>
      </c>
      <c r="C426" t="s">
        <v>670</v>
      </c>
      <c r="D426" t="s">
        <v>629</v>
      </c>
      <c r="E426" t="s">
        <v>675</v>
      </c>
      <c r="F426" t="s">
        <v>4586</v>
      </c>
      <c r="G426" t="s">
        <v>4587</v>
      </c>
      <c r="H426" t="s">
        <v>676</v>
      </c>
      <c r="I426" t="s">
        <v>6460</v>
      </c>
      <c r="J426" s="8" t="s">
        <v>10553</v>
      </c>
      <c r="K426" s="8">
        <v>56</v>
      </c>
      <c r="L426" s="8" t="s">
        <v>10554</v>
      </c>
      <c r="M426" s="8">
        <v>145</v>
      </c>
      <c r="N426" s="8" t="s">
        <v>10555</v>
      </c>
      <c r="O426" s="8">
        <v>1</v>
      </c>
      <c r="P426" s="8" t="s">
        <v>57</v>
      </c>
      <c r="Q426" s="8" t="s">
        <v>11599</v>
      </c>
      <c r="S426" s="8" t="s">
        <v>57</v>
      </c>
      <c r="T426" s="8" t="s">
        <v>59</v>
      </c>
      <c r="U426" s="8" t="s">
        <v>65</v>
      </c>
      <c r="V426" s="8" t="s">
        <v>51</v>
      </c>
      <c r="W426" s="8">
        <v>85</v>
      </c>
      <c r="X426" s="8">
        <v>20</v>
      </c>
      <c r="Y426" s="8">
        <v>20</v>
      </c>
      <c r="Z426" s="8">
        <v>15</v>
      </c>
      <c r="AA426" s="8">
        <v>15</v>
      </c>
      <c r="AB426" s="8">
        <v>15</v>
      </c>
    </row>
    <row r="427" spans="1:28">
      <c r="A427" t="s">
        <v>18</v>
      </c>
      <c r="B427" t="s">
        <v>119</v>
      </c>
      <c r="C427" t="s">
        <v>670</v>
      </c>
      <c r="D427" t="s">
        <v>629</v>
      </c>
      <c r="E427" t="s">
        <v>675</v>
      </c>
      <c r="F427" t="s">
        <v>5463</v>
      </c>
      <c r="G427" t="s">
        <v>4463</v>
      </c>
      <c r="H427" t="s">
        <v>677</v>
      </c>
      <c r="I427" t="s">
        <v>4225</v>
      </c>
      <c r="J427" s="8" t="s">
        <v>10556</v>
      </c>
      <c r="K427" s="8">
        <v>46</v>
      </c>
      <c r="L427" s="8" t="s">
        <v>10557</v>
      </c>
      <c r="M427" s="8">
        <v>156</v>
      </c>
      <c r="N427" s="8" t="s">
        <v>10558</v>
      </c>
      <c r="O427" s="8">
        <v>1</v>
      </c>
      <c r="P427" s="8" t="s">
        <v>57</v>
      </c>
      <c r="Q427" s="8" t="s">
        <v>11600</v>
      </c>
      <c r="S427" s="8" t="s">
        <v>57</v>
      </c>
      <c r="T427" s="8" t="s">
        <v>59</v>
      </c>
      <c r="U427" s="8" t="s">
        <v>65</v>
      </c>
      <c r="V427" s="8" t="s">
        <v>51</v>
      </c>
      <c r="W427" s="8">
        <v>85</v>
      </c>
      <c r="X427" s="8">
        <v>20</v>
      </c>
      <c r="Y427" s="8">
        <v>20</v>
      </c>
      <c r="Z427" s="8">
        <v>15</v>
      </c>
      <c r="AA427" s="8">
        <v>15</v>
      </c>
      <c r="AB427" s="8">
        <v>15</v>
      </c>
    </row>
    <row r="428" spans="1:28">
      <c r="A428" t="s">
        <v>18</v>
      </c>
      <c r="B428" t="s">
        <v>119</v>
      </c>
      <c r="C428" t="s">
        <v>670</v>
      </c>
      <c r="D428" t="s">
        <v>629</v>
      </c>
      <c r="E428" t="s">
        <v>675</v>
      </c>
      <c r="F428" t="s">
        <v>5467</v>
      </c>
      <c r="G428" t="s">
        <v>5468</v>
      </c>
      <c r="H428" t="s">
        <v>677</v>
      </c>
      <c r="I428" t="s">
        <v>4236</v>
      </c>
      <c r="J428" s="8" t="s">
        <v>10559</v>
      </c>
      <c r="K428" s="8">
        <v>57</v>
      </c>
      <c r="L428" s="8" t="s">
        <v>10560</v>
      </c>
      <c r="M428" s="8">
        <v>139</v>
      </c>
      <c r="N428" s="8" t="s">
        <v>10561</v>
      </c>
      <c r="O428" s="8">
        <v>1</v>
      </c>
      <c r="P428" s="8" t="s">
        <v>57</v>
      </c>
      <c r="Q428" s="8" t="s">
        <v>11601</v>
      </c>
      <c r="S428" s="8" t="s">
        <v>57</v>
      </c>
      <c r="T428" s="8" t="s">
        <v>59</v>
      </c>
      <c r="U428" s="8" t="s">
        <v>65</v>
      </c>
      <c r="V428" s="8" t="s">
        <v>51</v>
      </c>
      <c r="W428" s="8">
        <v>85</v>
      </c>
      <c r="X428" s="8">
        <v>20</v>
      </c>
      <c r="Y428" s="8">
        <v>20</v>
      </c>
      <c r="Z428" s="8">
        <v>15</v>
      </c>
      <c r="AA428" s="8">
        <v>15</v>
      </c>
      <c r="AB428" s="8">
        <v>15</v>
      </c>
    </row>
    <row r="429" spans="1:28">
      <c r="A429" t="s">
        <v>18</v>
      </c>
      <c r="B429" t="s">
        <v>119</v>
      </c>
      <c r="C429" t="s">
        <v>670</v>
      </c>
      <c r="D429" t="s">
        <v>629</v>
      </c>
      <c r="E429" t="s">
        <v>675</v>
      </c>
      <c r="F429" t="s">
        <v>5470</v>
      </c>
      <c r="G429" t="s">
        <v>4566</v>
      </c>
      <c r="H429" t="s">
        <v>677</v>
      </c>
      <c r="I429" t="s">
        <v>4245</v>
      </c>
      <c r="J429" s="8" t="s">
        <v>10562</v>
      </c>
      <c r="K429" s="8">
        <v>50</v>
      </c>
      <c r="L429" s="8" t="s">
        <v>10563</v>
      </c>
      <c r="M429" s="8">
        <v>132</v>
      </c>
      <c r="N429" s="8" t="s">
        <v>10564</v>
      </c>
      <c r="O429" s="8">
        <v>1</v>
      </c>
      <c r="P429" s="8" t="s">
        <v>57</v>
      </c>
      <c r="Q429" s="8" t="s">
        <v>11602</v>
      </c>
      <c r="S429" s="8" t="s">
        <v>57</v>
      </c>
      <c r="T429" s="8" t="s">
        <v>59</v>
      </c>
      <c r="U429" s="8" t="s">
        <v>65</v>
      </c>
      <c r="V429" s="8" t="s">
        <v>51</v>
      </c>
      <c r="W429" s="8">
        <v>85</v>
      </c>
      <c r="X429" s="8">
        <v>20</v>
      </c>
      <c r="Y429" s="8">
        <v>20</v>
      </c>
      <c r="Z429" s="8">
        <v>15</v>
      </c>
      <c r="AA429" s="8">
        <v>15</v>
      </c>
      <c r="AB429" s="8">
        <v>15</v>
      </c>
    </row>
    <row r="430" spans="1:28">
      <c r="A430" t="s">
        <v>18</v>
      </c>
      <c r="B430" t="s">
        <v>119</v>
      </c>
      <c r="C430" t="s">
        <v>670</v>
      </c>
      <c r="D430" t="s">
        <v>629</v>
      </c>
      <c r="E430" t="s">
        <v>675</v>
      </c>
      <c r="F430" t="s">
        <v>5477</v>
      </c>
      <c r="G430" t="s">
        <v>5478</v>
      </c>
      <c r="H430" t="s">
        <v>677</v>
      </c>
      <c r="I430" t="s">
        <v>4273</v>
      </c>
      <c r="J430" s="8" t="s">
        <v>11603</v>
      </c>
      <c r="K430" s="8">
        <v>15</v>
      </c>
      <c r="M430" s="8">
        <v>0</v>
      </c>
      <c r="N430" s="8" t="s">
        <v>11604</v>
      </c>
      <c r="O430" s="8">
        <v>1</v>
      </c>
      <c r="P430" s="8" t="s">
        <v>57</v>
      </c>
      <c r="Q430" s="8" t="s">
        <v>5719</v>
      </c>
      <c r="S430" s="8" t="s">
        <v>5640</v>
      </c>
      <c r="T430" s="8" t="s">
        <v>59</v>
      </c>
      <c r="U430" s="8" t="s">
        <v>65</v>
      </c>
      <c r="V430" s="8" t="s">
        <v>51</v>
      </c>
      <c r="W430" s="8">
        <v>30</v>
      </c>
      <c r="X430" s="8">
        <v>0</v>
      </c>
      <c r="Y430" s="8">
        <v>0</v>
      </c>
      <c r="Z430" s="8">
        <v>15</v>
      </c>
      <c r="AA430" s="8">
        <v>0</v>
      </c>
      <c r="AB430" s="8">
        <v>15</v>
      </c>
    </row>
    <row r="431" spans="1:28">
      <c r="A431" t="s">
        <v>18</v>
      </c>
      <c r="B431" t="s">
        <v>119</v>
      </c>
      <c r="C431" t="s">
        <v>670</v>
      </c>
      <c r="D431" t="s">
        <v>629</v>
      </c>
      <c r="E431" t="s">
        <v>675</v>
      </c>
      <c r="F431" t="s">
        <v>5473</v>
      </c>
      <c r="G431" t="s">
        <v>4437</v>
      </c>
      <c r="H431" t="s">
        <v>677</v>
      </c>
      <c r="I431" t="s">
        <v>4264</v>
      </c>
      <c r="J431" s="8" t="s">
        <v>10565</v>
      </c>
      <c r="K431" s="8">
        <v>58</v>
      </c>
      <c r="L431" s="8" t="s">
        <v>10566</v>
      </c>
      <c r="M431" s="8">
        <v>150</v>
      </c>
      <c r="N431" s="8" t="s">
        <v>10567</v>
      </c>
      <c r="O431" s="8">
        <v>1</v>
      </c>
      <c r="P431" s="8" t="s">
        <v>57</v>
      </c>
      <c r="Q431" s="8" t="s">
        <v>11605</v>
      </c>
      <c r="S431" s="8" t="s">
        <v>57</v>
      </c>
      <c r="T431" s="8" t="s">
        <v>59</v>
      </c>
      <c r="U431" s="8" t="s">
        <v>65</v>
      </c>
      <c r="V431" s="8" t="s">
        <v>51</v>
      </c>
      <c r="W431" s="8">
        <v>85</v>
      </c>
      <c r="X431" s="8">
        <v>20</v>
      </c>
      <c r="Y431" s="8">
        <v>20</v>
      </c>
      <c r="Z431" s="8">
        <v>15</v>
      </c>
      <c r="AA431" s="8">
        <v>15</v>
      </c>
      <c r="AB431" s="8">
        <v>15</v>
      </c>
    </row>
    <row r="432" spans="1:28">
      <c r="A432" t="s">
        <v>18</v>
      </c>
      <c r="B432" t="s">
        <v>119</v>
      </c>
      <c r="C432" t="s">
        <v>670</v>
      </c>
      <c r="D432" t="s">
        <v>629</v>
      </c>
      <c r="E432" t="s">
        <v>675</v>
      </c>
      <c r="F432" t="s">
        <v>6479</v>
      </c>
      <c r="G432" t="s">
        <v>4424</v>
      </c>
      <c r="H432" t="s">
        <v>677</v>
      </c>
      <c r="I432" t="s">
        <v>9419</v>
      </c>
      <c r="J432" s="8" t="s">
        <v>10568</v>
      </c>
      <c r="K432" s="8">
        <v>53</v>
      </c>
      <c r="L432" s="8" t="s">
        <v>10569</v>
      </c>
      <c r="M432" s="8">
        <v>158</v>
      </c>
      <c r="N432" s="8" t="s">
        <v>10570</v>
      </c>
      <c r="O432" s="8">
        <v>1</v>
      </c>
      <c r="P432" s="8" t="s">
        <v>57</v>
      </c>
      <c r="Q432" s="8" t="s">
        <v>11606</v>
      </c>
      <c r="S432" s="8" t="s">
        <v>57</v>
      </c>
      <c r="T432" s="8" t="s">
        <v>59</v>
      </c>
      <c r="U432" s="8" t="s">
        <v>65</v>
      </c>
      <c r="V432" s="8" t="s">
        <v>51</v>
      </c>
      <c r="W432" s="8">
        <v>85</v>
      </c>
      <c r="X432" s="8">
        <v>20</v>
      </c>
      <c r="Y432" s="8">
        <v>20</v>
      </c>
      <c r="Z432" s="8">
        <v>15</v>
      </c>
      <c r="AA432" s="8">
        <v>15</v>
      </c>
      <c r="AB432" s="8">
        <v>15</v>
      </c>
    </row>
    <row r="433" spans="1:28">
      <c r="A433" t="s">
        <v>18</v>
      </c>
      <c r="B433" t="s">
        <v>119</v>
      </c>
      <c r="C433" t="s">
        <v>670</v>
      </c>
      <c r="D433" t="s">
        <v>629</v>
      </c>
      <c r="E433" t="s">
        <v>675</v>
      </c>
      <c r="F433" t="s">
        <v>6479</v>
      </c>
      <c r="G433" t="s">
        <v>4424</v>
      </c>
      <c r="H433" t="s">
        <v>677</v>
      </c>
      <c r="I433" t="s">
        <v>6480</v>
      </c>
      <c r="J433" s="8" t="s">
        <v>10866</v>
      </c>
      <c r="K433" s="8">
        <v>46</v>
      </c>
      <c r="L433" s="8" t="s">
        <v>10571</v>
      </c>
      <c r="M433" s="8">
        <v>149</v>
      </c>
      <c r="N433" s="8" t="s">
        <v>10572</v>
      </c>
      <c r="O433" s="8">
        <v>1</v>
      </c>
      <c r="P433" s="8" t="s">
        <v>57</v>
      </c>
      <c r="Q433" s="8" t="s">
        <v>11607</v>
      </c>
      <c r="S433" s="8" t="s">
        <v>57</v>
      </c>
      <c r="T433" s="8" t="s">
        <v>59</v>
      </c>
      <c r="U433" s="8" t="s">
        <v>65</v>
      </c>
      <c r="V433" s="8" t="s">
        <v>51</v>
      </c>
      <c r="W433" s="8">
        <v>85</v>
      </c>
      <c r="X433" s="8">
        <v>20</v>
      </c>
      <c r="Y433" s="8">
        <v>20</v>
      </c>
      <c r="Z433" s="8">
        <v>15</v>
      </c>
      <c r="AA433" s="8">
        <v>15</v>
      </c>
      <c r="AB433" s="8">
        <v>15</v>
      </c>
    </row>
    <row r="434" spans="1:28">
      <c r="A434" t="s">
        <v>18</v>
      </c>
      <c r="B434" t="s">
        <v>119</v>
      </c>
      <c r="C434" t="s">
        <v>670</v>
      </c>
      <c r="D434" t="s">
        <v>629</v>
      </c>
      <c r="E434" t="s">
        <v>675</v>
      </c>
      <c r="F434" t="s">
        <v>7071</v>
      </c>
      <c r="G434" t="s">
        <v>7072</v>
      </c>
      <c r="H434" t="s">
        <v>676</v>
      </c>
      <c r="I434" t="s">
        <v>9420</v>
      </c>
      <c r="J434" s="8" t="s">
        <v>10867</v>
      </c>
      <c r="K434" s="8">
        <v>44</v>
      </c>
      <c r="L434" s="8" t="s">
        <v>10868</v>
      </c>
      <c r="M434" s="8">
        <v>127</v>
      </c>
      <c r="N434" s="8" t="s">
        <v>9421</v>
      </c>
      <c r="O434" s="8">
        <v>1</v>
      </c>
      <c r="P434" s="8" t="s">
        <v>57</v>
      </c>
      <c r="Q434" s="8" t="s">
        <v>11608</v>
      </c>
      <c r="S434" s="8" t="s">
        <v>57</v>
      </c>
      <c r="T434" s="8" t="s">
        <v>59</v>
      </c>
      <c r="U434" s="8" t="s">
        <v>65</v>
      </c>
      <c r="V434" s="8" t="s">
        <v>51</v>
      </c>
      <c r="W434" s="8">
        <v>85</v>
      </c>
      <c r="X434" s="8">
        <v>20</v>
      </c>
      <c r="Y434" s="8">
        <v>20</v>
      </c>
      <c r="Z434" s="8">
        <v>15</v>
      </c>
      <c r="AA434" s="8">
        <v>15</v>
      </c>
      <c r="AB434" s="8">
        <v>15</v>
      </c>
    </row>
    <row r="435" spans="1:28">
      <c r="A435" t="s">
        <v>18</v>
      </c>
      <c r="B435" t="s">
        <v>119</v>
      </c>
      <c r="C435" t="s">
        <v>670</v>
      </c>
      <c r="D435" t="s">
        <v>629</v>
      </c>
      <c r="E435" t="s">
        <v>675</v>
      </c>
      <c r="F435" t="s">
        <v>7071</v>
      </c>
      <c r="G435" t="s">
        <v>7072</v>
      </c>
      <c r="H435" t="s">
        <v>676</v>
      </c>
      <c r="I435" t="s">
        <v>6461</v>
      </c>
      <c r="J435" s="8" t="s">
        <v>10573</v>
      </c>
      <c r="K435" s="8">
        <v>54</v>
      </c>
      <c r="L435" s="8" t="s">
        <v>10574</v>
      </c>
      <c r="M435" s="8">
        <v>157</v>
      </c>
      <c r="N435" s="8" t="s">
        <v>10575</v>
      </c>
      <c r="O435" s="8">
        <v>1</v>
      </c>
      <c r="P435" s="8" t="s">
        <v>57</v>
      </c>
      <c r="Q435" s="8" t="s">
        <v>13142</v>
      </c>
      <c r="S435" s="8" t="s">
        <v>57</v>
      </c>
      <c r="T435" s="8" t="s">
        <v>59</v>
      </c>
      <c r="U435" s="8" t="s">
        <v>65</v>
      </c>
      <c r="V435" s="8" t="s">
        <v>51</v>
      </c>
      <c r="W435" s="8">
        <v>85</v>
      </c>
      <c r="X435" s="8">
        <v>20</v>
      </c>
      <c r="Y435" s="8">
        <v>20</v>
      </c>
      <c r="Z435" s="8">
        <v>15</v>
      </c>
      <c r="AA435" s="8">
        <v>15</v>
      </c>
      <c r="AB435" s="8">
        <v>15</v>
      </c>
    </row>
    <row r="436" spans="1:28">
      <c r="A436" t="s">
        <v>18</v>
      </c>
      <c r="B436" t="s">
        <v>119</v>
      </c>
      <c r="C436" t="s">
        <v>670</v>
      </c>
      <c r="D436" t="s">
        <v>629</v>
      </c>
      <c r="E436" t="s">
        <v>675</v>
      </c>
      <c r="F436" t="s">
        <v>4488</v>
      </c>
      <c r="G436" t="s">
        <v>4488</v>
      </c>
      <c r="H436" t="s">
        <v>676</v>
      </c>
      <c r="I436" t="s">
        <v>7073</v>
      </c>
      <c r="J436" s="8" t="s">
        <v>10869</v>
      </c>
      <c r="K436" s="8">
        <v>50</v>
      </c>
      <c r="L436" s="8" t="s">
        <v>7074</v>
      </c>
      <c r="M436" s="8">
        <v>156</v>
      </c>
      <c r="N436" s="8" t="s">
        <v>7075</v>
      </c>
      <c r="O436" s="8">
        <v>1</v>
      </c>
      <c r="P436" s="8" t="s">
        <v>57</v>
      </c>
      <c r="Q436" s="8" t="s">
        <v>11609</v>
      </c>
      <c r="S436" s="8" t="s">
        <v>57</v>
      </c>
      <c r="T436" s="8" t="s">
        <v>59</v>
      </c>
      <c r="U436" s="8" t="s">
        <v>65</v>
      </c>
      <c r="V436" s="8" t="s">
        <v>51</v>
      </c>
      <c r="W436" s="8">
        <v>85</v>
      </c>
      <c r="X436" s="8">
        <v>20</v>
      </c>
      <c r="Y436" s="8">
        <v>20</v>
      </c>
      <c r="Z436" s="8">
        <v>15</v>
      </c>
      <c r="AA436" s="8">
        <v>15</v>
      </c>
      <c r="AB436" s="8">
        <v>15</v>
      </c>
    </row>
    <row r="437" spans="1:28">
      <c r="A437" t="s">
        <v>18</v>
      </c>
      <c r="B437" t="s">
        <v>119</v>
      </c>
      <c r="C437" t="s">
        <v>670</v>
      </c>
      <c r="D437" t="s">
        <v>629</v>
      </c>
      <c r="E437" t="s">
        <v>675</v>
      </c>
      <c r="F437" t="s">
        <v>5469</v>
      </c>
      <c r="G437" t="s">
        <v>465</v>
      </c>
      <c r="H437" t="s">
        <v>677</v>
      </c>
      <c r="I437" t="s">
        <v>4243</v>
      </c>
      <c r="J437" s="8" t="s">
        <v>10870</v>
      </c>
      <c r="K437" s="8">
        <v>43</v>
      </c>
      <c r="L437" s="8" t="s">
        <v>10871</v>
      </c>
      <c r="M437" s="8">
        <v>128</v>
      </c>
      <c r="N437" s="8" t="s">
        <v>4244</v>
      </c>
      <c r="O437" s="8">
        <v>1</v>
      </c>
      <c r="P437" s="8" t="s">
        <v>57</v>
      </c>
      <c r="Q437" s="8" t="s">
        <v>11610</v>
      </c>
      <c r="S437" s="8" t="s">
        <v>57</v>
      </c>
      <c r="T437" s="8" t="s">
        <v>59</v>
      </c>
      <c r="U437" s="8" t="s">
        <v>65</v>
      </c>
      <c r="V437" s="8" t="s">
        <v>51</v>
      </c>
      <c r="W437" s="8">
        <v>85</v>
      </c>
      <c r="X437" s="8">
        <v>20</v>
      </c>
      <c r="Y437" s="8">
        <v>20</v>
      </c>
      <c r="Z437" s="8">
        <v>15</v>
      </c>
      <c r="AA437" s="8">
        <v>15</v>
      </c>
      <c r="AB437" s="8">
        <v>15</v>
      </c>
    </row>
    <row r="438" spans="1:28">
      <c r="A438" t="s">
        <v>18</v>
      </c>
      <c r="B438" t="s">
        <v>119</v>
      </c>
      <c r="C438" t="s">
        <v>670</v>
      </c>
      <c r="D438" t="s">
        <v>629</v>
      </c>
      <c r="E438" t="s">
        <v>675</v>
      </c>
      <c r="F438" t="s">
        <v>5462</v>
      </c>
      <c r="G438" t="s">
        <v>5273</v>
      </c>
      <c r="H438" t="s">
        <v>677</v>
      </c>
      <c r="I438" t="s">
        <v>4224</v>
      </c>
      <c r="J438" s="8" t="s">
        <v>10576</v>
      </c>
      <c r="K438" s="8">
        <v>41</v>
      </c>
      <c r="L438" s="8" t="s">
        <v>10577</v>
      </c>
      <c r="M438" s="8">
        <v>154</v>
      </c>
      <c r="N438" s="8" t="s">
        <v>10578</v>
      </c>
      <c r="O438" s="8">
        <v>1</v>
      </c>
      <c r="P438" s="8" t="s">
        <v>57</v>
      </c>
      <c r="Q438" s="8" t="s">
        <v>11611</v>
      </c>
      <c r="S438" s="8" t="s">
        <v>57</v>
      </c>
      <c r="T438" s="8" t="s">
        <v>59</v>
      </c>
      <c r="U438" s="8" t="s">
        <v>65</v>
      </c>
      <c r="V438" s="8" t="s">
        <v>51</v>
      </c>
      <c r="W438" s="8">
        <v>85</v>
      </c>
      <c r="X438" s="8">
        <v>20</v>
      </c>
      <c r="Y438" s="8">
        <v>20</v>
      </c>
      <c r="Z438" s="8">
        <v>15</v>
      </c>
      <c r="AA438" s="8">
        <v>15</v>
      </c>
      <c r="AB438" s="8">
        <v>15</v>
      </c>
    </row>
    <row r="439" spans="1:28">
      <c r="A439" t="s">
        <v>18</v>
      </c>
      <c r="B439" t="s">
        <v>119</v>
      </c>
      <c r="C439" t="s">
        <v>670</v>
      </c>
      <c r="D439" t="s">
        <v>629</v>
      </c>
      <c r="E439" t="s">
        <v>675</v>
      </c>
      <c r="F439" t="s">
        <v>5456</v>
      </c>
      <c r="G439" t="s">
        <v>5457</v>
      </c>
      <c r="H439" t="s">
        <v>677</v>
      </c>
      <c r="I439" t="s">
        <v>4219</v>
      </c>
      <c r="J439" s="8" t="s">
        <v>10579</v>
      </c>
      <c r="K439" s="8">
        <v>59</v>
      </c>
      <c r="L439" s="8" t="s">
        <v>10580</v>
      </c>
      <c r="M439" s="8">
        <v>144</v>
      </c>
      <c r="N439" s="8" t="s">
        <v>10581</v>
      </c>
      <c r="O439" s="8">
        <v>1</v>
      </c>
      <c r="P439" s="8" t="s">
        <v>57</v>
      </c>
      <c r="Q439" s="8" t="s">
        <v>11612</v>
      </c>
      <c r="S439" s="8" t="s">
        <v>57</v>
      </c>
      <c r="T439" s="8" t="s">
        <v>59</v>
      </c>
      <c r="U439" s="8" t="s">
        <v>65</v>
      </c>
      <c r="V439" s="8" t="s">
        <v>51</v>
      </c>
      <c r="W439" s="8">
        <v>85</v>
      </c>
      <c r="X439" s="8">
        <v>20</v>
      </c>
      <c r="Y439" s="8">
        <v>20</v>
      </c>
      <c r="Z439" s="8">
        <v>15</v>
      </c>
      <c r="AA439" s="8">
        <v>15</v>
      </c>
      <c r="AB439" s="8">
        <v>15</v>
      </c>
    </row>
    <row r="440" spans="1:28">
      <c r="A440" t="s">
        <v>18</v>
      </c>
      <c r="B440" t="s">
        <v>119</v>
      </c>
      <c r="C440" t="s">
        <v>670</v>
      </c>
      <c r="D440" t="s">
        <v>629</v>
      </c>
      <c r="E440" t="s">
        <v>675</v>
      </c>
      <c r="F440" t="s">
        <v>33</v>
      </c>
      <c r="G440" t="s">
        <v>33</v>
      </c>
      <c r="H440" t="s">
        <v>676</v>
      </c>
      <c r="I440" t="s">
        <v>4251</v>
      </c>
      <c r="J440" s="8" t="s">
        <v>10872</v>
      </c>
      <c r="K440" s="8">
        <v>46</v>
      </c>
      <c r="L440" s="8" t="s">
        <v>10582</v>
      </c>
      <c r="M440" s="8">
        <v>128</v>
      </c>
      <c r="N440" s="8" t="s">
        <v>10583</v>
      </c>
      <c r="O440" s="8">
        <v>1</v>
      </c>
      <c r="P440" s="8" t="s">
        <v>57</v>
      </c>
      <c r="Q440" s="8" t="s">
        <v>11613</v>
      </c>
      <c r="S440" s="8" t="s">
        <v>57</v>
      </c>
      <c r="T440" s="8" t="s">
        <v>59</v>
      </c>
      <c r="U440" s="8" t="s">
        <v>65</v>
      </c>
      <c r="V440" s="8" t="s">
        <v>51</v>
      </c>
      <c r="W440" s="8">
        <v>85</v>
      </c>
      <c r="X440" s="8">
        <v>20</v>
      </c>
      <c r="Y440" s="8">
        <v>20</v>
      </c>
      <c r="Z440" s="8">
        <v>15</v>
      </c>
      <c r="AA440" s="8">
        <v>15</v>
      </c>
      <c r="AB440" s="8">
        <v>15</v>
      </c>
    </row>
    <row r="441" spans="1:28">
      <c r="A441" t="s">
        <v>18</v>
      </c>
      <c r="B441" t="s">
        <v>119</v>
      </c>
      <c r="C441" t="s">
        <v>670</v>
      </c>
      <c r="D441" t="s">
        <v>629</v>
      </c>
      <c r="E441" t="s">
        <v>675</v>
      </c>
      <c r="F441" t="s">
        <v>442</v>
      </c>
      <c r="G441" t="s">
        <v>442</v>
      </c>
      <c r="H441" t="s">
        <v>677</v>
      </c>
      <c r="I441" t="s">
        <v>4258</v>
      </c>
      <c r="J441" s="8" t="s">
        <v>10584</v>
      </c>
      <c r="K441" s="8">
        <v>58</v>
      </c>
      <c r="L441" s="8" t="s">
        <v>10585</v>
      </c>
      <c r="M441" s="8">
        <v>159</v>
      </c>
      <c r="N441" s="8" t="s">
        <v>10586</v>
      </c>
      <c r="O441" s="8">
        <v>1</v>
      </c>
      <c r="P441" s="8" t="s">
        <v>57</v>
      </c>
      <c r="Q441" s="8" t="s">
        <v>11614</v>
      </c>
      <c r="S441" s="8" t="s">
        <v>57</v>
      </c>
      <c r="T441" s="8" t="s">
        <v>59</v>
      </c>
      <c r="U441" s="8" t="s">
        <v>65</v>
      </c>
      <c r="V441" s="8" t="s">
        <v>51</v>
      </c>
      <c r="W441" s="8">
        <v>85</v>
      </c>
      <c r="X441" s="8">
        <v>20</v>
      </c>
      <c r="Y441" s="8">
        <v>20</v>
      </c>
      <c r="Z441" s="8">
        <v>15</v>
      </c>
      <c r="AA441" s="8">
        <v>15</v>
      </c>
      <c r="AB441" s="8">
        <v>15</v>
      </c>
    </row>
    <row r="442" spans="1:28">
      <c r="A442" t="s">
        <v>18</v>
      </c>
      <c r="B442" t="s">
        <v>119</v>
      </c>
      <c r="C442" t="s">
        <v>670</v>
      </c>
      <c r="D442" t="s">
        <v>629</v>
      </c>
      <c r="E442" t="s">
        <v>675</v>
      </c>
      <c r="F442" t="s">
        <v>435</v>
      </c>
      <c r="G442" t="s">
        <v>435</v>
      </c>
      <c r="H442" t="s">
        <v>677</v>
      </c>
      <c r="I442" t="s">
        <v>4223</v>
      </c>
      <c r="J442" s="8" t="s">
        <v>10587</v>
      </c>
      <c r="K442" s="8">
        <v>60</v>
      </c>
      <c r="L442" s="8" t="s">
        <v>10588</v>
      </c>
      <c r="M442" s="8">
        <v>148</v>
      </c>
      <c r="N442" s="8" t="s">
        <v>10589</v>
      </c>
      <c r="O442" s="8">
        <v>1</v>
      </c>
      <c r="P442" s="8" t="s">
        <v>57</v>
      </c>
      <c r="Q442" s="8" t="s">
        <v>11615</v>
      </c>
      <c r="S442" s="8" t="s">
        <v>57</v>
      </c>
      <c r="T442" s="8" t="s">
        <v>59</v>
      </c>
      <c r="U442" s="8" t="s">
        <v>65</v>
      </c>
      <c r="V442" s="8" t="s">
        <v>51</v>
      </c>
      <c r="W442" s="8">
        <v>85</v>
      </c>
      <c r="X442" s="8">
        <v>20</v>
      </c>
      <c r="Y442" s="8">
        <v>20</v>
      </c>
      <c r="Z442" s="8">
        <v>15</v>
      </c>
      <c r="AA442" s="8">
        <v>15</v>
      </c>
      <c r="AB442" s="8">
        <v>15</v>
      </c>
    </row>
    <row r="443" spans="1:28">
      <c r="A443" t="s">
        <v>18</v>
      </c>
      <c r="B443" t="s">
        <v>119</v>
      </c>
      <c r="C443" t="s">
        <v>670</v>
      </c>
      <c r="D443" t="s">
        <v>629</v>
      </c>
      <c r="E443" t="s">
        <v>675</v>
      </c>
      <c r="F443" t="s">
        <v>5479</v>
      </c>
      <c r="G443" t="s">
        <v>4499</v>
      </c>
      <c r="H443" t="s">
        <v>676</v>
      </c>
      <c r="I443" t="s">
        <v>4286</v>
      </c>
      <c r="J443" s="8" t="s">
        <v>10590</v>
      </c>
      <c r="K443" s="8">
        <v>58</v>
      </c>
      <c r="L443" s="8" t="s">
        <v>10591</v>
      </c>
      <c r="M443" s="8">
        <v>135</v>
      </c>
      <c r="N443" s="8" t="s">
        <v>10592</v>
      </c>
      <c r="O443" s="8">
        <v>1</v>
      </c>
      <c r="P443" s="8" t="s">
        <v>57</v>
      </c>
      <c r="Q443" s="8" t="s">
        <v>11616</v>
      </c>
      <c r="S443" s="8" t="s">
        <v>57</v>
      </c>
      <c r="T443" s="8" t="s">
        <v>59</v>
      </c>
      <c r="U443" s="8" t="s">
        <v>65</v>
      </c>
      <c r="V443" s="8" t="s">
        <v>51</v>
      </c>
      <c r="W443" s="8">
        <v>85</v>
      </c>
      <c r="X443" s="8">
        <v>20</v>
      </c>
      <c r="Y443" s="8">
        <v>20</v>
      </c>
      <c r="Z443" s="8">
        <v>15</v>
      </c>
      <c r="AA443" s="8">
        <v>15</v>
      </c>
      <c r="AB443" s="8">
        <v>15</v>
      </c>
    </row>
    <row r="444" spans="1:28">
      <c r="A444" t="s">
        <v>18</v>
      </c>
      <c r="B444" t="s">
        <v>119</v>
      </c>
      <c r="C444" t="s">
        <v>670</v>
      </c>
      <c r="D444" t="s">
        <v>629</v>
      </c>
      <c r="E444" t="s">
        <v>675</v>
      </c>
      <c r="F444" t="s">
        <v>7076</v>
      </c>
      <c r="G444" t="s">
        <v>4646</v>
      </c>
      <c r="H444" t="s">
        <v>676</v>
      </c>
      <c r="I444" t="s">
        <v>6454</v>
      </c>
      <c r="J444" s="8" t="s">
        <v>10593</v>
      </c>
      <c r="K444" s="8">
        <v>60</v>
      </c>
      <c r="L444" s="8" t="s">
        <v>10594</v>
      </c>
      <c r="M444" s="8">
        <v>156</v>
      </c>
      <c r="N444" s="8" t="s">
        <v>10595</v>
      </c>
      <c r="O444" s="8">
        <v>1</v>
      </c>
      <c r="P444" s="8" t="s">
        <v>57</v>
      </c>
      <c r="Q444" s="8" t="s">
        <v>11617</v>
      </c>
      <c r="S444" s="8" t="s">
        <v>57</v>
      </c>
      <c r="T444" s="8" t="s">
        <v>59</v>
      </c>
      <c r="U444" s="8" t="s">
        <v>65</v>
      </c>
      <c r="V444" s="8" t="s">
        <v>51</v>
      </c>
      <c r="W444" s="8">
        <v>85</v>
      </c>
      <c r="X444" s="8">
        <v>20</v>
      </c>
      <c r="Y444" s="8">
        <v>20</v>
      </c>
      <c r="Z444" s="8">
        <v>15</v>
      </c>
      <c r="AA444" s="8">
        <v>15</v>
      </c>
      <c r="AB444" s="8">
        <v>15</v>
      </c>
    </row>
    <row r="445" spans="1:28">
      <c r="A445" t="s">
        <v>18</v>
      </c>
      <c r="B445" t="s">
        <v>119</v>
      </c>
      <c r="C445" t="s">
        <v>670</v>
      </c>
      <c r="D445" t="s">
        <v>629</v>
      </c>
      <c r="E445" t="s">
        <v>675</v>
      </c>
      <c r="F445" t="s">
        <v>7077</v>
      </c>
      <c r="G445" t="s">
        <v>6537</v>
      </c>
      <c r="H445" t="s">
        <v>676</v>
      </c>
      <c r="I445" t="s">
        <v>6456</v>
      </c>
      <c r="J445" s="8" t="s">
        <v>10873</v>
      </c>
      <c r="K445" s="8">
        <v>43</v>
      </c>
      <c r="L445" s="8" t="s">
        <v>10874</v>
      </c>
      <c r="M445" s="8">
        <v>125</v>
      </c>
      <c r="N445" s="8" t="s">
        <v>6457</v>
      </c>
      <c r="O445" s="8">
        <v>1</v>
      </c>
      <c r="P445" s="8" t="s">
        <v>57</v>
      </c>
      <c r="Q445" s="8" t="s">
        <v>11618</v>
      </c>
      <c r="S445" s="8" t="s">
        <v>57</v>
      </c>
      <c r="T445" s="8" t="s">
        <v>59</v>
      </c>
      <c r="U445" s="8" t="s">
        <v>65</v>
      </c>
      <c r="V445" s="8" t="s">
        <v>51</v>
      </c>
      <c r="W445" s="8">
        <v>85</v>
      </c>
      <c r="X445" s="8">
        <v>20</v>
      </c>
      <c r="Y445" s="8">
        <v>20</v>
      </c>
      <c r="Z445" s="8">
        <v>15</v>
      </c>
      <c r="AA445" s="8">
        <v>15</v>
      </c>
      <c r="AB445" s="8">
        <v>15</v>
      </c>
    </row>
    <row r="446" spans="1:28">
      <c r="A446" t="s">
        <v>18</v>
      </c>
      <c r="B446" t="s">
        <v>119</v>
      </c>
      <c r="C446" t="s">
        <v>670</v>
      </c>
      <c r="D446" t="s">
        <v>629</v>
      </c>
      <c r="E446" t="s">
        <v>675</v>
      </c>
      <c r="F446" t="s">
        <v>6512</v>
      </c>
      <c r="G446" t="s">
        <v>6512</v>
      </c>
      <c r="H446" t="s">
        <v>676</v>
      </c>
      <c r="I446" t="s">
        <v>6447</v>
      </c>
      <c r="J446" s="8" t="s">
        <v>10596</v>
      </c>
      <c r="K446" s="8">
        <v>60</v>
      </c>
      <c r="L446" s="8" t="s">
        <v>10597</v>
      </c>
      <c r="M446" s="8">
        <v>157</v>
      </c>
      <c r="N446" s="8" t="s">
        <v>10598</v>
      </c>
      <c r="O446" s="8">
        <v>1</v>
      </c>
      <c r="P446" s="8" t="s">
        <v>57</v>
      </c>
      <c r="Q446" s="8" t="s">
        <v>11619</v>
      </c>
      <c r="S446" s="8" t="s">
        <v>57</v>
      </c>
      <c r="T446" s="8" t="s">
        <v>59</v>
      </c>
      <c r="U446" s="8" t="s">
        <v>65</v>
      </c>
      <c r="V446" s="8" t="s">
        <v>51</v>
      </c>
      <c r="W446" s="8">
        <v>85</v>
      </c>
      <c r="X446" s="8">
        <v>20</v>
      </c>
      <c r="Y446" s="8">
        <v>20</v>
      </c>
      <c r="Z446" s="8">
        <v>15</v>
      </c>
      <c r="AA446" s="8">
        <v>15</v>
      </c>
      <c r="AB446" s="8">
        <v>15</v>
      </c>
    </row>
    <row r="447" spans="1:28">
      <c r="A447" t="s">
        <v>18</v>
      </c>
      <c r="B447" t="s">
        <v>119</v>
      </c>
      <c r="C447" t="s">
        <v>670</v>
      </c>
      <c r="D447" t="s">
        <v>629</v>
      </c>
      <c r="E447" t="s">
        <v>675</v>
      </c>
      <c r="F447" t="s">
        <v>11497</v>
      </c>
      <c r="G447" t="s">
        <v>6526</v>
      </c>
      <c r="H447" t="s">
        <v>676</v>
      </c>
      <c r="I447" t="s">
        <v>11498</v>
      </c>
      <c r="J447" s="8" t="s">
        <v>11499</v>
      </c>
      <c r="K447" s="8">
        <v>60</v>
      </c>
      <c r="M447" s="8">
        <v>0</v>
      </c>
      <c r="N447" s="8" t="s">
        <v>51</v>
      </c>
      <c r="O447" s="8">
        <v>0</v>
      </c>
      <c r="P447" s="8" t="s">
        <v>58</v>
      </c>
      <c r="Q447" s="8" t="s">
        <v>11620</v>
      </c>
      <c r="S447" s="8" t="s">
        <v>57</v>
      </c>
      <c r="T447" s="8" t="s">
        <v>59</v>
      </c>
      <c r="U447" s="8" t="s">
        <v>65</v>
      </c>
      <c r="V447" s="8" t="s">
        <v>51</v>
      </c>
      <c r="W447" s="8">
        <v>50</v>
      </c>
      <c r="X447" s="8">
        <v>20</v>
      </c>
      <c r="Y447" s="8">
        <v>0</v>
      </c>
      <c r="Z447" s="8">
        <v>0</v>
      </c>
      <c r="AA447" s="8">
        <v>15</v>
      </c>
      <c r="AB447" s="8">
        <v>15</v>
      </c>
    </row>
    <row r="448" spans="1:28">
      <c r="A448" t="s">
        <v>17</v>
      </c>
      <c r="B448" t="s">
        <v>29</v>
      </c>
      <c r="C448" t="s">
        <v>671</v>
      </c>
      <c r="D448" t="s">
        <v>629</v>
      </c>
      <c r="E448" t="s">
        <v>675</v>
      </c>
      <c r="F448" t="s">
        <v>4486</v>
      </c>
      <c r="G448" t="s">
        <v>4486</v>
      </c>
      <c r="H448" t="s">
        <v>676</v>
      </c>
      <c r="I448" t="s">
        <v>4298</v>
      </c>
      <c r="J448" s="8" t="s">
        <v>4299</v>
      </c>
      <c r="K448" s="8">
        <v>46</v>
      </c>
      <c r="L448" s="8" t="s">
        <v>4300</v>
      </c>
      <c r="M448" s="8">
        <v>145</v>
      </c>
      <c r="N448" s="8" t="s">
        <v>51</v>
      </c>
      <c r="O448" s="8">
        <v>0</v>
      </c>
      <c r="P448" s="8" t="s">
        <v>58</v>
      </c>
      <c r="Q448" s="8" t="s">
        <v>11621</v>
      </c>
      <c r="S448" s="8" t="s">
        <v>57</v>
      </c>
      <c r="T448" s="8" t="s">
        <v>59</v>
      </c>
      <c r="U448" s="8" t="s">
        <v>65</v>
      </c>
      <c r="V448" s="8" t="s">
        <v>51</v>
      </c>
      <c r="W448" s="8">
        <v>70</v>
      </c>
      <c r="X448" s="8">
        <v>20</v>
      </c>
      <c r="Y448" s="8">
        <v>20</v>
      </c>
      <c r="Z448" s="8">
        <v>0</v>
      </c>
      <c r="AA448" s="8">
        <v>15</v>
      </c>
      <c r="AB448" s="8">
        <v>15</v>
      </c>
    </row>
    <row r="449" spans="1:28">
      <c r="A449" t="s">
        <v>17</v>
      </c>
      <c r="B449" t="s">
        <v>29</v>
      </c>
      <c r="C449" t="s">
        <v>671</v>
      </c>
      <c r="D449" t="s">
        <v>629</v>
      </c>
      <c r="E449" t="s">
        <v>675</v>
      </c>
      <c r="F449" t="s">
        <v>4484</v>
      </c>
      <c r="G449" t="s">
        <v>4484</v>
      </c>
      <c r="H449" t="s">
        <v>676</v>
      </c>
      <c r="I449" t="s">
        <v>4246</v>
      </c>
      <c r="J449" s="8" t="s">
        <v>4247</v>
      </c>
      <c r="K449" s="8">
        <v>51</v>
      </c>
      <c r="L449" s="8" t="s">
        <v>4248</v>
      </c>
      <c r="M449" s="8">
        <v>163</v>
      </c>
      <c r="N449" s="8" t="s">
        <v>51</v>
      </c>
      <c r="O449" s="8">
        <v>0</v>
      </c>
      <c r="P449" s="8" t="s">
        <v>58</v>
      </c>
      <c r="Q449" s="8" t="s">
        <v>11622</v>
      </c>
      <c r="S449" s="8" t="s">
        <v>57</v>
      </c>
      <c r="T449" s="8" t="s">
        <v>59</v>
      </c>
      <c r="U449" s="8" t="s">
        <v>65</v>
      </c>
      <c r="V449" s="8" t="s">
        <v>51</v>
      </c>
      <c r="W449" s="8">
        <v>50</v>
      </c>
      <c r="X449" s="8">
        <v>20</v>
      </c>
      <c r="Y449" s="8">
        <v>0</v>
      </c>
      <c r="Z449" s="8">
        <v>0</v>
      </c>
      <c r="AA449" s="8">
        <v>15</v>
      </c>
      <c r="AB449" s="8">
        <v>15</v>
      </c>
    </row>
    <row r="450" spans="1:28">
      <c r="A450" t="s">
        <v>17</v>
      </c>
      <c r="B450" t="s">
        <v>29</v>
      </c>
      <c r="C450" t="s">
        <v>671</v>
      </c>
      <c r="D450" t="s">
        <v>629</v>
      </c>
      <c r="E450" t="s">
        <v>675</v>
      </c>
      <c r="F450" t="s">
        <v>345</v>
      </c>
      <c r="G450" t="s">
        <v>345</v>
      </c>
      <c r="H450" t="s">
        <v>676</v>
      </c>
      <c r="I450" t="s">
        <v>4240</v>
      </c>
      <c r="J450" s="8" t="s">
        <v>4241</v>
      </c>
      <c r="K450" s="8">
        <v>50</v>
      </c>
      <c r="L450" s="8" t="s">
        <v>4242</v>
      </c>
      <c r="M450" s="8">
        <v>158</v>
      </c>
      <c r="N450" s="8" t="s">
        <v>51</v>
      </c>
      <c r="O450" s="8">
        <v>0</v>
      </c>
      <c r="P450" s="8" t="s">
        <v>58</v>
      </c>
      <c r="Q450" s="8" t="s">
        <v>11623</v>
      </c>
      <c r="S450" s="8" t="s">
        <v>57</v>
      </c>
      <c r="T450" s="8" t="s">
        <v>59</v>
      </c>
      <c r="U450" s="8" t="s">
        <v>65</v>
      </c>
      <c r="V450" s="8" t="s">
        <v>51</v>
      </c>
      <c r="W450" s="8">
        <v>70</v>
      </c>
      <c r="X450" s="8">
        <v>20</v>
      </c>
      <c r="Y450" s="8">
        <v>20</v>
      </c>
      <c r="Z450" s="8">
        <v>0</v>
      </c>
      <c r="AA450" s="8">
        <v>15</v>
      </c>
      <c r="AB450" s="8">
        <v>15</v>
      </c>
    </row>
    <row r="451" spans="1:28">
      <c r="A451" t="s">
        <v>17</v>
      </c>
      <c r="B451" t="s">
        <v>29</v>
      </c>
      <c r="C451" t="s">
        <v>671</v>
      </c>
      <c r="D451" t="s">
        <v>629</v>
      </c>
      <c r="E451" t="s">
        <v>675</v>
      </c>
      <c r="F451" t="s">
        <v>8172</v>
      </c>
      <c r="G451" t="s">
        <v>8172</v>
      </c>
      <c r="H451" t="s">
        <v>677</v>
      </c>
      <c r="I451" t="s">
        <v>8173</v>
      </c>
      <c r="J451" s="8" t="s">
        <v>8174</v>
      </c>
      <c r="K451" s="8">
        <v>49</v>
      </c>
      <c r="M451" s="8">
        <v>0</v>
      </c>
      <c r="N451" s="8" t="s">
        <v>51</v>
      </c>
      <c r="O451" s="8">
        <v>0</v>
      </c>
      <c r="P451" s="8" t="s">
        <v>58</v>
      </c>
      <c r="Q451" s="8" t="s">
        <v>11624</v>
      </c>
      <c r="S451" s="8" t="s">
        <v>57</v>
      </c>
      <c r="T451" s="8" t="s">
        <v>59</v>
      </c>
      <c r="U451" s="8" t="s">
        <v>65</v>
      </c>
      <c r="V451" s="8" t="s">
        <v>51</v>
      </c>
      <c r="W451" s="8">
        <v>50</v>
      </c>
      <c r="X451" s="8">
        <v>20</v>
      </c>
      <c r="Y451" s="8">
        <v>0</v>
      </c>
      <c r="Z451" s="8">
        <v>0</v>
      </c>
      <c r="AA451" s="8">
        <v>15</v>
      </c>
      <c r="AB451" s="8">
        <v>15</v>
      </c>
    </row>
    <row r="452" spans="1:28">
      <c r="A452" t="s">
        <v>17</v>
      </c>
      <c r="B452" t="s">
        <v>29</v>
      </c>
      <c r="C452" t="s">
        <v>671</v>
      </c>
      <c r="D452" t="s">
        <v>629</v>
      </c>
      <c r="E452" t="s">
        <v>675</v>
      </c>
      <c r="F452" t="s">
        <v>4493</v>
      </c>
      <c r="G452" t="s">
        <v>4493</v>
      </c>
      <c r="H452" t="s">
        <v>676</v>
      </c>
      <c r="I452" t="s">
        <v>4229</v>
      </c>
      <c r="J452" s="8" t="s">
        <v>4230</v>
      </c>
      <c r="K452" s="8">
        <v>59</v>
      </c>
      <c r="L452" s="8" t="s">
        <v>4231</v>
      </c>
      <c r="M452" s="8">
        <v>128</v>
      </c>
      <c r="N452" s="8" t="s">
        <v>51</v>
      </c>
      <c r="O452" s="8">
        <v>0</v>
      </c>
      <c r="P452" s="8" t="s">
        <v>58</v>
      </c>
      <c r="Q452" s="8" t="s">
        <v>11625</v>
      </c>
      <c r="S452" s="8" t="s">
        <v>57</v>
      </c>
      <c r="T452" s="8" t="s">
        <v>59</v>
      </c>
      <c r="U452" s="8" t="s">
        <v>65</v>
      </c>
      <c r="V452" s="8" t="s">
        <v>51</v>
      </c>
      <c r="W452" s="8">
        <v>70</v>
      </c>
      <c r="X452" s="8">
        <v>20</v>
      </c>
      <c r="Y452" s="8">
        <v>20</v>
      </c>
      <c r="Z452" s="8">
        <v>0</v>
      </c>
      <c r="AA452" s="8">
        <v>15</v>
      </c>
      <c r="AB452" s="8">
        <v>15</v>
      </c>
    </row>
    <row r="453" spans="1:28">
      <c r="A453" t="s">
        <v>17</v>
      </c>
      <c r="B453" t="s">
        <v>29</v>
      </c>
      <c r="C453" t="s">
        <v>671</v>
      </c>
      <c r="D453" t="s">
        <v>629</v>
      </c>
      <c r="E453" t="s">
        <v>675</v>
      </c>
      <c r="F453" t="s">
        <v>4506</v>
      </c>
      <c r="G453" t="s">
        <v>4506</v>
      </c>
      <c r="H453" t="s">
        <v>676</v>
      </c>
      <c r="I453" t="s">
        <v>4339</v>
      </c>
      <c r="J453" s="8" t="s">
        <v>4340</v>
      </c>
      <c r="K453" s="8">
        <v>65</v>
      </c>
      <c r="L453" s="8" t="s">
        <v>3108</v>
      </c>
      <c r="M453" s="8">
        <v>138</v>
      </c>
      <c r="N453" s="8" t="s">
        <v>51</v>
      </c>
      <c r="O453" s="8">
        <v>0</v>
      </c>
      <c r="P453" s="8" t="s">
        <v>58</v>
      </c>
      <c r="Q453" s="8" t="s">
        <v>11626</v>
      </c>
      <c r="S453" s="8" t="s">
        <v>57</v>
      </c>
      <c r="T453" s="8" t="s">
        <v>59</v>
      </c>
      <c r="U453" s="8" t="s">
        <v>65</v>
      </c>
      <c r="V453" s="8" t="s">
        <v>51</v>
      </c>
      <c r="W453" s="8">
        <v>50</v>
      </c>
      <c r="X453" s="8">
        <v>0</v>
      </c>
      <c r="Y453" s="8">
        <v>20</v>
      </c>
      <c r="Z453" s="8">
        <v>0</v>
      </c>
      <c r="AA453" s="8">
        <v>15</v>
      </c>
      <c r="AB453" s="8">
        <v>15</v>
      </c>
    </row>
    <row r="454" spans="1:28">
      <c r="A454" t="s">
        <v>17</v>
      </c>
      <c r="B454" t="s">
        <v>29</v>
      </c>
      <c r="C454" t="s">
        <v>671</v>
      </c>
      <c r="D454" t="s">
        <v>629</v>
      </c>
      <c r="E454" t="s">
        <v>675</v>
      </c>
      <c r="F454" t="s">
        <v>359</v>
      </c>
      <c r="G454" t="s">
        <v>359</v>
      </c>
      <c r="H454" t="s">
        <v>676</v>
      </c>
      <c r="I454" t="s">
        <v>4213</v>
      </c>
      <c r="J454" s="8" t="s">
        <v>4214</v>
      </c>
      <c r="K454" s="8">
        <v>46</v>
      </c>
      <c r="L454" s="8" t="s">
        <v>4215</v>
      </c>
      <c r="M454" s="8">
        <v>149</v>
      </c>
      <c r="N454" s="8" t="s">
        <v>51</v>
      </c>
      <c r="O454" s="8">
        <v>0</v>
      </c>
      <c r="P454" s="8" t="s">
        <v>58</v>
      </c>
      <c r="Q454" s="8" t="s">
        <v>11627</v>
      </c>
      <c r="S454" s="8" t="s">
        <v>57</v>
      </c>
      <c r="T454" s="8" t="s">
        <v>59</v>
      </c>
      <c r="U454" s="8" t="s">
        <v>65</v>
      </c>
      <c r="V454" s="8" t="s">
        <v>51</v>
      </c>
      <c r="W454" s="8">
        <v>70</v>
      </c>
      <c r="X454" s="8">
        <v>20</v>
      </c>
      <c r="Y454" s="8">
        <v>20</v>
      </c>
      <c r="Z454" s="8">
        <v>0</v>
      </c>
      <c r="AA454" s="8">
        <v>15</v>
      </c>
      <c r="AB454" s="8">
        <v>15</v>
      </c>
    </row>
    <row r="455" spans="1:28">
      <c r="A455" t="s">
        <v>17</v>
      </c>
      <c r="B455" t="s">
        <v>29</v>
      </c>
      <c r="C455" t="s">
        <v>671</v>
      </c>
      <c r="D455" t="s">
        <v>629</v>
      </c>
      <c r="E455" t="s">
        <v>675</v>
      </c>
      <c r="F455" t="s">
        <v>4512</v>
      </c>
      <c r="G455" t="s">
        <v>4512</v>
      </c>
      <c r="H455" t="s">
        <v>676</v>
      </c>
      <c r="I455" t="s">
        <v>9422</v>
      </c>
      <c r="J455" s="8" t="s">
        <v>9423</v>
      </c>
      <c r="K455" s="8">
        <v>47</v>
      </c>
      <c r="L455" s="8" t="s">
        <v>9424</v>
      </c>
      <c r="M455" s="8">
        <v>118</v>
      </c>
      <c r="N455" s="8" t="s">
        <v>51</v>
      </c>
      <c r="O455" s="8">
        <v>0</v>
      </c>
      <c r="P455" s="8" t="s">
        <v>58</v>
      </c>
      <c r="Q455" s="8" t="s">
        <v>11628</v>
      </c>
      <c r="S455" s="8" t="s">
        <v>57</v>
      </c>
      <c r="T455" s="8" t="s">
        <v>59</v>
      </c>
      <c r="U455" s="8" t="s">
        <v>65</v>
      </c>
      <c r="V455" s="8" t="s">
        <v>51</v>
      </c>
      <c r="W455" s="8">
        <v>70</v>
      </c>
      <c r="X455" s="8">
        <v>20</v>
      </c>
      <c r="Y455" s="8">
        <v>20</v>
      </c>
      <c r="Z455" s="8">
        <v>0</v>
      </c>
      <c r="AA455" s="8">
        <v>15</v>
      </c>
      <c r="AB455" s="8">
        <v>15</v>
      </c>
    </row>
    <row r="456" spans="1:28">
      <c r="A456" t="s">
        <v>17</v>
      </c>
      <c r="B456" t="s">
        <v>29</v>
      </c>
      <c r="C456" t="s">
        <v>671</v>
      </c>
      <c r="D456" t="s">
        <v>629</v>
      </c>
      <c r="E456" t="s">
        <v>674</v>
      </c>
      <c r="F456" t="s">
        <v>186</v>
      </c>
      <c r="G456" t="s">
        <v>186</v>
      </c>
      <c r="H456" t="s">
        <v>676</v>
      </c>
      <c r="I456" t="s">
        <v>9425</v>
      </c>
      <c r="J456" s="8" t="s">
        <v>9426</v>
      </c>
      <c r="K456" s="8">
        <v>45</v>
      </c>
      <c r="L456" s="8" t="s">
        <v>9427</v>
      </c>
      <c r="M456" s="8">
        <v>157</v>
      </c>
      <c r="N456" s="8" t="s">
        <v>51</v>
      </c>
      <c r="O456" s="8">
        <v>0</v>
      </c>
      <c r="P456" s="8" t="s">
        <v>58</v>
      </c>
      <c r="Q456" s="8" t="s">
        <v>11629</v>
      </c>
      <c r="S456" s="8" t="s">
        <v>57</v>
      </c>
      <c r="T456" s="8" t="s">
        <v>59</v>
      </c>
      <c r="U456" s="8" t="s">
        <v>65</v>
      </c>
      <c r="V456" s="8" t="s">
        <v>51</v>
      </c>
      <c r="W456" s="8">
        <v>70</v>
      </c>
      <c r="X456" s="8">
        <v>20</v>
      </c>
      <c r="Y456" s="8">
        <v>20</v>
      </c>
      <c r="Z456" s="8">
        <v>0</v>
      </c>
      <c r="AA456" s="8">
        <v>15</v>
      </c>
      <c r="AB456" s="8">
        <v>15</v>
      </c>
    </row>
    <row r="457" spans="1:28">
      <c r="A457" t="s">
        <v>17</v>
      </c>
      <c r="B457" t="s">
        <v>29</v>
      </c>
      <c r="C457" t="s">
        <v>671</v>
      </c>
      <c r="D457" t="s">
        <v>629</v>
      </c>
      <c r="E457" t="s">
        <v>675</v>
      </c>
      <c r="F457" t="s">
        <v>1614</v>
      </c>
      <c r="G457" t="s">
        <v>1614</v>
      </c>
      <c r="H457" t="s">
        <v>677</v>
      </c>
      <c r="I457" t="s">
        <v>9428</v>
      </c>
      <c r="J457" s="8" t="s">
        <v>9429</v>
      </c>
      <c r="K457" s="8">
        <v>38</v>
      </c>
      <c r="M457" s="8">
        <v>0</v>
      </c>
      <c r="N457" s="8" t="s">
        <v>51</v>
      </c>
      <c r="O457" s="8">
        <v>0</v>
      </c>
      <c r="P457" s="8" t="s">
        <v>58</v>
      </c>
      <c r="Q457" s="8" t="s">
        <v>11630</v>
      </c>
      <c r="S457" s="8" t="s">
        <v>57</v>
      </c>
      <c r="T457" s="8" t="s">
        <v>59</v>
      </c>
      <c r="U457" s="8" t="s">
        <v>65</v>
      </c>
      <c r="V457" s="8" t="s">
        <v>51</v>
      </c>
      <c r="W457" s="8">
        <v>30</v>
      </c>
      <c r="X457" s="8">
        <v>0</v>
      </c>
      <c r="Y457" s="8">
        <v>0</v>
      </c>
      <c r="Z457" s="8">
        <v>0</v>
      </c>
      <c r="AA457" s="8">
        <v>15</v>
      </c>
      <c r="AB457" s="8">
        <v>15</v>
      </c>
    </row>
    <row r="458" spans="1:28">
      <c r="A458" t="s">
        <v>17</v>
      </c>
      <c r="B458" t="s">
        <v>29</v>
      </c>
      <c r="C458" t="s">
        <v>671</v>
      </c>
      <c r="D458" t="s">
        <v>629</v>
      </c>
      <c r="E458" t="s">
        <v>675</v>
      </c>
      <c r="F458" t="s">
        <v>8175</v>
      </c>
      <c r="G458" t="s">
        <v>8175</v>
      </c>
      <c r="H458" t="s">
        <v>677</v>
      </c>
      <c r="I458" t="s">
        <v>8176</v>
      </c>
      <c r="J458" s="8" t="s">
        <v>8177</v>
      </c>
      <c r="K458" s="8">
        <v>75</v>
      </c>
      <c r="M458" s="8">
        <v>0</v>
      </c>
      <c r="N458" s="8" t="s">
        <v>51</v>
      </c>
      <c r="O458" s="8">
        <v>0</v>
      </c>
      <c r="P458" s="8" t="s">
        <v>58</v>
      </c>
      <c r="Q458" s="8" t="s">
        <v>11631</v>
      </c>
      <c r="S458" s="8" t="s">
        <v>57</v>
      </c>
      <c r="T458" s="8" t="s">
        <v>59</v>
      </c>
      <c r="U458" s="8" t="s">
        <v>65</v>
      </c>
      <c r="V458" s="8" t="s">
        <v>51</v>
      </c>
      <c r="W458" s="8">
        <v>30</v>
      </c>
      <c r="X458" s="8">
        <v>0</v>
      </c>
      <c r="Y458" s="8">
        <v>0</v>
      </c>
      <c r="Z458" s="8">
        <v>0</v>
      </c>
      <c r="AA458" s="8">
        <v>15</v>
      </c>
      <c r="AB458" s="8">
        <v>15</v>
      </c>
    </row>
    <row r="459" spans="1:28">
      <c r="A459" t="s">
        <v>17</v>
      </c>
      <c r="B459" t="s">
        <v>29</v>
      </c>
      <c r="C459" t="s">
        <v>671</v>
      </c>
      <c r="D459" t="s">
        <v>629</v>
      </c>
      <c r="E459" t="s">
        <v>675</v>
      </c>
      <c r="F459" t="s">
        <v>4483</v>
      </c>
      <c r="G459" t="s">
        <v>4483</v>
      </c>
      <c r="H459" t="s">
        <v>676</v>
      </c>
      <c r="I459" t="s">
        <v>4249</v>
      </c>
      <c r="J459" s="8" t="s">
        <v>4250</v>
      </c>
      <c r="K459" s="8">
        <v>42</v>
      </c>
      <c r="L459" s="8" t="s">
        <v>2082</v>
      </c>
      <c r="M459" s="8">
        <v>158</v>
      </c>
      <c r="N459" s="8" t="s">
        <v>51</v>
      </c>
      <c r="O459" s="8">
        <v>0</v>
      </c>
      <c r="P459" s="8" t="s">
        <v>58</v>
      </c>
      <c r="Q459" s="8" t="s">
        <v>11632</v>
      </c>
      <c r="S459" s="8" t="s">
        <v>57</v>
      </c>
      <c r="T459" s="8" t="s">
        <v>59</v>
      </c>
      <c r="U459" s="8" t="s">
        <v>65</v>
      </c>
      <c r="V459" s="8" t="s">
        <v>51</v>
      </c>
      <c r="W459" s="8">
        <v>70</v>
      </c>
      <c r="X459" s="8">
        <v>20</v>
      </c>
      <c r="Y459" s="8">
        <v>20</v>
      </c>
      <c r="Z459" s="8">
        <v>0</v>
      </c>
      <c r="AA459" s="8">
        <v>15</v>
      </c>
      <c r="AB459" s="8">
        <v>15</v>
      </c>
    </row>
    <row r="460" spans="1:28">
      <c r="A460" t="s">
        <v>17</v>
      </c>
      <c r="B460" t="s">
        <v>29</v>
      </c>
      <c r="C460" t="s">
        <v>671</v>
      </c>
      <c r="D460" t="s">
        <v>629</v>
      </c>
      <c r="E460" t="s">
        <v>674</v>
      </c>
      <c r="F460" t="s">
        <v>4461</v>
      </c>
      <c r="G460" t="s">
        <v>4461</v>
      </c>
      <c r="H460" t="s">
        <v>676</v>
      </c>
      <c r="I460" t="s">
        <v>4277</v>
      </c>
      <c r="J460" s="8" t="s">
        <v>4278</v>
      </c>
      <c r="K460" s="8">
        <v>48</v>
      </c>
      <c r="L460" s="8" t="s">
        <v>4279</v>
      </c>
      <c r="M460" s="8">
        <v>151</v>
      </c>
      <c r="N460" s="8" t="s">
        <v>51</v>
      </c>
      <c r="O460" s="8">
        <v>0</v>
      </c>
      <c r="P460" s="8" t="s">
        <v>58</v>
      </c>
      <c r="Q460" s="8" t="s">
        <v>11633</v>
      </c>
      <c r="S460" s="8" t="s">
        <v>57</v>
      </c>
      <c r="T460" s="8" t="s">
        <v>59</v>
      </c>
      <c r="U460" s="8" t="s">
        <v>65</v>
      </c>
      <c r="V460" s="8" t="s">
        <v>51</v>
      </c>
      <c r="W460" s="8">
        <v>70</v>
      </c>
      <c r="X460" s="8">
        <v>20</v>
      </c>
      <c r="Y460" s="8">
        <v>20</v>
      </c>
      <c r="Z460" s="8">
        <v>0</v>
      </c>
      <c r="AA460" s="8">
        <v>15</v>
      </c>
      <c r="AB460" s="8">
        <v>15</v>
      </c>
    </row>
    <row r="461" spans="1:28">
      <c r="A461" t="s">
        <v>17</v>
      </c>
      <c r="B461" t="s">
        <v>29</v>
      </c>
      <c r="C461" t="s">
        <v>671</v>
      </c>
      <c r="D461" t="s">
        <v>629</v>
      </c>
      <c r="E461" t="s">
        <v>675</v>
      </c>
      <c r="F461" t="s">
        <v>6482</v>
      </c>
      <c r="G461" t="s">
        <v>6482</v>
      </c>
      <c r="H461" t="s">
        <v>677</v>
      </c>
      <c r="I461" t="s">
        <v>114</v>
      </c>
      <c r="J461" s="8" t="s">
        <v>6486</v>
      </c>
      <c r="K461" s="8">
        <v>37</v>
      </c>
      <c r="L461" s="8" t="s">
        <v>6487</v>
      </c>
      <c r="M461" s="8">
        <v>59</v>
      </c>
      <c r="N461" s="8" t="s">
        <v>51</v>
      </c>
      <c r="O461" s="8">
        <v>0</v>
      </c>
      <c r="P461" s="8" t="s">
        <v>58</v>
      </c>
      <c r="Q461" s="8" t="s">
        <v>11634</v>
      </c>
      <c r="S461" s="8" t="s">
        <v>57</v>
      </c>
      <c r="T461" s="8" t="s">
        <v>59</v>
      </c>
      <c r="U461" s="8" t="s">
        <v>65</v>
      </c>
      <c r="V461" s="8" t="s">
        <v>51</v>
      </c>
      <c r="W461" s="8">
        <v>30</v>
      </c>
      <c r="X461" s="8">
        <v>0</v>
      </c>
      <c r="Y461" s="8">
        <v>0</v>
      </c>
      <c r="Z461" s="8">
        <v>0</v>
      </c>
      <c r="AA461" s="8">
        <v>15</v>
      </c>
      <c r="AB461" s="8">
        <v>15</v>
      </c>
    </row>
    <row r="462" spans="1:28">
      <c r="A462" t="s">
        <v>17</v>
      </c>
      <c r="B462" t="s">
        <v>29</v>
      </c>
      <c r="C462" t="s">
        <v>671</v>
      </c>
      <c r="D462" t="s">
        <v>629</v>
      </c>
      <c r="E462" t="s">
        <v>675</v>
      </c>
      <c r="F462" t="s">
        <v>4425</v>
      </c>
      <c r="G462" t="s">
        <v>4425</v>
      </c>
      <c r="H462" t="s">
        <v>677</v>
      </c>
      <c r="I462" t="s">
        <v>4280</v>
      </c>
      <c r="J462" s="8" t="s">
        <v>4281</v>
      </c>
      <c r="K462" s="8">
        <v>36</v>
      </c>
      <c r="L462" s="8" t="s">
        <v>4282</v>
      </c>
      <c r="M462" s="8">
        <v>137</v>
      </c>
      <c r="N462" s="8" t="s">
        <v>51</v>
      </c>
      <c r="O462" s="8">
        <v>0</v>
      </c>
      <c r="P462" s="8" t="s">
        <v>58</v>
      </c>
      <c r="Q462" s="8" t="s">
        <v>11635</v>
      </c>
      <c r="S462" s="8" t="s">
        <v>57</v>
      </c>
      <c r="T462" s="8" t="s">
        <v>59</v>
      </c>
      <c r="U462" s="8" t="s">
        <v>65</v>
      </c>
      <c r="V462" s="8" t="s">
        <v>51</v>
      </c>
      <c r="W462" s="8">
        <v>50</v>
      </c>
      <c r="X462" s="8">
        <v>0</v>
      </c>
      <c r="Y462" s="8">
        <v>20</v>
      </c>
      <c r="Z462" s="8">
        <v>0</v>
      </c>
      <c r="AA462" s="8">
        <v>15</v>
      </c>
      <c r="AB462" s="8">
        <v>15</v>
      </c>
    </row>
    <row r="463" spans="1:28">
      <c r="A463" t="s">
        <v>17</v>
      </c>
      <c r="B463" t="s">
        <v>29</v>
      </c>
      <c r="C463" t="s">
        <v>671</v>
      </c>
      <c r="D463" t="s">
        <v>629</v>
      </c>
      <c r="E463" t="s">
        <v>675</v>
      </c>
      <c r="F463" t="s">
        <v>4526</v>
      </c>
      <c r="G463" t="s">
        <v>4526</v>
      </c>
      <c r="H463" t="s">
        <v>676</v>
      </c>
      <c r="I463" t="s">
        <v>4329</v>
      </c>
      <c r="J463" s="8" t="s">
        <v>4330</v>
      </c>
      <c r="K463" s="8">
        <v>58</v>
      </c>
      <c r="L463" s="8" t="s">
        <v>4331</v>
      </c>
      <c r="M463" s="8">
        <v>143</v>
      </c>
      <c r="N463" s="8" t="s">
        <v>51</v>
      </c>
      <c r="O463" s="8">
        <v>0</v>
      </c>
      <c r="P463" s="8" t="s">
        <v>58</v>
      </c>
      <c r="Q463" s="8" t="s">
        <v>11636</v>
      </c>
      <c r="S463" s="8" t="s">
        <v>57</v>
      </c>
      <c r="T463" s="8" t="s">
        <v>59</v>
      </c>
      <c r="U463" s="8" t="s">
        <v>65</v>
      </c>
      <c r="V463" s="8" t="s">
        <v>51</v>
      </c>
      <c r="W463" s="8">
        <v>70</v>
      </c>
      <c r="X463" s="8">
        <v>20</v>
      </c>
      <c r="Y463" s="8">
        <v>20</v>
      </c>
      <c r="Z463" s="8">
        <v>0</v>
      </c>
      <c r="AA463" s="8">
        <v>15</v>
      </c>
      <c r="AB463" s="8">
        <v>15</v>
      </c>
    </row>
    <row r="464" spans="1:28">
      <c r="A464" t="s">
        <v>17</v>
      </c>
      <c r="B464" t="s">
        <v>29</v>
      </c>
      <c r="C464" t="s">
        <v>671</v>
      </c>
      <c r="D464" t="s">
        <v>629</v>
      </c>
      <c r="E464" t="s">
        <v>675</v>
      </c>
      <c r="F464" t="s">
        <v>4426</v>
      </c>
      <c r="G464" t="s">
        <v>4426</v>
      </c>
      <c r="H464" t="s">
        <v>677</v>
      </c>
      <c r="I464" t="s">
        <v>4307</v>
      </c>
      <c r="J464" s="8" t="s">
        <v>4308</v>
      </c>
      <c r="K464" s="8">
        <v>33</v>
      </c>
      <c r="L464" s="8" t="s">
        <v>4309</v>
      </c>
      <c r="M464" s="8">
        <v>122</v>
      </c>
      <c r="N464" s="8" t="s">
        <v>51</v>
      </c>
      <c r="O464" s="8">
        <v>0</v>
      </c>
      <c r="P464" s="8" t="s">
        <v>58</v>
      </c>
      <c r="Q464" s="8" t="s">
        <v>11637</v>
      </c>
      <c r="S464" s="8" t="s">
        <v>57</v>
      </c>
      <c r="T464" s="8" t="s">
        <v>59</v>
      </c>
      <c r="U464" s="8" t="s">
        <v>65</v>
      </c>
      <c r="V464" s="8" t="s">
        <v>51</v>
      </c>
      <c r="W464" s="8">
        <v>50</v>
      </c>
      <c r="X464" s="8">
        <v>0</v>
      </c>
      <c r="Y464" s="8">
        <v>20</v>
      </c>
      <c r="Z464" s="8">
        <v>0</v>
      </c>
      <c r="AA464" s="8">
        <v>15</v>
      </c>
      <c r="AB464" s="8">
        <v>15</v>
      </c>
    </row>
    <row r="465" spans="1:28">
      <c r="A465" t="s">
        <v>17</v>
      </c>
      <c r="B465" t="s">
        <v>29</v>
      </c>
      <c r="C465" t="s">
        <v>671</v>
      </c>
      <c r="D465" t="s">
        <v>629</v>
      </c>
      <c r="E465" t="s">
        <v>675</v>
      </c>
      <c r="F465" t="s">
        <v>351</v>
      </c>
      <c r="G465" t="s">
        <v>351</v>
      </c>
      <c r="H465" t="s">
        <v>676</v>
      </c>
      <c r="I465" t="s">
        <v>4237</v>
      </c>
      <c r="J465" s="8" t="s">
        <v>4238</v>
      </c>
      <c r="K465" s="8">
        <v>49</v>
      </c>
      <c r="L465" s="8" t="s">
        <v>4239</v>
      </c>
      <c r="M465" s="8">
        <v>154</v>
      </c>
      <c r="N465" s="8" t="s">
        <v>51</v>
      </c>
      <c r="O465" s="8">
        <v>0</v>
      </c>
      <c r="P465" s="8" t="s">
        <v>58</v>
      </c>
      <c r="Q465" s="8" t="s">
        <v>11638</v>
      </c>
      <c r="S465" s="8" t="s">
        <v>57</v>
      </c>
      <c r="T465" s="8" t="s">
        <v>59</v>
      </c>
      <c r="U465" s="8" t="s">
        <v>65</v>
      </c>
      <c r="V465" s="8" t="s">
        <v>51</v>
      </c>
      <c r="W465" s="8">
        <v>70</v>
      </c>
      <c r="X465" s="8">
        <v>20</v>
      </c>
      <c r="Y465" s="8">
        <v>20</v>
      </c>
      <c r="Z465" s="8">
        <v>0</v>
      </c>
      <c r="AA465" s="8">
        <v>15</v>
      </c>
      <c r="AB465" s="8">
        <v>15</v>
      </c>
    </row>
    <row r="466" spans="1:28">
      <c r="A466" t="s">
        <v>17</v>
      </c>
      <c r="B466" t="s">
        <v>29</v>
      </c>
      <c r="C466" t="s">
        <v>671</v>
      </c>
      <c r="D466" t="s">
        <v>629</v>
      </c>
      <c r="E466" t="s">
        <v>675</v>
      </c>
      <c r="F466" t="s">
        <v>4531</v>
      </c>
      <c r="G466" t="s">
        <v>4531</v>
      </c>
      <c r="H466" t="s">
        <v>676</v>
      </c>
      <c r="I466" t="s">
        <v>4304</v>
      </c>
      <c r="J466" s="8" t="s">
        <v>4305</v>
      </c>
      <c r="K466" s="8">
        <v>54</v>
      </c>
      <c r="L466" s="8" t="s">
        <v>4306</v>
      </c>
      <c r="M466" s="8">
        <v>155</v>
      </c>
      <c r="N466" s="8" t="s">
        <v>51</v>
      </c>
      <c r="O466" s="8">
        <v>0</v>
      </c>
      <c r="P466" s="8" t="s">
        <v>58</v>
      </c>
      <c r="Q466" s="8" t="s">
        <v>11639</v>
      </c>
      <c r="S466" s="8" t="s">
        <v>57</v>
      </c>
      <c r="T466" s="8" t="s">
        <v>59</v>
      </c>
      <c r="U466" s="8" t="s">
        <v>65</v>
      </c>
      <c r="V466" s="8" t="s">
        <v>51</v>
      </c>
      <c r="W466" s="8">
        <v>70</v>
      </c>
      <c r="X466" s="8">
        <v>20</v>
      </c>
      <c r="Y466" s="8">
        <v>20</v>
      </c>
      <c r="Z466" s="8">
        <v>0</v>
      </c>
      <c r="AA466" s="8">
        <v>15</v>
      </c>
      <c r="AB466" s="8">
        <v>15</v>
      </c>
    </row>
    <row r="467" spans="1:28">
      <c r="A467" t="s">
        <v>17</v>
      </c>
      <c r="B467" t="s">
        <v>29</v>
      </c>
      <c r="C467" t="s">
        <v>671</v>
      </c>
      <c r="D467" t="s">
        <v>629</v>
      </c>
      <c r="E467" t="s">
        <v>675</v>
      </c>
      <c r="F467" t="s">
        <v>34</v>
      </c>
      <c r="G467" t="s">
        <v>34</v>
      </c>
      <c r="H467" t="s">
        <v>676</v>
      </c>
      <c r="I467" t="s">
        <v>4290</v>
      </c>
      <c r="J467" s="8" t="s">
        <v>4291</v>
      </c>
      <c r="K467" s="8">
        <v>43</v>
      </c>
      <c r="L467" s="8" t="s">
        <v>4292</v>
      </c>
      <c r="M467" s="8">
        <v>156</v>
      </c>
      <c r="N467" s="8" t="s">
        <v>51</v>
      </c>
      <c r="O467" s="8">
        <v>0</v>
      </c>
      <c r="P467" s="8" t="s">
        <v>58</v>
      </c>
      <c r="Q467" s="8" t="s">
        <v>11640</v>
      </c>
      <c r="S467" s="8" t="s">
        <v>57</v>
      </c>
      <c r="T467" s="8" t="s">
        <v>59</v>
      </c>
      <c r="U467" s="8" t="s">
        <v>65</v>
      </c>
      <c r="V467" s="8" t="s">
        <v>51</v>
      </c>
      <c r="W467" s="8">
        <v>70</v>
      </c>
      <c r="X467" s="8">
        <v>20</v>
      </c>
      <c r="Y467" s="8">
        <v>20</v>
      </c>
      <c r="Z467" s="8">
        <v>0</v>
      </c>
      <c r="AA467" s="8">
        <v>15</v>
      </c>
      <c r="AB467" s="8">
        <v>15</v>
      </c>
    </row>
    <row r="468" spans="1:28">
      <c r="A468" t="s">
        <v>17</v>
      </c>
      <c r="B468" t="s">
        <v>29</v>
      </c>
      <c r="C468" t="s">
        <v>671</v>
      </c>
      <c r="D468" t="s">
        <v>629</v>
      </c>
      <c r="E468" t="s">
        <v>675</v>
      </c>
      <c r="F468" t="s">
        <v>4439</v>
      </c>
      <c r="G468" t="s">
        <v>4439</v>
      </c>
      <c r="H468" t="s">
        <v>676</v>
      </c>
      <c r="I468" t="s">
        <v>4287</v>
      </c>
      <c r="J468" s="8" t="s">
        <v>4288</v>
      </c>
      <c r="K468" s="8">
        <v>60</v>
      </c>
      <c r="L468" s="8" t="s">
        <v>4289</v>
      </c>
      <c r="M468" s="8">
        <v>158</v>
      </c>
      <c r="N468" s="8" t="s">
        <v>51</v>
      </c>
      <c r="O468" s="8">
        <v>0</v>
      </c>
      <c r="P468" s="8" t="s">
        <v>58</v>
      </c>
      <c r="Q468" s="8" t="s">
        <v>11641</v>
      </c>
      <c r="S468" s="8" t="s">
        <v>57</v>
      </c>
      <c r="T468" s="8" t="s">
        <v>59</v>
      </c>
      <c r="U468" s="8" t="s">
        <v>65</v>
      </c>
      <c r="V468" s="8" t="s">
        <v>51</v>
      </c>
      <c r="W468" s="8">
        <v>70</v>
      </c>
      <c r="X468" s="8">
        <v>20</v>
      </c>
      <c r="Y468" s="8">
        <v>20</v>
      </c>
      <c r="Z468" s="8">
        <v>0</v>
      </c>
      <c r="AA468" s="8">
        <v>15</v>
      </c>
      <c r="AB468" s="8">
        <v>15</v>
      </c>
    </row>
    <row r="469" spans="1:28">
      <c r="A469" t="s">
        <v>17</v>
      </c>
      <c r="B469" t="s">
        <v>29</v>
      </c>
      <c r="C469" t="s">
        <v>671</v>
      </c>
      <c r="D469" t="s">
        <v>629</v>
      </c>
      <c r="E469" t="s">
        <v>675</v>
      </c>
      <c r="F469" t="s">
        <v>5482</v>
      </c>
      <c r="G469" t="s">
        <v>5482</v>
      </c>
      <c r="H469" t="s">
        <v>676</v>
      </c>
      <c r="I469" t="s">
        <v>4301</v>
      </c>
      <c r="J469" s="8" t="s">
        <v>4302</v>
      </c>
      <c r="K469" s="8">
        <v>47</v>
      </c>
      <c r="L469" s="8" t="s">
        <v>4303</v>
      </c>
      <c r="M469" s="8">
        <v>158</v>
      </c>
      <c r="N469" s="8" t="s">
        <v>51</v>
      </c>
      <c r="O469" s="8">
        <v>0</v>
      </c>
      <c r="P469" s="8" t="s">
        <v>58</v>
      </c>
      <c r="Q469" s="8" t="s">
        <v>11642</v>
      </c>
      <c r="S469" s="8" t="s">
        <v>57</v>
      </c>
      <c r="T469" s="8" t="s">
        <v>59</v>
      </c>
      <c r="U469" s="8" t="s">
        <v>65</v>
      </c>
      <c r="V469" s="8" t="s">
        <v>51</v>
      </c>
      <c r="W469" s="8">
        <v>70</v>
      </c>
      <c r="X469" s="8">
        <v>20</v>
      </c>
      <c r="Y469" s="8">
        <v>20</v>
      </c>
      <c r="Z469" s="8">
        <v>0</v>
      </c>
      <c r="AA469" s="8">
        <v>15</v>
      </c>
      <c r="AB469" s="8">
        <v>15</v>
      </c>
    </row>
    <row r="470" spans="1:28">
      <c r="A470" t="s">
        <v>17</v>
      </c>
      <c r="B470" t="s">
        <v>29</v>
      </c>
      <c r="C470" t="s">
        <v>671</v>
      </c>
      <c r="D470" t="s">
        <v>629</v>
      </c>
      <c r="E470" t="s">
        <v>675</v>
      </c>
      <c r="F470" t="s">
        <v>8118</v>
      </c>
      <c r="G470" t="s">
        <v>8118</v>
      </c>
      <c r="H470" t="s">
        <v>677</v>
      </c>
      <c r="I470" t="s">
        <v>8178</v>
      </c>
      <c r="J470" s="8" t="s">
        <v>8179</v>
      </c>
      <c r="K470" s="8">
        <v>25</v>
      </c>
      <c r="M470" s="8">
        <v>0</v>
      </c>
      <c r="N470" s="8" t="s">
        <v>51</v>
      </c>
      <c r="O470" s="8">
        <v>0</v>
      </c>
      <c r="P470" s="8" t="s">
        <v>58</v>
      </c>
      <c r="Q470" s="8" t="s">
        <v>11643</v>
      </c>
      <c r="S470" s="8" t="s">
        <v>57</v>
      </c>
      <c r="T470" s="8" t="s">
        <v>59</v>
      </c>
      <c r="U470" s="8" t="s">
        <v>65</v>
      </c>
      <c r="V470" s="8" t="s">
        <v>51</v>
      </c>
      <c r="W470" s="8">
        <v>30</v>
      </c>
      <c r="X470" s="8">
        <v>0</v>
      </c>
      <c r="Y470" s="8">
        <v>0</v>
      </c>
      <c r="Z470" s="8">
        <v>0</v>
      </c>
      <c r="AA470" s="8">
        <v>15</v>
      </c>
      <c r="AB470" s="8">
        <v>15</v>
      </c>
    </row>
    <row r="471" spans="1:28">
      <c r="A471" t="s">
        <v>17</v>
      </c>
      <c r="B471" t="s">
        <v>29</v>
      </c>
      <c r="C471" t="s">
        <v>671</v>
      </c>
      <c r="D471" t="s">
        <v>629</v>
      </c>
      <c r="E471" t="s">
        <v>675</v>
      </c>
      <c r="F471" t="s">
        <v>227</v>
      </c>
      <c r="G471" t="s">
        <v>227</v>
      </c>
      <c r="H471" t="s">
        <v>676</v>
      </c>
      <c r="I471" t="s">
        <v>4226</v>
      </c>
      <c r="J471" s="8" t="s">
        <v>4227</v>
      </c>
      <c r="K471" s="8">
        <v>50</v>
      </c>
      <c r="L471" s="8" t="s">
        <v>4228</v>
      </c>
      <c r="M471" s="8">
        <v>156</v>
      </c>
      <c r="N471" s="8" t="s">
        <v>11644</v>
      </c>
      <c r="O471" s="8">
        <v>5</v>
      </c>
      <c r="P471" s="8" t="s">
        <v>56</v>
      </c>
      <c r="Q471" s="8" t="s">
        <v>11645</v>
      </c>
      <c r="S471" s="8" t="s">
        <v>57</v>
      </c>
      <c r="T471" s="8" t="s">
        <v>59</v>
      </c>
      <c r="U471" s="8" t="s">
        <v>65</v>
      </c>
      <c r="V471" s="8" t="s">
        <v>51</v>
      </c>
      <c r="W471" s="8">
        <v>70</v>
      </c>
      <c r="X471" s="8">
        <v>20</v>
      </c>
      <c r="Y471" s="8">
        <v>20</v>
      </c>
      <c r="Z471" s="8">
        <v>0</v>
      </c>
      <c r="AA471" s="8">
        <v>15</v>
      </c>
      <c r="AB471" s="8">
        <v>15</v>
      </c>
    </row>
    <row r="472" spans="1:28">
      <c r="A472" t="s">
        <v>17</v>
      </c>
      <c r="B472" t="s">
        <v>29</v>
      </c>
      <c r="C472" t="s">
        <v>671</v>
      </c>
      <c r="D472" t="s">
        <v>629</v>
      </c>
      <c r="E472" t="s">
        <v>675</v>
      </c>
      <c r="F472" t="s">
        <v>8122</v>
      </c>
      <c r="G472" t="s">
        <v>8122</v>
      </c>
      <c r="H472" t="s">
        <v>677</v>
      </c>
      <c r="I472" t="s">
        <v>8180</v>
      </c>
      <c r="J472" s="8" t="s">
        <v>8181</v>
      </c>
      <c r="K472" s="8">
        <v>35</v>
      </c>
      <c r="L472" s="8" t="s">
        <v>8182</v>
      </c>
      <c r="M472" s="8">
        <v>84</v>
      </c>
      <c r="N472" s="8" t="s">
        <v>51</v>
      </c>
      <c r="O472" s="8">
        <v>0</v>
      </c>
      <c r="P472" s="8" t="s">
        <v>58</v>
      </c>
      <c r="Q472" s="8" t="s">
        <v>11646</v>
      </c>
      <c r="S472" s="8" t="s">
        <v>57</v>
      </c>
      <c r="T472" s="8" t="s">
        <v>59</v>
      </c>
      <c r="U472" s="8" t="s">
        <v>65</v>
      </c>
      <c r="V472" s="8" t="s">
        <v>51</v>
      </c>
      <c r="W472" s="8">
        <v>50</v>
      </c>
      <c r="X472" s="8">
        <v>0</v>
      </c>
      <c r="Y472" s="8">
        <v>20</v>
      </c>
      <c r="Z472" s="8">
        <v>0</v>
      </c>
      <c r="AA472" s="8">
        <v>15</v>
      </c>
      <c r="AB472" s="8">
        <v>15</v>
      </c>
    </row>
    <row r="473" spans="1:28">
      <c r="A473" t="s">
        <v>17</v>
      </c>
      <c r="B473" t="s">
        <v>29</v>
      </c>
      <c r="C473" t="s">
        <v>671</v>
      </c>
      <c r="D473" t="s">
        <v>629</v>
      </c>
      <c r="E473" t="s">
        <v>675</v>
      </c>
      <c r="F473" t="s">
        <v>4566</v>
      </c>
      <c r="G473" t="s">
        <v>4566</v>
      </c>
      <c r="H473" t="s">
        <v>677</v>
      </c>
      <c r="I473" t="s">
        <v>4295</v>
      </c>
      <c r="J473" s="8" t="s">
        <v>4296</v>
      </c>
      <c r="K473" s="8">
        <v>27</v>
      </c>
      <c r="L473" s="8" t="s">
        <v>4297</v>
      </c>
      <c r="M473" s="8">
        <v>147</v>
      </c>
      <c r="N473" s="8" t="s">
        <v>51</v>
      </c>
      <c r="O473" s="8">
        <v>0</v>
      </c>
      <c r="P473" s="8" t="s">
        <v>58</v>
      </c>
      <c r="Q473" s="8" t="s">
        <v>11647</v>
      </c>
      <c r="S473" s="8" t="s">
        <v>57</v>
      </c>
      <c r="T473" s="8" t="s">
        <v>59</v>
      </c>
      <c r="U473" s="8" t="s">
        <v>65</v>
      </c>
      <c r="V473" s="8" t="s">
        <v>51</v>
      </c>
      <c r="W473" s="8">
        <v>50</v>
      </c>
      <c r="X473" s="8">
        <v>0</v>
      </c>
      <c r="Y473" s="8">
        <v>20</v>
      </c>
      <c r="Z473" s="8">
        <v>0</v>
      </c>
      <c r="AA473" s="8">
        <v>15</v>
      </c>
      <c r="AB473" s="8">
        <v>15</v>
      </c>
    </row>
    <row r="474" spans="1:28">
      <c r="A474" t="s">
        <v>17</v>
      </c>
      <c r="B474" t="s">
        <v>29</v>
      </c>
      <c r="C474" t="s">
        <v>671</v>
      </c>
      <c r="D474" t="s">
        <v>629</v>
      </c>
      <c r="E474" t="s">
        <v>675</v>
      </c>
      <c r="F474" t="s">
        <v>5704</v>
      </c>
      <c r="G474" t="s">
        <v>5704</v>
      </c>
      <c r="H474" t="s">
        <v>677</v>
      </c>
      <c r="I474" t="s">
        <v>6488</v>
      </c>
      <c r="J474" s="8" t="s">
        <v>6489</v>
      </c>
      <c r="K474" s="8">
        <v>39</v>
      </c>
      <c r="L474" s="8" t="s">
        <v>6490</v>
      </c>
      <c r="M474" s="8">
        <v>108</v>
      </c>
      <c r="N474" s="8" t="s">
        <v>51</v>
      </c>
      <c r="O474" s="8">
        <v>0</v>
      </c>
      <c r="P474" s="8" t="s">
        <v>58</v>
      </c>
      <c r="Q474" s="8" t="s">
        <v>11648</v>
      </c>
      <c r="S474" s="8" t="s">
        <v>57</v>
      </c>
      <c r="T474" s="8" t="s">
        <v>59</v>
      </c>
      <c r="U474" s="8" t="s">
        <v>65</v>
      </c>
      <c r="V474" s="8" t="s">
        <v>51</v>
      </c>
      <c r="W474" s="8">
        <v>50</v>
      </c>
      <c r="X474" s="8">
        <v>0</v>
      </c>
      <c r="Y474" s="8">
        <v>20</v>
      </c>
      <c r="Z474" s="8">
        <v>0</v>
      </c>
      <c r="AA474" s="8">
        <v>15</v>
      </c>
      <c r="AB474" s="8">
        <v>15</v>
      </c>
    </row>
    <row r="475" spans="1:28">
      <c r="A475" t="s">
        <v>17</v>
      </c>
      <c r="B475" t="s">
        <v>29</v>
      </c>
      <c r="C475" t="s">
        <v>671</v>
      </c>
      <c r="D475" t="s">
        <v>629</v>
      </c>
      <c r="E475" t="s">
        <v>675</v>
      </c>
      <c r="F475" t="s">
        <v>4424</v>
      </c>
      <c r="G475" t="s">
        <v>4424</v>
      </c>
      <c r="H475" t="s">
        <v>677</v>
      </c>
      <c r="I475" t="s">
        <v>9430</v>
      </c>
      <c r="J475" s="8" t="s">
        <v>9431</v>
      </c>
      <c r="K475" s="8">
        <v>34</v>
      </c>
      <c r="L475" s="8" t="s">
        <v>9432</v>
      </c>
      <c r="M475" s="8">
        <v>106</v>
      </c>
      <c r="N475" s="8" t="s">
        <v>51</v>
      </c>
      <c r="O475" s="8">
        <v>0</v>
      </c>
      <c r="P475" s="8" t="s">
        <v>58</v>
      </c>
      <c r="Q475" s="8" t="s">
        <v>11649</v>
      </c>
      <c r="S475" s="8" t="s">
        <v>57</v>
      </c>
      <c r="T475" s="8" t="s">
        <v>59</v>
      </c>
      <c r="U475" s="8" t="s">
        <v>65</v>
      </c>
      <c r="V475" s="8" t="s">
        <v>51</v>
      </c>
      <c r="W475" s="8">
        <v>50</v>
      </c>
      <c r="X475" s="8">
        <v>0</v>
      </c>
      <c r="Y475" s="8">
        <v>20</v>
      </c>
      <c r="Z475" s="8">
        <v>0</v>
      </c>
      <c r="AA475" s="8">
        <v>15</v>
      </c>
      <c r="AB475" s="8">
        <v>15</v>
      </c>
    </row>
    <row r="476" spans="1:28">
      <c r="A476" t="s">
        <v>17</v>
      </c>
      <c r="B476" t="s">
        <v>29</v>
      </c>
      <c r="C476" t="s">
        <v>671</v>
      </c>
      <c r="D476" t="s">
        <v>629</v>
      </c>
      <c r="E476" t="s">
        <v>675</v>
      </c>
      <c r="F476" t="s">
        <v>5701</v>
      </c>
      <c r="G476" t="s">
        <v>5701</v>
      </c>
      <c r="H476" t="s">
        <v>677</v>
      </c>
      <c r="I476" t="s">
        <v>8183</v>
      </c>
      <c r="J476" s="8" t="s">
        <v>8184</v>
      </c>
      <c r="K476" s="8">
        <v>41</v>
      </c>
      <c r="L476" s="8" t="s">
        <v>8185</v>
      </c>
      <c r="M476" s="8">
        <v>119</v>
      </c>
      <c r="N476" s="8" t="s">
        <v>51</v>
      </c>
      <c r="O476" s="8">
        <v>0</v>
      </c>
      <c r="P476" s="8" t="s">
        <v>58</v>
      </c>
      <c r="Q476" s="8" t="s">
        <v>11650</v>
      </c>
      <c r="S476" s="8" t="s">
        <v>57</v>
      </c>
      <c r="T476" s="8" t="s">
        <v>59</v>
      </c>
      <c r="U476" s="8" t="s">
        <v>65</v>
      </c>
      <c r="V476" s="8" t="s">
        <v>51</v>
      </c>
      <c r="W476" s="8">
        <v>70</v>
      </c>
      <c r="X476" s="8">
        <v>20</v>
      </c>
      <c r="Y476" s="8">
        <v>20</v>
      </c>
      <c r="Z476" s="8">
        <v>0</v>
      </c>
      <c r="AA476" s="8">
        <v>15</v>
      </c>
      <c r="AB476" s="8">
        <v>15</v>
      </c>
    </row>
    <row r="477" spans="1:28">
      <c r="A477" t="s">
        <v>17</v>
      </c>
      <c r="B477" t="s">
        <v>29</v>
      </c>
      <c r="C477" t="s">
        <v>671</v>
      </c>
      <c r="D477" t="s">
        <v>629</v>
      </c>
      <c r="E477" t="s">
        <v>675</v>
      </c>
      <c r="F477" t="s">
        <v>192</v>
      </c>
      <c r="G477" t="s">
        <v>192</v>
      </c>
      <c r="H477" t="s">
        <v>676</v>
      </c>
      <c r="I477" t="s">
        <v>4263</v>
      </c>
      <c r="J477" s="8" t="s">
        <v>10875</v>
      </c>
      <c r="K477" s="8">
        <v>43</v>
      </c>
      <c r="L477" s="8" t="s">
        <v>10876</v>
      </c>
      <c r="M477" s="8">
        <v>151</v>
      </c>
      <c r="N477" s="8" t="s">
        <v>10877</v>
      </c>
      <c r="O477" s="8">
        <v>1</v>
      </c>
      <c r="P477" s="8" t="s">
        <v>57</v>
      </c>
      <c r="Q477" s="8" t="s">
        <v>11651</v>
      </c>
      <c r="S477" s="8" t="s">
        <v>57</v>
      </c>
      <c r="T477" s="8" t="s">
        <v>59</v>
      </c>
      <c r="U477" s="8" t="s">
        <v>65</v>
      </c>
      <c r="V477" s="8" t="s">
        <v>51</v>
      </c>
      <c r="W477" s="8">
        <v>70</v>
      </c>
      <c r="X477" s="8">
        <v>20</v>
      </c>
      <c r="Y477" s="8">
        <v>20</v>
      </c>
      <c r="Z477" s="8">
        <v>15</v>
      </c>
      <c r="AA477" s="8">
        <v>0</v>
      </c>
      <c r="AB477" s="8">
        <v>15</v>
      </c>
    </row>
    <row r="478" spans="1:28">
      <c r="A478" t="s">
        <v>17</v>
      </c>
      <c r="B478" t="s">
        <v>29</v>
      </c>
      <c r="C478" t="s">
        <v>671</v>
      </c>
      <c r="D478" t="s">
        <v>629</v>
      </c>
      <c r="E478" t="s">
        <v>674</v>
      </c>
      <c r="F478" t="s">
        <v>33</v>
      </c>
      <c r="G478" t="s">
        <v>33</v>
      </c>
      <c r="H478" t="s">
        <v>676</v>
      </c>
      <c r="I478" t="s">
        <v>4260</v>
      </c>
      <c r="J478" s="8" t="s">
        <v>4261</v>
      </c>
      <c r="K478" s="8">
        <v>31</v>
      </c>
      <c r="L478" s="8" t="s">
        <v>4262</v>
      </c>
      <c r="M478" s="8">
        <v>147</v>
      </c>
      <c r="N478" s="8" t="s">
        <v>51</v>
      </c>
      <c r="O478" s="8">
        <v>0</v>
      </c>
      <c r="P478" s="8" t="s">
        <v>58</v>
      </c>
      <c r="Q478" s="8" t="s">
        <v>11652</v>
      </c>
      <c r="S478" s="8" t="s">
        <v>57</v>
      </c>
      <c r="T478" s="8" t="s">
        <v>59</v>
      </c>
      <c r="U478" s="8" t="s">
        <v>65</v>
      </c>
      <c r="V478" s="8" t="s">
        <v>51</v>
      </c>
      <c r="W478" s="8">
        <v>50</v>
      </c>
      <c r="X478" s="8">
        <v>0</v>
      </c>
      <c r="Y478" s="8">
        <v>20</v>
      </c>
      <c r="Z478" s="8">
        <v>0</v>
      </c>
      <c r="AA478" s="8">
        <v>15</v>
      </c>
      <c r="AB478" s="8">
        <v>15</v>
      </c>
    </row>
    <row r="479" spans="1:28">
      <c r="A479" t="s">
        <v>17</v>
      </c>
      <c r="B479" t="s">
        <v>29</v>
      </c>
      <c r="C479" t="s">
        <v>671</v>
      </c>
      <c r="D479" t="s">
        <v>629</v>
      </c>
      <c r="E479" t="s">
        <v>675</v>
      </c>
      <c r="F479" t="s">
        <v>7078</v>
      </c>
      <c r="G479" t="s">
        <v>7078</v>
      </c>
      <c r="H479" t="s">
        <v>676</v>
      </c>
      <c r="I479" t="s">
        <v>7079</v>
      </c>
      <c r="J479" s="8" t="s">
        <v>7080</v>
      </c>
      <c r="K479" s="8">
        <v>58</v>
      </c>
      <c r="L479" s="8" t="s">
        <v>7081</v>
      </c>
      <c r="M479" s="8">
        <v>157</v>
      </c>
      <c r="N479" s="8" t="s">
        <v>51</v>
      </c>
      <c r="O479" s="8">
        <v>0</v>
      </c>
      <c r="P479" s="8" t="s">
        <v>58</v>
      </c>
      <c r="Q479" s="8" t="s">
        <v>11653</v>
      </c>
      <c r="S479" s="8" t="s">
        <v>57</v>
      </c>
      <c r="T479" s="8" t="s">
        <v>59</v>
      </c>
      <c r="U479" s="8" t="s">
        <v>65</v>
      </c>
      <c r="V479" s="8" t="s">
        <v>51</v>
      </c>
      <c r="W479" s="8">
        <v>70</v>
      </c>
      <c r="X479" s="8">
        <v>20</v>
      </c>
      <c r="Y479" s="8">
        <v>20</v>
      </c>
      <c r="Z479" s="8">
        <v>0</v>
      </c>
      <c r="AA479" s="8">
        <v>15</v>
      </c>
      <c r="AB479" s="8">
        <v>15</v>
      </c>
    </row>
    <row r="480" spans="1:28">
      <c r="A480" t="s">
        <v>17</v>
      </c>
      <c r="B480" t="s">
        <v>29</v>
      </c>
      <c r="C480" t="s">
        <v>671</v>
      </c>
      <c r="D480" t="s">
        <v>629</v>
      </c>
      <c r="E480" t="s">
        <v>675</v>
      </c>
      <c r="F480" t="s">
        <v>4499</v>
      </c>
      <c r="G480" t="s">
        <v>4499</v>
      </c>
      <c r="H480" t="s">
        <v>676</v>
      </c>
      <c r="I480" t="s">
        <v>4283</v>
      </c>
      <c r="J480" s="8" t="s">
        <v>4284</v>
      </c>
      <c r="K480" s="8">
        <v>52</v>
      </c>
      <c r="L480" s="8" t="s">
        <v>4285</v>
      </c>
      <c r="M480" s="8">
        <v>146</v>
      </c>
      <c r="N480" s="8" t="s">
        <v>51</v>
      </c>
      <c r="O480" s="8">
        <v>0</v>
      </c>
      <c r="P480" s="8" t="s">
        <v>58</v>
      </c>
      <c r="Q480" s="8" t="s">
        <v>11654</v>
      </c>
      <c r="S480" s="8" t="s">
        <v>57</v>
      </c>
      <c r="T480" s="8" t="s">
        <v>59</v>
      </c>
      <c r="U480" s="8" t="s">
        <v>65</v>
      </c>
      <c r="V480" s="8" t="s">
        <v>51</v>
      </c>
      <c r="W480" s="8">
        <v>70</v>
      </c>
      <c r="X480" s="8">
        <v>20</v>
      </c>
      <c r="Y480" s="8">
        <v>20</v>
      </c>
      <c r="Z480" s="8">
        <v>0</v>
      </c>
      <c r="AA480" s="8">
        <v>15</v>
      </c>
      <c r="AB480" s="8">
        <v>15</v>
      </c>
    </row>
    <row r="481" spans="1:28">
      <c r="A481" t="s">
        <v>17</v>
      </c>
      <c r="B481" t="s">
        <v>29</v>
      </c>
      <c r="C481" t="s">
        <v>671</v>
      </c>
      <c r="D481" t="s">
        <v>629</v>
      </c>
      <c r="E481" t="s">
        <v>675</v>
      </c>
      <c r="F481" t="s">
        <v>4508</v>
      </c>
      <c r="G481" t="s">
        <v>4508</v>
      </c>
      <c r="H481" t="s">
        <v>676</v>
      </c>
      <c r="I481" t="s">
        <v>4274</v>
      </c>
      <c r="J481" s="8" t="s">
        <v>4275</v>
      </c>
      <c r="K481" s="8">
        <v>68</v>
      </c>
      <c r="L481" s="8" t="s">
        <v>4276</v>
      </c>
      <c r="M481" s="8">
        <v>153</v>
      </c>
      <c r="N481" s="8" t="s">
        <v>51</v>
      </c>
      <c r="O481" s="8">
        <v>0</v>
      </c>
      <c r="P481" s="8" t="s">
        <v>58</v>
      </c>
      <c r="Q481" s="8" t="s">
        <v>11655</v>
      </c>
      <c r="S481" s="8" t="s">
        <v>57</v>
      </c>
      <c r="T481" s="8" t="s">
        <v>59</v>
      </c>
      <c r="U481" s="8" t="s">
        <v>65</v>
      </c>
      <c r="V481" s="8" t="s">
        <v>51</v>
      </c>
      <c r="W481" s="8">
        <v>50</v>
      </c>
      <c r="X481" s="8">
        <v>0</v>
      </c>
      <c r="Y481" s="8">
        <v>20</v>
      </c>
      <c r="Z481" s="8">
        <v>0</v>
      </c>
      <c r="AA481" s="8">
        <v>15</v>
      </c>
      <c r="AB481" s="8">
        <v>15</v>
      </c>
    </row>
    <row r="482" spans="1:28">
      <c r="A482" t="s">
        <v>17</v>
      </c>
      <c r="B482" t="s">
        <v>29</v>
      </c>
      <c r="C482" t="s">
        <v>671</v>
      </c>
      <c r="D482" t="s">
        <v>629</v>
      </c>
      <c r="E482" t="s">
        <v>675</v>
      </c>
      <c r="F482" t="s">
        <v>7082</v>
      </c>
      <c r="G482" t="s">
        <v>7082</v>
      </c>
      <c r="H482" t="s">
        <v>676</v>
      </c>
      <c r="I482" t="s">
        <v>7083</v>
      </c>
      <c r="J482" s="8" t="s">
        <v>7084</v>
      </c>
      <c r="K482" s="8">
        <v>63</v>
      </c>
      <c r="L482" s="8" t="s">
        <v>7085</v>
      </c>
      <c r="M482" s="8">
        <v>127</v>
      </c>
      <c r="N482" s="8" t="s">
        <v>51</v>
      </c>
      <c r="O482" s="8">
        <v>0</v>
      </c>
      <c r="P482" s="8" t="s">
        <v>58</v>
      </c>
      <c r="Q482" s="8" t="s">
        <v>11656</v>
      </c>
      <c r="S482" s="8" t="s">
        <v>57</v>
      </c>
      <c r="T482" s="8" t="s">
        <v>59</v>
      </c>
      <c r="U482" s="8" t="s">
        <v>65</v>
      </c>
      <c r="V482" s="8" t="s">
        <v>51</v>
      </c>
      <c r="W482" s="8">
        <v>50</v>
      </c>
      <c r="X482" s="8">
        <v>0</v>
      </c>
      <c r="Y482" s="8">
        <v>20</v>
      </c>
      <c r="Z482" s="8">
        <v>0</v>
      </c>
      <c r="AA482" s="8">
        <v>15</v>
      </c>
      <c r="AB482" s="8">
        <v>15</v>
      </c>
    </row>
    <row r="483" spans="1:28">
      <c r="A483" t="s">
        <v>17</v>
      </c>
      <c r="B483" t="s">
        <v>29</v>
      </c>
      <c r="C483" t="s">
        <v>671</v>
      </c>
      <c r="D483" t="s">
        <v>629</v>
      </c>
      <c r="E483" t="s">
        <v>675</v>
      </c>
      <c r="F483" t="s">
        <v>7086</v>
      </c>
      <c r="G483" t="s">
        <v>7086</v>
      </c>
      <c r="H483" t="s">
        <v>676</v>
      </c>
      <c r="I483" t="s">
        <v>7087</v>
      </c>
      <c r="J483" s="8" t="s">
        <v>7088</v>
      </c>
      <c r="K483" s="8">
        <v>63</v>
      </c>
      <c r="L483" s="8" t="s">
        <v>7089</v>
      </c>
      <c r="M483" s="8">
        <v>138</v>
      </c>
      <c r="N483" s="8" t="s">
        <v>51</v>
      </c>
      <c r="O483" s="8">
        <v>0</v>
      </c>
      <c r="P483" s="8" t="s">
        <v>58</v>
      </c>
      <c r="Q483" s="8" t="s">
        <v>11657</v>
      </c>
      <c r="S483" s="8" t="s">
        <v>57</v>
      </c>
      <c r="T483" s="8" t="s">
        <v>59</v>
      </c>
      <c r="U483" s="8" t="s">
        <v>65</v>
      </c>
      <c r="V483" s="8" t="s">
        <v>51</v>
      </c>
      <c r="W483" s="8">
        <v>50</v>
      </c>
      <c r="X483" s="8">
        <v>0</v>
      </c>
      <c r="Y483" s="8">
        <v>20</v>
      </c>
      <c r="Z483" s="8">
        <v>0</v>
      </c>
      <c r="AA483" s="8">
        <v>15</v>
      </c>
      <c r="AB483" s="8">
        <v>15</v>
      </c>
    </row>
    <row r="484" spans="1:28">
      <c r="A484" t="s">
        <v>17</v>
      </c>
      <c r="B484" t="s">
        <v>29</v>
      </c>
      <c r="C484" t="s">
        <v>672</v>
      </c>
      <c r="D484" t="s">
        <v>629</v>
      </c>
      <c r="E484" t="s">
        <v>675</v>
      </c>
      <c r="F484" t="s">
        <v>5501</v>
      </c>
      <c r="G484" t="s">
        <v>4486</v>
      </c>
      <c r="H484" t="s">
        <v>676</v>
      </c>
      <c r="I484" t="s">
        <v>4351</v>
      </c>
      <c r="J484" s="8" t="s">
        <v>4352</v>
      </c>
      <c r="K484" s="8">
        <v>59</v>
      </c>
      <c r="L484" s="8" t="s">
        <v>4353</v>
      </c>
      <c r="M484" s="8">
        <v>211</v>
      </c>
      <c r="N484" s="8" t="s">
        <v>51</v>
      </c>
      <c r="O484" s="8">
        <v>0</v>
      </c>
      <c r="P484" s="8" t="s">
        <v>58</v>
      </c>
      <c r="Q484" s="8" t="s">
        <v>11658</v>
      </c>
      <c r="S484" s="8" t="s">
        <v>57</v>
      </c>
      <c r="T484" s="8" t="s">
        <v>59</v>
      </c>
      <c r="U484" s="8" t="s">
        <v>65</v>
      </c>
      <c r="V484" s="8" t="s">
        <v>51</v>
      </c>
      <c r="W484" s="8">
        <v>50</v>
      </c>
      <c r="X484" s="8">
        <v>20</v>
      </c>
      <c r="Y484" s="8">
        <v>0</v>
      </c>
      <c r="Z484" s="8">
        <v>0</v>
      </c>
      <c r="AA484" s="8">
        <v>15</v>
      </c>
      <c r="AB484" s="8">
        <v>15</v>
      </c>
    </row>
    <row r="485" spans="1:28">
      <c r="A485" t="s">
        <v>17</v>
      </c>
      <c r="B485" t="s">
        <v>29</v>
      </c>
      <c r="C485" t="s">
        <v>672</v>
      </c>
      <c r="D485" t="s">
        <v>629</v>
      </c>
      <c r="E485" t="s">
        <v>674</v>
      </c>
      <c r="F485" t="s">
        <v>5509</v>
      </c>
      <c r="G485" t="s">
        <v>5510</v>
      </c>
      <c r="H485" t="s">
        <v>676</v>
      </c>
      <c r="I485" t="s">
        <v>4372</v>
      </c>
      <c r="J485" s="8" t="s">
        <v>4373</v>
      </c>
      <c r="K485" s="8">
        <v>52</v>
      </c>
      <c r="L485" s="8" t="s">
        <v>4374</v>
      </c>
      <c r="M485" s="8">
        <v>138</v>
      </c>
      <c r="N485" s="8" t="s">
        <v>51</v>
      </c>
      <c r="O485" s="8">
        <v>0</v>
      </c>
      <c r="P485" s="8" t="s">
        <v>58</v>
      </c>
      <c r="Q485" s="8" t="s">
        <v>11659</v>
      </c>
      <c r="S485" s="8" t="s">
        <v>57</v>
      </c>
      <c r="T485" s="8" t="s">
        <v>59</v>
      </c>
      <c r="U485" s="8" t="s">
        <v>65</v>
      </c>
      <c r="V485" s="8" t="s">
        <v>51</v>
      </c>
      <c r="W485" s="8">
        <v>70</v>
      </c>
      <c r="X485" s="8">
        <v>20</v>
      </c>
      <c r="Y485" s="8">
        <v>20</v>
      </c>
      <c r="Z485" s="8">
        <v>0</v>
      </c>
      <c r="AA485" s="8">
        <v>15</v>
      </c>
      <c r="AB485" s="8">
        <v>15</v>
      </c>
    </row>
    <row r="486" spans="1:28">
      <c r="A486" t="s">
        <v>17</v>
      </c>
      <c r="B486" t="s">
        <v>29</v>
      </c>
      <c r="C486" t="s">
        <v>672</v>
      </c>
      <c r="D486" t="s">
        <v>629</v>
      </c>
      <c r="E486" t="s">
        <v>675</v>
      </c>
      <c r="F486" t="s">
        <v>5503</v>
      </c>
      <c r="G486" t="s">
        <v>5504</v>
      </c>
      <c r="H486" t="s">
        <v>676</v>
      </c>
      <c r="I486" t="s">
        <v>4360</v>
      </c>
      <c r="J486" s="8" t="s">
        <v>4361</v>
      </c>
      <c r="K486" s="8">
        <v>61</v>
      </c>
      <c r="L486" s="8" t="s">
        <v>1113</v>
      </c>
      <c r="M486" s="8">
        <v>156</v>
      </c>
      <c r="N486" s="8" t="s">
        <v>51</v>
      </c>
      <c r="O486" s="8">
        <v>0</v>
      </c>
      <c r="P486" s="8" t="s">
        <v>58</v>
      </c>
      <c r="Q486" s="8" t="s">
        <v>11660</v>
      </c>
      <c r="S486" s="8" t="s">
        <v>57</v>
      </c>
      <c r="T486" s="8" t="s">
        <v>59</v>
      </c>
      <c r="U486" s="8" t="s">
        <v>65</v>
      </c>
      <c r="V486" s="8" t="s">
        <v>51</v>
      </c>
      <c r="W486" s="8">
        <v>50</v>
      </c>
      <c r="X486" s="8">
        <v>0</v>
      </c>
      <c r="Y486" s="8">
        <v>20</v>
      </c>
      <c r="Z486" s="8">
        <v>0</v>
      </c>
      <c r="AA486" s="8">
        <v>15</v>
      </c>
      <c r="AB486" s="8">
        <v>15</v>
      </c>
    </row>
    <row r="487" spans="1:28">
      <c r="A487" t="s">
        <v>17</v>
      </c>
      <c r="B487" t="s">
        <v>29</v>
      </c>
      <c r="C487" t="s">
        <v>672</v>
      </c>
      <c r="D487" t="s">
        <v>629</v>
      </c>
      <c r="E487" t="s">
        <v>675</v>
      </c>
      <c r="F487" t="s">
        <v>5485</v>
      </c>
      <c r="G487" t="s">
        <v>5486</v>
      </c>
      <c r="H487" t="s">
        <v>676</v>
      </c>
      <c r="I487" t="s">
        <v>4314</v>
      </c>
      <c r="J487" s="8" t="s">
        <v>4315</v>
      </c>
      <c r="K487" s="8">
        <v>67</v>
      </c>
      <c r="L487" s="8" t="s">
        <v>4316</v>
      </c>
      <c r="M487" s="8">
        <v>158</v>
      </c>
      <c r="N487" s="8" t="s">
        <v>51</v>
      </c>
      <c r="O487" s="8">
        <v>0</v>
      </c>
      <c r="P487" s="8" t="s">
        <v>58</v>
      </c>
      <c r="Q487" s="8" t="s">
        <v>11661</v>
      </c>
      <c r="S487" s="8" t="s">
        <v>57</v>
      </c>
      <c r="T487" s="8" t="s">
        <v>59</v>
      </c>
      <c r="U487" s="8" t="s">
        <v>65</v>
      </c>
      <c r="V487" s="8" t="s">
        <v>51</v>
      </c>
      <c r="W487" s="8">
        <v>50</v>
      </c>
      <c r="X487" s="8">
        <v>0</v>
      </c>
      <c r="Y487" s="8">
        <v>20</v>
      </c>
      <c r="Z487" s="8">
        <v>0</v>
      </c>
      <c r="AA487" s="8">
        <v>15</v>
      </c>
      <c r="AB487" s="8">
        <v>15</v>
      </c>
    </row>
    <row r="488" spans="1:28">
      <c r="A488" t="s">
        <v>17</v>
      </c>
      <c r="B488" t="s">
        <v>29</v>
      </c>
      <c r="C488" t="s">
        <v>672</v>
      </c>
      <c r="D488" t="s">
        <v>629</v>
      </c>
      <c r="E488" t="s">
        <v>675</v>
      </c>
      <c r="F488" t="s">
        <v>5490</v>
      </c>
      <c r="G488" t="s">
        <v>5491</v>
      </c>
      <c r="H488" t="s">
        <v>677</v>
      </c>
      <c r="I488" t="s">
        <v>4323</v>
      </c>
      <c r="J488" s="8" t="s">
        <v>4324</v>
      </c>
      <c r="K488" s="8">
        <v>44</v>
      </c>
      <c r="L488" s="8" t="s">
        <v>4325</v>
      </c>
      <c r="M488" s="8">
        <v>160</v>
      </c>
      <c r="N488" s="8" t="s">
        <v>51</v>
      </c>
      <c r="O488" s="8">
        <v>0</v>
      </c>
      <c r="P488" s="8" t="s">
        <v>58</v>
      </c>
      <c r="Q488" s="8" t="s">
        <v>11662</v>
      </c>
      <c r="S488" s="8" t="s">
        <v>57</v>
      </c>
      <c r="T488" s="8" t="s">
        <v>59</v>
      </c>
      <c r="U488" s="8" t="s">
        <v>65</v>
      </c>
      <c r="V488" s="8" t="s">
        <v>51</v>
      </c>
      <c r="W488" s="8">
        <v>70</v>
      </c>
      <c r="X488" s="8">
        <v>20</v>
      </c>
      <c r="Y488" s="8">
        <v>20</v>
      </c>
      <c r="Z488" s="8">
        <v>0</v>
      </c>
      <c r="AA488" s="8">
        <v>15</v>
      </c>
      <c r="AB488" s="8">
        <v>15</v>
      </c>
    </row>
    <row r="489" spans="1:28">
      <c r="A489" t="s">
        <v>17</v>
      </c>
      <c r="B489" t="s">
        <v>29</v>
      </c>
      <c r="C489" t="s">
        <v>672</v>
      </c>
      <c r="D489" t="s">
        <v>629</v>
      </c>
      <c r="E489" t="s">
        <v>675</v>
      </c>
      <c r="F489" t="s">
        <v>4593</v>
      </c>
      <c r="G489" t="s">
        <v>4593</v>
      </c>
      <c r="H489" t="s">
        <v>676</v>
      </c>
      <c r="I489" t="s">
        <v>4354</v>
      </c>
      <c r="J489" s="8" t="s">
        <v>4355</v>
      </c>
      <c r="K489" s="8">
        <v>38</v>
      </c>
      <c r="L489" s="8" t="s">
        <v>1124</v>
      </c>
      <c r="M489" s="8">
        <v>159</v>
      </c>
      <c r="N489" s="8" t="s">
        <v>51</v>
      </c>
      <c r="O489" s="8">
        <v>0</v>
      </c>
      <c r="P489" s="8" t="s">
        <v>58</v>
      </c>
      <c r="Q489" s="8" t="s">
        <v>11663</v>
      </c>
      <c r="S489" s="8" t="s">
        <v>57</v>
      </c>
      <c r="T489" s="8" t="s">
        <v>59</v>
      </c>
      <c r="U489" s="8" t="s">
        <v>65</v>
      </c>
      <c r="V489" s="8" t="s">
        <v>51</v>
      </c>
      <c r="W489" s="8">
        <v>50</v>
      </c>
      <c r="X489" s="8">
        <v>0</v>
      </c>
      <c r="Y489" s="8">
        <v>20</v>
      </c>
      <c r="Z489" s="8">
        <v>0</v>
      </c>
      <c r="AA489" s="8">
        <v>15</v>
      </c>
      <c r="AB489" s="8">
        <v>15</v>
      </c>
    </row>
    <row r="490" spans="1:28">
      <c r="A490" t="s">
        <v>17</v>
      </c>
      <c r="B490" t="s">
        <v>29</v>
      </c>
      <c r="C490" t="s">
        <v>672</v>
      </c>
      <c r="D490" t="s">
        <v>629</v>
      </c>
      <c r="E490" t="s">
        <v>675</v>
      </c>
      <c r="F490" t="s">
        <v>7988</v>
      </c>
      <c r="G490" t="s">
        <v>7989</v>
      </c>
      <c r="H490" t="s">
        <v>676</v>
      </c>
      <c r="I490" t="s">
        <v>7990</v>
      </c>
      <c r="J490" s="8" t="s">
        <v>7991</v>
      </c>
      <c r="K490" s="8">
        <v>75</v>
      </c>
      <c r="L490" s="8" t="s">
        <v>7992</v>
      </c>
      <c r="M490" s="8">
        <v>160</v>
      </c>
      <c r="N490" s="8" t="s">
        <v>51</v>
      </c>
      <c r="O490" s="8">
        <v>0</v>
      </c>
      <c r="P490" s="8" t="s">
        <v>58</v>
      </c>
      <c r="Q490" s="8" t="s">
        <v>11664</v>
      </c>
      <c r="S490" s="8" t="s">
        <v>57</v>
      </c>
      <c r="T490" s="8" t="s">
        <v>59</v>
      </c>
      <c r="U490" s="8" t="s">
        <v>65</v>
      </c>
      <c r="V490" s="8" t="s">
        <v>51</v>
      </c>
      <c r="W490" s="8">
        <v>50</v>
      </c>
      <c r="X490" s="8">
        <v>0</v>
      </c>
      <c r="Y490" s="8">
        <v>20</v>
      </c>
      <c r="Z490" s="8">
        <v>0</v>
      </c>
      <c r="AA490" s="8">
        <v>15</v>
      </c>
      <c r="AB490" s="8">
        <v>15</v>
      </c>
    </row>
    <row r="491" spans="1:28">
      <c r="A491" t="s">
        <v>17</v>
      </c>
      <c r="B491" t="s">
        <v>29</v>
      </c>
      <c r="C491" t="s">
        <v>672</v>
      </c>
      <c r="D491" t="s">
        <v>629</v>
      </c>
      <c r="E491" t="s">
        <v>675</v>
      </c>
      <c r="F491" t="s">
        <v>8186</v>
      </c>
      <c r="G491" t="s">
        <v>8187</v>
      </c>
      <c r="H491" t="s">
        <v>677</v>
      </c>
      <c r="I491" t="s">
        <v>8188</v>
      </c>
      <c r="J491" s="8" t="s">
        <v>8189</v>
      </c>
      <c r="K491" s="8">
        <v>61</v>
      </c>
      <c r="M491" s="8">
        <v>0</v>
      </c>
      <c r="N491" s="8" t="s">
        <v>51</v>
      </c>
      <c r="O491" s="8">
        <v>0</v>
      </c>
      <c r="P491" s="8" t="s">
        <v>58</v>
      </c>
      <c r="Q491" s="8" t="s">
        <v>11665</v>
      </c>
      <c r="S491" s="8" t="s">
        <v>57</v>
      </c>
      <c r="T491" s="8" t="s">
        <v>59</v>
      </c>
      <c r="U491" s="8" t="s">
        <v>65</v>
      </c>
      <c r="V491" s="8" t="s">
        <v>51</v>
      </c>
      <c r="W491" s="8">
        <v>30</v>
      </c>
      <c r="X491" s="8">
        <v>0</v>
      </c>
      <c r="Y491" s="8">
        <v>0</v>
      </c>
      <c r="Z491" s="8">
        <v>0</v>
      </c>
      <c r="AA491" s="8">
        <v>15</v>
      </c>
      <c r="AB491" s="8">
        <v>15</v>
      </c>
    </row>
    <row r="492" spans="1:28">
      <c r="A492" t="s">
        <v>17</v>
      </c>
      <c r="B492" t="s">
        <v>29</v>
      </c>
      <c r="C492" t="s">
        <v>672</v>
      </c>
      <c r="D492" t="s">
        <v>629</v>
      </c>
      <c r="E492" t="s">
        <v>675</v>
      </c>
      <c r="F492" t="s">
        <v>7993</v>
      </c>
      <c r="G492" t="s">
        <v>7994</v>
      </c>
      <c r="H492" t="s">
        <v>676</v>
      </c>
      <c r="I492" t="s">
        <v>7995</v>
      </c>
      <c r="J492" s="8" t="s">
        <v>7996</v>
      </c>
      <c r="K492" s="8">
        <v>57</v>
      </c>
      <c r="L492" s="8" t="s">
        <v>7997</v>
      </c>
      <c r="M492" s="8">
        <v>156</v>
      </c>
      <c r="N492" s="8" t="s">
        <v>51</v>
      </c>
      <c r="O492" s="8">
        <v>0</v>
      </c>
      <c r="P492" s="8" t="s">
        <v>58</v>
      </c>
      <c r="Q492" s="8" t="s">
        <v>11666</v>
      </c>
      <c r="S492" s="8" t="s">
        <v>57</v>
      </c>
      <c r="T492" s="8" t="s">
        <v>59</v>
      </c>
      <c r="U492" s="8" t="s">
        <v>65</v>
      </c>
      <c r="V492" s="8" t="s">
        <v>51</v>
      </c>
      <c r="W492" s="8">
        <v>70</v>
      </c>
      <c r="X492" s="8">
        <v>20</v>
      </c>
      <c r="Y492" s="8">
        <v>20</v>
      </c>
      <c r="Z492" s="8">
        <v>0</v>
      </c>
      <c r="AA492" s="8">
        <v>15</v>
      </c>
      <c r="AB492" s="8">
        <v>15</v>
      </c>
    </row>
    <row r="493" spans="1:28">
      <c r="A493" t="s">
        <v>17</v>
      </c>
      <c r="B493" t="s">
        <v>29</v>
      </c>
      <c r="C493" t="s">
        <v>672</v>
      </c>
      <c r="D493" t="s">
        <v>629</v>
      </c>
      <c r="E493" t="s">
        <v>675</v>
      </c>
      <c r="F493" t="s">
        <v>5511</v>
      </c>
      <c r="G493" t="s">
        <v>5512</v>
      </c>
      <c r="H493" t="s">
        <v>676</v>
      </c>
      <c r="I493" t="s">
        <v>4378</v>
      </c>
      <c r="J493" s="8" t="s">
        <v>4379</v>
      </c>
      <c r="K493" s="8">
        <v>60</v>
      </c>
      <c r="L493" s="8" t="s">
        <v>4380</v>
      </c>
      <c r="M493" s="8">
        <v>160</v>
      </c>
      <c r="N493" s="8" t="s">
        <v>51</v>
      </c>
      <c r="O493" s="8">
        <v>0</v>
      </c>
      <c r="P493" s="8" t="s">
        <v>58</v>
      </c>
      <c r="Q493" s="8" t="s">
        <v>11667</v>
      </c>
      <c r="S493" s="8" t="s">
        <v>57</v>
      </c>
      <c r="T493" s="8" t="s">
        <v>59</v>
      </c>
      <c r="U493" s="8" t="s">
        <v>65</v>
      </c>
      <c r="V493" s="8" t="s">
        <v>51</v>
      </c>
      <c r="W493" s="8">
        <v>70</v>
      </c>
      <c r="X493" s="8">
        <v>20</v>
      </c>
      <c r="Y493" s="8">
        <v>20</v>
      </c>
      <c r="Z493" s="8">
        <v>0</v>
      </c>
      <c r="AA493" s="8">
        <v>15</v>
      </c>
      <c r="AB493" s="8">
        <v>15</v>
      </c>
    </row>
    <row r="494" spans="1:28">
      <c r="A494" t="s">
        <v>17</v>
      </c>
      <c r="B494" t="s">
        <v>29</v>
      </c>
      <c r="C494" t="s">
        <v>672</v>
      </c>
      <c r="D494" t="s">
        <v>629</v>
      </c>
      <c r="E494" t="s">
        <v>675</v>
      </c>
      <c r="F494" t="s">
        <v>4512</v>
      </c>
      <c r="G494" t="s">
        <v>4512</v>
      </c>
      <c r="H494" t="s">
        <v>676</v>
      </c>
      <c r="I494" t="s">
        <v>4343</v>
      </c>
      <c r="J494" s="8" t="s">
        <v>4344</v>
      </c>
      <c r="K494" s="8">
        <v>43</v>
      </c>
      <c r="L494" s="8" t="s">
        <v>4345</v>
      </c>
      <c r="M494" s="8">
        <v>129</v>
      </c>
      <c r="N494" s="8" t="s">
        <v>51</v>
      </c>
      <c r="O494" s="8">
        <v>0</v>
      </c>
      <c r="P494" s="8" t="s">
        <v>58</v>
      </c>
      <c r="Q494" s="8" t="s">
        <v>11668</v>
      </c>
      <c r="S494" s="8" t="s">
        <v>57</v>
      </c>
      <c r="T494" s="8" t="s">
        <v>59</v>
      </c>
      <c r="U494" s="8" t="s">
        <v>65</v>
      </c>
      <c r="V494" s="8" t="s">
        <v>51</v>
      </c>
      <c r="W494" s="8">
        <v>70</v>
      </c>
      <c r="X494" s="8">
        <v>20</v>
      </c>
      <c r="Y494" s="8">
        <v>20</v>
      </c>
      <c r="Z494" s="8">
        <v>0</v>
      </c>
      <c r="AA494" s="8">
        <v>15</v>
      </c>
      <c r="AB494" s="8">
        <v>15</v>
      </c>
    </row>
    <row r="495" spans="1:28">
      <c r="A495" t="s">
        <v>17</v>
      </c>
      <c r="B495" t="s">
        <v>29</v>
      </c>
      <c r="C495" t="s">
        <v>672</v>
      </c>
      <c r="D495" t="s">
        <v>629</v>
      </c>
      <c r="E495" t="s">
        <v>675</v>
      </c>
      <c r="F495" t="s">
        <v>5498</v>
      </c>
      <c r="G495" t="s">
        <v>1614</v>
      </c>
      <c r="H495" t="s">
        <v>677</v>
      </c>
      <c r="I495" t="s">
        <v>4341</v>
      </c>
      <c r="J495" s="8" t="s">
        <v>4342</v>
      </c>
      <c r="K495" s="8">
        <v>51</v>
      </c>
      <c r="M495" s="8">
        <v>0</v>
      </c>
      <c r="N495" s="8" t="s">
        <v>51</v>
      </c>
      <c r="O495" s="8">
        <v>0</v>
      </c>
      <c r="P495" s="8" t="s">
        <v>58</v>
      </c>
      <c r="Q495" s="8" t="s">
        <v>11669</v>
      </c>
      <c r="S495" s="8" t="s">
        <v>57</v>
      </c>
      <c r="T495" s="8" t="s">
        <v>59</v>
      </c>
      <c r="U495" s="8" t="s">
        <v>65</v>
      </c>
      <c r="V495" s="8" t="s">
        <v>51</v>
      </c>
      <c r="W495" s="8">
        <v>50</v>
      </c>
      <c r="X495" s="8">
        <v>20</v>
      </c>
      <c r="Y495" s="8">
        <v>0</v>
      </c>
      <c r="Z495" s="8">
        <v>0</v>
      </c>
      <c r="AA495" s="8">
        <v>15</v>
      </c>
      <c r="AB495" s="8">
        <v>15</v>
      </c>
    </row>
    <row r="496" spans="1:28">
      <c r="A496" t="s">
        <v>17</v>
      </c>
      <c r="B496" t="s">
        <v>29</v>
      </c>
      <c r="C496" t="s">
        <v>672</v>
      </c>
      <c r="D496" t="s">
        <v>629</v>
      </c>
      <c r="E496" t="s">
        <v>675</v>
      </c>
      <c r="F496" t="s">
        <v>8190</v>
      </c>
      <c r="G496" t="s">
        <v>8138</v>
      </c>
      <c r="H496" t="s">
        <v>677</v>
      </c>
      <c r="I496" t="s">
        <v>8191</v>
      </c>
      <c r="J496" s="8" t="s">
        <v>8177</v>
      </c>
      <c r="K496" s="8">
        <v>75</v>
      </c>
      <c r="M496" s="8">
        <v>0</v>
      </c>
      <c r="N496" s="8" t="s">
        <v>51</v>
      </c>
      <c r="O496" s="8">
        <v>0</v>
      </c>
      <c r="P496" s="8" t="s">
        <v>58</v>
      </c>
      <c r="Q496" s="8" t="s">
        <v>11670</v>
      </c>
      <c r="S496" s="8" t="s">
        <v>57</v>
      </c>
      <c r="T496" s="8" t="s">
        <v>59</v>
      </c>
      <c r="U496" s="8" t="s">
        <v>65</v>
      </c>
      <c r="V496" s="8" t="s">
        <v>51</v>
      </c>
      <c r="W496" s="8">
        <v>30</v>
      </c>
      <c r="X496" s="8">
        <v>0</v>
      </c>
      <c r="Y496" s="8">
        <v>0</v>
      </c>
      <c r="Z496" s="8">
        <v>0</v>
      </c>
      <c r="AA496" s="8">
        <v>15</v>
      </c>
      <c r="AB496" s="8">
        <v>15</v>
      </c>
    </row>
    <row r="497" spans="1:28">
      <c r="A497" t="s">
        <v>17</v>
      </c>
      <c r="B497" t="s">
        <v>29</v>
      </c>
      <c r="C497" t="s">
        <v>672</v>
      </c>
      <c r="D497" t="s">
        <v>629</v>
      </c>
      <c r="E497" t="s">
        <v>674</v>
      </c>
      <c r="F497" t="s">
        <v>6481</v>
      </c>
      <c r="G497" t="s">
        <v>6482</v>
      </c>
      <c r="H497" t="s">
        <v>677</v>
      </c>
      <c r="I497" t="s">
        <v>6483</v>
      </c>
      <c r="J497" s="8" t="s">
        <v>6484</v>
      </c>
      <c r="K497" s="8">
        <v>39</v>
      </c>
      <c r="L497" s="8" t="s">
        <v>6485</v>
      </c>
      <c r="M497" s="8">
        <v>58</v>
      </c>
      <c r="N497" s="8" t="s">
        <v>51</v>
      </c>
      <c r="O497" s="8">
        <v>0</v>
      </c>
      <c r="P497" s="8" t="s">
        <v>58</v>
      </c>
      <c r="Q497" s="8" t="s">
        <v>11671</v>
      </c>
      <c r="S497" s="8" t="s">
        <v>57</v>
      </c>
      <c r="T497" s="8" t="s">
        <v>59</v>
      </c>
      <c r="U497" s="8" t="s">
        <v>65</v>
      </c>
      <c r="V497" s="8" t="s">
        <v>51</v>
      </c>
      <c r="W497" s="8">
        <v>30</v>
      </c>
      <c r="X497" s="8">
        <v>0</v>
      </c>
      <c r="Y497" s="8">
        <v>0</v>
      </c>
      <c r="Z497" s="8">
        <v>0</v>
      </c>
      <c r="AA497" s="8">
        <v>15</v>
      </c>
      <c r="AB497" s="8">
        <v>15</v>
      </c>
    </row>
    <row r="498" spans="1:28">
      <c r="A498" t="s">
        <v>17</v>
      </c>
      <c r="B498" t="s">
        <v>29</v>
      </c>
      <c r="C498" t="s">
        <v>672</v>
      </c>
      <c r="D498" t="s">
        <v>629</v>
      </c>
      <c r="E498" t="s">
        <v>675</v>
      </c>
      <c r="F498" t="s">
        <v>4471</v>
      </c>
      <c r="G498" t="s">
        <v>4472</v>
      </c>
      <c r="H498" t="s">
        <v>677</v>
      </c>
      <c r="I498" t="s">
        <v>4310</v>
      </c>
      <c r="J498" s="8" t="s">
        <v>4311</v>
      </c>
      <c r="K498" s="8">
        <v>38</v>
      </c>
      <c r="L498" s="8" t="s">
        <v>3359</v>
      </c>
      <c r="M498" s="8">
        <v>153</v>
      </c>
      <c r="N498" s="8" t="s">
        <v>51</v>
      </c>
      <c r="O498" s="8">
        <v>0</v>
      </c>
      <c r="P498" s="8" t="s">
        <v>58</v>
      </c>
      <c r="Q498" s="8" t="s">
        <v>11672</v>
      </c>
      <c r="S498" s="8" t="s">
        <v>57</v>
      </c>
      <c r="T498" s="8" t="s">
        <v>59</v>
      </c>
      <c r="U498" s="8" t="s">
        <v>65</v>
      </c>
      <c r="V498" s="8" t="s">
        <v>51</v>
      </c>
      <c r="W498" s="8">
        <v>50</v>
      </c>
      <c r="X498" s="8">
        <v>0</v>
      </c>
      <c r="Y498" s="8">
        <v>20</v>
      </c>
      <c r="Z498" s="8">
        <v>0</v>
      </c>
      <c r="AA498" s="8">
        <v>15</v>
      </c>
      <c r="AB498" s="8">
        <v>15</v>
      </c>
    </row>
    <row r="499" spans="1:28">
      <c r="A499" t="s">
        <v>17</v>
      </c>
      <c r="B499" t="s">
        <v>29</v>
      </c>
      <c r="C499" t="s">
        <v>672</v>
      </c>
      <c r="D499" t="s">
        <v>629</v>
      </c>
      <c r="E499" t="s">
        <v>675</v>
      </c>
      <c r="F499" t="s">
        <v>8192</v>
      </c>
      <c r="G499" t="s">
        <v>8193</v>
      </c>
      <c r="H499" t="s">
        <v>677</v>
      </c>
      <c r="I499" t="s">
        <v>8194</v>
      </c>
      <c r="J499" s="8" t="s">
        <v>8195</v>
      </c>
      <c r="K499" s="8">
        <v>36</v>
      </c>
      <c r="L499" s="8" t="s">
        <v>3382</v>
      </c>
      <c r="M499" s="8">
        <v>151</v>
      </c>
      <c r="N499" s="8" t="s">
        <v>51</v>
      </c>
      <c r="O499" s="8">
        <v>0</v>
      </c>
      <c r="P499" s="8" t="s">
        <v>58</v>
      </c>
      <c r="Q499" s="8" t="s">
        <v>11673</v>
      </c>
      <c r="S499" s="8" t="s">
        <v>57</v>
      </c>
      <c r="T499" s="8" t="s">
        <v>59</v>
      </c>
      <c r="U499" s="8" t="s">
        <v>65</v>
      </c>
      <c r="V499" s="8" t="s">
        <v>51</v>
      </c>
      <c r="W499" s="8">
        <v>50</v>
      </c>
      <c r="X499" s="8">
        <v>0</v>
      </c>
      <c r="Y499" s="8">
        <v>20</v>
      </c>
      <c r="Z499" s="8">
        <v>0</v>
      </c>
      <c r="AA499" s="8">
        <v>15</v>
      </c>
      <c r="AB499" s="8">
        <v>15</v>
      </c>
    </row>
    <row r="500" spans="1:28">
      <c r="A500" t="s">
        <v>17</v>
      </c>
      <c r="B500" t="s">
        <v>29</v>
      </c>
      <c r="C500" t="s">
        <v>672</v>
      </c>
      <c r="D500" t="s">
        <v>629</v>
      </c>
      <c r="E500" t="s">
        <v>675</v>
      </c>
      <c r="F500" t="s">
        <v>5492</v>
      </c>
      <c r="G500" t="s">
        <v>5493</v>
      </c>
      <c r="H500" t="s">
        <v>676</v>
      </c>
      <c r="I500" t="s">
        <v>4326</v>
      </c>
      <c r="J500" s="8" t="s">
        <v>4327</v>
      </c>
      <c r="K500" s="8">
        <v>63</v>
      </c>
      <c r="L500" s="8" t="s">
        <v>4328</v>
      </c>
      <c r="M500" s="8">
        <v>147</v>
      </c>
      <c r="N500" s="8" t="s">
        <v>51</v>
      </c>
      <c r="O500" s="8">
        <v>0</v>
      </c>
      <c r="P500" s="8" t="s">
        <v>58</v>
      </c>
      <c r="Q500" s="8" t="s">
        <v>11674</v>
      </c>
      <c r="S500" s="8" t="s">
        <v>57</v>
      </c>
      <c r="T500" s="8" t="s">
        <v>59</v>
      </c>
      <c r="U500" s="8" t="s">
        <v>65</v>
      </c>
      <c r="V500" s="8" t="s">
        <v>51</v>
      </c>
      <c r="W500" s="8">
        <v>50</v>
      </c>
      <c r="X500" s="8">
        <v>0</v>
      </c>
      <c r="Y500" s="8">
        <v>20</v>
      </c>
      <c r="Z500" s="8">
        <v>0</v>
      </c>
      <c r="AA500" s="8">
        <v>15</v>
      </c>
      <c r="AB500" s="8">
        <v>15</v>
      </c>
    </row>
    <row r="501" spans="1:28">
      <c r="A501" t="s">
        <v>17</v>
      </c>
      <c r="B501" t="s">
        <v>29</v>
      </c>
      <c r="C501" t="s">
        <v>672</v>
      </c>
      <c r="D501" t="s">
        <v>629</v>
      </c>
      <c r="E501" t="s">
        <v>675</v>
      </c>
      <c r="F501" t="s">
        <v>5499</v>
      </c>
      <c r="G501" t="s">
        <v>5500</v>
      </c>
      <c r="H501" t="s">
        <v>676</v>
      </c>
      <c r="I501" t="s">
        <v>4348</v>
      </c>
      <c r="J501" s="8" t="s">
        <v>4349</v>
      </c>
      <c r="K501" s="8">
        <v>51</v>
      </c>
      <c r="L501" s="8" t="s">
        <v>4350</v>
      </c>
      <c r="M501" s="8">
        <v>125</v>
      </c>
      <c r="N501" s="8" t="s">
        <v>51</v>
      </c>
      <c r="O501" s="8">
        <v>0</v>
      </c>
      <c r="P501" s="8" t="s">
        <v>58</v>
      </c>
      <c r="Q501" s="8" t="s">
        <v>11675</v>
      </c>
      <c r="S501" s="8" t="s">
        <v>57</v>
      </c>
      <c r="T501" s="8" t="s">
        <v>59</v>
      </c>
      <c r="U501" s="8" t="s">
        <v>65</v>
      </c>
      <c r="V501" s="8" t="s">
        <v>51</v>
      </c>
      <c r="W501" s="8">
        <v>70</v>
      </c>
      <c r="X501" s="8">
        <v>20</v>
      </c>
      <c r="Y501" s="8">
        <v>20</v>
      </c>
      <c r="Z501" s="8">
        <v>0</v>
      </c>
      <c r="AA501" s="8">
        <v>15</v>
      </c>
      <c r="AB501" s="8">
        <v>15</v>
      </c>
    </row>
    <row r="502" spans="1:28">
      <c r="A502" t="s">
        <v>17</v>
      </c>
      <c r="B502" t="s">
        <v>29</v>
      </c>
      <c r="C502" t="s">
        <v>672</v>
      </c>
      <c r="D502" t="s">
        <v>629</v>
      </c>
      <c r="E502" t="s">
        <v>675</v>
      </c>
      <c r="F502" t="s">
        <v>7919</v>
      </c>
      <c r="G502" t="s">
        <v>7920</v>
      </c>
      <c r="H502" t="s">
        <v>676</v>
      </c>
      <c r="I502" t="s">
        <v>7921</v>
      </c>
      <c r="J502" s="8" t="s">
        <v>7922</v>
      </c>
      <c r="K502" s="8">
        <v>47</v>
      </c>
      <c r="L502" s="8" t="s">
        <v>7923</v>
      </c>
      <c r="M502" s="8">
        <v>188</v>
      </c>
      <c r="N502" s="8" t="s">
        <v>7924</v>
      </c>
      <c r="O502" s="8">
        <v>1</v>
      </c>
      <c r="P502" s="8" t="s">
        <v>57</v>
      </c>
      <c r="Q502" s="8" t="s">
        <v>11676</v>
      </c>
      <c r="S502" s="8" t="s">
        <v>57</v>
      </c>
      <c r="T502" s="8" t="s">
        <v>59</v>
      </c>
      <c r="U502" s="8" t="s">
        <v>65</v>
      </c>
      <c r="V502" s="8" t="s">
        <v>51</v>
      </c>
      <c r="W502" s="8">
        <v>65</v>
      </c>
      <c r="X502" s="8">
        <v>20</v>
      </c>
      <c r="Y502" s="8">
        <v>0</v>
      </c>
      <c r="Z502" s="8">
        <v>15</v>
      </c>
      <c r="AA502" s="8">
        <v>15</v>
      </c>
      <c r="AB502" s="8">
        <v>15</v>
      </c>
    </row>
    <row r="503" spans="1:28">
      <c r="A503" t="s">
        <v>17</v>
      </c>
      <c r="B503" t="s">
        <v>29</v>
      </c>
      <c r="C503" t="s">
        <v>672</v>
      </c>
      <c r="D503" t="s">
        <v>629</v>
      </c>
      <c r="E503" t="s">
        <v>675</v>
      </c>
      <c r="F503" t="s">
        <v>8148</v>
      </c>
      <c r="G503" t="s">
        <v>8118</v>
      </c>
      <c r="H503" t="s">
        <v>677</v>
      </c>
      <c r="I503" t="s">
        <v>8196</v>
      </c>
      <c r="J503" s="8" t="s">
        <v>8197</v>
      </c>
      <c r="K503" s="8">
        <v>36</v>
      </c>
      <c r="M503" s="8">
        <v>0</v>
      </c>
      <c r="N503" s="8" t="s">
        <v>51</v>
      </c>
      <c r="O503" s="8">
        <v>0</v>
      </c>
      <c r="P503" s="8" t="s">
        <v>58</v>
      </c>
      <c r="Q503" s="8" t="s">
        <v>11677</v>
      </c>
      <c r="S503" s="8" t="s">
        <v>57</v>
      </c>
      <c r="T503" s="8" t="s">
        <v>59</v>
      </c>
      <c r="U503" s="8" t="s">
        <v>65</v>
      </c>
      <c r="V503" s="8" t="s">
        <v>51</v>
      </c>
      <c r="W503" s="8">
        <v>30</v>
      </c>
      <c r="X503" s="8">
        <v>0</v>
      </c>
      <c r="Y503" s="8">
        <v>0</v>
      </c>
      <c r="Z503" s="8">
        <v>0</v>
      </c>
      <c r="AA503" s="8">
        <v>15</v>
      </c>
      <c r="AB503" s="8">
        <v>15</v>
      </c>
    </row>
    <row r="504" spans="1:28">
      <c r="A504" t="s">
        <v>17</v>
      </c>
      <c r="B504" t="s">
        <v>29</v>
      </c>
      <c r="C504" t="s">
        <v>672</v>
      </c>
      <c r="D504" t="s">
        <v>629</v>
      </c>
      <c r="E504" t="s">
        <v>675</v>
      </c>
      <c r="F504" t="s">
        <v>4595</v>
      </c>
      <c r="G504" t="s">
        <v>4595</v>
      </c>
      <c r="H504" t="s">
        <v>676</v>
      </c>
      <c r="I504" t="s">
        <v>4375</v>
      </c>
      <c r="J504" s="8" t="s">
        <v>4376</v>
      </c>
      <c r="K504" s="8">
        <v>39</v>
      </c>
      <c r="L504" s="8" t="s">
        <v>4377</v>
      </c>
      <c r="M504" s="8">
        <v>158</v>
      </c>
      <c r="N504" s="8" t="s">
        <v>51</v>
      </c>
      <c r="O504" s="8">
        <v>0</v>
      </c>
      <c r="P504" s="8" t="s">
        <v>58</v>
      </c>
      <c r="Q504" s="8" t="s">
        <v>11678</v>
      </c>
      <c r="S504" s="8" t="s">
        <v>57</v>
      </c>
      <c r="T504" s="8" t="s">
        <v>59</v>
      </c>
      <c r="U504" s="8" t="s">
        <v>65</v>
      </c>
      <c r="V504" s="8" t="s">
        <v>51</v>
      </c>
      <c r="W504" s="8">
        <v>50</v>
      </c>
      <c r="X504" s="8">
        <v>0</v>
      </c>
      <c r="Y504" s="8">
        <v>20</v>
      </c>
      <c r="Z504" s="8">
        <v>0</v>
      </c>
      <c r="AA504" s="8">
        <v>15</v>
      </c>
      <c r="AB504" s="8">
        <v>15</v>
      </c>
    </row>
    <row r="505" spans="1:28">
      <c r="A505" t="s">
        <v>17</v>
      </c>
      <c r="B505" t="s">
        <v>29</v>
      </c>
      <c r="C505" t="s">
        <v>672</v>
      </c>
      <c r="D505" t="s">
        <v>629</v>
      </c>
      <c r="E505" t="s">
        <v>675</v>
      </c>
      <c r="F505" t="s">
        <v>3612</v>
      </c>
      <c r="G505" t="s">
        <v>3612</v>
      </c>
      <c r="H505" t="s">
        <v>676</v>
      </c>
      <c r="I505" t="s">
        <v>4334</v>
      </c>
      <c r="J505" s="8" t="s">
        <v>4335</v>
      </c>
      <c r="K505" s="8">
        <v>50</v>
      </c>
      <c r="L505" s="8" t="s">
        <v>4336</v>
      </c>
      <c r="M505" s="8">
        <v>158</v>
      </c>
      <c r="N505" s="8" t="s">
        <v>51</v>
      </c>
      <c r="O505" s="8">
        <v>0</v>
      </c>
      <c r="P505" s="8" t="s">
        <v>58</v>
      </c>
      <c r="Q505" s="8" t="s">
        <v>11679</v>
      </c>
      <c r="S505" s="8" t="s">
        <v>57</v>
      </c>
      <c r="T505" s="8" t="s">
        <v>59</v>
      </c>
      <c r="U505" s="8" t="s">
        <v>65</v>
      </c>
      <c r="V505" s="8" t="s">
        <v>51</v>
      </c>
      <c r="W505" s="8">
        <v>70</v>
      </c>
      <c r="X505" s="8">
        <v>20</v>
      </c>
      <c r="Y505" s="8">
        <v>20</v>
      </c>
      <c r="Z505" s="8">
        <v>0</v>
      </c>
      <c r="AA505" s="8">
        <v>15</v>
      </c>
      <c r="AB505" s="8">
        <v>15</v>
      </c>
    </row>
    <row r="506" spans="1:28">
      <c r="A506" t="s">
        <v>17</v>
      </c>
      <c r="B506" t="s">
        <v>29</v>
      </c>
      <c r="C506" t="s">
        <v>672</v>
      </c>
      <c r="D506" t="s">
        <v>629</v>
      </c>
      <c r="E506" t="s">
        <v>675</v>
      </c>
      <c r="F506" t="s">
        <v>4586</v>
      </c>
      <c r="G506" t="s">
        <v>4587</v>
      </c>
      <c r="H506" t="s">
        <v>676</v>
      </c>
      <c r="I506" t="s">
        <v>4369</v>
      </c>
      <c r="J506" s="8" t="s">
        <v>4370</v>
      </c>
      <c r="K506" s="8">
        <v>38</v>
      </c>
      <c r="L506" s="8" t="s">
        <v>4371</v>
      </c>
      <c r="M506" s="8">
        <v>157</v>
      </c>
      <c r="N506" s="8" t="s">
        <v>51</v>
      </c>
      <c r="O506" s="8">
        <v>0</v>
      </c>
      <c r="P506" s="8" t="s">
        <v>58</v>
      </c>
      <c r="Q506" s="8" t="s">
        <v>11680</v>
      </c>
      <c r="S506" s="8" t="s">
        <v>57</v>
      </c>
      <c r="T506" s="8" t="s">
        <v>59</v>
      </c>
      <c r="U506" s="8" t="s">
        <v>65</v>
      </c>
      <c r="V506" s="8" t="s">
        <v>51</v>
      </c>
      <c r="W506" s="8">
        <v>50</v>
      </c>
      <c r="X506" s="8">
        <v>0</v>
      </c>
      <c r="Y506" s="8">
        <v>20</v>
      </c>
      <c r="Z506" s="8">
        <v>0</v>
      </c>
      <c r="AA506" s="8">
        <v>15</v>
      </c>
      <c r="AB506" s="8">
        <v>15</v>
      </c>
    </row>
    <row r="507" spans="1:28">
      <c r="A507" t="s">
        <v>17</v>
      </c>
      <c r="B507" t="s">
        <v>29</v>
      </c>
      <c r="C507" t="s">
        <v>672</v>
      </c>
      <c r="D507" t="s">
        <v>629</v>
      </c>
      <c r="E507" t="s">
        <v>675</v>
      </c>
      <c r="F507" t="s">
        <v>5505</v>
      </c>
      <c r="G507" t="s">
        <v>5506</v>
      </c>
      <c r="H507" t="s">
        <v>676</v>
      </c>
      <c r="I507" t="s">
        <v>4362</v>
      </c>
      <c r="J507" s="8" t="s">
        <v>4363</v>
      </c>
      <c r="K507" s="8">
        <v>52</v>
      </c>
      <c r="L507" s="8" t="s">
        <v>4364</v>
      </c>
      <c r="M507" s="8">
        <v>181</v>
      </c>
      <c r="N507" s="8" t="s">
        <v>4365</v>
      </c>
      <c r="O507" s="8">
        <v>1</v>
      </c>
      <c r="P507" s="8" t="s">
        <v>57</v>
      </c>
      <c r="Q507" s="8" t="s">
        <v>11681</v>
      </c>
      <c r="S507" s="8" t="s">
        <v>57</v>
      </c>
      <c r="T507" s="8" t="s">
        <v>59</v>
      </c>
      <c r="U507" s="8" t="s">
        <v>65</v>
      </c>
      <c r="V507" s="8" t="s">
        <v>51</v>
      </c>
      <c r="W507" s="8">
        <v>65</v>
      </c>
      <c r="X507" s="8">
        <v>20</v>
      </c>
      <c r="Y507" s="8">
        <v>0</v>
      </c>
      <c r="Z507" s="8">
        <v>15</v>
      </c>
      <c r="AA507" s="8">
        <v>15</v>
      </c>
      <c r="AB507" s="8">
        <v>15</v>
      </c>
    </row>
    <row r="508" spans="1:28">
      <c r="A508" t="s">
        <v>17</v>
      </c>
      <c r="B508" t="s">
        <v>29</v>
      </c>
      <c r="C508" t="s">
        <v>672</v>
      </c>
      <c r="D508" t="s">
        <v>629</v>
      </c>
      <c r="E508" t="s">
        <v>675</v>
      </c>
      <c r="F508" t="s">
        <v>4462</v>
      </c>
      <c r="G508" t="s">
        <v>4463</v>
      </c>
      <c r="H508" t="s">
        <v>677</v>
      </c>
      <c r="I508" t="s">
        <v>4346</v>
      </c>
      <c r="J508" s="8" t="s">
        <v>4347</v>
      </c>
      <c r="K508" s="8">
        <v>37</v>
      </c>
      <c r="L508" s="8" t="s">
        <v>3370</v>
      </c>
      <c r="M508" s="8">
        <v>154</v>
      </c>
      <c r="N508" s="8" t="s">
        <v>51</v>
      </c>
      <c r="O508" s="8">
        <v>0</v>
      </c>
      <c r="P508" s="8" t="s">
        <v>58</v>
      </c>
      <c r="Q508" s="8" t="s">
        <v>11682</v>
      </c>
      <c r="S508" s="8" t="s">
        <v>57</v>
      </c>
      <c r="T508" s="8" t="s">
        <v>59</v>
      </c>
      <c r="U508" s="8" t="s">
        <v>65</v>
      </c>
      <c r="V508" s="8" t="s">
        <v>51</v>
      </c>
      <c r="W508" s="8">
        <v>50</v>
      </c>
      <c r="X508" s="8">
        <v>0</v>
      </c>
      <c r="Y508" s="8">
        <v>20</v>
      </c>
      <c r="Z508" s="8">
        <v>0</v>
      </c>
      <c r="AA508" s="8">
        <v>15</v>
      </c>
      <c r="AB508" s="8">
        <v>15</v>
      </c>
    </row>
    <row r="509" spans="1:28">
      <c r="A509" t="s">
        <v>17</v>
      </c>
      <c r="B509" t="s">
        <v>29</v>
      </c>
      <c r="C509" t="s">
        <v>672</v>
      </c>
      <c r="D509" t="s">
        <v>629</v>
      </c>
      <c r="E509" t="s">
        <v>675</v>
      </c>
      <c r="F509" t="s">
        <v>5507</v>
      </c>
      <c r="G509" t="s">
        <v>5508</v>
      </c>
      <c r="H509" t="s">
        <v>676</v>
      </c>
      <c r="I509" t="s">
        <v>4366</v>
      </c>
      <c r="J509" s="8" t="s">
        <v>4367</v>
      </c>
      <c r="K509" s="8">
        <v>38</v>
      </c>
      <c r="L509" s="8" t="s">
        <v>4368</v>
      </c>
      <c r="M509" s="8">
        <v>131</v>
      </c>
      <c r="N509" s="8" t="s">
        <v>51</v>
      </c>
      <c r="O509" s="8">
        <v>0</v>
      </c>
      <c r="P509" s="8" t="s">
        <v>58</v>
      </c>
      <c r="Q509" s="8" t="s">
        <v>11683</v>
      </c>
      <c r="S509" s="8" t="s">
        <v>57</v>
      </c>
      <c r="T509" s="8" t="s">
        <v>59</v>
      </c>
      <c r="U509" s="8" t="s">
        <v>65</v>
      </c>
      <c r="V509" s="8" t="s">
        <v>51</v>
      </c>
      <c r="W509" s="8">
        <v>50</v>
      </c>
      <c r="X509" s="8">
        <v>0</v>
      </c>
      <c r="Y509" s="8">
        <v>20</v>
      </c>
      <c r="Z509" s="8">
        <v>0</v>
      </c>
      <c r="AA509" s="8">
        <v>15</v>
      </c>
      <c r="AB509" s="8">
        <v>15</v>
      </c>
    </row>
    <row r="510" spans="1:28">
      <c r="A510" t="s">
        <v>17</v>
      </c>
      <c r="B510" t="s">
        <v>29</v>
      </c>
      <c r="C510" t="s">
        <v>672</v>
      </c>
      <c r="D510" t="s">
        <v>629</v>
      </c>
      <c r="E510" t="s">
        <v>674</v>
      </c>
      <c r="F510" t="s">
        <v>8198</v>
      </c>
      <c r="G510" t="s">
        <v>8199</v>
      </c>
      <c r="H510" t="s">
        <v>676</v>
      </c>
      <c r="I510" t="s">
        <v>8200</v>
      </c>
      <c r="J510" s="8" t="s">
        <v>8201</v>
      </c>
      <c r="K510" s="8">
        <v>51</v>
      </c>
      <c r="L510" s="8" t="s">
        <v>3353</v>
      </c>
      <c r="M510" s="8">
        <v>159</v>
      </c>
      <c r="N510" s="8" t="s">
        <v>51</v>
      </c>
      <c r="O510" s="8">
        <v>0</v>
      </c>
      <c r="P510" s="8" t="s">
        <v>58</v>
      </c>
      <c r="Q510" s="8" t="s">
        <v>11684</v>
      </c>
      <c r="S510" s="8" t="s">
        <v>57</v>
      </c>
      <c r="T510" s="8" t="s">
        <v>59</v>
      </c>
      <c r="U510" s="8" t="s">
        <v>65</v>
      </c>
      <c r="V510" s="8" t="s">
        <v>51</v>
      </c>
      <c r="W510" s="8">
        <v>70</v>
      </c>
      <c r="X510" s="8">
        <v>20</v>
      </c>
      <c r="Y510" s="8">
        <v>20</v>
      </c>
      <c r="Z510" s="8">
        <v>0</v>
      </c>
      <c r="AA510" s="8">
        <v>15</v>
      </c>
      <c r="AB510" s="8">
        <v>15</v>
      </c>
    </row>
    <row r="511" spans="1:28">
      <c r="A511" t="s">
        <v>17</v>
      </c>
      <c r="B511" t="s">
        <v>29</v>
      </c>
      <c r="C511" t="s">
        <v>672</v>
      </c>
      <c r="D511" t="s">
        <v>629</v>
      </c>
      <c r="E511" t="s">
        <v>675</v>
      </c>
      <c r="F511" t="s">
        <v>4436</v>
      </c>
      <c r="G511" t="s">
        <v>4437</v>
      </c>
      <c r="H511" t="s">
        <v>677</v>
      </c>
      <c r="I511" t="s">
        <v>4358</v>
      </c>
      <c r="J511" s="8" t="s">
        <v>4359</v>
      </c>
      <c r="K511" s="8">
        <v>40</v>
      </c>
      <c r="L511" s="8" t="s">
        <v>3909</v>
      </c>
      <c r="M511" s="8">
        <v>155</v>
      </c>
      <c r="N511" s="8" t="s">
        <v>51</v>
      </c>
      <c r="O511" s="8">
        <v>0</v>
      </c>
      <c r="P511" s="8" t="s">
        <v>58</v>
      </c>
      <c r="Q511" s="8" t="s">
        <v>11685</v>
      </c>
      <c r="S511" s="8" t="s">
        <v>57</v>
      </c>
      <c r="T511" s="8" t="s">
        <v>59</v>
      </c>
      <c r="U511" s="8" t="s">
        <v>65</v>
      </c>
      <c r="V511" s="8" t="s">
        <v>51</v>
      </c>
      <c r="W511" s="8">
        <v>70</v>
      </c>
      <c r="X511" s="8">
        <v>20</v>
      </c>
      <c r="Y511" s="8">
        <v>20</v>
      </c>
      <c r="Z511" s="8">
        <v>0</v>
      </c>
      <c r="AA511" s="8">
        <v>15</v>
      </c>
      <c r="AB511" s="8">
        <v>15</v>
      </c>
    </row>
    <row r="512" spans="1:28">
      <c r="A512" t="s">
        <v>17</v>
      </c>
      <c r="B512" t="s">
        <v>29</v>
      </c>
      <c r="C512" t="s">
        <v>672</v>
      </c>
      <c r="D512" t="s">
        <v>629</v>
      </c>
      <c r="E512" t="s">
        <v>675</v>
      </c>
      <c r="F512" t="s">
        <v>5502</v>
      </c>
      <c r="G512" t="s">
        <v>4424</v>
      </c>
      <c r="H512" t="s">
        <v>677</v>
      </c>
      <c r="I512" t="s">
        <v>4356</v>
      </c>
      <c r="J512" s="8" t="s">
        <v>4357</v>
      </c>
      <c r="K512" s="8">
        <v>45</v>
      </c>
      <c r="L512" s="8" t="s">
        <v>3395</v>
      </c>
      <c r="M512" s="8">
        <v>150</v>
      </c>
      <c r="N512" s="8" t="s">
        <v>51</v>
      </c>
      <c r="O512" s="8">
        <v>0</v>
      </c>
      <c r="P512" s="8" t="s">
        <v>58</v>
      </c>
      <c r="Q512" s="8" t="s">
        <v>11686</v>
      </c>
      <c r="S512" s="8" t="s">
        <v>57</v>
      </c>
      <c r="T512" s="8" t="s">
        <v>59</v>
      </c>
      <c r="U512" s="8" t="s">
        <v>65</v>
      </c>
      <c r="V512" s="8" t="s">
        <v>51</v>
      </c>
      <c r="W512" s="8">
        <v>70</v>
      </c>
      <c r="X512" s="8">
        <v>20</v>
      </c>
      <c r="Y512" s="8">
        <v>20</v>
      </c>
      <c r="Z512" s="8">
        <v>0</v>
      </c>
      <c r="AA512" s="8">
        <v>15</v>
      </c>
      <c r="AB512" s="8">
        <v>15</v>
      </c>
    </row>
    <row r="513" spans="1:28">
      <c r="A513" t="s">
        <v>17</v>
      </c>
      <c r="B513" t="s">
        <v>29</v>
      </c>
      <c r="C513" t="s">
        <v>672</v>
      </c>
      <c r="D513" t="s">
        <v>629</v>
      </c>
      <c r="E513" t="s">
        <v>675</v>
      </c>
      <c r="F513" t="s">
        <v>5494</v>
      </c>
      <c r="G513" t="s">
        <v>5495</v>
      </c>
      <c r="H513" t="s">
        <v>677</v>
      </c>
      <c r="I513" t="s">
        <v>4332</v>
      </c>
      <c r="J513" s="8" t="s">
        <v>4333</v>
      </c>
      <c r="K513" s="8">
        <v>49</v>
      </c>
      <c r="L513" s="8" t="s">
        <v>1141</v>
      </c>
      <c r="M513" s="8">
        <v>155</v>
      </c>
      <c r="N513" s="8" t="s">
        <v>51</v>
      </c>
      <c r="O513" s="8">
        <v>0</v>
      </c>
      <c r="P513" s="8" t="s">
        <v>58</v>
      </c>
      <c r="Q513" s="8" t="s">
        <v>11687</v>
      </c>
      <c r="S513" s="8" t="s">
        <v>57</v>
      </c>
      <c r="T513" s="8" t="s">
        <v>59</v>
      </c>
      <c r="U513" s="8" t="s">
        <v>65</v>
      </c>
      <c r="V513" s="8" t="s">
        <v>51</v>
      </c>
      <c r="W513" s="8">
        <v>70</v>
      </c>
      <c r="X513" s="8">
        <v>20</v>
      </c>
      <c r="Y513" s="8">
        <v>20</v>
      </c>
      <c r="Z513" s="8">
        <v>0</v>
      </c>
      <c r="AA513" s="8">
        <v>15</v>
      </c>
      <c r="AB513" s="8">
        <v>15</v>
      </c>
    </row>
    <row r="514" spans="1:28">
      <c r="A514" t="s">
        <v>17</v>
      </c>
      <c r="B514" t="s">
        <v>29</v>
      </c>
      <c r="C514" t="s">
        <v>672</v>
      </c>
      <c r="D514" t="s">
        <v>629</v>
      </c>
      <c r="E514" t="s">
        <v>675</v>
      </c>
      <c r="F514" t="s">
        <v>8202</v>
      </c>
      <c r="G514" t="s">
        <v>8203</v>
      </c>
      <c r="H514" t="s">
        <v>676</v>
      </c>
      <c r="I514" t="s">
        <v>8204</v>
      </c>
      <c r="J514" s="8" t="s">
        <v>8205</v>
      </c>
      <c r="K514" s="8">
        <v>49</v>
      </c>
      <c r="L514" s="8" t="s">
        <v>3375</v>
      </c>
      <c r="M514" s="8">
        <v>169</v>
      </c>
      <c r="N514" s="8" t="s">
        <v>8206</v>
      </c>
      <c r="O514" s="8">
        <v>1</v>
      </c>
      <c r="P514" s="8" t="s">
        <v>57</v>
      </c>
      <c r="Q514" s="8" t="s">
        <v>11688</v>
      </c>
      <c r="S514" s="8" t="s">
        <v>57</v>
      </c>
      <c r="T514" s="8" t="s">
        <v>59</v>
      </c>
      <c r="U514" s="8" t="s">
        <v>65</v>
      </c>
      <c r="V514" s="8" t="s">
        <v>51</v>
      </c>
      <c r="W514" s="8">
        <v>65</v>
      </c>
      <c r="X514" s="8">
        <v>20</v>
      </c>
      <c r="Y514" s="8">
        <v>0</v>
      </c>
      <c r="Z514" s="8">
        <v>15</v>
      </c>
      <c r="AA514" s="8">
        <v>15</v>
      </c>
      <c r="AB514" s="8">
        <v>15</v>
      </c>
    </row>
    <row r="515" spans="1:28">
      <c r="A515" t="s">
        <v>17</v>
      </c>
      <c r="B515" t="s">
        <v>29</v>
      </c>
      <c r="C515" t="s">
        <v>672</v>
      </c>
      <c r="D515" t="s">
        <v>629</v>
      </c>
      <c r="E515" t="s">
        <v>674</v>
      </c>
      <c r="F515" t="s">
        <v>5496</v>
      </c>
      <c r="G515" t="s">
        <v>5497</v>
      </c>
      <c r="H515" t="s">
        <v>676</v>
      </c>
      <c r="I515" t="s">
        <v>4337</v>
      </c>
      <c r="J515" s="8" t="s">
        <v>4338</v>
      </c>
      <c r="K515" s="8">
        <v>68</v>
      </c>
      <c r="L515" s="8" t="s">
        <v>3317</v>
      </c>
      <c r="M515" s="8">
        <v>148</v>
      </c>
      <c r="N515" s="8" t="s">
        <v>51</v>
      </c>
      <c r="O515" s="8">
        <v>0</v>
      </c>
      <c r="P515" s="8" t="s">
        <v>58</v>
      </c>
      <c r="Q515" s="8" t="s">
        <v>11689</v>
      </c>
      <c r="S515" s="8" t="s">
        <v>57</v>
      </c>
      <c r="T515" s="8" t="s">
        <v>59</v>
      </c>
      <c r="U515" s="8" t="s">
        <v>65</v>
      </c>
      <c r="V515" s="8" t="s">
        <v>51</v>
      </c>
      <c r="W515" s="8">
        <v>50</v>
      </c>
      <c r="X515" s="8">
        <v>0</v>
      </c>
      <c r="Y515" s="8">
        <v>20</v>
      </c>
      <c r="Z515" s="8">
        <v>0</v>
      </c>
      <c r="AA515" s="8">
        <v>15</v>
      </c>
      <c r="AB515" s="8">
        <v>15</v>
      </c>
    </row>
    <row r="516" spans="1:28">
      <c r="A516" t="s">
        <v>17</v>
      </c>
      <c r="B516" t="s">
        <v>29</v>
      </c>
      <c r="C516" t="s">
        <v>672</v>
      </c>
      <c r="D516" t="s">
        <v>629</v>
      </c>
      <c r="E516" t="s">
        <v>675</v>
      </c>
      <c r="F516" t="s">
        <v>5488</v>
      </c>
      <c r="G516" t="s">
        <v>5489</v>
      </c>
      <c r="H516" t="s">
        <v>676</v>
      </c>
      <c r="I516" t="s">
        <v>4320</v>
      </c>
      <c r="J516" s="8" t="s">
        <v>4321</v>
      </c>
      <c r="K516" s="8">
        <v>39</v>
      </c>
      <c r="L516" s="8" t="s">
        <v>4322</v>
      </c>
      <c r="M516" s="8">
        <v>150</v>
      </c>
      <c r="N516" s="8" t="s">
        <v>51</v>
      </c>
      <c r="O516" s="8">
        <v>0</v>
      </c>
      <c r="P516" s="8" t="s">
        <v>58</v>
      </c>
      <c r="Q516" s="8" t="s">
        <v>11690</v>
      </c>
      <c r="S516" s="8" t="s">
        <v>57</v>
      </c>
      <c r="T516" s="8" t="s">
        <v>59</v>
      </c>
      <c r="U516" s="8" t="s">
        <v>65</v>
      </c>
      <c r="V516" s="8" t="s">
        <v>51</v>
      </c>
      <c r="W516" s="8">
        <v>50</v>
      </c>
      <c r="X516" s="8">
        <v>0</v>
      </c>
      <c r="Y516" s="8">
        <v>20</v>
      </c>
      <c r="Z516" s="8">
        <v>0</v>
      </c>
      <c r="AA516" s="8">
        <v>15</v>
      </c>
      <c r="AB516" s="8">
        <v>15</v>
      </c>
    </row>
    <row r="517" spans="1:28">
      <c r="A517" t="s">
        <v>17</v>
      </c>
      <c r="B517" t="s">
        <v>29</v>
      </c>
      <c r="C517" t="s">
        <v>672</v>
      </c>
      <c r="D517" t="s">
        <v>629</v>
      </c>
      <c r="E517" t="s">
        <v>675</v>
      </c>
      <c r="F517" t="s">
        <v>5487</v>
      </c>
      <c r="G517" t="s">
        <v>5111</v>
      </c>
      <c r="H517" t="s">
        <v>676</v>
      </c>
      <c r="I517" t="s">
        <v>4317</v>
      </c>
      <c r="J517" s="8" t="s">
        <v>4318</v>
      </c>
      <c r="K517" s="8">
        <v>53</v>
      </c>
      <c r="L517" s="8" t="s">
        <v>4319</v>
      </c>
      <c r="M517" s="8">
        <v>152</v>
      </c>
      <c r="N517" s="8" t="s">
        <v>51</v>
      </c>
      <c r="O517" s="8">
        <v>0</v>
      </c>
      <c r="P517" s="8" t="s">
        <v>58</v>
      </c>
      <c r="Q517" s="8" t="s">
        <v>11691</v>
      </c>
      <c r="S517" s="8" t="s">
        <v>57</v>
      </c>
      <c r="T517" s="8" t="s">
        <v>59</v>
      </c>
      <c r="U517" s="8" t="s">
        <v>65</v>
      </c>
      <c r="V517" s="8" t="s">
        <v>51</v>
      </c>
      <c r="W517" s="8">
        <v>70</v>
      </c>
      <c r="X517" s="8">
        <v>20</v>
      </c>
      <c r="Y517" s="8">
        <v>20</v>
      </c>
      <c r="Z517" s="8">
        <v>0</v>
      </c>
      <c r="AA517" s="8">
        <v>15</v>
      </c>
      <c r="AB517" s="8">
        <v>15</v>
      </c>
    </row>
    <row r="518" spans="1:28">
      <c r="A518" t="s">
        <v>17</v>
      </c>
      <c r="B518" t="s">
        <v>29</v>
      </c>
      <c r="C518" t="s">
        <v>672</v>
      </c>
      <c r="D518" t="s">
        <v>629</v>
      </c>
      <c r="E518" t="s">
        <v>675</v>
      </c>
      <c r="F518" t="s">
        <v>7998</v>
      </c>
      <c r="G518" t="s">
        <v>7999</v>
      </c>
      <c r="H518" t="s">
        <v>676</v>
      </c>
      <c r="I518" t="s">
        <v>8000</v>
      </c>
      <c r="J518" s="8" t="s">
        <v>8001</v>
      </c>
      <c r="K518" s="8">
        <v>47</v>
      </c>
      <c r="L518" s="8" t="s">
        <v>8002</v>
      </c>
      <c r="M518" s="8">
        <v>152</v>
      </c>
      <c r="N518" s="8" t="s">
        <v>51</v>
      </c>
      <c r="O518" s="8">
        <v>0</v>
      </c>
      <c r="P518" s="8" t="s">
        <v>58</v>
      </c>
      <c r="Q518" s="8" t="s">
        <v>11692</v>
      </c>
      <c r="S518" s="8" t="s">
        <v>57</v>
      </c>
      <c r="T518" s="8" t="s">
        <v>59</v>
      </c>
      <c r="U518" s="8" t="s">
        <v>65</v>
      </c>
      <c r="V518" s="8" t="s">
        <v>51</v>
      </c>
      <c r="W518" s="8">
        <v>70</v>
      </c>
      <c r="X518" s="8">
        <v>20</v>
      </c>
      <c r="Y518" s="8">
        <v>20</v>
      </c>
      <c r="Z518" s="8">
        <v>0</v>
      </c>
      <c r="AA518" s="8">
        <v>15</v>
      </c>
      <c r="AB518" s="8">
        <v>15</v>
      </c>
    </row>
    <row r="519" spans="1:28">
      <c r="A519" t="s">
        <v>17</v>
      </c>
      <c r="B519" t="s">
        <v>29</v>
      </c>
      <c r="C519" t="s">
        <v>672</v>
      </c>
      <c r="D519" t="s">
        <v>629</v>
      </c>
      <c r="E519" t="s">
        <v>675</v>
      </c>
      <c r="F519" t="s">
        <v>5483</v>
      </c>
      <c r="G519" t="s">
        <v>5484</v>
      </c>
      <c r="H519" t="s">
        <v>676</v>
      </c>
      <c r="I519" t="s">
        <v>4312</v>
      </c>
      <c r="J519" s="8" t="s">
        <v>7090</v>
      </c>
      <c r="K519" s="8">
        <v>65</v>
      </c>
      <c r="L519" s="8" t="s">
        <v>4313</v>
      </c>
      <c r="M519" s="8">
        <v>146</v>
      </c>
      <c r="N519" s="8" t="s">
        <v>51</v>
      </c>
      <c r="O519" s="8">
        <v>0</v>
      </c>
      <c r="P519" s="8" t="s">
        <v>58</v>
      </c>
      <c r="Q519" s="8" t="s">
        <v>11693</v>
      </c>
      <c r="S519" s="8" t="s">
        <v>57</v>
      </c>
      <c r="T519" s="8" t="s">
        <v>59</v>
      </c>
      <c r="U519" s="8" t="s">
        <v>65</v>
      </c>
      <c r="V519" s="8" t="s">
        <v>51</v>
      </c>
      <c r="W519" s="8">
        <v>50</v>
      </c>
      <c r="X519" s="8">
        <v>0</v>
      </c>
      <c r="Y519" s="8">
        <v>20</v>
      </c>
      <c r="Z519" s="8">
        <v>0</v>
      </c>
      <c r="AA519" s="8">
        <v>15</v>
      </c>
      <c r="AB519" s="8">
        <v>15</v>
      </c>
    </row>
    <row r="520" spans="1:28">
      <c r="A520" t="s">
        <v>18</v>
      </c>
      <c r="B520" t="s">
        <v>99</v>
      </c>
      <c r="C520" t="s">
        <v>633</v>
      </c>
      <c r="D520" t="s">
        <v>629</v>
      </c>
      <c r="E520" t="s">
        <v>675</v>
      </c>
      <c r="F520" t="s">
        <v>4484</v>
      </c>
      <c r="G520" t="s">
        <v>4484</v>
      </c>
      <c r="H520" t="s">
        <v>676</v>
      </c>
      <c r="I520" t="s">
        <v>1217</v>
      </c>
      <c r="J520" s="8" t="s">
        <v>9603</v>
      </c>
      <c r="K520" s="8">
        <v>59</v>
      </c>
      <c r="L520" s="8" t="s">
        <v>1218</v>
      </c>
      <c r="M520" s="8">
        <v>133</v>
      </c>
      <c r="N520" s="8" t="s">
        <v>1219</v>
      </c>
      <c r="O520" s="8">
        <v>1</v>
      </c>
      <c r="P520" s="8" t="s">
        <v>57</v>
      </c>
      <c r="Q520" s="8" t="s">
        <v>11694</v>
      </c>
      <c r="S520" s="8" t="s">
        <v>57</v>
      </c>
      <c r="T520" s="8" t="s">
        <v>59</v>
      </c>
      <c r="U520" s="8" t="s">
        <v>65</v>
      </c>
      <c r="V520" s="8" t="s">
        <v>51</v>
      </c>
      <c r="W520" s="8">
        <v>85</v>
      </c>
      <c r="X520" s="8">
        <v>20</v>
      </c>
      <c r="Y520" s="8">
        <v>20</v>
      </c>
      <c r="Z520" s="8">
        <v>15</v>
      </c>
      <c r="AA520" s="8">
        <v>15</v>
      </c>
      <c r="AB520" s="8">
        <v>15</v>
      </c>
    </row>
    <row r="521" spans="1:28">
      <c r="A521" t="s">
        <v>18</v>
      </c>
      <c r="B521" t="s">
        <v>99</v>
      </c>
      <c r="C521" t="s">
        <v>633</v>
      </c>
      <c r="D521" t="s">
        <v>629</v>
      </c>
      <c r="E521" t="s">
        <v>674</v>
      </c>
      <c r="F521" t="s">
        <v>4597</v>
      </c>
      <c r="G521" t="s">
        <v>4598</v>
      </c>
      <c r="H521" t="s">
        <v>676</v>
      </c>
      <c r="I521" t="s">
        <v>1327</v>
      </c>
      <c r="J521" s="8" t="s">
        <v>9604</v>
      </c>
      <c r="K521" s="8">
        <v>54</v>
      </c>
      <c r="L521" s="8" t="s">
        <v>1328</v>
      </c>
      <c r="M521" s="8">
        <v>138</v>
      </c>
      <c r="N521" s="8" t="s">
        <v>1329</v>
      </c>
      <c r="O521" s="8">
        <v>1</v>
      </c>
      <c r="P521" s="8" t="s">
        <v>57</v>
      </c>
      <c r="Q521" s="8" t="s">
        <v>11695</v>
      </c>
      <c r="S521" s="8" t="s">
        <v>57</v>
      </c>
      <c r="T521" s="8" t="s">
        <v>59</v>
      </c>
      <c r="U521" s="8" t="s">
        <v>65</v>
      </c>
      <c r="V521" s="8" t="s">
        <v>51</v>
      </c>
      <c r="W521" s="8">
        <v>85</v>
      </c>
      <c r="X521" s="8">
        <v>20</v>
      </c>
      <c r="Y521" s="8">
        <v>20</v>
      </c>
      <c r="Z521" s="8">
        <v>15</v>
      </c>
      <c r="AA521" s="8">
        <v>15</v>
      </c>
      <c r="AB521" s="8">
        <v>15</v>
      </c>
    </row>
    <row r="522" spans="1:28">
      <c r="A522" t="s">
        <v>18</v>
      </c>
      <c r="B522" t="s">
        <v>99</v>
      </c>
      <c r="C522" t="s">
        <v>633</v>
      </c>
      <c r="D522" t="s">
        <v>629</v>
      </c>
      <c r="E522" t="s">
        <v>675</v>
      </c>
      <c r="F522" t="s">
        <v>4963</v>
      </c>
      <c r="G522" t="s">
        <v>4964</v>
      </c>
      <c r="H522" t="s">
        <v>676</v>
      </c>
      <c r="I522" t="s">
        <v>7091</v>
      </c>
      <c r="J522" s="8" t="s">
        <v>7092</v>
      </c>
      <c r="K522" s="8">
        <v>47</v>
      </c>
      <c r="L522" s="8" t="s">
        <v>7093</v>
      </c>
      <c r="M522" s="8">
        <v>154</v>
      </c>
      <c r="N522" s="8" t="s">
        <v>7094</v>
      </c>
      <c r="O522" s="8">
        <v>1</v>
      </c>
      <c r="P522" s="8" t="s">
        <v>57</v>
      </c>
      <c r="Q522" s="8" t="s">
        <v>11696</v>
      </c>
      <c r="S522" s="8" t="s">
        <v>57</v>
      </c>
      <c r="T522" s="8" t="s">
        <v>59</v>
      </c>
      <c r="U522" s="8" t="s">
        <v>65</v>
      </c>
      <c r="V522" s="8" t="s">
        <v>51</v>
      </c>
      <c r="W522" s="8">
        <v>85</v>
      </c>
      <c r="X522" s="8">
        <v>20</v>
      </c>
      <c r="Y522" s="8">
        <v>20</v>
      </c>
      <c r="Z522" s="8">
        <v>15</v>
      </c>
      <c r="AA522" s="8">
        <v>15</v>
      </c>
      <c r="AB522" s="8">
        <v>15</v>
      </c>
    </row>
    <row r="523" spans="1:28">
      <c r="A523" t="s">
        <v>18</v>
      </c>
      <c r="B523" t="s">
        <v>99</v>
      </c>
      <c r="C523" t="s">
        <v>633</v>
      </c>
      <c r="D523" t="s">
        <v>629</v>
      </c>
      <c r="E523" t="s">
        <v>675</v>
      </c>
      <c r="F523" t="s">
        <v>4569</v>
      </c>
      <c r="G523" t="s">
        <v>4570</v>
      </c>
      <c r="H523" t="s">
        <v>676</v>
      </c>
      <c r="I523" t="s">
        <v>1256</v>
      </c>
      <c r="J523" s="8" t="s">
        <v>9605</v>
      </c>
      <c r="K523" s="8">
        <v>41</v>
      </c>
      <c r="L523" s="8" t="s">
        <v>1257</v>
      </c>
      <c r="M523" s="8">
        <v>149</v>
      </c>
      <c r="N523" s="8" t="s">
        <v>1258</v>
      </c>
      <c r="O523" s="8">
        <v>1</v>
      </c>
      <c r="P523" s="8" t="s">
        <v>57</v>
      </c>
      <c r="Q523" s="8" t="s">
        <v>11697</v>
      </c>
      <c r="S523" s="8" t="s">
        <v>57</v>
      </c>
      <c r="T523" s="8" t="s">
        <v>59</v>
      </c>
      <c r="U523" s="8" t="s">
        <v>65</v>
      </c>
      <c r="V523" s="8" t="s">
        <v>51</v>
      </c>
      <c r="W523" s="8">
        <v>85</v>
      </c>
      <c r="X523" s="8">
        <v>20</v>
      </c>
      <c r="Y523" s="8">
        <v>20</v>
      </c>
      <c r="Z523" s="8">
        <v>15</v>
      </c>
      <c r="AA523" s="8">
        <v>15</v>
      </c>
      <c r="AB523" s="8">
        <v>15</v>
      </c>
    </row>
    <row r="524" spans="1:28">
      <c r="A524" t="s">
        <v>18</v>
      </c>
      <c r="B524" t="s">
        <v>99</v>
      </c>
      <c r="C524" t="s">
        <v>633</v>
      </c>
      <c r="D524" t="s">
        <v>629</v>
      </c>
      <c r="E524" t="s">
        <v>674</v>
      </c>
      <c r="F524" t="s">
        <v>1242</v>
      </c>
      <c r="G524" t="s">
        <v>4519</v>
      </c>
      <c r="H524" t="s">
        <v>677</v>
      </c>
      <c r="I524" t="s">
        <v>1241</v>
      </c>
      <c r="J524" s="8" t="s">
        <v>9606</v>
      </c>
      <c r="K524" s="8">
        <v>46</v>
      </c>
      <c r="L524" s="8" t="s">
        <v>9607</v>
      </c>
      <c r="M524" s="8">
        <v>133</v>
      </c>
      <c r="N524" s="8" t="s">
        <v>1243</v>
      </c>
      <c r="O524" s="8">
        <v>1</v>
      </c>
      <c r="P524" s="8" t="s">
        <v>57</v>
      </c>
      <c r="Q524" s="8" t="s">
        <v>11698</v>
      </c>
      <c r="S524" s="8" t="s">
        <v>57</v>
      </c>
      <c r="T524" s="8" t="s">
        <v>59</v>
      </c>
      <c r="U524" s="8" t="s">
        <v>65</v>
      </c>
      <c r="V524" s="8" t="s">
        <v>51</v>
      </c>
      <c r="W524" s="8">
        <v>85</v>
      </c>
      <c r="X524" s="8">
        <v>20</v>
      </c>
      <c r="Y524" s="8">
        <v>20</v>
      </c>
      <c r="Z524" s="8">
        <v>15</v>
      </c>
      <c r="AA524" s="8">
        <v>15</v>
      </c>
      <c r="AB524" s="8">
        <v>15</v>
      </c>
    </row>
    <row r="525" spans="1:28">
      <c r="A525" t="s">
        <v>18</v>
      </c>
      <c r="B525" t="s">
        <v>99</v>
      </c>
      <c r="C525" t="s">
        <v>633</v>
      </c>
      <c r="D525" t="s">
        <v>629</v>
      </c>
      <c r="E525" t="s">
        <v>675</v>
      </c>
      <c r="F525" t="s">
        <v>4593</v>
      </c>
      <c r="G525" t="s">
        <v>4593</v>
      </c>
      <c r="H525" t="s">
        <v>676</v>
      </c>
      <c r="I525" t="s">
        <v>1313</v>
      </c>
      <c r="J525" s="8" t="s">
        <v>9608</v>
      </c>
      <c r="K525" s="8">
        <v>60</v>
      </c>
      <c r="L525" s="8" t="s">
        <v>1314</v>
      </c>
      <c r="M525" s="8">
        <v>152</v>
      </c>
      <c r="N525" s="8" t="s">
        <v>1315</v>
      </c>
      <c r="O525" s="8">
        <v>1</v>
      </c>
      <c r="P525" s="8" t="s">
        <v>57</v>
      </c>
      <c r="Q525" s="8" t="s">
        <v>11699</v>
      </c>
      <c r="S525" s="8" t="s">
        <v>57</v>
      </c>
      <c r="T525" s="8" t="s">
        <v>59</v>
      </c>
      <c r="U525" s="8" t="s">
        <v>65</v>
      </c>
      <c r="V525" s="8" t="s">
        <v>51</v>
      </c>
      <c r="W525" s="8">
        <v>85</v>
      </c>
      <c r="X525" s="8">
        <v>20</v>
      </c>
      <c r="Y525" s="8">
        <v>20</v>
      </c>
      <c r="Z525" s="8">
        <v>15</v>
      </c>
      <c r="AA525" s="8">
        <v>15</v>
      </c>
      <c r="AB525" s="8">
        <v>15</v>
      </c>
    </row>
    <row r="526" spans="1:28">
      <c r="A526" t="s">
        <v>18</v>
      </c>
      <c r="B526" t="s">
        <v>99</v>
      </c>
      <c r="C526" t="s">
        <v>633</v>
      </c>
      <c r="D526" t="s">
        <v>629</v>
      </c>
      <c r="E526" t="s">
        <v>675</v>
      </c>
      <c r="F526" t="s">
        <v>8207</v>
      </c>
      <c r="G526" t="s">
        <v>8208</v>
      </c>
      <c r="H526" t="s">
        <v>677</v>
      </c>
      <c r="I526" t="s">
        <v>8209</v>
      </c>
      <c r="J526" s="8" t="s">
        <v>8207</v>
      </c>
      <c r="K526" s="8">
        <v>41</v>
      </c>
      <c r="L526" s="8" t="s">
        <v>8210</v>
      </c>
      <c r="M526" s="8">
        <v>44</v>
      </c>
      <c r="N526" s="8" t="s">
        <v>1797</v>
      </c>
      <c r="O526" s="8">
        <v>1</v>
      </c>
      <c r="P526" s="8" t="s">
        <v>57</v>
      </c>
      <c r="Q526" s="8" t="s">
        <v>11700</v>
      </c>
      <c r="S526" s="8" t="s">
        <v>57</v>
      </c>
      <c r="T526" s="8" t="s">
        <v>59</v>
      </c>
      <c r="U526" s="8" t="s">
        <v>65</v>
      </c>
      <c r="V526" s="8" t="s">
        <v>51</v>
      </c>
      <c r="W526" s="8">
        <v>65</v>
      </c>
      <c r="X526" s="8">
        <v>20</v>
      </c>
      <c r="Y526" s="8">
        <v>0</v>
      </c>
      <c r="Z526" s="8">
        <v>15</v>
      </c>
      <c r="AA526" s="8">
        <v>15</v>
      </c>
      <c r="AB526" s="8">
        <v>15</v>
      </c>
    </row>
    <row r="527" spans="1:28">
      <c r="A527" t="s">
        <v>18</v>
      </c>
      <c r="B527" t="s">
        <v>99</v>
      </c>
      <c r="C527" t="s">
        <v>633</v>
      </c>
      <c r="D527" t="s">
        <v>629</v>
      </c>
      <c r="E527" t="s">
        <v>675</v>
      </c>
      <c r="F527" t="s">
        <v>4561</v>
      </c>
      <c r="G527" t="s">
        <v>4562</v>
      </c>
      <c r="H527" t="s">
        <v>676</v>
      </c>
      <c r="I527" t="s">
        <v>1230</v>
      </c>
      <c r="J527" s="8" t="s">
        <v>9609</v>
      </c>
      <c r="K527" s="8">
        <v>57</v>
      </c>
      <c r="L527" s="8" t="s">
        <v>7095</v>
      </c>
      <c r="M527" s="8">
        <v>140</v>
      </c>
      <c r="N527" s="8" t="s">
        <v>1231</v>
      </c>
      <c r="O527" s="8">
        <v>1</v>
      </c>
      <c r="P527" s="8" t="s">
        <v>57</v>
      </c>
      <c r="Q527" s="8" t="s">
        <v>11701</v>
      </c>
      <c r="S527" s="8" t="s">
        <v>57</v>
      </c>
      <c r="T527" s="8" t="s">
        <v>59</v>
      </c>
      <c r="U527" s="8" t="s">
        <v>65</v>
      </c>
      <c r="V527" s="8" t="s">
        <v>51</v>
      </c>
      <c r="W527" s="8">
        <v>85</v>
      </c>
      <c r="X527" s="8">
        <v>20</v>
      </c>
      <c r="Y527" s="8">
        <v>20</v>
      </c>
      <c r="Z527" s="8">
        <v>15</v>
      </c>
      <c r="AA527" s="8">
        <v>15</v>
      </c>
      <c r="AB527" s="8">
        <v>15</v>
      </c>
    </row>
    <row r="528" spans="1:28">
      <c r="A528" t="s">
        <v>18</v>
      </c>
      <c r="B528" t="s">
        <v>99</v>
      </c>
      <c r="C528" t="s">
        <v>633</v>
      </c>
      <c r="D528" t="s">
        <v>629</v>
      </c>
      <c r="E528" t="s">
        <v>674</v>
      </c>
      <c r="F528" t="s">
        <v>564</v>
      </c>
      <c r="G528" t="s">
        <v>564</v>
      </c>
      <c r="H528" t="s">
        <v>676</v>
      </c>
      <c r="I528" t="s">
        <v>1215</v>
      </c>
      <c r="J528" s="8" t="s">
        <v>9610</v>
      </c>
      <c r="K528" s="8">
        <v>51</v>
      </c>
      <c r="L528" s="8" t="s">
        <v>1216</v>
      </c>
      <c r="M528" s="8">
        <v>159</v>
      </c>
      <c r="N528" s="8" t="s">
        <v>344</v>
      </c>
      <c r="O528" s="8">
        <v>1</v>
      </c>
      <c r="P528" s="8" t="s">
        <v>57</v>
      </c>
      <c r="Q528" s="8" t="s">
        <v>11702</v>
      </c>
      <c r="S528" s="8" t="s">
        <v>57</v>
      </c>
      <c r="T528" s="8" t="s">
        <v>59</v>
      </c>
      <c r="U528" s="8" t="s">
        <v>65</v>
      </c>
      <c r="V528" s="8" t="s">
        <v>51</v>
      </c>
      <c r="W528" s="8">
        <v>85</v>
      </c>
      <c r="X528" s="8">
        <v>20</v>
      </c>
      <c r="Y528" s="8">
        <v>20</v>
      </c>
      <c r="Z528" s="8">
        <v>15</v>
      </c>
      <c r="AA528" s="8">
        <v>15</v>
      </c>
      <c r="AB528" s="8">
        <v>15</v>
      </c>
    </row>
    <row r="529" spans="1:28">
      <c r="A529" t="s">
        <v>18</v>
      </c>
      <c r="B529" t="s">
        <v>99</v>
      </c>
      <c r="C529" t="s">
        <v>633</v>
      </c>
      <c r="D529" t="s">
        <v>629</v>
      </c>
      <c r="E529" t="s">
        <v>675</v>
      </c>
      <c r="F529" t="s">
        <v>4567</v>
      </c>
      <c r="G529" t="s">
        <v>4512</v>
      </c>
      <c r="H529" t="s">
        <v>676</v>
      </c>
      <c r="I529" t="s">
        <v>1248</v>
      </c>
      <c r="J529" s="8" t="s">
        <v>9611</v>
      </c>
      <c r="K529" s="8">
        <v>43</v>
      </c>
      <c r="L529" s="8" t="s">
        <v>9612</v>
      </c>
      <c r="M529" s="8">
        <v>134</v>
      </c>
      <c r="N529" s="8" t="s">
        <v>1249</v>
      </c>
      <c r="O529" s="8">
        <v>1</v>
      </c>
      <c r="P529" s="8" t="s">
        <v>57</v>
      </c>
      <c r="Q529" s="8" t="s">
        <v>11703</v>
      </c>
      <c r="S529" s="8" t="s">
        <v>57</v>
      </c>
      <c r="T529" s="8" t="s">
        <v>59</v>
      </c>
      <c r="U529" s="8" t="s">
        <v>65</v>
      </c>
      <c r="V529" s="8" t="s">
        <v>51</v>
      </c>
      <c r="W529" s="8">
        <v>85</v>
      </c>
      <c r="X529" s="8">
        <v>20</v>
      </c>
      <c r="Y529" s="8">
        <v>20</v>
      </c>
      <c r="Z529" s="8">
        <v>15</v>
      </c>
      <c r="AA529" s="8">
        <v>15</v>
      </c>
      <c r="AB529" s="8">
        <v>15</v>
      </c>
    </row>
    <row r="530" spans="1:28">
      <c r="A530" t="s">
        <v>18</v>
      </c>
      <c r="B530" t="s">
        <v>99</v>
      </c>
      <c r="C530" t="s">
        <v>633</v>
      </c>
      <c r="D530" t="s">
        <v>629</v>
      </c>
      <c r="E530" t="s">
        <v>674</v>
      </c>
      <c r="F530" t="s">
        <v>186</v>
      </c>
      <c r="G530" t="s">
        <v>186</v>
      </c>
      <c r="H530" t="s">
        <v>676</v>
      </c>
      <c r="I530" t="s">
        <v>1199</v>
      </c>
      <c r="J530" s="8" t="s">
        <v>10123</v>
      </c>
      <c r="K530" s="8">
        <v>50</v>
      </c>
      <c r="L530" s="8" t="s">
        <v>1200</v>
      </c>
      <c r="M530" s="8">
        <v>132</v>
      </c>
      <c r="N530" s="8" t="s">
        <v>235</v>
      </c>
      <c r="O530" s="8">
        <v>1</v>
      </c>
      <c r="P530" s="8" t="s">
        <v>57</v>
      </c>
      <c r="Q530" s="8" t="s">
        <v>11704</v>
      </c>
      <c r="S530" s="8" t="s">
        <v>57</v>
      </c>
      <c r="T530" s="8" t="s">
        <v>59</v>
      </c>
      <c r="U530" s="8" t="s">
        <v>65</v>
      </c>
      <c r="V530" s="8" t="s">
        <v>51</v>
      </c>
      <c r="W530" s="8">
        <v>85</v>
      </c>
      <c r="X530" s="8">
        <v>20</v>
      </c>
      <c r="Y530" s="8">
        <v>20</v>
      </c>
      <c r="Z530" s="8">
        <v>15</v>
      </c>
      <c r="AA530" s="8">
        <v>15</v>
      </c>
      <c r="AB530" s="8">
        <v>15</v>
      </c>
    </row>
    <row r="531" spans="1:28">
      <c r="A531" t="s">
        <v>18</v>
      </c>
      <c r="B531" t="s">
        <v>99</v>
      </c>
      <c r="C531" t="s">
        <v>633</v>
      </c>
      <c r="D531" t="s">
        <v>629</v>
      </c>
      <c r="E531" t="s">
        <v>675</v>
      </c>
      <c r="F531" t="s">
        <v>4573</v>
      </c>
      <c r="G531" t="s">
        <v>4574</v>
      </c>
      <c r="H531" t="s">
        <v>676</v>
      </c>
      <c r="I531" t="s">
        <v>1262</v>
      </c>
      <c r="J531" s="8" t="s">
        <v>9613</v>
      </c>
      <c r="K531" s="8">
        <v>53</v>
      </c>
      <c r="L531" s="8" t="s">
        <v>9614</v>
      </c>
      <c r="M531" s="8">
        <v>128</v>
      </c>
      <c r="N531" s="8" t="s">
        <v>1263</v>
      </c>
      <c r="O531" s="8">
        <v>1</v>
      </c>
      <c r="P531" s="8" t="s">
        <v>57</v>
      </c>
      <c r="Q531" s="8" t="s">
        <v>11705</v>
      </c>
      <c r="S531" s="8" t="s">
        <v>57</v>
      </c>
      <c r="T531" s="8" t="s">
        <v>59</v>
      </c>
      <c r="U531" s="8" t="s">
        <v>65</v>
      </c>
      <c r="V531" s="8" t="s">
        <v>51</v>
      </c>
      <c r="W531" s="8">
        <v>85</v>
      </c>
      <c r="X531" s="8">
        <v>20</v>
      </c>
      <c r="Y531" s="8">
        <v>20</v>
      </c>
      <c r="Z531" s="8">
        <v>15</v>
      </c>
      <c r="AA531" s="8">
        <v>15</v>
      </c>
      <c r="AB531" s="8">
        <v>15</v>
      </c>
    </row>
    <row r="532" spans="1:28">
      <c r="A532" t="s">
        <v>18</v>
      </c>
      <c r="B532" t="s">
        <v>99</v>
      </c>
      <c r="C532" t="s">
        <v>633</v>
      </c>
      <c r="D532" t="s">
        <v>629</v>
      </c>
      <c r="E532" t="s">
        <v>675</v>
      </c>
      <c r="F532" t="s">
        <v>4558</v>
      </c>
      <c r="G532" t="s">
        <v>4559</v>
      </c>
      <c r="H532" t="s">
        <v>676</v>
      </c>
      <c r="I532" t="s">
        <v>1226</v>
      </c>
      <c r="J532" s="8" t="s">
        <v>9615</v>
      </c>
      <c r="K532" s="8">
        <v>49</v>
      </c>
      <c r="L532" s="8" t="s">
        <v>1227</v>
      </c>
      <c r="M532" s="8">
        <v>152</v>
      </c>
      <c r="N532" s="8" t="s">
        <v>1228</v>
      </c>
      <c r="O532" s="8">
        <v>1</v>
      </c>
      <c r="P532" s="8" t="s">
        <v>57</v>
      </c>
      <c r="Q532" s="8" t="s">
        <v>11706</v>
      </c>
      <c r="S532" s="8" t="s">
        <v>57</v>
      </c>
      <c r="T532" s="8" t="s">
        <v>59</v>
      </c>
      <c r="U532" s="8" t="s">
        <v>65</v>
      </c>
      <c r="V532" s="8" t="s">
        <v>51</v>
      </c>
      <c r="W532" s="8">
        <v>85</v>
      </c>
      <c r="X532" s="8">
        <v>20</v>
      </c>
      <c r="Y532" s="8">
        <v>20</v>
      </c>
      <c r="Z532" s="8">
        <v>15</v>
      </c>
      <c r="AA532" s="8">
        <v>15</v>
      </c>
      <c r="AB532" s="8">
        <v>15</v>
      </c>
    </row>
    <row r="533" spans="1:28">
      <c r="A533" t="s">
        <v>18</v>
      </c>
      <c r="B533" t="s">
        <v>99</v>
      </c>
      <c r="C533" t="s">
        <v>633</v>
      </c>
      <c r="D533" t="s">
        <v>629</v>
      </c>
      <c r="E533" t="s">
        <v>675</v>
      </c>
      <c r="F533" t="s">
        <v>4591</v>
      </c>
      <c r="G533" t="s">
        <v>4592</v>
      </c>
      <c r="H533" t="s">
        <v>676</v>
      </c>
      <c r="I533" t="s">
        <v>1308</v>
      </c>
      <c r="J533" s="8" t="s">
        <v>9616</v>
      </c>
      <c r="K533" s="8">
        <v>63</v>
      </c>
      <c r="L533" s="8" t="s">
        <v>1309</v>
      </c>
      <c r="M533" s="8">
        <v>138</v>
      </c>
      <c r="N533" s="8" t="s">
        <v>1310</v>
      </c>
      <c r="O533" s="8">
        <v>1</v>
      </c>
      <c r="P533" s="8" t="s">
        <v>57</v>
      </c>
      <c r="Q533" s="8" t="s">
        <v>11707</v>
      </c>
      <c r="S533" s="8" t="s">
        <v>57</v>
      </c>
      <c r="T533" s="8" t="s">
        <v>59</v>
      </c>
      <c r="U533" s="8" t="s">
        <v>65</v>
      </c>
      <c r="V533" s="8" t="s">
        <v>51</v>
      </c>
      <c r="W533" s="8">
        <v>65</v>
      </c>
      <c r="X533" s="8">
        <v>0</v>
      </c>
      <c r="Y533" s="8">
        <v>20</v>
      </c>
      <c r="Z533" s="8">
        <v>15</v>
      </c>
      <c r="AA533" s="8">
        <v>15</v>
      </c>
      <c r="AB533" s="8">
        <v>15</v>
      </c>
    </row>
    <row r="534" spans="1:28">
      <c r="A534" t="s">
        <v>18</v>
      </c>
      <c r="B534" t="s">
        <v>99</v>
      </c>
      <c r="C534" t="s">
        <v>633</v>
      </c>
      <c r="D534" t="s">
        <v>629</v>
      </c>
      <c r="E534" t="s">
        <v>675</v>
      </c>
      <c r="F534" t="s">
        <v>4560</v>
      </c>
      <c r="G534" t="s">
        <v>1614</v>
      </c>
      <c r="H534" t="s">
        <v>677</v>
      </c>
      <c r="I534" t="s">
        <v>1229</v>
      </c>
      <c r="J534" s="8" t="s">
        <v>9617</v>
      </c>
      <c r="K534" s="8">
        <v>53</v>
      </c>
      <c r="L534" s="8" t="s">
        <v>9618</v>
      </c>
      <c r="M534" s="8">
        <v>119</v>
      </c>
      <c r="N534" s="8" t="s">
        <v>9619</v>
      </c>
      <c r="O534" s="8">
        <v>1</v>
      </c>
      <c r="P534" s="8" t="s">
        <v>57</v>
      </c>
      <c r="Q534" s="8" t="s">
        <v>11708</v>
      </c>
      <c r="S534" s="8" t="s">
        <v>57</v>
      </c>
      <c r="T534" s="8" t="s">
        <v>59</v>
      </c>
      <c r="U534" s="8" t="s">
        <v>65</v>
      </c>
      <c r="V534" s="8" t="s">
        <v>51</v>
      </c>
      <c r="W534" s="8">
        <v>85</v>
      </c>
      <c r="X534" s="8">
        <v>20</v>
      </c>
      <c r="Y534" s="8">
        <v>20</v>
      </c>
      <c r="Z534" s="8">
        <v>15</v>
      </c>
      <c r="AA534" s="8">
        <v>15</v>
      </c>
      <c r="AB534" s="8">
        <v>15</v>
      </c>
    </row>
    <row r="535" spans="1:28">
      <c r="A535" t="s">
        <v>18</v>
      </c>
      <c r="B535" t="s">
        <v>99</v>
      </c>
      <c r="C535" t="s">
        <v>633</v>
      </c>
      <c r="D535" t="s">
        <v>629</v>
      </c>
      <c r="E535" t="s">
        <v>675</v>
      </c>
      <c r="F535" t="s">
        <v>8211</v>
      </c>
      <c r="G535" t="s">
        <v>8212</v>
      </c>
      <c r="H535" t="s">
        <v>677</v>
      </c>
      <c r="I535" t="s">
        <v>8213</v>
      </c>
      <c r="J535" s="8" t="s">
        <v>8214</v>
      </c>
      <c r="K535" s="8">
        <v>35</v>
      </c>
      <c r="L535" s="8" t="s">
        <v>8215</v>
      </c>
      <c r="M535" s="8">
        <v>85</v>
      </c>
      <c r="N535" s="8" t="s">
        <v>51</v>
      </c>
      <c r="O535" s="8">
        <v>0</v>
      </c>
      <c r="P535" s="8" t="s">
        <v>58</v>
      </c>
      <c r="Q535" s="8" t="s">
        <v>11709</v>
      </c>
      <c r="S535" s="8" t="s">
        <v>57</v>
      </c>
      <c r="T535" s="8" t="s">
        <v>59</v>
      </c>
      <c r="U535" s="8" t="s">
        <v>65</v>
      </c>
      <c r="V535" s="8" t="s">
        <v>51</v>
      </c>
      <c r="W535" s="8">
        <v>50</v>
      </c>
      <c r="X535" s="8">
        <v>0</v>
      </c>
      <c r="Y535" s="8">
        <v>20</v>
      </c>
      <c r="Z535" s="8">
        <v>0</v>
      </c>
      <c r="AA535" s="8">
        <v>15</v>
      </c>
      <c r="AB535" s="8">
        <v>15</v>
      </c>
    </row>
    <row r="536" spans="1:28">
      <c r="A536" t="s">
        <v>18</v>
      </c>
      <c r="B536" t="s">
        <v>99</v>
      </c>
      <c r="C536" t="s">
        <v>633</v>
      </c>
      <c r="D536" t="s">
        <v>629</v>
      </c>
      <c r="E536" t="s">
        <v>675</v>
      </c>
      <c r="F536" t="s">
        <v>4581</v>
      </c>
      <c r="G536" t="s">
        <v>4581</v>
      </c>
      <c r="H536" t="s">
        <v>676</v>
      </c>
      <c r="I536" t="s">
        <v>1280</v>
      </c>
      <c r="J536" s="8" t="s">
        <v>9620</v>
      </c>
      <c r="K536" s="8">
        <v>54</v>
      </c>
      <c r="L536" s="8" t="s">
        <v>1281</v>
      </c>
      <c r="M536" s="8">
        <v>116</v>
      </c>
      <c r="N536" s="8" t="s">
        <v>1282</v>
      </c>
      <c r="O536" s="8">
        <v>1</v>
      </c>
      <c r="P536" s="8" t="s">
        <v>57</v>
      </c>
      <c r="Q536" s="8" t="s">
        <v>11710</v>
      </c>
      <c r="S536" s="8" t="s">
        <v>57</v>
      </c>
      <c r="T536" s="8" t="s">
        <v>59</v>
      </c>
      <c r="U536" s="8" t="s">
        <v>65</v>
      </c>
      <c r="V536" s="8" t="s">
        <v>51</v>
      </c>
      <c r="W536" s="8">
        <v>85</v>
      </c>
      <c r="X536" s="8">
        <v>20</v>
      </c>
      <c r="Y536" s="8">
        <v>20</v>
      </c>
      <c r="Z536" s="8">
        <v>15</v>
      </c>
      <c r="AA536" s="8">
        <v>15</v>
      </c>
      <c r="AB536" s="8">
        <v>15</v>
      </c>
    </row>
    <row r="537" spans="1:28">
      <c r="A537" t="s">
        <v>18</v>
      </c>
      <c r="B537" t="s">
        <v>99</v>
      </c>
      <c r="C537" t="s">
        <v>633</v>
      </c>
      <c r="D537" t="s">
        <v>629</v>
      </c>
      <c r="E537" t="s">
        <v>675</v>
      </c>
      <c r="F537" t="s">
        <v>5740</v>
      </c>
      <c r="G537" t="s">
        <v>5741</v>
      </c>
      <c r="H537" t="s">
        <v>677</v>
      </c>
      <c r="I537" t="s">
        <v>98</v>
      </c>
      <c r="J537" s="8" t="s">
        <v>9621</v>
      </c>
      <c r="K537" s="8">
        <v>47</v>
      </c>
      <c r="L537" s="8" t="s">
        <v>5742</v>
      </c>
      <c r="M537" s="8">
        <v>76</v>
      </c>
      <c r="N537" s="8" t="s">
        <v>5743</v>
      </c>
      <c r="O537" s="8">
        <v>1</v>
      </c>
      <c r="P537" s="8" t="s">
        <v>57</v>
      </c>
      <c r="Q537" s="8" t="s">
        <v>11711</v>
      </c>
      <c r="S537" s="8" t="s">
        <v>57</v>
      </c>
      <c r="T537" s="8" t="s">
        <v>59</v>
      </c>
      <c r="U537" s="8" t="s">
        <v>65</v>
      </c>
      <c r="V537" s="8" t="s">
        <v>51</v>
      </c>
      <c r="W537" s="8">
        <v>85</v>
      </c>
      <c r="X537" s="8">
        <v>20</v>
      </c>
      <c r="Y537" s="8">
        <v>20</v>
      </c>
      <c r="Z537" s="8">
        <v>15</v>
      </c>
      <c r="AA537" s="8">
        <v>15</v>
      </c>
      <c r="AB537" s="8">
        <v>15</v>
      </c>
    </row>
    <row r="538" spans="1:28">
      <c r="A538" t="s">
        <v>18</v>
      </c>
      <c r="B538" t="s">
        <v>99</v>
      </c>
      <c r="C538" t="s">
        <v>633</v>
      </c>
      <c r="D538" t="s">
        <v>629</v>
      </c>
      <c r="E538" t="s">
        <v>675</v>
      </c>
      <c r="F538" t="s">
        <v>4425</v>
      </c>
      <c r="G538" t="s">
        <v>4425</v>
      </c>
      <c r="H538" t="s">
        <v>677</v>
      </c>
      <c r="I538" t="s">
        <v>1205</v>
      </c>
      <c r="J538" s="8" t="s">
        <v>9622</v>
      </c>
      <c r="K538" s="8">
        <v>45</v>
      </c>
      <c r="L538" s="8" t="s">
        <v>9623</v>
      </c>
      <c r="M538" s="8">
        <v>127</v>
      </c>
      <c r="N538" s="8" t="s">
        <v>1206</v>
      </c>
      <c r="O538" s="8">
        <v>1</v>
      </c>
      <c r="P538" s="8" t="s">
        <v>57</v>
      </c>
      <c r="Q538" s="8" t="s">
        <v>11712</v>
      </c>
      <c r="S538" s="8" t="s">
        <v>57</v>
      </c>
      <c r="T538" s="8" t="s">
        <v>59</v>
      </c>
      <c r="U538" s="8" t="s">
        <v>65</v>
      </c>
      <c r="V538" s="8" t="s">
        <v>51</v>
      </c>
      <c r="W538" s="8">
        <v>85</v>
      </c>
      <c r="X538" s="8">
        <v>20</v>
      </c>
      <c r="Y538" s="8">
        <v>20</v>
      </c>
      <c r="Z538" s="8">
        <v>15</v>
      </c>
      <c r="AA538" s="8">
        <v>15</v>
      </c>
      <c r="AB538" s="8">
        <v>15</v>
      </c>
    </row>
    <row r="539" spans="1:28">
      <c r="A539" t="s">
        <v>18</v>
      </c>
      <c r="B539" t="s">
        <v>99</v>
      </c>
      <c r="C539" t="s">
        <v>633</v>
      </c>
      <c r="D539" t="s">
        <v>629</v>
      </c>
      <c r="E539" t="s">
        <v>675</v>
      </c>
      <c r="F539" t="s">
        <v>4577</v>
      </c>
      <c r="G539" t="s">
        <v>4578</v>
      </c>
      <c r="H539" t="s">
        <v>677</v>
      </c>
      <c r="I539" t="s">
        <v>1274</v>
      </c>
      <c r="J539" s="8" t="s">
        <v>9624</v>
      </c>
      <c r="K539" s="8">
        <v>43</v>
      </c>
      <c r="L539" s="8" t="s">
        <v>1275</v>
      </c>
      <c r="M539" s="8">
        <v>112</v>
      </c>
      <c r="N539" s="8" t="s">
        <v>1276</v>
      </c>
      <c r="O539" s="8">
        <v>1</v>
      </c>
      <c r="P539" s="8" t="s">
        <v>57</v>
      </c>
      <c r="Q539" s="8" t="s">
        <v>11713</v>
      </c>
      <c r="S539" s="8" t="s">
        <v>57</v>
      </c>
      <c r="T539" s="8" t="s">
        <v>59</v>
      </c>
      <c r="U539" s="8" t="s">
        <v>65</v>
      </c>
      <c r="V539" s="8" t="s">
        <v>51</v>
      </c>
      <c r="W539" s="8">
        <v>85</v>
      </c>
      <c r="X539" s="8">
        <v>20</v>
      </c>
      <c r="Y539" s="8">
        <v>20</v>
      </c>
      <c r="Z539" s="8">
        <v>15</v>
      </c>
      <c r="AA539" s="8">
        <v>15</v>
      </c>
      <c r="AB539" s="8">
        <v>15</v>
      </c>
    </row>
    <row r="540" spans="1:28">
      <c r="A540" t="s">
        <v>18</v>
      </c>
      <c r="B540" t="s">
        <v>99</v>
      </c>
      <c r="C540" t="s">
        <v>633</v>
      </c>
      <c r="D540" t="s">
        <v>629</v>
      </c>
      <c r="E540" t="s">
        <v>675</v>
      </c>
      <c r="F540" t="s">
        <v>4565</v>
      </c>
      <c r="G540" t="s">
        <v>4565</v>
      </c>
      <c r="H540" t="s">
        <v>676</v>
      </c>
      <c r="I540" t="s">
        <v>1239</v>
      </c>
      <c r="J540" s="8" t="s">
        <v>9625</v>
      </c>
      <c r="K540" s="8">
        <v>47</v>
      </c>
      <c r="L540" s="8" t="s">
        <v>9626</v>
      </c>
      <c r="M540" s="8">
        <v>132</v>
      </c>
      <c r="N540" s="8" t="s">
        <v>1240</v>
      </c>
      <c r="O540" s="8">
        <v>1</v>
      </c>
      <c r="P540" s="8" t="s">
        <v>57</v>
      </c>
      <c r="Q540" s="8" t="s">
        <v>11714</v>
      </c>
      <c r="S540" s="8" t="s">
        <v>57</v>
      </c>
      <c r="T540" s="8" t="s">
        <v>59</v>
      </c>
      <c r="U540" s="8" t="s">
        <v>65</v>
      </c>
      <c r="V540" s="8" t="s">
        <v>51</v>
      </c>
      <c r="W540" s="8">
        <v>85</v>
      </c>
      <c r="X540" s="8">
        <v>20</v>
      </c>
      <c r="Y540" s="8">
        <v>20</v>
      </c>
      <c r="Z540" s="8">
        <v>15</v>
      </c>
      <c r="AA540" s="8">
        <v>15</v>
      </c>
      <c r="AB540" s="8">
        <v>15</v>
      </c>
    </row>
    <row r="541" spans="1:28">
      <c r="A541" t="s">
        <v>18</v>
      </c>
      <c r="B541" t="s">
        <v>99</v>
      </c>
      <c r="C541" t="s">
        <v>633</v>
      </c>
      <c r="D541" t="s">
        <v>629</v>
      </c>
      <c r="E541" t="s">
        <v>675</v>
      </c>
      <c r="F541" t="s">
        <v>4589</v>
      </c>
      <c r="G541" t="s">
        <v>4590</v>
      </c>
      <c r="H541" t="s">
        <v>676</v>
      </c>
      <c r="I541" t="s">
        <v>1301</v>
      </c>
      <c r="J541" s="8" t="s">
        <v>9627</v>
      </c>
      <c r="K541" s="8">
        <v>60</v>
      </c>
      <c r="L541" s="8" t="s">
        <v>1302</v>
      </c>
      <c r="M541" s="8">
        <v>160</v>
      </c>
      <c r="N541" s="8" t="s">
        <v>1303</v>
      </c>
      <c r="O541" s="8">
        <v>1</v>
      </c>
      <c r="P541" s="8" t="s">
        <v>57</v>
      </c>
      <c r="Q541" s="8" t="s">
        <v>11715</v>
      </c>
      <c r="S541" s="8" t="s">
        <v>57</v>
      </c>
      <c r="T541" s="8" t="s">
        <v>59</v>
      </c>
      <c r="U541" s="8" t="s">
        <v>65</v>
      </c>
      <c r="V541" s="8" t="s">
        <v>51</v>
      </c>
      <c r="W541" s="8">
        <v>85</v>
      </c>
      <c r="X541" s="8">
        <v>20</v>
      </c>
      <c r="Y541" s="8">
        <v>20</v>
      </c>
      <c r="Z541" s="8">
        <v>15</v>
      </c>
      <c r="AA541" s="8">
        <v>15</v>
      </c>
      <c r="AB541" s="8">
        <v>15</v>
      </c>
    </row>
    <row r="542" spans="1:28">
      <c r="A542" t="s">
        <v>18</v>
      </c>
      <c r="B542" t="s">
        <v>99</v>
      </c>
      <c r="C542" t="s">
        <v>633</v>
      </c>
      <c r="D542" t="s">
        <v>629</v>
      </c>
      <c r="E542" t="s">
        <v>675</v>
      </c>
      <c r="F542" t="s">
        <v>7096</v>
      </c>
      <c r="G542" t="s">
        <v>7096</v>
      </c>
      <c r="H542" t="s">
        <v>676</v>
      </c>
      <c r="I542" t="s">
        <v>7097</v>
      </c>
      <c r="J542" s="8" t="s">
        <v>9628</v>
      </c>
      <c r="K542" s="8">
        <v>38</v>
      </c>
      <c r="L542" s="8" t="s">
        <v>9629</v>
      </c>
      <c r="M542" s="8">
        <v>126</v>
      </c>
      <c r="N542" s="8" t="s">
        <v>9630</v>
      </c>
      <c r="O542" s="8">
        <v>1</v>
      </c>
      <c r="P542" s="8" t="s">
        <v>57</v>
      </c>
      <c r="Q542" s="8" t="s">
        <v>11716</v>
      </c>
      <c r="S542" s="8" t="s">
        <v>57</v>
      </c>
      <c r="T542" s="8" t="s">
        <v>59</v>
      </c>
      <c r="U542" s="8" t="s">
        <v>65</v>
      </c>
      <c r="V542" s="8" t="s">
        <v>51</v>
      </c>
      <c r="W542" s="8">
        <v>65</v>
      </c>
      <c r="X542" s="8">
        <v>0</v>
      </c>
      <c r="Y542" s="8">
        <v>20</v>
      </c>
      <c r="Z542" s="8">
        <v>15</v>
      </c>
      <c r="AA542" s="8">
        <v>15</v>
      </c>
      <c r="AB542" s="8">
        <v>15</v>
      </c>
    </row>
    <row r="543" spans="1:28">
      <c r="A543" t="s">
        <v>18</v>
      </c>
      <c r="B543" t="s">
        <v>99</v>
      </c>
      <c r="C543" t="s">
        <v>633</v>
      </c>
      <c r="D543" t="s">
        <v>629</v>
      </c>
      <c r="E543" t="s">
        <v>675</v>
      </c>
      <c r="F543" t="s">
        <v>4579</v>
      </c>
      <c r="G543" t="s">
        <v>4580</v>
      </c>
      <c r="H543" t="s">
        <v>676</v>
      </c>
      <c r="I543" t="s">
        <v>1277</v>
      </c>
      <c r="J543" s="8" t="s">
        <v>9631</v>
      </c>
      <c r="K543" s="8">
        <v>64</v>
      </c>
      <c r="L543" s="8" t="s">
        <v>1278</v>
      </c>
      <c r="M543" s="8">
        <v>135</v>
      </c>
      <c r="N543" s="8" t="s">
        <v>1279</v>
      </c>
      <c r="O543" s="8">
        <v>1</v>
      </c>
      <c r="P543" s="8" t="s">
        <v>57</v>
      </c>
      <c r="Q543" s="8" t="s">
        <v>11717</v>
      </c>
      <c r="S543" s="8" t="s">
        <v>57</v>
      </c>
      <c r="T543" s="8" t="s">
        <v>59</v>
      </c>
      <c r="U543" s="8" t="s">
        <v>65</v>
      </c>
      <c r="V543" s="8" t="s">
        <v>51</v>
      </c>
      <c r="W543" s="8">
        <v>65</v>
      </c>
      <c r="X543" s="8">
        <v>0</v>
      </c>
      <c r="Y543" s="8">
        <v>20</v>
      </c>
      <c r="Z543" s="8">
        <v>15</v>
      </c>
      <c r="AA543" s="8">
        <v>15</v>
      </c>
      <c r="AB543" s="8">
        <v>15</v>
      </c>
    </row>
    <row r="544" spans="1:28">
      <c r="A544" t="s">
        <v>18</v>
      </c>
      <c r="B544" t="s">
        <v>99</v>
      </c>
      <c r="C544" t="s">
        <v>633</v>
      </c>
      <c r="D544" t="s">
        <v>629</v>
      </c>
      <c r="E544" t="s">
        <v>675</v>
      </c>
      <c r="F544" t="s">
        <v>4571</v>
      </c>
      <c r="G544" t="s">
        <v>4572</v>
      </c>
      <c r="H544" t="s">
        <v>676</v>
      </c>
      <c r="I544" t="s">
        <v>1259</v>
      </c>
      <c r="J544" s="8" t="s">
        <v>9632</v>
      </c>
      <c r="K544" s="8">
        <v>53</v>
      </c>
      <c r="L544" s="8" t="s">
        <v>1260</v>
      </c>
      <c r="M544" s="8">
        <v>126</v>
      </c>
      <c r="N544" s="8" t="s">
        <v>1261</v>
      </c>
      <c r="O544" s="8">
        <v>1</v>
      </c>
      <c r="P544" s="8" t="s">
        <v>57</v>
      </c>
      <c r="Q544" s="8" t="s">
        <v>11718</v>
      </c>
      <c r="S544" s="8" t="s">
        <v>57</v>
      </c>
      <c r="T544" s="8" t="s">
        <v>59</v>
      </c>
      <c r="U544" s="8" t="s">
        <v>65</v>
      </c>
      <c r="V544" s="8" t="s">
        <v>51</v>
      </c>
      <c r="W544" s="8">
        <v>85</v>
      </c>
      <c r="X544" s="8">
        <v>20</v>
      </c>
      <c r="Y544" s="8">
        <v>20</v>
      </c>
      <c r="Z544" s="8">
        <v>15</v>
      </c>
      <c r="AA544" s="8">
        <v>15</v>
      </c>
      <c r="AB544" s="8">
        <v>15</v>
      </c>
    </row>
    <row r="545" spans="1:28">
      <c r="A545" t="s">
        <v>18</v>
      </c>
      <c r="B545" t="s">
        <v>99</v>
      </c>
      <c r="C545" t="s">
        <v>633</v>
      </c>
      <c r="D545" t="s">
        <v>629</v>
      </c>
      <c r="E545" t="s">
        <v>675</v>
      </c>
      <c r="F545" t="s">
        <v>4582</v>
      </c>
      <c r="G545" t="s">
        <v>4582</v>
      </c>
      <c r="H545" t="s">
        <v>676</v>
      </c>
      <c r="I545" t="s">
        <v>1283</v>
      </c>
      <c r="J545" s="8" t="s">
        <v>9633</v>
      </c>
      <c r="K545" s="8">
        <v>57</v>
      </c>
      <c r="L545" s="8" t="s">
        <v>1284</v>
      </c>
      <c r="M545" s="8">
        <v>102</v>
      </c>
      <c r="N545" s="8" t="s">
        <v>344</v>
      </c>
      <c r="O545" s="8">
        <v>1</v>
      </c>
      <c r="P545" s="8" t="s">
        <v>57</v>
      </c>
      <c r="Q545" s="8" t="s">
        <v>11719</v>
      </c>
      <c r="S545" s="8" t="s">
        <v>57</v>
      </c>
      <c r="T545" s="8" t="s">
        <v>59</v>
      </c>
      <c r="U545" s="8" t="s">
        <v>65</v>
      </c>
      <c r="V545" s="8" t="s">
        <v>51</v>
      </c>
      <c r="W545" s="8">
        <v>85</v>
      </c>
      <c r="X545" s="8">
        <v>20</v>
      </c>
      <c r="Y545" s="8">
        <v>20</v>
      </c>
      <c r="Z545" s="8">
        <v>15</v>
      </c>
      <c r="AA545" s="8">
        <v>15</v>
      </c>
      <c r="AB545" s="8">
        <v>15</v>
      </c>
    </row>
    <row r="546" spans="1:28">
      <c r="A546" t="s">
        <v>18</v>
      </c>
      <c r="B546" t="s">
        <v>99</v>
      </c>
      <c r="C546" t="s">
        <v>633</v>
      </c>
      <c r="D546" t="s">
        <v>629</v>
      </c>
      <c r="E546" t="s">
        <v>675</v>
      </c>
      <c r="F546" t="s">
        <v>4867</v>
      </c>
      <c r="G546" t="s">
        <v>4427</v>
      </c>
      <c r="H546" t="s">
        <v>677</v>
      </c>
      <c r="I546" t="s">
        <v>8216</v>
      </c>
      <c r="J546" s="8" t="s">
        <v>4867</v>
      </c>
      <c r="K546" s="8">
        <v>8</v>
      </c>
      <c r="L546" s="8" t="s">
        <v>4867</v>
      </c>
      <c r="M546" s="8">
        <v>8</v>
      </c>
      <c r="N546" s="8" t="s">
        <v>51</v>
      </c>
      <c r="O546" s="8">
        <v>0</v>
      </c>
      <c r="P546" s="8" t="s">
        <v>58</v>
      </c>
      <c r="Q546" s="8" t="s">
        <v>11720</v>
      </c>
      <c r="S546" s="8" t="s">
        <v>57</v>
      </c>
      <c r="T546" s="8" t="s">
        <v>59</v>
      </c>
      <c r="U546" s="8" t="s">
        <v>65</v>
      </c>
      <c r="V546" s="8" t="s">
        <v>51</v>
      </c>
      <c r="W546" s="8">
        <v>30</v>
      </c>
      <c r="X546" s="8">
        <v>0</v>
      </c>
      <c r="Y546" s="8">
        <v>0</v>
      </c>
      <c r="Z546" s="8">
        <v>0</v>
      </c>
      <c r="AA546" s="8">
        <v>15</v>
      </c>
      <c r="AB546" s="8">
        <v>15</v>
      </c>
    </row>
    <row r="547" spans="1:28">
      <c r="A547" t="s">
        <v>18</v>
      </c>
      <c r="B547" t="s">
        <v>99</v>
      </c>
      <c r="C547" t="s">
        <v>633</v>
      </c>
      <c r="D547" t="s">
        <v>629</v>
      </c>
      <c r="E547" t="s">
        <v>674</v>
      </c>
      <c r="F547" t="s">
        <v>227</v>
      </c>
      <c r="G547" t="s">
        <v>227</v>
      </c>
      <c r="H547" t="s">
        <v>676</v>
      </c>
      <c r="I547" t="s">
        <v>1255</v>
      </c>
      <c r="J547" s="8" t="s">
        <v>9634</v>
      </c>
      <c r="K547" s="8">
        <v>60</v>
      </c>
      <c r="L547" s="8" t="s">
        <v>333</v>
      </c>
      <c r="M547" s="8">
        <v>151</v>
      </c>
      <c r="N547" s="8" t="s">
        <v>230</v>
      </c>
      <c r="O547" s="8">
        <v>1</v>
      </c>
      <c r="P547" s="8" t="s">
        <v>57</v>
      </c>
      <c r="Q547" s="8" t="s">
        <v>11721</v>
      </c>
      <c r="S547" s="8" t="s">
        <v>57</v>
      </c>
      <c r="T547" s="8" t="s">
        <v>59</v>
      </c>
      <c r="U547" s="8" t="s">
        <v>65</v>
      </c>
      <c r="V547" s="8" t="s">
        <v>51</v>
      </c>
      <c r="W547" s="8">
        <v>85</v>
      </c>
      <c r="X547" s="8">
        <v>20</v>
      </c>
      <c r="Y547" s="8">
        <v>20</v>
      </c>
      <c r="Z547" s="8">
        <v>15</v>
      </c>
      <c r="AA547" s="8">
        <v>15</v>
      </c>
      <c r="AB547" s="8">
        <v>15</v>
      </c>
    </row>
    <row r="548" spans="1:28">
      <c r="A548" t="s">
        <v>18</v>
      </c>
      <c r="B548" t="s">
        <v>99</v>
      </c>
      <c r="C548" t="s">
        <v>633</v>
      </c>
      <c r="D548" t="s">
        <v>629</v>
      </c>
      <c r="E548" t="s">
        <v>675</v>
      </c>
      <c r="F548" t="s">
        <v>4595</v>
      </c>
      <c r="G548" t="s">
        <v>4595</v>
      </c>
      <c r="H548" t="s">
        <v>676</v>
      </c>
      <c r="I548" t="s">
        <v>1322</v>
      </c>
      <c r="J548" s="8" t="s">
        <v>9635</v>
      </c>
      <c r="K548" s="8">
        <v>45</v>
      </c>
      <c r="L548" s="8" t="s">
        <v>9636</v>
      </c>
      <c r="M548" s="8">
        <v>124</v>
      </c>
      <c r="N548" s="8" t="s">
        <v>761</v>
      </c>
      <c r="O548" s="8">
        <v>1</v>
      </c>
      <c r="P548" s="8" t="s">
        <v>57</v>
      </c>
      <c r="Q548" s="8" t="s">
        <v>11722</v>
      </c>
      <c r="S548" s="8" t="s">
        <v>57</v>
      </c>
      <c r="T548" s="8" t="s">
        <v>59</v>
      </c>
      <c r="U548" s="8" t="s">
        <v>65</v>
      </c>
      <c r="V548" s="8" t="s">
        <v>51</v>
      </c>
      <c r="W548" s="8">
        <v>85</v>
      </c>
      <c r="X548" s="8">
        <v>20</v>
      </c>
      <c r="Y548" s="8">
        <v>20</v>
      </c>
      <c r="Z548" s="8">
        <v>15</v>
      </c>
      <c r="AA548" s="8">
        <v>15</v>
      </c>
      <c r="AB548" s="8">
        <v>15</v>
      </c>
    </row>
    <row r="549" spans="1:28">
      <c r="A549" t="s">
        <v>18</v>
      </c>
      <c r="B549" t="s">
        <v>99</v>
      </c>
      <c r="C549" t="s">
        <v>633</v>
      </c>
      <c r="D549" t="s">
        <v>629</v>
      </c>
      <c r="E549" t="s">
        <v>675</v>
      </c>
      <c r="F549" t="s">
        <v>4588</v>
      </c>
      <c r="G549" t="s">
        <v>4588</v>
      </c>
      <c r="H549" t="s">
        <v>676</v>
      </c>
      <c r="I549" t="s">
        <v>1299</v>
      </c>
      <c r="J549" s="8" t="s">
        <v>9637</v>
      </c>
      <c r="K549" s="8">
        <v>53</v>
      </c>
      <c r="L549" s="8" t="s">
        <v>1300</v>
      </c>
      <c r="M549" s="8">
        <v>120</v>
      </c>
      <c r="N549" s="8" t="s">
        <v>769</v>
      </c>
      <c r="O549" s="8">
        <v>1</v>
      </c>
      <c r="P549" s="8" t="s">
        <v>57</v>
      </c>
      <c r="Q549" s="8" t="s">
        <v>11723</v>
      </c>
      <c r="S549" s="8" t="s">
        <v>57</v>
      </c>
      <c r="T549" s="8" t="s">
        <v>59</v>
      </c>
      <c r="U549" s="8" t="s">
        <v>65</v>
      </c>
      <c r="V549" s="8" t="s">
        <v>51</v>
      </c>
      <c r="W549" s="8">
        <v>85</v>
      </c>
      <c r="X549" s="8">
        <v>20</v>
      </c>
      <c r="Y549" s="8">
        <v>20</v>
      </c>
      <c r="Z549" s="8">
        <v>15</v>
      </c>
      <c r="AA549" s="8">
        <v>15</v>
      </c>
      <c r="AB549" s="8">
        <v>15</v>
      </c>
    </row>
    <row r="550" spans="1:28">
      <c r="A550" t="s">
        <v>18</v>
      </c>
      <c r="B550" t="s">
        <v>99</v>
      </c>
      <c r="C550" t="s">
        <v>633</v>
      </c>
      <c r="D550" t="s">
        <v>629</v>
      </c>
      <c r="E550" t="s">
        <v>675</v>
      </c>
      <c r="F550" t="s">
        <v>4586</v>
      </c>
      <c r="G550" t="s">
        <v>4587</v>
      </c>
      <c r="H550" t="s">
        <v>676</v>
      </c>
      <c r="I550" t="s">
        <v>1294</v>
      </c>
      <c r="J550" s="8" t="s">
        <v>9638</v>
      </c>
      <c r="K550" s="8">
        <v>65</v>
      </c>
      <c r="L550" s="8" t="s">
        <v>9639</v>
      </c>
      <c r="M550" s="8">
        <v>121</v>
      </c>
      <c r="N550" s="8" t="s">
        <v>1295</v>
      </c>
      <c r="O550" s="8">
        <v>1</v>
      </c>
      <c r="P550" s="8" t="s">
        <v>57</v>
      </c>
      <c r="Q550" s="8" t="s">
        <v>11724</v>
      </c>
      <c r="S550" s="8" t="s">
        <v>57</v>
      </c>
      <c r="T550" s="8" t="s">
        <v>59</v>
      </c>
      <c r="U550" s="8" t="s">
        <v>65</v>
      </c>
      <c r="V550" s="8" t="s">
        <v>51</v>
      </c>
      <c r="W550" s="8">
        <v>65</v>
      </c>
      <c r="X550" s="8">
        <v>0</v>
      </c>
      <c r="Y550" s="8">
        <v>20</v>
      </c>
      <c r="Z550" s="8">
        <v>15</v>
      </c>
      <c r="AA550" s="8">
        <v>15</v>
      </c>
      <c r="AB550" s="8">
        <v>15</v>
      </c>
    </row>
    <row r="551" spans="1:28">
      <c r="A551" t="s">
        <v>18</v>
      </c>
      <c r="B551" t="s">
        <v>99</v>
      </c>
      <c r="C551" t="s">
        <v>633</v>
      </c>
      <c r="D551" t="s">
        <v>629</v>
      </c>
      <c r="E551" t="s">
        <v>675</v>
      </c>
      <c r="F551" t="s">
        <v>5744</v>
      </c>
      <c r="G551" t="s">
        <v>4463</v>
      </c>
      <c r="H551" t="s">
        <v>677</v>
      </c>
      <c r="I551" t="s">
        <v>8217</v>
      </c>
      <c r="J551" s="8" t="s">
        <v>8218</v>
      </c>
      <c r="K551" s="8">
        <v>67</v>
      </c>
      <c r="L551" s="8" t="s">
        <v>8219</v>
      </c>
      <c r="M551" s="8">
        <v>108</v>
      </c>
      <c r="N551" s="8" t="s">
        <v>8220</v>
      </c>
      <c r="O551" s="8">
        <v>1</v>
      </c>
      <c r="P551" s="8" t="s">
        <v>57</v>
      </c>
      <c r="Q551" s="8" t="s">
        <v>11725</v>
      </c>
      <c r="S551" s="8" t="s">
        <v>57</v>
      </c>
      <c r="T551" s="8" t="s">
        <v>59</v>
      </c>
      <c r="U551" s="8" t="s">
        <v>65</v>
      </c>
      <c r="V551" s="8" t="s">
        <v>51</v>
      </c>
      <c r="W551" s="8">
        <v>65</v>
      </c>
      <c r="X551" s="8">
        <v>0</v>
      </c>
      <c r="Y551" s="8">
        <v>20</v>
      </c>
      <c r="Z551" s="8">
        <v>15</v>
      </c>
      <c r="AA551" s="8">
        <v>15</v>
      </c>
      <c r="AB551" s="8">
        <v>15</v>
      </c>
    </row>
    <row r="552" spans="1:28">
      <c r="A552" t="s">
        <v>18</v>
      </c>
      <c r="B552" t="s">
        <v>99</v>
      </c>
      <c r="C552" t="s">
        <v>633</v>
      </c>
      <c r="D552" t="s">
        <v>629</v>
      </c>
      <c r="E552" t="s">
        <v>675</v>
      </c>
      <c r="F552" t="s">
        <v>4583</v>
      </c>
      <c r="G552" t="s">
        <v>4584</v>
      </c>
      <c r="H552" t="s">
        <v>677</v>
      </c>
      <c r="I552" t="s">
        <v>1285</v>
      </c>
      <c r="J552" s="8" t="s">
        <v>9640</v>
      </c>
      <c r="K552" s="8">
        <v>60</v>
      </c>
      <c r="L552" s="8" t="s">
        <v>1286</v>
      </c>
      <c r="M552" s="8">
        <v>127</v>
      </c>
      <c r="N552" s="8" t="s">
        <v>1287</v>
      </c>
      <c r="O552" s="8">
        <v>1</v>
      </c>
      <c r="P552" s="8" t="s">
        <v>57</v>
      </c>
      <c r="Q552" s="8" t="s">
        <v>11726</v>
      </c>
      <c r="S552" s="8" t="s">
        <v>57</v>
      </c>
      <c r="T552" s="8" t="s">
        <v>59</v>
      </c>
      <c r="U552" s="8" t="s">
        <v>65</v>
      </c>
      <c r="V552" s="8" t="s">
        <v>51</v>
      </c>
      <c r="W552" s="8">
        <v>85</v>
      </c>
      <c r="X552" s="8">
        <v>20</v>
      </c>
      <c r="Y552" s="8">
        <v>20</v>
      </c>
      <c r="Z552" s="8">
        <v>15</v>
      </c>
      <c r="AA552" s="8">
        <v>15</v>
      </c>
      <c r="AB552" s="8">
        <v>15</v>
      </c>
    </row>
    <row r="553" spans="1:28">
      <c r="A553" t="s">
        <v>18</v>
      </c>
      <c r="B553" t="s">
        <v>99</v>
      </c>
      <c r="C553" t="s">
        <v>633</v>
      </c>
      <c r="D553" t="s">
        <v>629</v>
      </c>
      <c r="E553" t="s">
        <v>675</v>
      </c>
      <c r="F553" t="s">
        <v>4424</v>
      </c>
      <c r="G553" t="s">
        <v>4424</v>
      </c>
      <c r="H553" t="s">
        <v>677</v>
      </c>
      <c r="I553" t="s">
        <v>1220</v>
      </c>
      <c r="J553" s="8" t="s">
        <v>9641</v>
      </c>
      <c r="K553" s="8">
        <v>44</v>
      </c>
      <c r="L553" s="8" t="s">
        <v>1221</v>
      </c>
      <c r="M553" s="8">
        <v>136</v>
      </c>
      <c r="N553" s="8" t="s">
        <v>1222</v>
      </c>
      <c r="O553" s="8">
        <v>1</v>
      </c>
      <c r="P553" s="8" t="s">
        <v>57</v>
      </c>
      <c r="Q553" s="8" t="s">
        <v>11727</v>
      </c>
      <c r="S553" s="8" t="s">
        <v>57</v>
      </c>
      <c r="T553" s="8" t="s">
        <v>59</v>
      </c>
      <c r="U553" s="8" t="s">
        <v>65</v>
      </c>
      <c r="V553" s="8" t="s">
        <v>51</v>
      </c>
      <c r="W553" s="8">
        <v>85</v>
      </c>
      <c r="X553" s="8">
        <v>20</v>
      </c>
      <c r="Y553" s="8">
        <v>20</v>
      </c>
      <c r="Z553" s="8">
        <v>15</v>
      </c>
      <c r="AA553" s="8">
        <v>15</v>
      </c>
      <c r="AB553" s="8">
        <v>15</v>
      </c>
    </row>
    <row r="554" spans="1:28">
      <c r="A554" t="s">
        <v>18</v>
      </c>
      <c r="B554" t="s">
        <v>99</v>
      </c>
      <c r="C554" t="s">
        <v>633</v>
      </c>
      <c r="D554" t="s">
        <v>629</v>
      </c>
      <c r="E554" t="s">
        <v>675</v>
      </c>
      <c r="F554" t="s">
        <v>4585</v>
      </c>
      <c r="G554" t="s">
        <v>4585</v>
      </c>
      <c r="H554" t="s">
        <v>676</v>
      </c>
      <c r="I554" t="s">
        <v>1292</v>
      </c>
      <c r="J554" s="8" t="s">
        <v>9642</v>
      </c>
      <c r="K554" s="8">
        <v>60</v>
      </c>
      <c r="L554" s="8" t="s">
        <v>9643</v>
      </c>
      <c r="M554" s="8">
        <v>122</v>
      </c>
      <c r="N554" s="8" t="s">
        <v>1293</v>
      </c>
      <c r="O554" s="8">
        <v>1</v>
      </c>
      <c r="P554" s="8" t="s">
        <v>57</v>
      </c>
      <c r="Q554" s="8" t="s">
        <v>11728</v>
      </c>
      <c r="S554" s="8" t="s">
        <v>57</v>
      </c>
      <c r="T554" s="8" t="s">
        <v>59</v>
      </c>
      <c r="U554" s="8" t="s">
        <v>65</v>
      </c>
      <c r="V554" s="8" t="s">
        <v>51</v>
      </c>
      <c r="W554" s="8">
        <v>85</v>
      </c>
      <c r="X554" s="8">
        <v>20</v>
      </c>
      <c r="Y554" s="8">
        <v>20</v>
      </c>
      <c r="Z554" s="8">
        <v>15</v>
      </c>
      <c r="AA554" s="8">
        <v>15</v>
      </c>
      <c r="AB554" s="8">
        <v>15</v>
      </c>
    </row>
    <row r="555" spans="1:28">
      <c r="A555" t="s">
        <v>18</v>
      </c>
      <c r="B555" t="s">
        <v>99</v>
      </c>
      <c r="C555" t="s">
        <v>633</v>
      </c>
      <c r="D555" t="s">
        <v>629</v>
      </c>
      <c r="E555" t="s">
        <v>675</v>
      </c>
      <c r="F555" t="s">
        <v>4488</v>
      </c>
      <c r="G555" t="s">
        <v>4488</v>
      </c>
      <c r="H555" t="s">
        <v>676</v>
      </c>
      <c r="I555" t="s">
        <v>1250</v>
      </c>
      <c r="J555" s="8" t="s">
        <v>9644</v>
      </c>
      <c r="K555" s="8">
        <v>62</v>
      </c>
      <c r="L555" s="8" t="s">
        <v>1251</v>
      </c>
      <c r="M555" s="8">
        <v>126</v>
      </c>
      <c r="N555" s="8" t="s">
        <v>911</v>
      </c>
      <c r="O555" s="8">
        <v>1</v>
      </c>
      <c r="P555" s="8" t="s">
        <v>57</v>
      </c>
      <c r="Q555" s="8" t="s">
        <v>11729</v>
      </c>
      <c r="S555" s="8" t="s">
        <v>57</v>
      </c>
      <c r="T555" s="8" t="s">
        <v>59</v>
      </c>
      <c r="U555" s="8" t="s">
        <v>65</v>
      </c>
      <c r="V555" s="8" t="s">
        <v>51</v>
      </c>
      <c r="W555" s="8">
        <v>65</v>
      </c>
      <c r="X555" s="8">
        <v>0</v>
      </c>
      <c r="Y555" s="8">
        <v>20</v>
      </c>
      <c r="Z555" s="8">
        <v>15</v>
      </c>
      <c r="AA555" s="8">
        <v>15</v>
      </c>
      <c r="AB555" s="8">
        <v>15</v>
      </c>
    </row>
    <row r="556" spans="1:28">
      <c r="A556" t="s">
        <v>18</v>
      </c>
      <c r="B556" t="s">
        <v>99</v>
      </c>
      <c r="C556" t="s">
        <v>633</v>
      </c>
      <c r="D556" t="s">
        <v>629</v>
      </c>
      <c r="E556" t="s">
        <v>675</v>
      </c>
      <c r="F556" t="s">
        <v>4576</v>
      </c>
      <c r="G556" t="s">
        <v>216</v>
      </c>
      <c r="H556" t="s">
        <v>677</v>
      </c>
      <c r="I556" t="s">
        <v>1272</v>
      </c>
      <c r="J556" s="8" t="s">
        <v>9645</v>
      </c>
      <c r="K556" s="8">
        <v>49</v>
      </c>
      <c r="L556" s="8" t="s">
        <v>9646</v>
      </c>
      <c r="M556" s="8">
        <v>124</v>
      </c>
      <c r="N556" s="8" t="s">
        <v>1273</v>
      </c>
      <c r="O556" s="8">
        <v>1</v>
      </c>
      <c r="P556" s="8" t="s">
        <v>57</v>
      </c>
      <c r="Q556" s="8" t="s">
        <v>11730</v>
      </c>
      <c r="S556" s="8" t="s">
        <v>57</v>
      </c>
      <c r="T556" s="8" t="s">
        <v>59</v>
      </c>
      <c r="U556" s="8" t="s">
        <v>65</v>
      </c>
      <c r="V556" s="8" t="s">
        <v>51</v>
      </c>
      <c r="W556" s="8">
        <v>85</v>
      </c>
      <c r="X556" s="8">
        <v>20</v>
      </c>
      <c r="Y556" s="8">
        <v>20</v>
      </c>
      <c r="Z556" s="8">
        <v>15</v>
      </c>
      <c r="AA556" s="8">
        <v>15</v>
      </c>
      <c r="AB556" s="8">
        <v>15</v>
      </c>
    </row>
    <row r="557" spans="1:28">
      <c r="A557" t="s">
        <v>18</v>
      </c>
      <c r="B557" t="s">
        <v>99</v>
      </c>
      <c r="C557" t="s">
        <v>633</v>
      </c>
      <c r="D557" t="s">
        <v>629</v>
      </c>
      <c r="E557" t="s">
        <v>675</v>
      </c>
      <c r="F557" t="s">
        <v>5701</v>
      </c>
      <c r="G557" t="s">
        <v>5701</v>
      </c>
      <c r="H557" t="s">
        <v>677</v>
      </c>
      <c r="I557" t="s">
        <v>8221</v>
      </c>
      <c r="J557" s="8" t="s">
        <v>8222</v>
      </c>
      <c r="K557" s="8">
        <v>64</v>
      </c>
      <c r="L557" s="8" t="s">
        <v>8223</v>
      </c>
      <c r="M557" s="8">
        <v>181</v>
      </c>
      <c r="N557" s="8" t="s">
        <v>8224</v>
      </c>
      <c r="O557" s="8">
        <v>1</v>
      </c>
      <c r="P557" s="8" t="s">
        <v>57</v>
      </c>
      <c r="Q557" s="8" t="s">
        <v>11731</v>
      </c>
      <c r="S557" s="8" t="s">
        <v>57</v>
      </c>
      <c r="T557" s="8" t="s">
        <v>59</v>
      </c>
      <c r="U557" s="8" t="s">
        <v>65</v>
      </c>
      <c r="V557" s="8" t="s">
        <v>51</v>
      </c>
      <c r="W557" s="8">
        <v>45</v>
      </c>
      <c r="X557" s="8">
        <v>0</v>
      </c>
      <c r="Y557" s="8">
        <v>0</v>
      </c>
      <c r="Z557" s="8">
        <v>15</v>
      </c>
      <c r="AA557" s="8">
        <v>15</v>
      </c>
      <c r="AB557" s="8">
        <v>15</v>
      </c>
    </row>
    <row r="558" spans="1:28">
      <c r="A558" t="s">
        <v>18</v>
      </c>
      <c r="B558" t="s">
        <v>99</v>
      </c>
      <c r="C558" t="s">
        <v>633</v>
      </c>
      <c r="D558" t="s">
        <v>629</v>
      </c>
      <c r="E558" t="s">
        <v>674</v>
      </c>
      <c r="F558" t="s">
        <v>321</v>
      </c>
      <c r="G558" t="s">
        <v>321</v>
      </c>
      <c r="H558" t="s">
        <v>676</v>
      </c>
      <c r="I558" t="s">
        <v>1311</v>
      </c>
      <c r="J558" s="8" t="s">
        <v>9647</v>
      </c>
      <c r="K558" s="8">
        <v>51</v>
      </c>
      <c r="L558" s="8" t="s">
        <v>334</v>
      </c>
      <c r="M558" s="8">
        <v>135</v>
      </c>
      <c r="N558" s="8" t="s">
        <v>1312</v>
      </c>
      <c r="O558" s="8">
        <v>1</v>
      </c>
      <c r="P558" s="8" t="s">
        <v>57</v>
      </c>
      <c r="Q558" s="8" t="s">
        <v>11732</v>
      </c>
      <c r="S558" s="8" t="s">
        <v>57</v>
      </c>
      <c r="T558" s="8" t="s">
        <v>59</v>
      </c>
      <c r="U558" s="8" t="s">
        <v>65</v>
      </c>
      <c r="V558" s="8" t="s">
        <v>51</v>
      </c>
      <c r="W558" s="8">
        <v>85</v>
      </c>
      <c r="X558" s="8">
        <v>20</v>
      </c>
      <c r="Y558" s="8">
        <v>20</v>
      </c>
      <c r="Z558" s="8">
        <v>15</v>
      </c>
      <c r="AA558" s="8">
        <v>15</v>
      </c>
      <c r="AB558" s="8">
        <v>15</v>
      </c>
    </row>
    <row r="559" spans="1:28">
      <c r="A559" t="s">
        <v>18</v>
      </c>
      <c r="B559" t="s">
        <v>99</v>
      </c>
      <c r="C559" t="s">
        <v>633</v>
      </c>
      <c r="D559" t="s">
        <v>629</v>
      </c>
      <c r="E559" t="s">
        <v>674</v>
      </c>
      <c r="F559" t="s">
        <v>192</v>
      </c>
      <c r="G559" t="s">
        <v>192</v>
      </c>
      <c r="H559" t="s">
        <v>676</v>
      </c>
      <c r="I559" t="s">
        <v>1296</v>
      </c>
      <c r="J559" s="8" t="s">
        <v>9647</v>
      </c>
      <c r="K559" s="8">
        <v>51</v>
      </c>
      <c r="L559" s="8" t="s">
        <v>1297</v>
      </c>
      <c r="M559" s="8">
        <v>150</v>
      </c>
      <c r="N559" s="8" t="s">
        <v>1298</v>
      </c>
      <c r="O559" s="8">
        <v>1</v>
      </c>
      <c r="P559" s="8" t="s">
        <v>57</v>
      </c>
      <c r="Q559" s="8" t="s">
        <v>11733</v>
      </c>
      <c r="S559" s="8" t="s">
        <v>57</v>
      </c>
      <c r="T559" s="8" t="s">
        <v>59</v>
      </c>
      <c r="U559" s="8" t="s">
        <v>65</v>
      </c>
      <c r="V559" s="8" t="s">
        <v>51</v>
      </c>
      <c r="W559" s="8">
        <v>85</v>
      </c>
      <c r="X559" s="8">
        <v>20</v>
      </c>
      <c r="Y559" s="8">
        <v>20</v>
      </c>
      <c r="Z559" s="8">
        <v>15</v>
      </c>
      <c r="AA559" s="8">
        <v>15</v>
      </c>
      <c r="AB559" s="8">
        <v>15</v>
      </c>
    </row>
    <row r="560" spans="1:28">
      <c r="A560" t="s">
        <v>18</v>
      </c>
      <c r="B560" t="s">
        <v>99</v>
      </c>
      <c r="C560" t="s">
        <v>633</v>
      </c>
      <c r="D560" t="s">
        <v>629</v>
      </c>
      <c r="E560" t="s">
        <v>674</v>
      </c>
      <c r="F560" t="s">
        <v>8225</v>
      </c>
      <c r="G560" t="s">
        <v>8226</v>
      </c>
      <c r="H560" t="s">
        <v>677</v>
      </c>
      <c r="I560" t="s">
        <v>8227</v>
      </c>
      <c r="J560" s="8" t="s">
        <v>8228</v>
      </c>
      <c r="K560" s="8">
        <v>67</v>
      </c>
      <c r="L560" s="8" t="s">
        <v>8229</v>
      </c>
      <c r="M560" s="8">
        <v>187</v>
      </c>
      <c r="N560" s="8" t="s">
        <v>8230</v>
      </c>
      <c r="O560" s="8">
        <v>1</v>
      </c>
      <c r="P560" s="8" t="s">
        <v>57</v>
      </c>
      <c r="Q560" s="8" t="s">
        <v>11734</v>
      </c>
      <c r="S560" s="8" t="s">
        <v>57</v>
      </c>
      <c r="T560" s="8" t="s">
        <v>59</v>
      </c>
      <c r="U560" s="8" t="s">
        <v>65</v>
      </c>
      <c r="V560" s="8" t="s">
        <v>51</v>
      </c>
      <c r="W560" s="8">
        <v>45</v>
      </c>
      <c r="X560" s="8">
        <v>0</v>
      </c>
      <c r="Y560" s="8">
        <v>0</v>
      </c>
      <c r="Z560" s="8">
        <v>15</v>
      </c>
      <c r="AA560" s="8">
        <v>15</v>
      </c>
      <c r="AB560" s="8">
        <v>15</v>
      </c>
    </row>
    <row r="561" spans="1:28">
      <c r="A561" t="s">
        <v>18</v>
      </c>
      <c r="B561" t="s">
        <v>99</v>
      </c>
      <c r="C561" t="s">
        <v>633</v>
      </c>
      <c r="D561" t="s">
        <v>629</v>
      </c>
      <c r="E561" t="s">
        <v>675</v>
      </c>
      <c r="F561" t="s">
        <v>4568</v>
      </c>
      <c r="G561" t="s">
        <v>4568</v>
      </c>
      <c r="H561" t="s">
        <v>676</v>
      </c>
      <c r="I561" t="s">
        <v>1252</v>
      </c>
      <c r="J561" s="8" t="s">
        <v>9648</v>
      </c>
      <c r="K561" s="8">
        <v>54</v>
      </c>
      <c r="L561" s="8" t="s">
        <v>1253</v>
      </c>
      <c r="M561" s="8">
        <v>150</v>
      </c>
      <c r="N561" s="8" t="s">
        <v>1254</v>
      </c>
      <c r="O561" s="8">
        <v>1</v>
      </c>
      <c r="P561" s="8" t="s">
        <v>57</v>
      </c>
      <c r="Q561" s="8" t="s">
        <v>11735</v>
      </c>
      <c r="S561" s="8" t="s">
        <v>57</v>
      </c>
      <c r="T561" s="8" t="s">
        <v>59</v>
      </c>
      <c r="U561" s="8" t="s">
        <v>65</v>
      </c>
      <c r="V561" s="8" t="s">
        <v>51</v>
      </c>
      <c r="W561" s="8">
        <v>85</v>
      </c>
      <c r="X561" s="8">
        <v>20</v>
      </c>
      <c r="Y561" s="8">
        <v>20</v>
      </c>
      <c r="Z561" s="8">
        <v>15</v>
      </c>
      <c r="AA561" s="8">
        <v>15</v>
      </c>
      <c r="AB561" s="8">
        <v>15</v>
      </c>
    </row>
    <row r="562" spans="1:28">
      <c r="A562" t="s">
        <v>18</v>
      </c>
      <c r="B562" t="s">
        <v>99</v>
      </c>
      <c r="C562" t="s">
        <v>633</v>
      </c>
      <c r="D562" t="s">
        <v>629</v>
      </c>
      <c r="E562" t="s">
        <v>674</v>
      </c>
      <c r="F562" t="s">
        <v>8231</v>
      </c>
      <c r="G562" t="s">
        <v>8231</v>
      </c>
      <c r="H562" t="s">
        <v>677</v>
      </c>
      <c r="I562" t="s">
        <v>8232</v>
      </c>
      <c r="J562" s="8" t="s">
        <v>8233</v>
      </c>
      <c r="K562" s="8">
        <v>61</v>
      </c>
      <c r="L562" s="8" t="s">
        <v>8234</v>
      </c>
      <c r="M562" s="8">
        <v>104</v>
      </c>
      <c r="N562" s="8" t="s">
        <v>8235</v>
      </c>
      <c r="O562" s="8">
        <v>1</v>
      </c>
      <c r="P562" s="8" t="s">
        <v>57</v>
      </c>
      <c r="Q562" s="8" t="s">
        <v>11736</v>
      </c>
      <c r="S562" s="8" t="s">
        <v>57</v>
      </c>
      <c r="T562" s="8" t="s">
        <v>59</v>
      </c>
      <c r="U562" s="8" t="s">
        <v>65</v>
      </c>
      <c r="V562" s="8" t="s">
        <v>51</v>
      </c>
      <c r="W562" s="8">
        <v>65</v>
      </c>
      <c r="X562" s="8">
        <v>0</v>
      </c>
      <c r="Y562" s="8">
        <v>20</v>
      </c>
      <c r="Z562" s="8">
        <v>15</v>
      </c>
      <c r="AA562" s="8">
        <v>15</v>
      </c>
      <c r="AB562" s="8">
        <v>15</v>
      </c>
    </row>
    <row r="563" spans="1:28">
      <c r="A563" t="s">
        <v>18</v>
      </c>
      <c r="B563" t="s">
        <v>99</v>
      </c>
      <c r="C563" t="s">
        <v>633</v>
      </c>
      <c r="D563" t="s">
        <v>629</v>
      </c>
      <c r="E563" t="s">
        <v>674</v>
      </c>
      <c r="F563" t="s">
        <v>33</v>
      </c>
      <c r="G563" t="s">
        <v>33</v>
      </c>
      <c r="H563" t="s">
        <v>676</v>
      </c>
      <c r="I563" t="s">
        <v>1207</v>
      </c>
      <c r="J563" s="8" t="s">
        <v>9649</v>
      </c>
      <c r="K563" s="8">
        <v>59</v>
      </c>
      <c r="L563" s="8" t="s">
        <v>9650</v>
      </c>
      <c r="M563" s="8">
        <v>126</v>
      </c>
      <c r="N563" s="8" t="s">
        <v>298</v>
      </c>
      <c r="O563" s="8">
        <v>1</v>
      </c>
      <c r="P563" s="8" t="s">
        <v>57</v>
      </c>
      <c r="Q563" s="8" t="s">
        <v>11737</v>
      </c>
      <c r="S563" s="8" t="s">
        <v>57</v>
      </c>
      <c r="T563" s="8" t="s">
        <v>59</v>
      </c>
      <c r="U563" s="8" t="s">
        <v>65</v>
      </c>
      <c r="V563" s="8" t="s">
        <v>51</v>
      </c>
      <c r="W563" s="8">
        <v>85</v>
      </c>
      <c r="X563" s="8">
        <v>20</v>
      </c>
      <c r="Y563" s="8">
        <v>20</v>
      </c>
      <c r="Z563" s="8">
        <v>15</v>
      </c>
      <c r="AA563" s="8">
        <v>15</v>
      </c>
      <c r="AB563" s="8">
        <v>15</v>
      </c>
    </row>
    <row r="564" spans="1:28">
      <c r="A564" t="s">
        <v>18</v>
      </c>
      <c r="B564" t="s">
        <v>99</v>
      </c>
      <c r="C564" t="s">
        <v>633</v>
      </c>
      <c r="D564" t="s">
        <v>629</v>
      </c>
      <c r="E564" t="s">
        <v>675</v>
      </c>
      <c r="F564" t="s">
        <v>4891</v>
      </c>
      <c r="G564" t="s">
        <v>4508</v>
      </c>
      <c r="H564" t="s">
        <v>676</v>
      </c>
      <c r="I564" t="s">
        <v>7098</v>
      </c>
      <c r="J564" s="8" t="s">
        <v>9651</v>
      </c>
      <c r="K564" s="8">
        <v>50</v>
      </c>
      <c r="L564" s="8" t="s">
        <v>1768</v>
      </c>
      <c r="M564" s="8">
        <v>127</v>
      </c>
      <c r="N564" s="8" t="s">
        <v>6091</v>
      </c>
      <c r="O564" s="8">
        <v>1</v>
      </c>
      <c r="P564" s="8" t="s">
        <v>57</v>
      </c>
      <c r="Q564" s="8" t="s">
        <v>11738</v>
      </c>
      <c r="S564" s="8" t="s">
        <v>57</v>
      </c>
      <c r="T564" s="8" t="s">
        <v>59</v>
      </c>
      <c r="U564" s="8" t="s">
        <v>65</v>
      </c>
      <c r="V564" s="8" t="s">
        <v>51</v>
      </c>
      <c r="W564" s="8">
        <v>85</v>
      </c>
      <c r="X564" s="8">
        <v>20</v>
      </c>
      <c r="Y564" s="8">
        <v>20</v>
      </c>
      <c r="Z564" s="8">
        <v>15</v>
      </c>
      <c r="AA564" s="8">
        <v>15</v>
      </c>
      <c r="AB564" s="8">
        <v>15</v>
      </c>
    </row>
    <row r="565" spans="1:28">
      <c r="A565" t="s">
        <v>18</v>
      </c>
      <c r="B565" t="s">
        <v>99</v>
      </c>
      <c r="C565" t="s">
        <v>633</v>
      </c>
      <c r="D565" t="s">
        <v>629</v>
      </c>
      <c r="E565" t="s">
        <v>675</v>
      </c>
      <c r="F565" t="s">
        <v>7099</v>
      </c>
      <c r="G565" t="s">
        <v>7100</v>
      </c>
      <c r="H565" t="s">
        <v>676</v>
      </c>
      <c r="I565" t="s">
        <v>7101</v>
      </c>
      <c r="J565" s="8" t="s">
        <v>9652</v>
      </c>
      <c r="K565" s="8">
        <v>55</v>
      </c>
      <c r="M565" s="8">
        <v>0</v>
      </c>
      <c r="N565" s="8" t="s">
        <v>7031</v>
      </c>
      <c r="O565" s="8">
        <v>1</v>
      </c>
      <c r="P565" s="8" t="s">
        <v>57</v>
      </c>
      <c r="Q565" s="8" t="s">
        <v>11739</v>
      </c>
      <c r="S565" s="8" t="s">
        <v>57</v>
      </c>
      <c r="T565" s="8" t="s">
        <v>59</v>
      </c>
      <c r="U565" s="8" t="s">
        <v>65</v>
      </c>
      <c r="V565" s="8" t="s">
        <v>51</v>
      </c>
      <c r="W565" s="8">
        <v>65</v>
      </c>
      <c r="X565" s="8">
        <v>20</v>
      </c>
      <c r="Y565" s="8">
        <v>0</v>
      </c>
      <c r="Z565" s="8">
        <v>15</v>
      </c>
      <c r="AA565" s="8">
        <v>15</v>
      </c>
      <c r="AB565" s="8">
        <v>15</v>
      </c>
    </row>
    <row r="566" spans="1:28">
      <c r="A566" t="s">
        <v>21</v>
      </c>
      <c r="B566" t="s">
        <v>24</v>
      </c>
      <c r="C566" t="s">
        <v>32</v>
      </c>
      <c r="D566" t="s">
        <v>616</v>
      </c>
      <c r="E566" t="s">
        <v>675</v>
      </c>
      <c r="F566" t="s">
        <v>8236</v>
      </c>
      <c r="G566" t="s">
        <v>8237</v>
      </c>
      <c r="H566" t="s">
        <v>677</v>
      </c>
      <c r="I566" t="s">
        <v>8238</v>
      </c>
      <c r="J566" s="8" t="s">
        <v>8239</v>
      </c>
      <c r="K566" s="8">
        <v>14</v>
      </c>
      <c r="L566" s="8" t="s">
        <v>5703</v>
      </c>
      <c r="M566" s="8">
        <v>6</v>
      </c>
      <c r="N566" s="8" t="s">
        <v>8240</v>
      </c>
      <c r="O566" s="8">
        <v>1</v>
      </c>
      <c r="P566" s="8" t="s">
        <v>57</v>
      </c>
      <c r="Q566" s="8" t="s">
        <v>8238</v>
      </c>
      <c r="S566" s="8" t="s">
        <v>57</v>
      </c>
      <c r="T566" s="8" t="s">
        <v>59</v>
      </c>
      <c r="U566" s="8" t="s">
        <v>65</v>
      </c>
      <c r="V566" s="8" t="s">
        <v>51</v>
      </c>
      <c r="W566" s="8">
        <v>50</v>
      </c>
      <c r="X566" s="8">
        <v>20</v>
      </c>
      <c r="Y566" s="8">
        <v>0</v>
      </c>
      <c r="Z566" s="8">
        <v>15</v>
      </c>
      <c r="AA566" s="8">
        <v>0</v>
      </c>
      <c r="AB566" s="8">
        <v>15</v>
      </c>
    </row>
    <row r="567" spans="1:28">
      <c r="A567" t="s">
        <v>21</v>
      </c>
      <c r="B567" t="s">
        <v>24</v>
      </c>
      <c r="C567" t="s">
        <v>32</v>
      </c>
      <c r="D567" t="s">
        <v>616</v>
      </c>
      <c r="E567" t="s">
        <v>675</v>
      </c>
      <c r="F567" t="s">
        <v>5368</v>
      </c>
      <c r="G567" t="s">
        <v>10878</v>
      </c>
      <c r="H567" t="s">
        <v>676</v>
      </c>
      <c r="I567" t="s">
        <v>3806</v>
      </c>
      <c r="J567" s="8" t="s">
        <v>3807</v>
      </c>
      <c r="K567" s="8">
        <v>38</v>
      </c>
      <c r="L567" s="8" t="s">
        <v>3808</v>
      </c>
      <c r="M567" s="8">
        <v>57</v>
      </c>
      <c r="N567" s="8" t="s">
        <v>3809</v>
      </c>
      <c r="O567" s="8">
        <v>1</v>
      </c>
      <c r="P567" s="8" t="s">
        <v>57</v>
      </c>
      <c r="Q567" s="8" t="s">
        <v>3806</v>
      </c>
      <c r="S567" s="8" t="s">
        <v>57</v>
      </c>
      <c r="T567" s="8" t="s">
        <v>59</v>
      </c>
      <c r="U567" s="8" t="s">
        <v>65</v>
      </c>
      <c r="V567" s="8" t="s">
        <v>51</v>
      </c>
      <c r="W567" s="8">
        <v>85</v>
      </c>
      <c r="X567" s="8">
        <v>20</v>
      </c>
      <c r="Y567" s="8">
        <v>20</v>
      </c>
      <c r="Z567" s="8">
        <v>15</v>
      </c>
      <c r="AA567" s="8">
        <v>15</v>
      </c>
      <c r="AB567" s="8">
        <v>15</v>
      </c>
    </row>
    <row r="568" spans="1:28">
      <c r="A568" t="s">
        <v>21</v>
      </c>
      <c r="B568" t="s">
        <v>24</v>
      </c>
      <c r="C568" t="s">
        <v>32</v>
      </c>
      <c r="D568" t="s">
        <v>616</v>
      </c>
      <c r="E568" t="s">
        <v>675</v>
      </c>
      <c r="F568" t="s">
        <v>5363</v>
      </c>
      <c r="G568" t="s">
        <v>5364</v>
      </c>
      <c r="H568" t="s">
        <v>676</v>
      </c>
      <c r="I568" t="s">
        <v>3791</v>
      </c>
      <c r="J568" s="8" t="s">
        <v>3792</v>
      </c>
      <c r="K568" s="8">
        <v>38</v>
      </c>
      <c r="L568" s="8" t="s">
        <v>3793</v>
      </c>
      <c r="M568" s="8">
        <v>57</v>
      </c>
      <c r="N568" s="8" t="s">
        <v>3794</v>
      </c>
      <c r="O568" s="8">
        <v>1</v>
      </c>
      <c r="P568" s="8" t="s">
        <v>57</v>
      </c>
      <c r="Q568" s="8" t="s">
        <v>3791</v>
      </c>
      <c r="S568" s="8" t="s">
        <v>57</v>
      </c>
      <c r="T568" s="8" t="s">
        <v>59</v>
      </c>
      <c r="U568" s="8" t="s">
        <v>65</v>
      </c>
      <c r="V568" s="8" t="s">
        <v>51</v>
      </c>
      <c r="W568" s="8">
        <v>85</v>
      </c>
      <c r="X568" s="8">
        <v>20</v>
      </c>
      <c r="Y568" s="8">
        <v>20</v>
      </c>
      <c r="Z568" s="8">
        <v>15</v>
      </c>
      <c r="AA568" s="8">
        <v>15</v>
      </c>
      <c r="AB568" s="8">
        <v>15</v>
      </c>
    </row>
    <row r="569" spans="1:28">
      <c r="A569" t="s">
        <v>21</v>
      </c>
      <c r="B569" t="s">
        <v>24</v>
      </c>
      <c r="C569" t="s">
        <v>32</v>
      </c>
      <c r="D569" t="s">
        <v>616</v>
      </c>
      <c r="E569" t="s">
        <v>675</v>
      </c>
      <c r="F569" t="s">
        <v>5336</v>
      </c>
      <c r="G569" t="s">
        <v>5337</v>
      </c>
      <c r="H569" t="s">
        <v>676</v>
      </c>
      <c r="I569" t="s">
        <v>3746</v>
      </c>
      <c r="J569" s="8" t="s">
        <v>3747</v>
      </c>
      <c r="K569" s="8">
        <v>43</v>
      </c>
      <c r="L569" s="8" t="s">
        <v>3748</v>
      </c>
      <c r="M569" s="8">
        <v>62</v>
      </c>
      <c r="N569" s="8" t="s">
        <v>3749</v>
      </c>
      <c r="O569" s="8">
        <v>1</v>
      </c>
      <c r="P569" s="8" t="s">
        <v>57</v>
      </c>
      <c r="Q569" s="8" t="s">
        <v>3746</v>
      </c>
      <c r="S569" s="8" t="s">
        <v>57</v>
      </c>
      <c r="T569" s="8" t="s">
        <v>59</v>
      </c>
      <c r="U569" s="8" t="s">
        <v>65</v>
      </c>
      <c r="V569" s="8" t="s">
        <v>51</v>
      </c>
      <c r="W569" s="8">
        <v>65</v>
      </c>
      <c r="X569" s="8">
        <v>0</v>
      </c>
      <c r="Y569" s="8">
        <v>20</v>
      </c>
      <c r="Z569" s="8">
        <v>15</v>
      </c>
      <c r="AA569" s="8">
        <v>15</v>
      </c>
      <c r="AB569" s="8">
        <v>15</v>
      </c>
    </row>
    <row r="570" spans="1:28">
      <c r="A570" t="s">
        <v>21</v>
      </c>
      <c r="B570" t="s">
        <v>24</v>
      </c>
      <c r="C570" t="s">
        <v>32</v>
      </c>
      <c r="D570" t="s">
        <v>616</v>
      </c>
      <c r="E570" t="s">
        <v>675</v>
      </c>
      <c r="F570" t="s">
        <v>5380</v>
      </c>
      <c r="G570" t="s">
        <v>5381</v>
      </c>
      <c r="H570" t="s">
        <v>677</v>
      </c>
      <c r="I570" t="s">
        <v>3843</v>
      </c>
      <c r="J570" s="8" t="s">
        <v>3844</v>
      </c>
      <c r="K570" s="8">
        <v>28</v>
      </c>
      <c r="L570" s="8" t="s">
        <v>3845</v>
      </c>
      <c r="M570" s="8">
        <v>69</v>
      </c>
      <c r="N570" s="8" t="s">
        <v>3846</v>
      </c>
      <c r="O570" s="8">
        <v>1</v>
      </c>
      <c r="P570" s="8" t="s">
        <v>57</v>
      </c>
      <c r="Q570" s="8" t="s">
        <v>3843</v>
      </c>
      <c r="S570" s="8" t="s">
        <v>57</v>
      </c>
      <c r="T570" s="8" t="s">
        <v>59</v>
      </c>
      <c r="U570" s="8" t="s">
        <v>65</v>
      </c>
      <c r="V570" s="8" t="s">
        <v>51</v>
      </c>
      <c r="W570" s="8">
        <v>85</v>
      </c>
      <c r="X570" s="8">
        <v>20</v>
      </c>
      <c r="Y570" s="8">
        <v>20</v>
      </c>
      <c r="Z570" s="8">
        <v>15</v>
      </c>
      <c r="AA570" s="8">
        <v>15</v>
      </c>
      <c r="AB570" s="8">
        <v>15</v>
      </c>
    </row>
    <row r="571" spans="1:28">
      <c r="A571" t="s">
        <v>21</v>
      </c>
      <c r="B571" t="s">
        <v>24</v>
      </c>
      <c r="C571" t="s">
        <v>32</v>
      </c>
      <c r="D571" t="s">
        <v>616</v>
      </c>
      <c r="E571" t="s">
        <v>675</v>
      </c>
      <c r="F571" t="s">
        <v>8241</v>
      </c>
      <c r="G571" t="s">
        <v>10879</v>
      </c>
      <c r="H571" t="s">
        <v>676</v>
      </c>
      <c r="I571" t="s">
        <v>8242</v>
      </c>
      <c r="J571" s="8" t="s">
        <v>8243</v>
      </c>
      <c r="K571" s="8">
        <v>38</v>
      </c>
      <c r="L571" s="8" t="s">
        <v>8244</v>
      </c>
      <c r="M571" s="8">
        <v>57</v>
      </c>
      <c r="N571" s="8" t="s">
        <v>8245</v>
      </c>
      <c r="O571" s="8">
        <v>1</v>
      </c>
      <c r="P571" s="8" t="s">
        <v>57</v>
      </c>
      <c r="Q571" s="8" t="s">
        <v>8242</v>
      </c>
      <c r="S571" s="8" t="s">
        <v>57</v>
      </c>
      <c r="T571" s="8" t="s">
        <v>59</v>
      </c>
      <c r="U571" s="8" t="s">
        <v>65</v>
      </c>
      <c r="V571" s="8" t="s">
        <v>51</v>
      </c>
      <c r="W571" s="8">
        <v>85</v>
      </c>
      <c r="X571" s="8">
        <v>20</v>
      </c>
      <c r="Y571" s="8">
        <v>20</v>
      </c>
      <c r="Z571" s="8">
        <v>15</v>
      </c>
      <c r="AA571" s="8">
        <v>15</v>
      </c>
      <c r="AB571" s="8">
        <v>15</v>
      </c>
    </row>
    <row r="572" spans="1:28">
      <c r="A572" t="s">
        <v>21</v>
      </c>
      <c r="B572" t="s">
        <v>24</v>
      </c>
      <c r="C572" t="s">
        <v>32</v>
      </c>
      <c r="D572" t="s">
        <v>616</v>
      </c>
      <c r="E572" t="s">
        <v>675</v>
      </c>
      <c r="F572" t="s">
        <v>5372</v>
      </c>
      <c r="G572" t="s">
        <v>5373</v>
      </c>
      <c r="H572" t="s">
        <v>676</v>
      </c>
      <c r="I572" t="s">
        <v>3820</v>
      </c>
      <c r="J572" s="8" t="s">
        <v>3821</v>
      </c>
      <c r="K572" s="8">
        <v>25</v>
      </c>
      <c r="L572" s="8" t="s">
        <v>3822</v>
      </c>
      <c r="M572" s="8">
        <v>66</v>
      </c>
      <c r="N572" s="8" t="s">
        <v>52</v>
      </c>
      <c r="O572" s="8">
        <v>1</v>
      </c>
      <c r="P572" s="8" t="s">
        <v>57</v>
      </c>
      <c r="Q572" s="8" t="s">
        <v>3820</v>
      </c>
      <c r="S572" s="8" t="s">
        <v>57</v>
      </c>
      <c r="T572" s="8" t="s">
        <v>59</v>
      </c>
      <c r="U572" s="8" t="s">
        <v>65</v>
      </c>
      <c r="V572" s="8" t="s">
        <v>51</v>
      </c>
      <c r="W572" s="8">
        <v>85</v>
      </c>
      <c r="X572" s="8">
        <v>20</v>
      </c>
      <c r="Y572" s="8">
        <v>20</v>
      </c>
      <c r="Z572" s="8">
        <v>15</v>
      </c>
      <c r="AA572" s="8">
        <v>15</v>
      </c>
      <c r="AB572" s="8">
        <v>15</v>
      </c>
    </row>
    <row r="573" spans="1:28">
      <c r="A573" t="s">
        <v>21</v>
      </c>
      <c r="B573" t="s">
        <v>24</v>
      </c>
      <c r="C573" t="s">
        <v>32</v>
      </c>
      <c r="D573" t="s">
        <v>616</v>
      </c>
      <c r="E573" t="s">
        <v>675</v>
      </c>
      <c r="F573" t="s">
        <v>5391</v>
      </c>
      <c r="G573" t="s">
        <v>5392</v>
      </c>
      <c r="H573" t="s">
        <v>676</v>
      </c>
      <c r="I573" t="s">
        <v>3870</v>
      </c>
      <c r="J573" s="8" t="s">
        <v>3871</v>
      </c>
      <c r="K573" s="8">
        <v>40</v>
      </c>
      <c r="L573" s="8" t="s">
        <v>3872</v>
      </c>
      <c r="M573" s="8">
        <v>59</v>
      </c>
      <c r="N573" s="8" t="s">
        <v>3873</v>
      </c>
      <c r="O573" s="8">
        <v>1</v>
      </c>
      <c r="P573" s="8" t="s">
        <v>57</v>
      </c>
      <c r="Q573" s="8" t="s">
        <v>3870</v>
      </c>
      <c r="S573" s="8" t="s">
        <v>57</v>
      </c>
      <c r="T573" s="8" t="s">
        <v>59</v>
      </c>
      <c r="U573" s="8" t="s">
        <v>65</v>
      </c>
      <c r="V573" s="8" t="s">
        <v>51</v>
      </c>
      <c r="W573" s="8">
        <v>85</v>
      </c>
      <c r="X573" s="8">
        <v>20</v>
      </c>
      <c r="Y573" s="8">
        <v>20</v>
      </c>
      <c r="Z573" s="8">
        <v>15</v>
      </c>
      <c r="AA573" s="8">
        <v>15</v>
      </c>
      <c r="AB573" s="8">
        <v>15</v>
      </c>
    </row>
    <row r="574" spans="1:28">
      <c r="A574" t="s">
        <v>21</v>
      </c>
      <c r="B574" t="s">
        <v>24</v>
      </c>
      <c r="C574" t="s">
        <v>32</v>
      </c>
      <c r="D574" t="s">
        <v>616</v>
      </c>
      <c r="E574" t="s">
        <v>675</v>
      </c>
      <c r="F574" t="s">
        <v>5306</v>
      </c>
      <c r="G574" t="s">
        <v>10880</v>
      </c>
      <c r="H574" t="s">
        <v>676</v>
      </c>
      <c r="I574" t="s">
        <v>3671</v>
      </c>
      <c r="J574" s="8" t="s">
        <v>3672</v>
      </c>
      <c r="K574" s="8">
        <v>33</v>
      </c>
      <c r="L574" s="8" t="s">
        <v>3673</v>
      </c>
      <c r="M574" s="8">
        <v>52</v>
      </c>
      <c r="N574" s="8" t="s">
        <v>3674</v>
      </c>
      <c r="O574" s="8">
        <v>1</v>
      </c>
      <c r="P574" s="8" t="s">
        <v>57</v>
      </c>
      <c r="Q574" s="8" t="s">
        <v>3671</v>
      </c>
      <c r="S574" s="8" t="s">
        <v>57</v>
      </c>
      <c r="T574" s="8" t="s">
        <v>59</v>
      </c>
      <c r="U574" s="8" t="s">
        <v>65</v>
      </c>
      <c r="V574" s="8" t="s">
        <v>51</v>
      </c>
      <c r="W574" s="8">
        <v>85</v>
      </c>
      <c r="X574" s="8">
        <v>20</v>
      </c>
      <c r="Y574" s="8">
        <v>20</v>
      </c>
      <c r="Z574" s="8">
        <v>15</v>
      </c>
      <c r="AA574" s="8">
        <v>15</v>
      </c>
      <c r="AB574" s="8">
        <v>15</v>
      </c>
    </row>
    <row r="575" spans="1:28">
      <c r="A575" t="s">
        <v>21</v>
      </c>
      <c r="B575" t="s">
        <v>24</v>
      </c>
      <c r="C575" t="s">
        <v>32</v>
      </c>
      <c r="D575" t="s">
        <v>616</v>
      </c>
      <c r="E575" t="s">
        <v>675</v>
      </c>
      <c r="F575" t="s">
        <v>5327</v>
      </c>
      <c r="G575" t="s">
        <v>5328</v>
      </c>
      <c r="H575" t="s">
        <v>676</v>
      </c>
      <c r="I575" t="s">
        <v>3724</v>
      </c>
      <c r="J575" s="8" t="s">
        <v>3725</v>
      </c>
      <c r="K575" s="8">
        <v>33</v>
      </c>
      <c r="L575" s="8" t="s">
        <v>3726</v>
      </c>
      <c r="M575" s="8">
        <v>52</v>
      </c>
      <c r="N575" s="8" t="s">
        <v>3727</v>
      </c>
      <c r="O575" s="8">
        <v>1</v>
      </c>
      <c r="P575" s="8" t="s">
        <v>57</v>
      </c>
      <c r="Q575" s="8" t="s">
        <v>3724</v>
      </c>
      <c r="S575" s="8" t="s">
        <v>57</v>
      </c>
      <c r="T575" s="8" t="s">
        <v>59</v>
      </c>
      <c r="U575" s="8" t="s">
        <v>65</v>
      </c>
      <c r="V575" s="8" t="s">
        <v>51</v>
      </c>
      <c r="W575" s="8">
        <v>85</v>
      </c>
      <c r="X575" s="8">
        <v>20</v>
      </c>
      <c r="Y575" s="8">
        <v>20</v>
      </c>
      <c r="Z575" s="8">
        <v>15</v>
      </c>
      <c r="AA575" s="8">
        <v>15</v>
      </c>
      <c r="AB575" s="8">
        <v>15</v>
      </c>
    </row>
    <row r="576" spans="1:28">
      <c r="A576" t="s">
        <v>21</v>
      </c>
      <c r="B576" t="s">
        <v>24</v>
      </c>
      <c r="C576" t="s">
        <v>32</v>
      </c>
      <c r="D576" t="s">
        <v>616</v>
      </c>
      <c r="E576" t="s">
        <v>675</v>
      </c>
      <c r="F576" t="s">
        <v>8246</v>
      </c>
      <c r="G576" t="s">
        <v>202</v>
      </c>
      <c r="H576" t="s">
        <v>676</v>
      </c>
      <c r="I576" t="s">
        <v>8247</v>
      </c>
      <c r="J576" s="8" t="s">
        <v>8248</v>
      </c>
      <c r="K576" s="8">
        <v>32</v>
      </c>
      <c r="L576" s="8" t="s">
        <v>8249</v>
      </c>
      <c r="M576" s="8">
        <v>51</v>
      </c>
      <c r="N576" s="8" t="s">
        <v>8250</v>
      </c>
      <c r="O576" s="8">
        <v>1</v>
      </c>
      <c r="P576" s="8" t="s">
        <v>57</v>
      </c>
      <c r="Q576" s="8" t="s">
        <v>8247</v>
      </c>
      <c r="S576" s="8" t="s">
        <v>57</v>
      </c>
      <c r="T576" s="8" t="s">
        <v>59</v>
      </c>
      <c r="U576" s="8" t="s">
        <v>65</v>
      </c>
      <c r="V576" s="8" t="s">
        <v>51</v>
      </c>
      <c r="W576" s="8">
        <v>85</v>
      </c>
      <c r="X576" s="8">
        <v>20</v>
      </c>
      <c r="Y576" s="8">
        <v>20</v>
      </c>
      <c r="Z576" s="8">
        <v>15</v>
      </c>
      <c r="AA576" s="8">
        <v>15</v>
      </c>
      <c r="AB576" s="8">
        <v>15</v>
      </c>
    </row>
    <row r="577" spans="1:28">
      <c r="A577" t="s">
        <v>21</v>
      </c>
      <c r="B577" t="s">
        <v>24</v>
      </c>
      <c r="C577" t="s">
        <v>32</v>
      </c>
      <c r="D577" t="s">
        <v>616</v>
      </c>
      <c r="E577" t="s">
        <v>675</v>
      </c>
      <c r="F577" t="s">
        <v>5314</v>
      </c>
      <c r="G577" t="s">
        <v>5315</v>
      </c>
      <c r="H577" t="s">
        <v>676</v>
      </c>
      <c r="I577" t="s">
        <v>3687</v>
      </c>
      <c r="J577" s="8" t="s">
        <v>3688</v>
      </c>
      <c r="K577" s="8">
        <v>34</v>
      </c>
      <c r="L577" s="8" t="s">
        <v>3689</v>
      </c>
      <c r="M577" s="8">
        <v>68</v>
      </c>
      <c r="N577" s="8" t="s">
        <v>52</v>
      </c>
      <c r="O577" s="8">
        <v>1</v>
      </c>
      <c r="P577" s="8" t="s">
        <v>57</v>
      </c>
      <c r="Q577" s="8" t="s">
        <v>3687</v>
      </c>
      <c r="S577" s="8" t="s">
        <v>57</v>
      </c>
      <c r="T577" s="8" t="s">
        <v>59</v>
      </c>
      <c r="U577" s="8" t="s">
        <v>65</v>
      </c>
      <c r="V577" s="8" t="s">
        <v>51</v>
      </c>
      <c r="W577" s="8">
        <v>85</v>
      </c>
      <c r="X577" s="8">
        <v>20</v>
      </c>
      <c r="Y577" s="8">
        <v>20</v>
      </c>
      <c r="Z577" s="8">
        <v>15</v>
      </c>
      <c r="AA577" s="8">
        <v>15</v>
      </c>
      <c r="AB577" s="8">
        <v>15</v>
      </c>
    </row>
    <row r="578" spans="1:28">
      <c r="A578" t="s">
        <v>21</v>
      </c>
      <c r="B578" t="s">
        <v>24</v>
      </c>
      <c r="C578" t="s">
        <v>32</v>
      </c>
      <c r="D578" t="s">
        <v>616</v>
      </c>
      <c r="E578" t="s">
        <v>675</v>
      </c>
      <c r="F578" t="s">
        <v>5378</v>
      </c>
      <c r="G578" t="s">
        <v>5379</v>
      </c>
      <c r="H578" t="s">
        <v>676</v>
      </c>
      <c r="I578" t="s">
        <v>3839</v>
      </c>
      <c r="J578" s="8" t="s">
        <v>3840</v>
      </c>
      <c r="K578" s="8">
        <v>46</v>
      </c>
      <c r="L578" s="8" t="s">
        <v>3841</v>
      </c>
      <c r="M578" s="8">
        <v>65</v>
      </c>
      <c r="N578" s="8" t="s">
        <v>3842</v>
      </c>
      <c r="O578" s="8">
        <v>1</v>
      </c>
      <c r="P578" s="8" t="s">
        <v>57</v>
      </c>
      <c r="Q578" s="8" t="s">
        <v>3839</v>
      </c>
      <c r="S578" s="8" t="s">
        <v>57</v>
      </c>
      <c r="T578" s="8" t="s">
        <v>59</v>
      </c>
      <c r="U578" s="8" t="s">
        <v>65</v>
      </c>
      <c r="V578" s="8" t="s">
        <v>51</v>
      </c>
      <c r="W578" s="8">
        <v>65</v>
      </c>
      <c r="X578" s="8">
        <v>0</v>
      </c>
      <c r="Y578" s="8">
        <v>20</v>
      </c>
      <c r="Z578" s="8">
        <v>15</v>
      </c>
      <c r="AA578" s="8">
        <v>15</v>
      </c>
      <c r="AB578" s="8">
        <v>15</v>
      </c>
    </row>
    <row r="579" spans="1:28">
      <c r="A579" t="s">
        <v>21</v>
      </c>
      <c r="B579" t="s">
        <v>24</v>
      </c>
      <c r="C579" t="s">
        <v>32</v>
      </c>
      <c r="D579" t="s">
        <v>616</v>
      </c>
      <c r="E579" t="s">
        <v>675</v>
      </c>
      <c r="F579" t="s">
        <v>5307</v>
      </c>
      <c r="G579" t="s">
        <v>5308</v>
      </c>
      <c r="H579" t="s">
        <v>676</v>
      </c>
      <c r="I579" t="s">
        <v>3675</v>
      </c>
      <c r="J579" s="8" t="s">
        <v>3676</v>
      </c>
      <c r="K579" s="8">
        <v>28</v>
      </c>
      <c r="L579" s="8" t="s">
        <v>3677</v>
      </c>
      <c r="M579" s="8">
        <v>69</v>
      </c>
      <c r="N579" s="8" t="s">
        <v>52</v>
      </c>
      <c r="O579" s="8">
        <v>1</v>
      </c>
      <c r="P579" s="8" t="s">
        <v>57</v>
      </c>
      <c r="Q579" s="8" t="s">
        <v>3675</v>
      </c>
      <c r="S579" s="8" t="s">
        <v>57</v>
      </c>
      <c r="T579" s="8" t="s">
        <v>59</v>
      </c>
      <c r="U579" s="8" t="s">
        <v>65</v>
      </c>
      <c r="V579" s="8" t="s">
        <v>51</v>
      </c>
      <c r="W579" s="8">
        <v>85</v>
      </c>
      <c r="X579" s="8">
        <v>20</v>
      </c>
      <c r="Y579" s="8">
        <v>20</v>
      </c>
      <c r="Z579" s="8">
        <v>15</v>
      </c>
      <c r="AA579" s="8">
        <v>15</v>
      </c>
      <c r="AB579" s="8">
        <v>15</v>
      </c>
    </row>
    <row r="580" spans="1:28">
      <c r="A580" t="s">
        <v>21</v>
      </c>
      <c r="B580" t="s">
        <v>24</v>
      </c>
      <c r="C580" t="s">
        <v>32</v>
      </c>
      <c r="D580" t="s">
        <v>616</v>
      </c>
      <c r="E580" t="s">
        <v>675</v>
      </c>
      <c r="F580" t="s">
        <v>5374</v>
      </c>
      <c r="G580" t="s">
        <v>1614</v>
      </c>
      <c r="H580" t="s">
        <v>677</v>
      </c>
      <c r="I580" t="s">
        <v>3824</v>
      </c>
      <c r="J580" s="8" t="s">
        <v>3825</v>
      </c>
      <c r="K580" s="8">
        <v>56</v>
      </c>
      <c r="M580" s="8">
        <v>0</v>
      </c>
      <c r="N580" s="8" t="s">
        <v>3826</v>
      </c>
      <c r="O580" s="8">
        <v>1</v>
      </c>
      <c r="P580" s="8" t="s">
        <v>57</v>
      </c>
      <c r="Q580" s="8" t="s">
        <v>3824</v>
      </c>
      <c r="S580" s="8" t="s">
        <v>57</v>
      </c>
      <c r="T580" s="8" t="s">
        <v>59</v>
      </c>
      <c r="U580" s="8" t="s">
        <v>65</v>
      </c>
      <c r="V580" s="8" t="s">
        <v>51</v>
      </c>
      <c r="W580" s="8">
        <v>45</v>
      </c>
      <c r="X580" s="8">
        <v>0</v>
      </c>
      <c r="Y580" s="8">
        <v>0</v>
      </c>
      <c r="Z580" s="8">
        <v>15</v>
      </c>
      <c r="AA580" s="8">
        <v>15</v>
      </c>
      <c r="AB580" s="8">
        <v>15</v>
      </c>
    </row>
    <row r="581" spans="1:28">
      <c r="A581" t="s">
        <v>21</v>
      </c>
      <c r="B581" t="s">
        <v>24</v>
      </c>
      <c r="C581" t="s">
        <v>32</v>
      </c>
      <c r="D581" t="s">
        <v>616</v>
      </c>
      <c r="E581" t="s">
        <v>675</v>
      </c>
      <c r="F581" t="s">
        <v>8251</v>
      </c>
      <c r="G581" t="s">
        <v>8252</v>
      </c>
      <c r="H581" t="s">
        <v>677</v>
      </c>
      <c r="I581" t="s">
        <v>8253</v>
      </c>
      <c r="J581" s="8" t="s">
        <v>8254</v>
      </c>
      <c r="K581" s="8">
        <v>38</v>
      </c>
      <c r="L581" s="8" t="s">
        <v>8255</v>
      </c>
      <c r="M581" s="8">
        <v>57</v>
      </c>
      <c r="N581" s="8" t="s">
        <v>8256</v>
      </c>
      <c r="O581" s="8">
        <v>1</v>
      </c>
      <c r="P581" s="8" t="s">
        <v>57</v>
      </c>
      <c r="Q581" s="8" t="s">
        <v>8253</v>
      </c>
      <c r="S581" s="8" t="s">
        <v>57</v>
      </c>
      <c r="T581" s="8" t="s">
        <v>59</v>
      </c>
      <c r="U581" s="8" t="s">
        <v>65</v>
      </c>
      <c r="V581" s="8" t="s">
        <v>51</v>
      </c>
      <c r="W581" s="8">
        <v>85</v>
      </c>
      <c r="X581" s="8">
        <v>20</v>
      </c>
      <c r="Y581" s="8">
        <v>20</v>
      </c>
      <c r="Z581" s="8">
        <v>15</v>
      </c>
      <c r="AA581" s="8">
        <v>15</v>
      </c>
      <c r="AB581" s="8">
        <v>15</v>
      </c>
    </row>
    <row r="582" spans="1:28">
      <c r="A582" t="s">
        <v>21</v>
      </c>
      <c r="B582" t="s">
        <v>24</v>
      </c>
      <c r="C582" t="s">
        <v>32</v>
      </c>
      <c r="D582" t="s">
        <v>616</v>
      </c>
      <c r="E582" t="s">
        <v>675</v>
      </c>
      <c r="F582" t="s">
        <v>5321</v>
      </c>
      <c r="G582" t="s">
        <v>10881</v>
      </c>
      <c r="H582" t="s">
        <v>676</v>
      </c>
      <c r="I582" t="s">
        <v>3699</v>
      </c>
      <c r="J582" s="8" t="s">
        <v>3700</v>
      </c>
      <c r="K582" s="8">
        <v>24</v>
      </c>
      <c r="L582" s="8" t="s">
        <v>3701</v>
      </c>
      <c r="M582" s="8">
        <v>73</v>
      </c>
      <c r="N582" s="8" t="s">
        <v>52</v>
      </c>
      <c r="O582" s="8">
        <v>1</v>
      </c>
      <c r="P582" s="8" t="s">
        <v>57</v>
      </c>
      <c r="Q582" s="8" t="s">
        <v>3699</v>
      </c>
      <c r="S582" s="8" t="s">
        <v>57</v>
      </c>
      <c r="T582" s="8" t="s">
        <v>59</v>
      </c>
      <c r="U582" s="8" t="s">
        <v>65</v>
      </c>
      <c r="V582" s="8" t="s">
        <v>51</v>
      </c>
      <c r="W582" s="8">
        <v>85</v>
      </c>
      <c r="X582" s="8">
        <v>20</v>
      </c>
      <c r="Y582" s="8">
        <v>20</v>
      </c>
      <c r="Z582" s="8">
        <v>15</v>
      </c>
      <c r="AA582" s="8">
        <v>15</v>
      </c>
      <c r="AB582" s="8">
        <v>15</v>
      </c>
    </row>
    <row r="583" spans="1:28">
      <c r="A583" t="s">
        <v>21</v>
      </c>
      <c r="B583" t="s">
        <v>24</v>
      </c>
      <c r="C583" t="s">
        <v>32</v>
      </c>
      <c r="D583" t="s">
        <v>616</v>
      </c>
      <c r="E583" t="s">
        <v>675</v>
      </c>
      <c r="F583" t="s">
        <v>8257</v>
      </c>
      <c r="G583" t="s">
        <v>8258</v>
      </c>
      <c r="H583" t="s">
        <v>676</v>
      </c>
      <c r="I583" t="s">
        <v>8259</v>
      </c>
      <c r="J583" s="8" t="s">
        <v>8260</v>
      </c>
      <c r="K583" s="8">
        <v>30</v>
      </c>
      <c r="L583" s="8" t="s">
        <v>8261</v>
      </c>
      <c r="M583" s="8">
        <v>68</v>
      </c>
      <c r="N583" s="8" t="s">
        <v>52</v>
      </c>
      <c r="O583" s="8">
        <v>1</v>
      </c>
      <c r="P583" s="8" t="s">
        <v>57</v>
      </c>
      <c r="Q583" s="8" t="s">
        <v>8259</v>
      </c>
      <c r="S583" s="8" t="s">
        <v>57</v>
      </c>
      <c r="T583" s="8" t="s">
        <v>59</v>
      </c>
      <c r="U583" s="8" t="s">
        <v>65</v>
      </c>
      <c r="V583" s="8" t="s">
        <v>51</v>
      </c>
      <c r="W583" s="8">
        <v>85</v>
      </c>
      <c r="X583" s="8">
        <v>20</v>
      </c>
      <c r="Y583" s="8">
        <v>20</v>
      </c>
      <c r="Z583" s="8">
        <v>15</v>
      </c>
      <c r="AA583" s="8">
        <v>15</v>
      </c>
      <c r="AB583" s="8">
        <v>15</v>
      </c>
    </row>
    <row r="584" spans="1:28">
      <c r="A584" t="s">
        <v>21</v>
      </c>
      <c r="B584" t="s">
        <v>24</v>
      </c>
      <c r="C584" t="s">
        <v>32</v>
      </c>
      <c r="D584" t="s">
        <v>616</v>
      </c>
      <c r="E584" t="s">
        <v>675</v>
      </c>
      <c r="F584" t="s">
        <v>8266</v>
      </c>
      <c r="G584" t="s">
        <v>10882</v>
      </c>
      <c r="H584" t="s">
        <v>676</v>
      </c>
      <c r="I584" t="s">
        <v>8267</v>
      </c>
      <c r="J584" s="8" t="s">
        <v>8268</v>
      </c>
      <c r="K584" s="8">
        <v>34</v>
      </c>
      <c r="L584" s="8" t="s">
        <v>8269</v>
      </c>
      <c r="M584" s="8">
        <v>71</v>
      </c>
      <c r="N584" s="8" t="s">
        <v>10599</v>
      </c>
      <c r="O584" s="8">
        <v>2</v>
      </c>
      <c r="P584" s="8" t="s">
        <v>56</v>
      </c>
      <c r="Q584" s="8" t="s">
        <v>8267</v>
      </c>
      <c r="S584" s="8" t="s">
        <v>57</v>
      </c>
      <c r="T584" s="8" t="s">
        <v>59</v>
      </c>
      <c r="U584" s="8" t="s">
        <v>65</v>
      </c>
      <c r="V584" s="8" t="s">
        <v>51</v>
      </c>
      <c r="W584" s="8">
        <v>70</v>
      </c>
      <c r="X584" s="8">
        <v>20</v>
      </c>
      <c r="Y584" s="8">
        <v>20</v>
      </c>
      <c r="Z584" s="8">
        <v>0</v>
      </c>
      <c r="AA584" s="8">
        <v>15</v>
      </c>
      <c r="AB584" s="8">
        <v>15</v>
      </c>
    </row>
    <row r="585" spans="1:28">
      <c r="A585" t="s">
        <v>21</v>
      </c>
      <c r="B585" t="s">
        <v>24</v>
      </c>
      <c r="C585" t="s">
        <v>32</v>
      </c>
      <c r="D585" t="s">
        <v>616</v>
      </c>
      <c r="E585" t="s">
        <v>675</v>
      </c>
      <c r="F585" t="s">
        <v>5390</v>
      </c>
      <c r="G585" t="s">
        <v>10883</v>
      </c>
      <c r="H585" t="s">
        <v>676</v>
      </c>
      <c r="I585" t="s">
        <v>3867</v>
      </c>
      <c r="J585" s="8" t="s">
        <v>3868</v>
      </c>
      <c r="K585" s="8">
        <v>29</v>
      </c>
      <c r="L585" s="8" t="s">
        <v>3869</v>
      </c>
      <c r="M585" s="8">
        <v>69</v>
      </c>
      <c r="N585" s="8" t="s">
        <v>52</v>
      </c>
      <c r="O585" s="8">
        <v>1</v>
      </c>
      <c r="P585" s="8" t="s">
        <v>57</v>
      </c>
      <c r="Q585" s="8" t="s">
        <v>3867</v>
      </c>
      <c r="S585" s="8" t="s">
        <v>57</v>
      </c>
      <c r="T585" s="8" t="s">
        <v>59</v>
      </c>
      <c r="U585" s="8" t="s">
        <v>65</v>
      </c>
      <c r="V585" s="8" t="s">
        <v>51</v>
      </c>
      <c r="W585" s="8">
        <v>85</v>
      </c>
      <c r="X585" s="8">
        <v>20</v>
      </c>
      <c r="Y585" s="8">
        <v>20</v>
      </c>
      <c r="Z585" s="8">
        <v>15</v>
      </c>
      <c r="AA585" s="8">
        <v>15</v>
      </c>
      <c r="AB585" s="8">
        <v>15</v>
      </c>
    </row>
    <row r="586" spans="1:28">
      <c r="A586" t="s">
        <v>21</v>
      </c>
      <c r="B586" t="s">
        <v>24</v>
      </c>
      <c r="C586" t="s">
        <v>32</v>
      </c>
      <c r="D586" t="s">
        <v>616</v>
      </c>
      <c r="E586" t="s">
        <v>675</v>
      </c>
      <c r="F586" t="s">
        <v>5316</v>
      </c>
      <c r="G586" t="s">
        <v>5317</v>
      </c>
      <c r="H586" t="s">
        <v>676</v>
      </c>
      <c r="I586" t="s">
        <v>3690</v>
      </c>
      <c r="J586" s="8" t="s">
        <v>3691</v>
      </c>
      <c r="K586" s="8">
        <v>23</v>
      </c>
      <c r="L586" s="8" t="s">
        <v>3692</v>
      </c>
      <c r="M586" s="8">
        <v>69</v>
      </c>
      <c r="N586" s="8" t="s">
        <v>52</v>
      </c>
      <c r="O586" s="8">
        <v>1</v>
      </c>
      <c r="P586" s="8" t="s">
        <v>57</v>
      </c>
      <c r="Q586" s="8" t="s">
        <v>3690</v>
      </c>
      <c r="S586" s="8" t="s">
        <v>57</v>
      </c>
      <c r="T586" s="8" t="s">
        <v>59</v>
      </c>
      <c r="U586" s="8" t="s">
        <v>65</v>
      </c>
      <c r="V586" s="8" t="s">
        <v>51</v>
      </c>
      <c r="W586" s="8">
        <v>85</v>
      </c>
      <c r="X586" s="8">
        <v>20</v>
      </c>
      <c r="Y586" s="8">
        <v>20</v>
      </c>
      <c r="Z586" s="8">
        <v>15</v>
      </c>
      <c r="AA586" s="8">
        <v>15</v>
      </c>
      <c r="AB586" s="8">
        <v>15</v>
      </c>
    </row>
    <row r="587" spans="1:28">
      <c r="A587" t="s">
        <v>21</v>
      </c>
      <c r="B587" t="s">
        <v>24</v>
      </c>
      <c r="C587" t="s">
        <v>32</v>
      </c>
      <c r="D587" t="s">
        <v>616</v>
      </c>
      <c r="E587" t="s">
        <v>675</v>
      </c>
      <c r="F587" t="s">
        <v>5313</v>
      </c>
      <c r="G587" t="s">
        <v>10884</v>
      </c>
      <c r="H587" t="s">
        <v>676</v>
      </c>
      <c r="I587" t="s">
        <v>3684</v>
      </c>
      <c r="J587" s="8" t="s">
        <v>3685</v>
      </c>
      <c r="K587" s="8">
        <v>23</v>
      </c>
      <c r="L587" s="8" t="s">
        <v>3686</v>
      </c>
      <c r="M587" s="8">
        <v>67</v>
      </c>
      <c r="N587" s="8" t="s">
        <v>52</v>
      </c>
      <c r="O587" s="8">
        <v>1</v>
      </c>
      <c r="P587" s="8" t="s">
        <v>57</v>
      </c>
      <c r="Q587" s="8" t="s">
        <v>3684</v>
      </c>
      <c r="S587" s="8" t="s">
        <v>57</v>
      </c>
      <c r="T587" s="8" t="s">
        <v>59</v>
      </c>
      <c r="U587" s="8" t="s">
        <v>65</v>
      </c>
      <c r="V587" s="8" t="s">
        <v>51</v>
      </c>
      <c r="W587" s="8">
        <v>85</v>
      </c>
      <c r="X587" s="8">
        <v>20</v>
      </c>
      <c r="Y587" s="8">
        <v>20</v>
      </c>
      <c r="Z587" s="8">
        <v>15</v>
      </c>
      <c r="AA587" s="8">
        <v>15</v>
      </c>
      <c r="AB587" s="8">
        <v>15</v>
      </c>
    </row>
    <row r="588" spans="1:28">
      <c r="A588" t="s">
        <v>21</v>
      </c>
      <c r="B588" t="s">
        <v>24</v>
      </c>
      <c r="C588" t="s">
        <v>32</v>
      </c>
      <c r="D588" t="s">
        <v>616</v>
      </c>
      <c r="E588" t="s">
        <v>675</v>
      </c>
      <c r="F588" t="s">
        <v>5376</v>
      </c>
      <c r="G588" t="s">
        <v>5377</v>
      </c>
      <c r="H588" t="s">
        <v>676</v>
      </c>
      <c r="I588" t="s">
        <v>3835</v>
      </c>
      <c r="J588" s="8" t="s">
        <v>3836</v>
      </c>
      <c r="K588" s="8">
        <v>35</v>
      </c>
      <c r="L588" s="8" t="s">
        <v>3837</v>
      </c>
      <c r="M588" s="8">
        <v>64</v>
      </c>
      <c r="N588" s="8" t="s">
        <v>3838</v>
      </c>
      <c r="O588" s="8">
        <v>1</v>
      </c>
      <c r="P588" s="8" t="s">
        <v>57</v>
      </c>
      <c r="Q588" s="8" t="s">
        <v>3835</v>
      </c>
      <c r="S588" s="8" t="s">
        <v>57</v>
      </c>
      <c r="T588" s="8" t="s">
        <v>59</v>
      </c>
      <c r="U588" s="8" t="s">
        <v>65</v>
      </c>
      <c r="V588" s="8" t="s">
        <v>51</v>
      </c>
      <c r="W588" s="8">
        <v>85</v>
      </c>
      <c r="X588" s="8">
        <v>20</v>
      </c>
      <c r="Y588" s="8">
        <v>20</v>
      </c>
      <c r="Z588" s="8">
        <v>15</v>
      </c>
      <c r="AA588" s="8">
        <v>15</v>
      </c>
      <c r="AB588" s="8">
        <v>15</v>
      </c>
    </row>
    <row r="589" spans="1:28">
      <c r="A589" t="s">
        <v>21</v>
      </c>
      <c r="B589" t="s">
        <v>24</v>
      </c>
      <c r="C589" t="s">
        <v>32</v>
      </c>
      <c r="D589" t="s">
        <v>616</v>
      </c>
      <c r="E589" t="s">
        <v>675</v>
      </c>
      <c r="F589" t="s">
        <v>5332</v>
      </c>
      <c r="G589" t="s">
        <v>5333</v>
      </c>
      <c r="H589" t="s">
        <v>676</v>
      </c>
      <c r="I589" t="s">
        <v>3739</v>
      </c>
      <c r="J589" s="8" t="s">
        <v>3740</v>
      </c>
      <c r="K589" s="8">
        <v>43</v>
      </c>
      <c r="L589" s="8" t="s">
        <v>3741</v>
      </c>
      <c r="M589" s="8">
        <v>62</v>
      </c>
      <c r="N589" s="8" t="s">
        <v>3742</v>
      </c>
      <c r="O589" s="8">
        <v>1</v>
      </c>
      <c r="P589" s="8" t="s">
        <v>57</v>
      </c>
      <c r="Q589" s="8" t="s">
        <v>3739</v>
      </c>
      <c r="S589" s="8" t="s">
        <v>57</v>
      </c>
      <c r="T589" s="8" t="s">
        <v>59</v>
      </c>
      <c r="U589" s="8" t="s">
        <v>65</v>
      </c>
      <c r="V589" s="8" t="s">
        <v>51</v>
      </c>
      <c r="W589" s="8">
        <v>65</v>
      </c>
      <c r="X589" s="8">
        <v>0</v>
      </c>
      <c r="Y589" s="8">
        <v>20</v>
      </c>
      <c r="Z589" s="8">
        <v>15</v>
      </c>
      <c r="AA589" s="8">
        <v>15</v>
      </c>
      <c r="AB589" s="8">
        <v>15</v>
      </c>
    </row>
    <row r="590" spans="1:28">
      <c r="A590" t="s">
        <v>21</v>
      </c>
      <c r="B590" t="s">
        <v>24</v>
      </c>
      <c r="C590" t="s">
        <v>32</v>
      </c>
      <c r="D590" t="s">
        <v>616</v>
      </c>
      <c r="E590" t="s">
        <v>675</v>
      </c>
      <c r="F590" t="s">
        <v>5309</v>
      </c>
      <c r="G590" t="s">
        <v>5309</v>
      </c>
      <c r="H590" t="s">
        <v>676</v>
      </c>
      <c r="I590" t="s">
        <v>3678</v>
      </c>
      <c r="J590" s="8" t="s">
        <v>3679</v>
      </c>
      <c r="K590" s="8">
        <v>36</v>
      </c>
      <c r="L590" s="8" t="s">
        <v>3680</v>
      </c>
      <c r="M590" s="8">
        <v>68</v>
      </c>
      <c r="N590" s="8" t="s">
        <v>52</v>
      </c>
      <c r="O590" s="8">
        <v>1</v>
      </c>
      <c r="P590" s="8" t="s">
        <v>57</v>
      </c>
      <c r="Q590" s="8" t="s">
        <v>3678</v>
      </c>
      <c r="S590" s="8" t="s">
        <v>57</v>
      </c>
      <c r="T590" s="8" t="s">
        <v>59</v>
      </c>
      <c r="U590" s="8" t="s">
        <v>65</v>
      </c>
      <c r="V590" s="8" t="s">
        <v>51</v>
      </c>
      <c r="W590" s="8">
        <v>85</v>
      </c>
      <c r="X590" s="8">
        <v>20</v>
      </c>
      <c r="Y590" s="8">
        <v>20</v>
      </c>
      <c r="Z590" s="8">
        <v>15</v>
      </c>
      <c r="AA590" s="8">
        <v>15</v>
      </c>
      <c r="AB590" s="8">
        <v>15</v>
      </c>
    </row>
    <row r="591" spans="1:28">
      <c r="A591" t="s">
        <v>21</v>
      </c>
      <c r="B591" t="s">
        <v>24</v>
      </c>
      <c r="C591" t="s">
        <v>32</v>
      </c>
      <c r="D591" t="s">
        <v>616</v>
      </c>
      <c r="E591" t="s">
        <v>675</v>
      </c>
      <c r="F591" t="s">
        <v>8262</v>
      </c>
      <c r="G591" t="s">
        <v>10885</v>
      </c>
      <c r="H591" t="s">
        <v>676</v>
      </c>
      <c r="I591" t="s">
        <v>8263</v>
      </c>
      <c r="J591" s="8" t="s">
        <v>8264</v>
      </c>
      <c r="K591" s="8">
        <v>28</v>
      </c>
      <c r="L591" s="8" t="s">
        <v>8265</v>
      </c>
      <c r="M591" s="8">
        <v>65</v>
      </c>
      <c r="N591" s="8" t="s">
        <v>52</v>
      </c>
      <c r="O591" s="8">
        <v>1</v>
      </c>
      <c r="P591" s="8" t="s">
        <v>57</v>
      </c>
      <c r="Q591" s="8" t="s">
        <v>8263</v>
      </c>
      <c r="S591" s="8" t="s">
        <v>57</v>
      </c>
      <c r="T591" s="8" t="s">
        <v>59</v>
      </c>
      <c r="U591" s="8" t="s">
        <v>65</v>
      </c>
      <c r="V591" s="8" t="s">
        <v>51</v>
      </c>
      <c r="W591" s="8">
        <v>85</v>
      </c>
      <c r="X591" s="8">
        <v>20</v>
      </c>
      <c r="Y591" s="8">
        <v>20</v>
      </c>
      <c r="Z591" s="8">
        <v>15</v>
      </c>
      <c r="AA591" s="8">
        <v>15</v>
      </c>
      <c r="AB591" s="8">
        <v>15</v>
      </c>
    </row>
    <row r="592" spans="1:28">
      <c r="A592" t="s">
        <v>21</v>
      </c>
      <c r="B592" t="s">
        <v>24</v>
      </c>
      <c r="C592" t="s">
        <v>32</v>
      </c>
      <c r="D592" t="s">
        <v>616</v>
      </c>
      <c r="E592" t="s">
        <v>675</v>
      </c>
      <c r="F592" t="s">
        <v>5360</v>
      </c>
      <c r="G592" t="s">
        <v>5361</v>
      </c>
      <c r="H592" t="s">
        <v>676</v>
      </c>
      <c r="I592" t="s">
        <v>3780</v>
      </c>
      <c r="J592" s="8" t="s">
        <v>3781</v>
      </c>
      <c r="K592" s="8">
        <v>41</v>
      </c>
      <c r="L592" s="8" t="s">
        <v>3782</v>
      </c>
      <c r="M592" s="8">
        <v>60</v>
      </c>
      <c r="N592" s="8" t="s">
        <v>3783</v>
      </c>
      <c r="O592" s="8">
        <v>1</v>
      </c>
      <c r="P592" s="8" t="s">
        <v>57</v>
      </c>
      <c r="Q592" s="8" t="s">
        <v>3780</v>
      </c>
      <c r="S592" s="8" t="s">
        <v>57</v>
      </c>
      <c r="T592" s="8" t="s">
        <v>59</v>
      </c>
      <c r="U592" s="8" t="s">
        <v>65</v>
      </c>
      <c r="V592" s="8" t="s">
        <v>51</v>
      </c>
      <c r="W592" s="8">
        <v>65</v>
      </c>
      <c r="X592" s="8">
        <v>0</v>
      </c>
      <c r="Y592" s="8">
        <v>20</v>
      </c>
      <c r="Z592" s="8">
        <v>15</v>
      </c>
      <c r="AA592" s="8">
        <v>15</v>
      </c>
      <c r="AB592" s="8">
        <v>15</v>
      </c>
    </row>
    <row r="593" spans="1:28">
      <c r="A593" t="s">
        <v>21</v>
      </c>
      <c r="B593" t="s">
        <v>24</v>
      </c>
      <c r="C593" t="s">
        <v>32</v>
      </c>
      <c r="D593" t="s">
        <v>616</v>
      </c>
      <c r="E593" t="s">
        <v>675</v>
      </c>
      <c r="F593" t="s">
        <v>5393</v>
      </c>
      <c r="G593" t="s">
        <v>5393</v>
      </c>
      <c r="H593" t="s">
        <v>676</v>
      </c>
      <c r="I593" t="s">
        <v>3874</v>
      </c>
      <c r="J593" s="8" t="s">
        <v>3875</v>
      </c>
      <c r="K593" s="8">
        <v>39</v>
      </c>
      <c r="L593" s="8" t="s">
        <v>3876</v>
      </c>
      <c r="M593" s="8">
        <v>78</v>
      </c>
      <c r="N593" s="8" t="s">
        <v>52</v>
      </c>
      <c r="O593" s="8">
        <v>1</v>
      </c>
      <c r="P593" s="8" t="s">
        <v>57</v>
      </c>
      <c r="Q593" s="8" t="s">
        <v>3874</v>
      </c>
      <c r="S593" s="8" t="s">
        <v>57</v>
      </c>
      <c r="T593" s="8" t="s">
        <v>59</v>
      </c>
      <c r="U593" s="8" t="s">
        <v>65</v>
      </c>
      <c r="V593" s="8" t="s">
        <v>51</v>
      </c>
      <c r="W593" s="8">
        <v>85</v>
      </c>
      <c r="X593" s="8">
        <v>20</v>
      </c>
      <c r="Y593" s="8">
        <v>20</v>
      </c>
      <c r="Z593" s="8">
        <v>15</v>
      </c>
      <c r="AA593" s="8">
        <v>15</v>
      </c>
      <c r="AB593" s="8">
        <v>15</v>
      </c>
    </row>
    <row r="594" spans="1:28">
      <c r="A594" t="s">
        <v>21</v>
      </c>
      <c r="B594" t="s">
        <v>24</v>
      </c>
      <c r="C594" t="s">
        <v>32</v>
      </c>
      <c r="D594" t="s">
        <v>616</v>
      </c>
      <c r="E594" t="s">
        <v>675</v>
      </c>
      <c r="F594" t="s">
        <v>4495</v>
      </c>
      <c r="G594" t="s">
        <v>4495</v>
      </c>
      <c r="H594" t="s">
        <v>676</v>
      </c>
      <c r="I594" t="s">
        <v>3731</v>
      </c>
      <c r="J594" s="8" t="s">
        <v>3732</v>
      </c>
      <c r="K594" s="8">
        <v>33</v>
      </c>
      <c r="L594" s="8" t="s">
        <v>3733</v>
      </c>
      <c r="M594" s="8">
        <v>64</v>
      </c>
      <c r="N594" s="8" t="s">
        <v>3734</v>
      </c>
      <c r="O594" s="8">
        <v>1</v>
      </c>
      <c r="P594" s="8" t="s">
        <v>57</v>
      </c>
      <c r="Q594" s="8" t="s">
        <v>3731</v>
      </c>
      <c r="S594" s="8" t="s">
        <v>57</v>
      </c>
      <c r="T594" s="8" t="s">
        <v>59</v>
      </c>
      <c r="U594" s="8" t="s">
        <v>65</v>
      </c>
      <c r="V594" s="8" t="s">
        <v>51</v>
      </c>
      <c r="W594" s="8">
        <v>85</v>
      </c>
      <c r="X594" s="8">
        <v>20</v>
      </c>
      <c r="Y594" s="8">
        <v>20</v>
      </c>
      <c r="Z594" s="8">
        <v>15</v>
      </c>
      <c r="AA594" s="8">
        <v>15</v>
      </c>
      <c r="AB594" s="8">
        <v>15</v>
      </c>
    </row>
    <row r="595" spans="1:28">
      <c r="A595" t="s">
        <v>21</v>
      </c>
      <c r="B595" t="s">
        <v>24</v>
      </c>
      <c r="C595" t="s">
        <v>32</v>
      </c>
      <c r="D595" t="s">
        <v>616</v>
      </c>
      <c r="E595" t="s">
        <v>675</v>
      </c>
      <c r="F595" t="s">
        <v>579</v>
      </c>
      <c r="G595" t="s">
        <v>579</v>
      </c>
      <c r="H595" t="s">
        <v>676</v>
      </c>
      <c r="I595" t="s">
        <v>3854</v>
      </c>
      <c r="J595" s="8" t="s">
        <v>3855</v>
      </c>
      <c r="K595" s="8">
        <v>44</v>
      </c>
      <c r="L595" s="8" t="s">
        <v>3856</v>
      </c>
      <c r="M595" s="8">
        <v>79</v>
      </c>
      <c r="N595" s="8" t="s">
        <v>52</v>
      </c>
      <c r="O595" s="8">
        <v>1</v>
      </c>
      <c r="P595" s="8" t="s">
        <v>57</v>
      </c>
      <c r="Q595" s="8" t="s">
        <v>3854</v>
      </c>
      <c r="S595" s="8" t="s">
        <v>57</v>
      </c>
      <c r="T595" s="8" t="s">
        <v>59</v>
      </c>
      <c r="U595" s="8" t="s">
        <v>65</v>
      </c>
      <c r="V595" s="8" t="s">
        <v>51</v>
      </c>
      <c r="W595" s="8">
        <v>65</v>
      </c>
      <c r="X595" s="8">
        <v>0</v>
      </c>
      <c r="Y595" s="8">
        <v>20</v>
      </c>
      <c r="Z595" s="8">
        <v>15</v>
      </c>
      <c r="AA595" s="8">
        <v>15</v>
      </c>
      <c r="AB595" s="8">
        <v>15</v>
      </c>
    </row>
    <row r="596" spans="1:28">
      <c r="A596" t="s">
        <v>21</v>
      </c>
      <c r="B596" t="s">
        <v>24</v>
      </c>
      <c r="C596" t="s">
        <v>32</v>
      </c>
      <c r="D596" t="s">
        <v>616</v>
      </c>
      <c r="E596" t="s">
        <v>675</v>
      </c>
      <c r="F596" t="s">
        <v>4467</v>
      </c>
      <c r="G596" t="s">
        <v>4467</v>
      </c>
      <c r="H596" t="s">
        <v>676</v>
      </c>
      <c r="I596" t="s">
        <v>8270</v>
      </c>
      <c r="J596" s="8" t="s">
        <v>8271</v>
      </c>
      <c r="K596" s="8">
        <v>42</v>
      </c>
      <c r="L596" s="8" t="s">
        <v>8272</v>
      </c>
      <c r="M596" s="8">
        <v>76</v>
      </c>
      <c r="N596" s="8" t="s">
        <v>52</v>
      </c>
      <c r="O596" s="8">
        <v>1</v>
      </c>
      <c r="P596" s="8" t="s">
        <v>57</v>
      </c>
      <c r="Q596" s="8" t="s">
        <v>8270</v>
      </c>
      <c r="S596" s="8" t="s">
        <v>57</v>
      </c>
      <c r="T596" s="8" t="s">
        <v>59</v>
      </c>
      <c r="U596" s="8" t="s">
        <v>65</v>
      </c>
      <c r="V596" s="8" t="s">
        <v>51</v>
      </c>
      <c r="W596" s="8">
        <v>65</v>
      </c>
      <c r="X596" s="8">
        <v>0</v>
      </c>
      <c r="Y596" s="8">
        <v>20</v>
      </c>
      <c r="Z596" s="8">
        <v>15</v>
      </c>
      <c r="AA596" s="8">
        <v>15</v>
      </c>
      <c r="AB596" s="8">
        <v>15</v>
      </c>
    </row>
    <row r="597" spans="1:28">
      <c r="A597" t="s">
        <v>21</v>
      </c>
      <c r="B597" t="s">
        <v>24</v>
      </c>
      <c r="C597" t="s">
        <v>32</v>
      </c>
      <c r="D597" t="s">
        <v>616</v>
      </c>
      <c r="E597" t="s">
        <v>675</v>
      </c>
      <c r="F597" t="s">
        <v>4439</v>
      </c>
      <c r="G597" t="s">
        <v>10791</v>
      </c>
      <c r="H597" t="s">
        <v>676</v>
      </c>
      <c r="I597" t="s">
        <v>3832</v>
      </c>
      <c r="J597" s="8" t="s">
        <v>3833</v>
      </c>
      <c r="K597" s="8">
        <v>28</v>
      </c>
      <c r="L597" s="8" t="s">
        <v>3834</v>
      </c>
      <c r="M597" s="8">
        <v>57</v>
      </c>
      <c r="N597" s="8" t="s">
        <v>52</v>
      </c>
      <c r="O597" s="8">
        <v>1</v>
      </c>
      <c r="P597" s="8" t="s">
        <v>57</v>
      </c>
      <c r="Q597" s="8" t="s">
        <v>3832</v>
      </c>
      <c r="S597" s="8" t="s">
        <v>57</v>
      </c>
      <c r="T597" s="8" t="s">
        <v>59</v>
      </c>
      <c r="U597" s="8" t="s">
        <v>65</v>
      </c>
      <c r="V597" s="8" t="s">
        <v>51</v>
      </c>
      <c r="W597" s="8">
        <v>85</v>
      </c>
      <c r="X597" s="8">
        <v>20</v>
      </c>
      <c r="Y597" s="8">
        <v>20</v>
      </c>
      <c r="Z597" s="8">
        <v>15</v>
      </c>
      <c r="AA597" s="8">
        <v>15</v>
      </c>
      <c r="AB597" s="8">
        <v>15</v>
      </c>
    </row>
    <row r="598" spans="1:28">
      <c r="A598" t="s">
        <v>21</v>
      </c>
      <c r="B598" t="s">
        <v>24</v>
      </c>
      <c r="C598" t="s">
        <v>32</v>
      </c>
      <c r="D598" t="s">
        <v>616</v>
      </c>
      <c r="E598" t="s">
        <v>675</v>
      </c>
      <c r="F598" t="s">
        <v>8273</v>
      </c>
      <c r="G598" t="s">
        <v>8274</v>
      </c>
      <c r="H598" t="s">
        <v>677</v>
      </c>
      <c r="I598" t="s">
        <v>8275</v>
      </c>
      <c r="J598" s="8" t="s">
        <v>8276</v>
      </c>
      <c r="K598" s="8">
        <v>26</v>
      </c>
      <c r="L598" s="8" t="s">
        <v>8277</v>
      </c>
      <c r="M598" s="8">
        <v>27</v>
      </c>
      <c r="N598" s="8" t="s">
        <v>8278</v>
      </c>
      <c r="O598" s="8">
        <v>1</v>
      </c>
      <c r="P598" s="8" t="s">
        <v>57</v>
      </c>
      <c r="Q598" s="8" t="s">
        <v>8275</v>
      </c>
      <c r="S598" s="8" t="s">
        <v>57</v>
      </c>
      <c r="T598" s="8" t="s">
        <v>59</v>
      </c>
      <c r="U598" s="8" t="s">
        <v>65</v>
      </c>
      <c r="V598" s="8" t="s">
        <v>51</v>
      </c>
      <c r="W598" s="8">
        <v>65</v>
      </c>
      <c r="X598" s="8">
        <v>20</v>
      </c>
      <c r="Y598" s="8">
        <v>0</v>
      </c>
      <c r="Z598" s="8">
        <v>15</v>
      </c>
      <c r="AA598" s="8">
        <v>15</v>
      </c>
      <c r="AB598" s="8">
        <v>15</v>
      </c>
    </row>
    <row r="599" spans="1:28">
      <c r="A599" t="s">
        <v>21</v>
      </c>
      <c r="B599" t="s">
        <v>24</v>
      </c>
      <c r="C599" t="s">
        <v>32</v>
      </c>
      <c r="D599" t="s">
        <v>616</v>
      </c>
      <c r="E599" t="s">
        <v>675</v>
      </c>
      <c r="F599" t="s">
        <v>5323</v>
      </c>
      <c r="G599" t="s">
        <v>4613</v>
      </c>
      <c r="H599" t="s">
        <v>676</v>
      </c>
      <c r="I599" t="s">
        <v>3708</v>
      </c>
      <c r="J599" s="8" t="s">
        <v>3709</v>
      </c>
      <c r="K599" s="8">
        <v>45</v>
      </c>
      <c r="L599" s="8" t="s">
        <v>3710</v>
      </c>
      <c r="M599" s="8">
        <v>64</v>
      </c>
      <c r="N599" s="8" t="s">
        <v>3711</v>
      </c>
      <c r="O599" s="8">
        <v>1</v>
      </c>
      <c r="P599" s="8" t="s">
        <v>57</v>
      </c>
      <c r="Q599" s="8" t="s">
        <v>3708</v>
      </c>
      <c r="S599" s="8" t="s">
        <v>57</v>
      </c>
      <c r="T599" s="8" t="s">
        <v>59</v>
      </c>
      <c r="U599" s="8" t="s">
        <v>65</v>
      </c>
      <c r="V599" s="8" t="s">
        <v>51</v>
      </c>
      <c r="W599" s="8">
        <v>65</v>
      </c>
      <c r="X599" s="8">
        <v>0</v>
      </c>
      <c r="Y599" s="8">
        <v>20</v>
      </c>
      <c r="Z599" s="8">
        <v>15</v>
      </c>
      <c r="AA599" s="8">
        <v>15</v>
      </c>
      <c r="AB599" s="8">
        <v>15</v>
      </c>
    </row>
    <row r="600" spans="1:28">
      <c r="A600" t="s">
        <v>21</v>
      </c>
      <c r="B600" t="s">
        <v>24</v>
      </c>
      <c r="C600" t="s">
        <v>32</v>
      </c>
      <c r="D600" t="s">
        <v>616</v>
      </c>
      <c r="E600" t="s">
        <v>675</v>
      </c>
      <c r="F600" t="s">
        <v>5322</v>
      </c>
      <c r="G600" t="s">
        <v>10886</v>
      </c>
      <c r="H600" t="s">
        <v>676</v>
      </c>
      <c r="I600" t="s">
        <v>3702</v>
      </c>
      <c r="J600" s="8" t="s">
        <v>3703</v>
      </c>
      <c r="K600" s="8">
        <v>40</v>
      </c>
      <c r="L600" s="8" t="s">
        <v>3704</v>
      </c>
      <c r="M600" s="8">
        <v>59</v>
      </c>
      <c r="N600" s="8" t="s">
        <v>3705</v>
      </c>
      <c r="O600" s="8">
        <v>1</v>
      </c>
      <c r="P600" s="8" t="s">
        <v>57</v>
      </c>
      <c r="Q600" s="8" t="s">
        <v>3702</v>
      </c>
      <c r="S600" s="8" t="s">
        <v>57</v>
      </c>
      <c r="T600" s="8" t="s">
        <v>59</v>
      </c>
      <c r="U600" s="8" t="s">
        <v>65</v>
      </c>
      <c r="V600" s="8" t="s">
        <v>51</v>
      </c>
      <c r="W600" s="8">
        <v>85</v>
      </c>
      <c r="X600" s="8">
        <v>20</v>
      </c>
      <c r="Y600" s="8">
        <v>20</v>
      </c>
      <c r="Z600" s="8">
        <v>15</v>
      </c>
      <c r="AA600" s="8">
        <v>15</v>
      </c>
      <c r="AB600" s="8">
        <v>15</v>
      </c>
    </row>
    <row r="601" spans="1:28">
      <c r="A601" t="s">
        <v>21</v>
      </c>
      <c r="B601" t="s">
        <v>24</v>
      </c>
      <c r="C601" t="s">
        <v>32</v>
      </c>
      <c r="D601" t="s">
        <v>616</v>
      </c>
      <c r="E601" t="s">
        <v>675</v>
      </c>
      <c r="F601" t="s">
        <v>5383</v>
      </c>
      <c r="G601" t="s">
        <v>5384</v>
      </c>
      <c r="H601" t="s">
        <v>676</v>
      </c>
      <c r="I601" t="s">
        <v>3850</v>
      </c>
      <c r="J601" s="8" t="s">
        <v>3851</v>
      </c>
      <c r="K601" s="8">
        <v>40</v>
      </c>
      <c r="L601" s="8" t="s">
        <v>3852</v>
      </c>
      <c r="M601" s="8">
        <v>59</v>
      </c>
      <c r="N601" s="8" t="s">
        <v>3853</v>
      </c>
      <c r="O601" s="8">
        <v>1</v>
      </c>
      <c r="P601" s="8" t="s">
        <v>57</v>
      </c>
      <c r="Q601" s="8" t="s">
        <v>3850</v>
      </c>
      <c r="S601" s="8" t="s">
        <v>57</v>
      </c>
      <c r="T601" s="8" t="s">
        <v>59</v>
      </c>
      <c r="U601" s="8" t="s">
        <v>65</v>
      </c>
      <c r="V601" s="8" t="s">
        <v>51</v>
      </c>
      <c r="W601" s="8">
        <v>85</v>
      </c>
      <c r="X601" s="8">
        <v>20</v>
      </c>
      <c r="Y601" s="8">
        <v>20</v>
      </c>
      <c r="Z601" s="8">
        <v>15</v>
      </c>
      <c r="AA601" s="8">
        <v>15</v>
      </c>
      <c r="AB601" s="8">
        <v>15</v>
      </c>
    </row>
    <row r="602" spans="1:28">
      <c r="A602" t="s">
        <v>21</v>
      </c>
      <c r="B602" t="s">
        <v>24</v>
      </c>
      <c r="C602" t="s">
        <v>32</v>
      </c>
      <c r="D602" t="s">
        <v>616</v>
      </c>
      <c r="E602" t="s">
        <v>675</v>
      </c>
      <c r="F602" t="s">
        <v>5324</v>
      </c>
      <c r="G602" t="s">
        <v>10887</v>
      </c>
      <c r="H602" t="s">
        <v>676</v>
      </c>
      <c r="I602" t="s">
        <v>3712</v>
      </c>
      <c r="J602" s="8" t="s">
        <v>3713</v>
      </c>
      <c r="K602" s="8">
        <v>39</v>
      </c>
      <c r="L602" s="8" t="s">
        <v>3714</v>
      </c>
      <c r="M602" s="8">
        <v>58</v>
      </c>
      <c r="N602" s="8" t="s">
        <v>3715</v>
      </c>
      <c r="O602" s="8">
        <v>1</v>
      </c>
      <c r="P602" s="8" t="s">
        <v>57</v>
      </c>
      <c r="Q602" s="8" t="s">
        <v>3712</v>
      </c>
      <c r="S602" s="8" t="s">
        <v>57</v>
      </c>
      <c r="T602" s="8" t="s">
        <v>59</v>
      </c>
      <c r="U602" s="8" t="s">
        <v>65</v>
      </c>
      <c r="V602" s="8" t="s">
        <v>51</v>
      </c>
      <c r="W602" s="8">
        <v>85</v>
      </c>
      <c r="X602" s="8">
        <v>20</v>
      </c>
      <c r="Y602" s="8">
        <v>20</v>
      </c>
      <c r="Z602" s="8">
        <v>15</v>
      </c>
      <c r="AA602" s="8">
        <v>15</v>
      </c>
      <c r="AB602" s="8">
        <v>15</v>
      </c>
    </row>
    <row r="603" spans="1:28">
      <c r="A603" t="s">
        <v>21</v>
      </c>
      <c r="B603" t="s">
        <v>24</v>
      </c>
      <c r="C603" t="s">
        <v>32</v>
      </c>
      <c r="D603" t="s">
        <v>616</v>
      </c>
      <c r="E603" t="s">
        <v>675</v>
      </c>
      <c r="F603" t="s">
        <v>5338</v>
      </c>
      <c r="G603" t="s">
        <v>6414</v>
      </c>
      <c r="H603" t="s">
        <v>676</v>
      </c>
      <c r="I603" t="s">
        <v>3750</v>
      </c>
      <c r="J603" s="8" t="s">
        <v>3751</v>
      </c>
      <c r="K603" s="8">
        <v>43</v>
      </c>
      <c r="L603" s="8" t="s">
        <v>3752</v>
      </c>
      <c r="M603" s="8">
        <v>62</v>
      </c>
      <c r="N603" s="8" t="s">
        <v>3753</v>
      </c>
      <c r="O603" s="8">
        <v>1</v>
      </c>
      <c r="P603" s="8" t="s">
        <v>57</v>
      </c>
      <c r="Q603" s="8" t="s">
        <v>3750</v>
      </c>
      <c r="S603" s="8" t="s">
        <v>57</v>
      </c>
      <c r="T603" s="8" t="s">
        <v>59</v>
      </c>
      <c r="U603" s="8" t="s">
        <v>65</v>
      </c>
      <c r="V603" s="8" t="s">
        <v>51</v>
      </c>
      <c r="W603" s="8">
        <v>65</v>
      </c>
      <c r="X603" s="8">
        <v>0</v>
      </c>
      <c r="Y603" s="8">
        <v>20</v>
      </c>
      <c r="Z603" s="8">
        <v>15</v>
      </c>
      <c r="AA603" s="8">
        <v>15</v>
      </c>
      <c r="AB603" s="8">
        <v>15</v>
      </c>
    </row>
    <row r="604" spans="1:28">
      <c r="A604" t="s">
        <v>21</v>
      </c>
      <c r="B604" t="s">
        <v>24</v>
      </c>
      <c r="C604" t="s">
        <v>32</v>
      </c>
      <c r="D604" t="s">
        <v>616</v>
      </c>
      <c r="E604" t="s">
        <v>675</v>
      </c>
      <c r="F604" t="s">
        <v>5385</v>
      </c>
      <c r="G604" t="s">
        <v>4505</v>
      </c>
      <c r="H604" t="s">
        <v>677</v>
      </c>
      <c r="I604" t="s">
        <v>3857</v>
      </c>
      <c r="J604" s="8" t="s">
        <v>3858</v>
      </c>
      <c r="K604" s="8">
        <v>36</v>
      </c>
      <c r="L604" s="8" t="s">
        <v>3859</v>
      </c>
      <c r="M604" s="8">
        <v>59</v>
      </c>
      <c r="N604" s="8" t="s">
        <v>3860</v>
      </c>
      <c r="O604" s="8">
        <v>1</v>
      </c>
      <c r="P604" s="8" t="s">
        <v>57</v>
      </c>
      <c r="Q604" s="8" t="s">
        <v>3857</v>
      </c>
      <c r="S604" s="8" t="s">
        <v>57</v>
      </c>
      <c r="T604" s="8" t="s">
        <v>59</v>
      </c>
      <c r="U604" s="8" t="s">
        <v>65</v>
      </c>
      <c r="V604" s="8" t="s">
        <v>51</v>
      </c>
      <c r="W604" s="8">
        <v>85</v>
      </c>
      <c r="X604" s="8">
        <v>20</v>
      </c>
      <c r="Y604" s="8">
        <v>20</v>
      </c>
      <c r="Z604" s="8">
        <v>15</v>
      </c>
      <c r="AA604" s="8">
        <v>15</v>
      </c>
      <c r="AB604" s="8">
        <v>15</v>
      </c>
    </row>
    <row r="605" spans="1:28">
      <c r="A605" t="s">
        <v>21</v>
      </c>
      <c r="B605" t="s">
        <v>24</v>
      </c>
      <c r="C605" t="s">
        <v>32</v>
      </c>
      <c r="D605" t="s">
        <v>616</v>
      </c>
      <c r="E605" t="s">
        <v>675</v>
      </c>
      <c r="F605" t="s">
        <v>5352</v>
      </c>
      <c r="G605" t="s">
        <v>5353</v>
      </c>
      <c r="H605" t="s">
        <v>676</v>
      </c>
      <c r="I605" t="s">
        <v>3764</v>
      </c>
      <c r="J605" s="8" t="s">
        <v>3765</v>
      </c>
      <c r="K605" s="8">
        <v>31</v>
      </c>
      <c r="L605" s="8" t="s">
        <v>3766</v>
      </c>
      <c r="M605" s="8">
        <v>69</v>
      </c>
      <c r="N605" s="8" t="s">
        <v>52</v>
      </c>
      <c r="O605" s="8">
        <v>1</v>
      </c>
      <c r="P605" s="8" t="s">
        <v>57</v>
      </c>
      <c r="Q605" s="8" t="s">
        <v>3764</v>
      </c>
      <c r="S605" s="8" t="s">
        <v>57</v>
      </c>
      <c r="T605" s="8" t="s">
        <v>59</v>
      </c>
      <c r="U605" s="8" t="s">
        <v>65</v>
      </c>
      <c r="V605" s="8" t="s">
        <v>51</v>
      </c>
      <c r="W605" s="8">
        <v>85</v>
      </c>
      <c r="X605" s="8">
        <v>20</v>
      </c>
      <c r="Y605" s="8">
        <v>20</v>
      </c>
      <c r="Z605" s="8">
        <v>15</v>
      </c>
      <c r="AA605" s="8">
        <v>15</v>
      </c>
      <c r="AB605" s="8">
        <v>15</v>
      </c>
    </row>
    <row r="606" spans="1:28">
      <c r="A606" t="s">
        <v>21</v>
      </c>
      <c r="B606" t="s">
        <v>24</v>
      </c>
      <c r="C606" t="s">
        <v>32</v>
      </c>
      <c r="D606" t="s">
        <v>616</v>
      </c>
      <c r="E606" t="s">
        <v>675</v>
      </c>
      <c r="F606" t="s">
        <v>5362</v>
      </c>
      <c r="G606" t="s">
        <v>10888</v>
      </c>
      <c r="H606" t="s">
        <v>676</v>
      </c>
      <c r="I606" t="s">
        <v>3787</v>
      </c>
      <c r="J606" s="8" t="s">
        <v>3788</v>
      </c>
      <c r="K606" s="8">
        <v>43</v>
      </c>
      <c r="L606" s="8" t="s">
        <v>3789</v>
      </c>
      <c r="M606" s="8">
        <v>62</v>
      </c>
      <c r="N606" s="8" t="s">
        <v>3790</v>
      </c>
      <c r="O606" s="8">
        <v>1</v>
      </c>
      <c r="P606" s="8" t="s">
        <v>57</v>
      </c>
      <c r="Q606" s="8" t="s">
        <v>3787</v>
      </c>
      <c r="S606" s="8" t="s">
        <v>57</v>
      </c>
      <c r="T606" s="8" t="s">
        <v>59</v>
      </c>
      <c r="U606" s="8" t="s">
        <v>65</v>
      </c>
      <c r="V606" s="8" t="s">
        <v>51</v>
      </c>
      <c r="W606" s="8">
        <v>65</v>
      </c>
      <c r="X606" s="8">
        <v>0</v>
      </c>
      <c r="Y606" s="8">
        <v>20</v>
      </c>
      <c r="Z606" s="8">
        <v>15</v>
      </c>
      <c r="AA606" s="8">
        <v>15</v>
      </c>
      <c r="AB606" s="8">
        <v>15</v>
      </c>
    </row>
    <row r="607" spans="1:28">
      <c r="A607" t="s">
        <v>21</v>
      </c>
      <c r="B607" t="s">
        <v>24</v>
      </c>
      <c r="C607" t="s">
        <v>32</v>
      </c>
      <c r="D607" t="s">
        <v>616</v>
      </c>
      <c r="E607" t="s">
        <v>675</v>
      </c>
      <c r="F607" t="s">
        <v>33</v>
      </c>
      <c r="G607" t="s">
        <v>33</v>
      </c>
      <c r="H607" t="s">
        <v>676</v>
      </c>
      <c r="I607" t="s">
        <v>3769</v>
      </c>
      <c r="J607" s="8" t="s">
        <v>3770</v>
      </c>
      <c r="K607" s="8">
        <v>24</v>
      </c>
      <c r="L607" s="8" t="s">
        <v>3771</v>
      </c>
      <c r="M607" s="8">
        <v>58</v>
      </c>
      <c r="N607" s="8" t="s">
        <v>298</v>
      </c>
      <c r="O607" s="8">
        <v>1</v>
      </c>
      <c r="P607" s="8" t="s">
        <v>57</v>
      </c>
      <c r="Q607" s="8" t="s">
        <v>3769</v>
      </c>
      <c r="S607" s="8" t="s">
        <v>57</v>
      </c>
      <c r="T607" s="8" t="s">
        <v>59</v>
      </c>
      <c r="U607" s="8" t="s">
        <v>65</v>
      </c>
      <c r="V607" s="8" t="s">
        <v>51</v>
      </c>
      <c r="W607" s="8">
        <v>85</v>
      </c>
      <c r="X607" s="8">
        <v>20</v>
      </c>
      <c r="Y607" s="8">
        <v>20</v>
      </c>
      <c r="Z607" s="8">
        <v>15</v>
      </c>
      <c r="AA607" s="8">
        <v>15</v>
      </c>
      <c r="AB607" s="8">
        <v>15</v>
      </c>
    </row>
    <row r="608" spans="1:28">
      <c r="A608" t="s">
        <v>21</v>
      </c>
      <c r="B608" t="s">
        <v>24</v>
      </c>
      <c r="C608" t="s">
        <v>32</v>
      </c>
      <c r="D608" t="s">
        <v>616</v>
      </c>
      <c r="E608" t="s">
        <v>675</v>
      </c>
      <c r="F608" t="s">
        <v>5386</v>
      </c>
      <c r="G608" t="s">
        <v>5387</v>
      </c>
      <c r="H608" t="s">
        <v>676</v>
      </c>
      <c r="I608" t="s">
        <v>3861</v>
      </c>
      <c r="J608" s="8" t="s">
        <v>3862</v>
      </c>
      <c r="K608" s="8">
        <v>29</v>
      </c>
      <c r="L608" s="8" t="s">
        <v>3863</v>
      </c>
      <c r="M608" s="8">
        <v>69</v>
      </c>
      <c r="N608" s="8" t="s">
        <v>52</v>
      </c>
      <c r="O608" s="8">
        <v>1</v>
      </c>
      <c r="P608" s="8" t="s">
        <v>57</v>
      </c>
      <c r="Q608" s="8" t="s">
        <v>3861</v>
      </c>
      <c r="S608" s="8" t="s">
        <v>57</v>
      </c>
      <c r="T608" s="8" t="s">
        <v>59</v>
      </c>
      <c r="U608" s="8" t="s">
        <v>65</v>
      </c>
      <c r="V608" s="8" t="s">
        <v>51</v>
      </c>
      <c r="W608" s="8">
        <v>85</v>
      </c>
      <c r="X608" s="8">
        <v>20</v>
      </c>
      <c r="Y608" s="8">
        <v>20</v>
      </c>
      <c r="Z608" s="8">
        <v>15</v>
      </c>
      <c r="AA608" s="8">
        <v>15</v>
      </c>
      <c r="AB608" s="8">
        <v>15</v>
      </c>
    </row>
    <row r="609" spans="1:28">
      <c r="A609" t="s">
        <v>21</v>
      </c>
      <c r="B609" t="s">
        <v>24</v>
      </c>
      <c r="C609" t="s">
        <v>32</v>
      </c>
      <c r="D609" t="s">
        <v>616</v>
      </c>
      <c r="E609" t="s">
        <v>675</v>
      </c>
      <c r="F609" t="s">
        <v>5311</v>
      </c>
      <c r="G609" t="s">
        <v>5312</v>
      </c>
      <c r="H609" t="s">
        <v>676</v>
      </c>
      <c r="I609" t="s">
        <v>3681</v>
      </c>
      <c r="J609" s="8" t="s">
        <v>3682</v>
      </c>
      <c r="K609" s="8">
        <v>26</v>
      </c>
      <c r="L609" s="8" t="s">
        <v>3683</v>
      </c>
      <c r="M609" s="8">
        <v>74</v>
      </c>
      <c r="N609" s="8" t="s">
        <v>52</v>
      </c>
      <c r="O609" s="8">
        <v>1</v>
      </c>
      <c r="P609" s="8" t="s">
        <v>57</v>
      </c>
      <c r="Q609" s="8" t="s">
        <v>3681</v>
      </c>
      <c r="S609" s="8" t="s">
        <v>57</v>
      </c>
      <c r="T609" s="8" t="s">
        <v>59</v>
      </c>
      <c r="U609" s="8" t="s">
        <v>65</v>
      </c>
      <c r="V609" s="8" t="s">
        <v>51</v>
      </c>
      <c r="W609" s="8">
        <v>85</v>
      </c>
      <c r="X609" s="8">
        <v>20</v>
      </c>
      <c r="Y609" s="8">
        <v>20</v>
      </c>
      <c r="Z609" s="8">
        <v>15</v>
      </c>
      <c r="AA609" s="8">
        <v>15</v>
      </c>
      <c r="AB609" s="8">
        <v>15</v>
      </c>
    </row>
    <row r="610" spans="1:28">
      <c r="A610" t="s">
        <v>21</v>
      </c>
      <c r="B610" t="s">
        <v>24</v>
      </c>
      <c r="C610" t="s">
        <v>32</v>
      </c>
      <c r="D610" t="s">
        <v>616</v>
      </c>
      <c r="E610" t="s">
        <v>675</v>
      </c>
      <c r="F610" t="s">
        <v>5344</v>
      </c>
      <c r="G610" t="s">
        <v>5345</v>
      </c>
      <c r="H610" t="s">
        <v>676</v>
      </c>
      <c r="I610" t="s">
        <v>38</v>
      </c>
      <c r="J610" s="8" t="s">
        <v>43</v>
      </c>
      <c r="K610" s="8">
        <v>29</v>
      </c>
      <c r="L610" s="8" t="s">
        <v>46</v>
      </c>
      <c r="M610" s="8">
        <v>60</v>
      </c>
      <c r="N610" s="8" t="s">
        <v>53</v>
      </c>
      <c r="O610" s="8">
        <v>1</v>
      </c>
      <c r="P610" s="8" t="s">
        <v>57</v>
      </c>
      <c r="Q610" s="8" t="s">
        <v>38</v>
      </c>
      <c r="S610" s="8" t="s">
        <v>57</v>
      </c>
      <c r="T610" s="8" t="s">
        <v>59</v>
      </c>
      <c r="U610" s="8" t="s">
        <v>65</v>
      </c>
      <c r="V610" s="8" t="s">
        <v>51</v>
      </c>
      <c r="W610" s="8">
        <v>85</v>
      </c>
      <c r="X610" s="8">
        <v>20</v>
      </c>
      <c r="Y610" s="8">
        <v>20</v>
      </c>
      <c r="Z610" s="8">
        <v>15</v>
      </c>
      <c r="AA610" s="8">
        <v>15</v>
      </c>
      <c r="AB610" s="8">
        <v>15</v>
      </c>
    </row>
    <row r="611" spans="1:28">
      <c r="A611" t="s">
        <v>21</v>
      </c>
      <c r="B611" t="s">
        <v>24</v>
      </c>
      <c r="C611" t="s">
        <v>32</v>
      </c>
      <c r="D611" t="s">
        <v>616</v>
      </c>
      <c r="E611" t="s">
        <v>675</v>
      </c>
      <c r="F611" t="s">
        <v>5388</v>
      </c>
      <c r="G611" t="s">
        <v>5389</v>
      </c>
      <c r="H611" t="s">
        <v>677</v>
      </c>
      <c r="I611" t="s">
        <v>3864</v>
      </c>
      <c r="J611" s="8" t="s">
        <v>3865</v>
      </c>
      <c r="K611" s="8">
        <v>28</v>
      </c>
      <c r="L611" s="8" t="s">
        <v>3866</v>
      </c>
      <c r="M611" s="8">
        <v>136</v>
      </c>
      <c r="N611" s="8" t="s">
        <v>52</v>
      </c>
      <c r="O611" s="8">
        <v>1</v>
      </c>
      <c r="P611" s="8" t="s">
        <v>57</v>
      </c>
      <c r="Q611" s="8" t="s">
        <v>3864</v>
      </c>
      <c r="S611" s="8" t="s">
        <v>57</v>
      </c>
      <c r="T611" s="8" t="s">
        <v>59</v>
      </c>
      <c r="U611" s="8" t="s">
        <v>65</v>
      </c>
      <c r="V611" s="8" t="s">
        <v>51</v>
      </c>
      <c r="W611" s="8">
        <v>65</v>
      </c>
      <c r="X611" s="8">
        <v>20</v>
      </c>
      <c r="Y611" s="8">
        <v>0</v>
      </c>
      <c r="Z611" s="8">
        <v>15</v>
      </c>
      <c r="AA611" s="8">
        <v>15</v>
      </c>
      <c r="AB611" s="8">
        <v>15</v>
      </c>
    </row>
    <row r="612" spans="1:28">
      <c r="A612" t="s">
        <v>21</v>
      </c>
      <c r="B612" t="s">
        <v>24</v>
      </c>
      <c r="C612" t="s">
        <v>32</v>
      </c>
      <c r="D612" t="s">
        <v>616</v>
      </c>
      <c r="E612" t="s">
        <v>675</v>
      </c>
      <c r="F612" t="s">
        <v>5382</v>
      </c>
      <c r="G612" t="s">
        <v>4482</v>
      </c>
      <c r="H612" t="s">
        <v>677</v>
      </c>
      <c r="I612" t="s">
        <v>3847</v>
      </c>
      <c r="J612" s="8" t="s">
        <v>3848</v>
      </c>
      <c r="K612" s="8">
        <v>27</v>
      </c>
      <c r="L612" s="8" t="s">
        <v>3849</v>
      </c>
      <c r="M612" s="8">
        <v>60</v>
      </c>
      <c r="N612" s="8" t="s">
        <v>52</v>
      </c>
      <c r="O612" s="8">
        <v>1</v>
      </c>
      <c r="P612" s="8" t="s">
        <v>57</v>
      </c>
      <c r="Q612" s="8" t="s">
        <v>3847</v>
      </c>
      <c r="S612" s="8" t="s">
        <v>57</v>
      </c>
      <c r="T612" s="8" t="s">
        <v>59</v>
      </c>
      <c r="U612" s="8" t="s">
        <v>65</v>
      </c>
      <c r="V612" s="8" t="s">
        <v>51</v>
      </c>
      <c r="W612" s="8">
        <v>85</v>
      </c>
      <c r="X612" s="8">
        <v>20</v>
      </c>
      <c r="Y612" s="8">
        <v>20</v>
      </c>
      <c r="Z612" s="8">
        <v>15</v>
      </c>
      <c r="AA612" s="8">
        <v>15</v>
      </c>
      <c r="AB612" s="8">
        <v>15</v>
      </c>
    </row>
    <row r="613" spans="1:28">
      <c r="A613" t="s">
        <v>21</v>
      </c>
      <c r="B613" t="s">
        <v>24</v>
      </c>
      <c r="C613" t="s">
        <v>32</v>
      </c>
      <c r="D613" t="s">
        <v>616</v>
      </c>
      <c r="E613" t="s">
        <v>675</v>
      </c>
      <c r="F613" t="s">
        <v>8279</v>
      </c>
      <c r="G613" t="s">
        <v>8280</v>
      </c>
      <c r="H613" t="s">
        <v>677</v>
      </c>
      <c r="I613" t="s">
        <v>8281</v>
      </c>
      <c r="J613" s="8" t="s">
        <v>8282</v>
      </c>
      <c r="K613" s="8">
        <v>29</v>
      </c>
      <c r="M613" s="8">
        <v>0</v>
      </c>
      <c r="N613" s="8" t="s">
        <v>8283</v>
      </c>
      <c r="O613" s="8">
        <v>1</v>
      </c>
      <c r="P613" s="8" t="s">
        <v>57</v>
      </c>
      <c r="Q613" s="8" t="s">
        <v>8281</v>
      </c>
      <c r="S613" s="8" t="s">
        <v>57</v>
      </c>
      <c r="T613" s="8" t="s">
        <v>59</v>
      </c>
      <c r="U613" s="8" t="s">
        <v>65</v>
      </c>
      <c r="V613" s="8" t="s">
        <v>51</v>
      </c>
      <c r="W613" s="8">
        <v>65</v>
      </c>
      <c r="X613" s="8">
        <v>20</v>
      </c>
      <c r="Y613" s="8">
        <v>0</v>
      </c>
      <c r="Z613" s="8">
        <v>15</v>
      </c>
      <c r="AA613" s="8">
        <v>15</v>
      </c>
      <c r="AB613" s="8">
        <v>15</v>
      </c>
    </row>
    <row r="614" spans="1:28">
      <c r="A614" t="s">
        <v>21</v>
      </c>
      <c r="B614" t="s">
        <v>24</v>
      </c>
      <c r="C614" t="s">
        <v>32</v>
      </c>
      <c r="D614" t="s">
        <v>616</v>
      </c>
      <c r="E614" t="s">
        <v>675</v>
      </c>
      <c r="F614" t="s">
        <v>5334</v>
      </c>
      <c r="G614" t="s">
        <v>5335</v>
      </c>
      <c r="H614" t="s">
        <v>677</v>
      </c>
      <c r="I614" t="s">
        <v>3743</v>
      </c>
      <c r="J614" s="8" t="s">
        <v>3744</v>
      </c>
      <c r="K614" s="8">
        <v>28</v>
      </c>
      <c r="L614" s="8" t="s">
        <v>3745</v>
      </c>
      <c r="M614" s="8">
        <v>85</v>
      </c>
      <c r="N614" s="8" t="s">
        <v>52</v>
      </c>
      <c r="O614" s="8">
        <v>1</v>
      </c>
      <c r="P614" s="8" t="s">
        <v>57</v>
      </c>
      <c r="Q614" s="8" t="s">
        <v>3743</v>
      </c>
      <c r="S614" s="8" t="s">
        <v>57</v>
      </c>
      <c r="T614" s="8" t="s">
        <v>59</v>
      </c>
      <c r="U614" s="8" t="s">
        <v>65</v>
      </c>
      <c r="V614" s="8" t="s">
        <v>51</v>
      </c>
      <c r="W614" s="8">
        <v>85</v>
      </c>
      <c r="X614" s="8">
        <v>20</v>
      </c>
      <c r="Y614" s="8">
        <v>20</v>
      </c>
      <c r="Z614" s="8">
        <v>15</v>
      </c>
      <c r="AA614" s="8">
        <v>15</v>
      </c>
      <c r="AB614" s="8">
        <v>15</v>
      </c>
    </row>
    <row r="615" spans="1:28">
      <c r="A615" t="s">
        <v>21</v>
      </c>
      <c r="B615" t="s">
        <v>24</v>
      </c>
      <c r="C615" t="s">
        <v>32</v>
      </c>
      <c r="D615" t="s">
        <v>616</v>
      </c>
      <c r="E615" t="s">
        <v>675</v>
      </c>
      <c r="F615" t="s">
        <v>8284</v>
      </c>
      <c r="G615" t="s">
        <v>8285</v>
      </c>
      <c r="H615" t="s">
        <v>677</v>
      </c>
      <c r="I615" t="s">
        <v>8286</v>
      </c>
      <c r="J615" s="8" t="s">
        <v>8287</v>
      </c>
      <c r="K615" s="8">
        <v>32</v>
      </c>
      <c r="L615" s="8" t="s">
        <v>8288</v>
      </c>
      <c r="M615" s="8">
        <v>56</v>
      </c>
      <c r="N615" s="8" t="s">
        <v>8289</v>
      </c>
      <c r="O615" s="8">
        <v>1</v>
      </c>
      <c r="P615" s="8" t="s">
        <v>57</v>
      </c>
      <c r="Q615" s="8" t="s">
        <v>8286</v>
      </c>
      <c r="S615" s="8" t="s">
        <v>57</v>
      </c>
      <c r="T615" s="8" t="s">
        <v>59</v>
      </c>
      <c r="U615" s="8" t="s">
        <v>65</v>
      </c>
      <c r="V615" s="8" t="s">
        <v>51</v>
      </c>
      <c r="W615" s="8">
        <v>85</v>
      </c>
      <c r="X615" s="8">
        <v>20</v>
      </c>
      <c r="Y615" s="8">
        <v>20</v>
      </c>
      <c r="Z615" s="8">
        <v>15</v>
      </c>
      <c r="AA615" s="8">
        <v>15</v>
      </c>
      <c r="AB615" s="8">
        <v>15</v>
      </c>
    </row>
    <row r="616" spans="1:28">
      <c r="A616" t="s">
        <v>18</v>
      </c>
      <c r="B616" t="s">
        <v>112</v>
      </c>
      <c r="C616" t="s">
        <v>636</v>
      </c>
      <c r="D616" t="s">
        <v>629</v>
      </c>
      <c r="E616" t="s">
        <v>675</v>
      </c>
      <c r="F616" t="s">
        <v>4797</v>
      </c>
      <c r="G616" t="s">
        <v>4798</v>
      </c>
      <c r="H616" t="s">
        <v>676</v>
      </c>
      <c r="I616" t="s">
        <v>1842</v>
      </c>
      <c r="J616" s="8" t="s">
        <v>1843</v>
      </c>
      <c r="K616" s="8">
        <v>53</v>
      </c>
      <c r="L616" s="8" t="s">
        <v>1844</v>
      </c>
      <c r="M616" s="8">
        <v>153</v>
      </c>
      <c r="N616" s="8" t="s">
        <v>1845</v>
      </c>
      <c r="O616" s="8">
        <v>1</v>
      </c>
      <c r="P616" s="8" t="s">
        <v>57</v>
      </c>
      <c r="Q616" s="8" t="s">
        <v>11740</v>
      </c>
      <c r="S616" s="8" t="s">
        <v>57</v>
      </c>
      <c r="T616" s="8" t="s">
        <v>59</v>
      </c>
      <c r="U616" s="8" t="s">
        <v>65</v>
      </c>
      <c r="V616" s="8" t="s">
        <v>51</v>
      </c>
      <c r="W616" s="8">
        <v>85</v>
      </c>
      <c r="X616" s="8">
        <v>20</v>
      </c>
      <c r="Y616" s="8">
        <v>20</v>
      </c>
      <c r="Z616" s="8">
        <v>15</v>
      </c>
      <c r="AA616" s="8">
        <v>15</v>
      </c>
      <c r="AB616" s="8">
        <v>15</v>
      </c>
    </row>
    <row r="617" spans="1:28">
      <c r="A617" t="s">
        <v>18</v>
      </c>
      <c r="B617" t="s">
        <v>112</v>
      </c>
      <c r="C617" t="s">
        <v>636</v>
      </c>
      <c r="D617" t="s">
        <v>629</v>
      </c>
      <c r="E617" t="s">
        <v>675</v>
      </c>
      <c r="F617" t="s">
        <v>8290</v>
      </c>
      <c r="G617" t="s">
        <v>8291</v>
      </c>
      <c r="H617" t="s">
        <v>677</v>
      </c>
      <c r="I617" t="s">
        <v>8292</v>
      </c>
      <c r="J617" s="8" t="s">
        <v>8293</v>
      </c>
      <c r="K617" s="8">
        <v>56</v>
      </c>
      <c r="L617" s="8" t="s">
        <v>8294</v>
      </c>
      <c r="M617" s="8">
        <v>16</v>
      </c>
      <c r="N617" s="8" t="s">
        <v>8295</v>
      </c>
      <c r="O617" s="8">
        <v>1</v>
      </c>
      <c r="P617" s="8" t="s">
        <v>57</v>
      </c>
      <c r="Q617" s="8" t="s">
        <v>11741</v>
      </c>
      <c r="S617" s="8" t="s">
        <v>57</v>
      </c>
      <c r="T617" s="8" t="s">
        <v>59</v>
      </c>
      <c r="U617" s="8" t="s">
        <v>65</v>
      </c>
      <c r="V617" s="8" t="s">
        <v>51</v>
      </c>
      <c r="W617" s="8">
        <v>65</v>
      </c>
      <c r="X617" s="8">
        <v>20</v>
      </c>
      <c r="Y617" s="8">
        <v>0</v>
      </c>
      <c r="Z617" s="8">
        <v>15</v>
      </c>
      <c r="AA617" s="8">
        <v>15</v>
      </c>
      <c r="AB617" s="8">
        <v>15</v>
      </c>
    </row>
    <row r="618" spans="1:28">
      <c r="A618" t="s">
        <v>18</v>
      </c>
      <c r="B618" t="s">
        <v>112</v>
      </c>
      <c r="C618" t="s">
        <v>636</v>
      </c>
      <c r="D618" t="s">
        <v>629</v>
      </c>
      <c r="E618" t="s">
        <v>675</v>
      </c>
      <c r="F618" t="s">
        <v>4759</v>
      </c>
      <c r="G618" t="s">
        <v>4760</v>
      </c>
      <c r="H618" t="s">
        <v>676</v>
      </c>
      <c r="I618" t="s">
        <v>1742</v>
      </c>
      <c r="J618" s="8" t="s">
        <v>9653</v>
      </c>
      <c r="K618" s="8">
        <v>55</v>
      </c>
      <c r="L618" s="8" t="s">
        <v>1743</v>
      </c>
      <c r="M618" s="8">
        <v>144</v>
      </c>
      <c r="N618" s="8" t="s">
        <v>1744</v>
      </c>
      <c r="O618" s="8">
        <v>1</v>
      </c>
      <c r="P618" s="8" t="s">
        <v>57</v>
      </c>
      <c r="Q618" s="8" t="s">
        <v>11742</v>
      </c>
      <c r="S618" s="8" t="s">
        <v>57</v>
      </c>
      <c r="T618" s="8" t="s">
        <v>59</v>
      </c>
      <c r="U618" s="8" t="s">
        <v>65</v>
      </c>
      <c r="V618" s="8" t="s">
        <v>51</v>
      </c>
      <c r="W618" s="8">
        <v>85</v>
      </c>
      <c r="X618" s="8">
        <v>20</v>
      </c>
      <c r="Y618" s="8">
        <v>20</v>
      </c>
      <c r="Z618" s="8">
        <v>15</v>
      </c>
      <c r="AA618" s="8">
        <v>15</v>
      </c>
      <c r="AB618" s="8">
        <v>15</v>
      </c>
    </row>
    <row r="619" spans="1:28">
      <c r="A619" t="s">
        <v>18</v>
      </c>
      <c r="B619" t="s">
        <v>112</v>
      </c>
      <c r="C619" t="s">
        <v>636</v>
      </c>
      <c r="D619" t="s">
        <v>629</v>
      </c>
      <c r="E619" t="s">
        <v>675</v>
      </c>
      <c r="F619" t="s">
        <v>4788</v>
      </c>
      <c r="G619" t="s">
        <v>4484</v>
      </c>
      <c r="H619" t="s">
        <v>676</v>
      </c>
      <c r="I619" t="s">
        <v>1823</v>
      </c>
      <c r="J619" s="8" t="s">
        <v>9654</v>
      </c>
      <c r="K619" s="8">
        <v>50</v>
      </c>
      <c r="L619" s="8" t="s">
        <v>1824</v>
      </c>
      <c r="M619" s="8">
        <v>143</v>
      </c>
      <c r="N619" s="8" t="s">
        <v>1825</v>
      </c>
      <c r="O619" s="8">
        <v>1</v>
      </c>
      <c r="P619" s="8" t="s">
        <v>57</v>
      </c>
      <c r="Q619" s="8" t="s">
        <v>11743</v>
      </c>
      <c r="S619" s="8" t="s">
        <v>57</v>
      </c>
      <c r="T619" s="8" t="s">
        <v>59</v>
      </c>
      <c r="U619" s="8" t="s">
        <v>65</v>
      </c>
      <c r="V619" s="8" t="s">
        <v>51</v>
      </c>
      <c r="W619" s="8">
        <v>85</v>
      </c>
      <c r="X619" s="8">
        <v>20</v>
      </c>
      <c r="Y619" s="8">
        <v>20</v>
      </c>
      <c r="Z619" s="8">
        <v>15</v>
      </c>
      <c r="AA619" s="8">
        <v>15</v>
      </c>
      <c r="AB619" s="8">
        <v>15</v>
      </c>
    </row>
    <row r="620" spans="1:28">
      <c r="A620" t="s">
        <v>18</v>
      </c>
      <c r="B620" t="s">
        <v>112</v>
      </c>
      <c r="C620" t="s">
        <v>636</v>
      </c>
      <c r="D620" t="s">
        <v>629</v>
      </c>
      <c r="E620" t="s">
        <v>675</v>
      </c>
      <c r="F620" t="s">
        <v>4780</v>
      </c>
      <c r="G620" t="s">
        <v>4781</v>
      </c>
      <c r="H620" t="s">
        <v>676</v>
      </c>
      <c r="I620" t="s">
        <v>1809</v>
      </c>
      <c r="J620" s="8" t="s">
        <v>1810</v>
      </c>
      <c r="K620" s="8">
        <v>58</v>
      </c>
      <c r="L620" s="8" t="s">
        <v>1811</v>
      </c>
      <c r="M620" s="8">
        <v>104</v>
      </c>
      <c r="N620" s="8" t="s">
        <v>1812</v>
      </c>
      <c r="O620" s="8">
        <v>1</v>
      </c>
      <c r="P620" s="8" t="s">
        <v>57</v>
      </c>
      <c r="Q620" s="8" t="s">
        <v>11744</v>
      </c>
      <c r="S620" s="8" t="s">
        <v>57</v>
      </c>
      <c r="T620" s="8" t="s">
        <v>59</v>
      </c>
      <c r="U620" s="8" t="s">
        <v>65</v>
      </c>
      <c r="V620" s="8" t="s">
        <v>51</v>
      </c>
      <c r="W620" s="8">
        <v>85</v>
      </c>
      <c r="X620" s="8">
        <v>20</v>
      </c>
      <c r="Y620" s="8">
        <v>20</v>
      </c>
      <c r="Z620" s="8">
        <v>15</v>
      </c>
      <c r="AA620" s="8">
        <v>15</v>
      </c>
      <c r="AB620" s="8">
        <v>15</v>
      </c>
    </row>
    <row r="621" spans="1:28">
      <c r="A621" t="s">
        <v>18</v>
      </c>
      <c r="B621" t="s">
        <v>112</v>
      </c>
      <c r="C621" t="s">
        <v>636</v>
      </c>
      <c r="D621" t="s">
        <v>629</v>
      </c>
      <c r="E621" t="s">
        <v>674</v>
      </c>
      <c r="F621" t="s">
        <v>4791</v>
      </c>
      <c r="G621" t="s">
        <v>4792</v>
      </c>
      <c r="H621" t="s">
        <v>676</v>
      </c>
      <c r="I621" t="s">
        <v>1830</v>
      </c>
      <c r="J621" s="8" t="s">
        <v>1831</v>
      </c>
      <c r="K621" s="8">
        <v>42</v>
      </c>
      <c r="L621" s="8" t="s">
        <v>1832</v>
      </c>
      <c r="M621" s="8">
        <v>113</v>
      </c>
      <c r="N621" s="8" t="s">
        <v>1833</v>
      </c>
      <c r="O621" s="8">
        <v>1</v>
      </c>
      <c r="P621" s="8" t="s">
        <v>57</v>
      </c>
      <c r="Q621" s="8" t="s">
        <v>11745</v>
      </c>
      <c r="S621" s="8" t="s">
        <v>57</v>
      </c>
      <c r="T621" s="8" t="s">
        <v>59</v>
      </c>
      <c r="U621" s="8" t="s">
        <v>65</v>
      </c>
      <c r="V621" s="8" t="s">
        <v>51</v>
      </c>
      <c r="W621" s="8">
        <v>85</v>
      </c>
      <c r="X621" s="8">
        <v>20</v>
      </c>
      <c r="Y621" s="8">
        <v>20</v>
      </c>
      <c r="Z621" s="8">
        <v>15</v>
      </c>
      <c r="AA621" s="8">
        <v>15</v>
      </c>
      <c r="AB621" s="8">
        <v>15</v>
      </c>
    </row>
    <row r="622" spans="1:28">
      <c r="A622" t="s">
        <v>18</v>
      </c>
      <c r="B622" t="s">
        <v>112</v>
      </c>
      <c r="C622" t="s">
        <v>636</v>
      </c>
      <c r="D622" t="s">
        <v>629</v>
      </c>
      <c r="E622" t="s">
        <v>675</v>
      </c>
      <c r="F622" t="s">
        <v>4769</v>
      </c>
      <c r="G622" t="s">
        <v>345</v>
      </c>
      <c r="H622" t="s">
        <v>676</v>
      </c>
      <c r="I622" t="s">
        <v>1774</v>
      </c>
      <c r="J622" s="8" t="s">
        <v>1775</v>
      </c>
      <c r="K622" s="8">
        <v>56</v>
      </c>
      <c r="L622" s="8" t="s">
        <v>1776</v>
      </c>
      <c r="M622" s="8">
        <v>129</v>
      </c>
      <c r="N622" s="8" t="s">
        <v>1777</v>
      </c>
      <c r="O622" s="8">
        <v>1</v>
      </c>
      <c r="P622" s="8" t="s">
        <v>57</v>
      </c>
      <c r="Q622" s="8" t="s">
        <v>11746</v>
      </c>
      <c r="S622" s="8" t="s">
        <v>57</v>
      </c>
      <c r="T622" s="8" t="s">
        <v>59</v>
      </c>
      <c r="U622" s="8" t="s">
        <v>65</v>
      </c>
      <c r="V622" s="8" t="s">
        <v>51</v>
      </c>
      <c r="W622" s="8">
        <v>85</v>
      </c>
      <c r="X622" s="8">
        <v>20</v>
      </c>
      <c r="Y622" s="8">
        <v>20</v>
      </c>
      <c r="Z622" s="8">
        <v>15</v>
      </c>
      <c r="AA622" s="8">
        <v>15</v>
      </c>
      <c r="AB622" s="8">
        <v>15</v>
      </c>
    </row>
    <row r="623" spans="1:28">
      <c r="A623" t="s">
        <v>18</v>
      </c>
      <c r="B623" t="s">
        <v>112</v>
      </c>
      <c r="C623" t="s">
        <v>636</v>
      </c>
      <c r="D623" t="s">
        <v>629</v>
      </c>
      <c r="E623" t="s">
        <v>675</v>
      </c>
      <c r="F623" t="s">
        <v>4774</v>
      </c>
      <c r="G623" t="s">
        <v>4775</v>
      </c>
      <c r="H623" t="s">
        <v>677</v>
      </c>
      <c r="I623" t="s">
        <v>1794</v>
      </c>
      <c r="J623" s="8" t="s">
        <v>1795</v>
      </c>
      <c r="K623" s="8">
        <v>41</v>
      </c>
      <c r="L623" s="8" t="s">
        <v>1796</v>
      </c>
      <c r="M623" s="8">
        <v>150</v>
      </c>
      <c r="N623" s="8" t="s">
        <v>1797</v>
      </c>
      <c r="O623" s="8">
        <v>1</v>
      </c>
      <c r="P623" s="8" t="s">
        <v>57</v>
      </c>
      <c r="Q623" s="8" t="s">
        <v>11747</v>
      </c>
      <c r="S623" s="8" t="s">
        <v>57</v>
      </c>
      <c r="T623" s="8" t="s">
        <v>59</v>
      </c>
      <c r="U623" s="8" t="s">
        <v>65</v>
      </c>
      <c r="V623" s="8" t="s">
        <v>51</v>
      </c>
      <c r="W623" s="8">
        <v>85</v>
      </c>
      <c r="X623" s="8">
        <v>20</v>
      </c>
      <c r="Y623" s="8">
        <v>20</v>
      </c>
      <c r="Z623" s="8">
        <v>15</v>
      </c>
      <c r="AA623" s="8">
        <v>15</v>
      </c>
      <c r="AB623" s="8">
        <v>15</v>
      </c>
    </row>
    <row r="624" spans="1:28">
      <c r="A624" t="s">
        <v>18</v>
      </c>
      <c r="B624" t="s">
        <v>112</v>
      </c>
      <c r="C624" t="s">
        <v>636</v>
      </c>
      <c r="D624" t="s">
        <v>629</v>
      </c>
      <c r="E624" t="s">
        <v>675</v>
      </c>
      <c r="F624" t="s">
        <v>4757</v>
      </c>
      <c r="G624" t="s">
        <v>359</v>
      </c>
      <c r="H624" t="s">
        <v>676</v>
      </c>
      <c r="I624" t="s">
        <v>1733</v>
      </c>
      <c r="J624" s="8" t="s">
        <v>1734</v>
      </c>
      <c r="K624" s="8">
        <v>49</v>
      </c>
      <c r="L624" s="8" t="s">
        <v>1735</v>
      </c>
      <c r="M624" s="8">
        <v>159</v>
      </c>
      <c r="N624" s="8" t="s">
        <v>1231</v>
      </c>
      <c r="O624" s="8">
        <v>1</v>
      </c>
      <c r="P624" s="8" t="s">
        <v>57</v>
      </c>
      <c r="Q624" s="8" t="s">
        <v>11748</v>
      </c>
      <c r="S624" s="8" t="s">
        <v>57</v>
      </c>
      <c r="T624" s="8" t="s">
        <v>59</v>
      </c>
      <c r="U624" s="8" t="s">
        <v>65</v>
      </c>
      <c r="V624" s="8" t="s">
        <v>51</v>
      </c>
      <c r="W624" s="8">
        <v>85</v>
      </c>
      <c r="X624" s="8">
        <v>20</v>
      </c>
      <c r="Y624" s="8">
        <v>20</v>
      </c>
      <c r="Z624" s="8">
        <v>15</v>
      </c>
      <c r="AA624" s="8">
        <v>15</v>
      </c>
      <c r="AB624" s="8">
        <v>15</v>
      </c>
    </row>
    <row r="625" spans="1:28">
      <c r="A625" t="s">
        <v>18</v>
      </c>
      <c r="B625" t="s">
        <v>112</v>
      </c>
      <c r="C625" t="s">
        <v>636</v>
      </c>
      <c r="D625" t="s">
        <v>629</v>
      </c>
      <c r="E625" t="s">
        <v>675</v>
      </c>
      <c r="F625" t="s">
        <v>4755</v>
      </c>
      <c r="G625" t="s">
        <v>4756</v>
      </c>
      <c r="H625" t="s">
        <v>676</v>
      </c>
      <c r="I625" t="s">
        <v>1729</v>
      </c>
      <c r="J625" s="8" t="s">
        <v>1730</v>
      </c>
      <c r="K625" s="8">
        <v>41</v>
      </c>
      <c r="L625" s="8" t="s">
        <v>1731</v>
      </c>
      <c r="M625" s="8">
        <v>158</v>
      </c>
      <c r="N625" s="8" t="s">
        <v>1732</v>
      </c>
      <c r="O625" s="8">
        <v>1</v>
      </c>
      <c r="P625" s="8" t="s">
        <v>57</v>
      </c>
      <c r="Q625" s="8" t="s">
        <v>11749</v>
      </c>
      <c r="S625" s="8" t="s">
        <v>57</v>
      </c>
      <c r="T625" s="8" t="s">
        <v>59</v>
      </c>
      <c r="U625" s="8" t="s">
        <v>65</v>
      </c>
      <c r="V625" s="8" t="s">
        <v>51</v>
      </c>
      <c r="W625" s="8">
        <v>85</v>
      </c>
      <c r="X625" s="8">
        <v>20</v>
      </c>
      <c r="Y625" s="8">
        <v>20</v>
      </c>
      <c r="Z625" s="8">
        <v>15</v>
      </c>
      <c r="AA625" s="8">
        <v>15</v>
      </c>
      <c r="AB625" s="8">
        <v>15</v>
      </c>
    </row>
    <row r="626" spans="1:28">
      <c r="A626" t="s">
        <v>18</v>
      </c>
      <c r="B626" t="s">
        <v>112</v>
      </c>
      <c r="C626" t="s">
        <v>636</v>
      </c>
      <c r="D626" t="s">
        <v>629</v>
      </c>
      <c r="E626" t="s">
        <v>675</v>
      </c>
      <c r="F626" t="s">
        <v>8296</v>
      </c>
      <c r="G626" t="s">
        <v>8297</v>
      </c>
      <c r="H626" t="s">
        <v>677</v>
      </c>
      <c r="I626" t="s">
        <v>8298</v>
      </c>
      <c r="J626" s="8" t="s">
        <v>8299</v>
      </c>
      <c r="K626" s="8">
        <v>50</v>
      </c>
      <c r="L626" s="8" t="s">
        <v>8300</v>
      </c>
      <c r="M626" s="8">
        <v>93</v>
      </c>
      <c r="N626" s="8" t="s">
        <v>8301</v>
      </c>
      <c r="O626" s="8">
        <v>1</v>
      </c>
      <c r="P626" s="8" t="s">
        <v>57</v>
      </c>
      <c r="Q626" s="8" t="s">
        <v>11750</v>
      </c>
      <c r="S626" s="8" t="s">
        <v>57</v>
      </c>
      <c r="T626" s="8" t="s">
        <v>59</v>
      </c>
      <c r="U626" s="8" t="s">
        <v>65</v>
      </c>
      <c r="V626" s="8" t="s">
        <v>51</v>
      </c>
      <c r="W626" s="8">
        <v>85</v>
      </c>
      <c r="X626" s="8">
        <v>20</v>
      </c>
      <c r="Y626" s="8">
        <v>20</v>
      </c>
      <c r="Z626" s="8">
        <v>15</v>
      </c>
      <c r="AA626" s="8">
        <v>15</v>
      </c>
      <c r="AB626" s="8">
        <v>15</v>
      </c>
    </row>
    <row r="627" spans="1:28">
      <c r="A627" t="s">
        <v>18</v>
      </c>
      <c r="B627" t="s">
        <v>112</v>
      </c>
      <c r="C627" t="s">
        <v>636</v>
      </c>
      <c r="D627" t="s">
        <v>629</v>
      </c>
      <c r="E627" t="s">
        <v>674</v>
      </c>
      <c r="F627" t="s">
        <v>186</v>
      </c>
      <c r="G627" t="s">
        <v>186</v>
      </c>
      <c r="H627" t="s">
        <v>676</v>
      </c>
      <c r="I627" t="s">
        <v>1778</v>
      </c>
      <c r="J627" s="8" t="s">
        <v>1779</v>
      </c>
      <c r="K627" s="8">
        <v>47</v>
      </c>
      <c r="L627" s="8" t="s">
        <v>1780</v>
      </c>
      <c r="M627" s="8">
        <v>149</v>
      </c>
      <c r="N627" s="8" t="s">
        <v>1781</v>
      </c>
      <c r="O627" s="8">
        <v>1</v>
      </c>
      <c r="P627" s="8" t="s">
        <v>57</v>
      </c>
      <c r="Q627" s="8" t="s">
        <v>11751</v>
      </c>
      <c r="S627" s="8" t="s">
        <v>57</v>
      </c>
      <c r="T627" s="8" t="s">
        <v>59</v>
      </c>
      <c r="U627" s="8" t="s">
        <v>65</v>
      </c>
      <c r="V627" s="8" t="s">
        <v>51</v>
      </c>
      <c r="W627" s="8">
        <v>85</v>
      </c>
      <c r="X627" s="8">
        <v>20</v>
      </c>
      <c r="Y627" s="8">
        <v>20</v>
      </c>
      <c r="Z627" s="8">
        <v>15</v>
      </c>
      <c r="AA627" s="8">
        <v>15</v>
      </c>
      <c r="AB627" s="8">
        <v>15</v>
      </c>
    </row>
    <row r="628" spans="1:28">
      <c r="A628" t="s">
        <v>18</v>
      </c>
      <c r="B628" t="s">
        <v>112</v>
      </c>
      <c r="C628" t="s">
        <v>636</v>
      </c>
      <c r="D628" t="s">
        <v>629</v>
      </c>
      <c r="E628" t="s">
        <v>675</v>
      </c>
      <c r="F628" t="s">
        <v>4786</v>
      </c>
      <c r="G628" t="s">
        <v>4787</v>
      </c>
      <c r="H628" t="s">
        <v>676</v>
      </c>
      <c r="I628" t="s">
        <v>1819</v>
      </c>
      <c r="J628" s="8" t="s">
        <v>1820</v>
      </c>
      <c r="K628" s="8">
        <v>55</v>
      </c>
      <c r="L628" s="8" t="s">
        <v>1821</v>
      </c>
      <c r="M628" s="8">
        <v>157</v>
      </c>
      <c r="N628" s="8" t="s">
        <v>1822</v>
      </c>
      <c r="O628" s="8">
        <v>1</v>
      </c>
      <c r="P628" s="8" t="s">
        <v>57</v>
      </c>
      <c r="Q628" s="8" t="s">
        <v>11752</v>
      </c>
      <c r="S628" s="8" t="s">
        <v>57</v>
      </c>
      <c r="T628" s="8" t="s">
        <v>59</v>
      </c>
      <c r="U628" s="8" t="s">
        <v>65</v>
      </c>
      <c r="V628" s="8" t="s">
        <v>51</v>
      </c>
      <c r="W628" s="8">
        <v>85</v>
      </c>
      <c r="X628" s="8">
        <v>20</v>
      </c>
      <c r="Y628" s="8">
        <v>20</v>
      </c>
      <c r="Z628" s="8">
        <v>15</v>
      </c>
      <c r="AA628" s="8">
        <v>15</v>
      </c>
      <c r="AB628" s="8">
        <v>15</v>
      </c>
    </row>
    <row r="629" spans="1:28">
      <c r="A629" t="s">
        <v>18</v>
      </c>
      <c r="B629" t="s">
        <v>112</v>
      </c>
      <c r="C629" t="s">
        <v>636</v>
      </c>
      <c r="D629" t="s">
        <v>629</v>
      </c>
      <c r="E629" t="s">
        <v>675</v>
      </c>
      <c r="F629" t="s">
        <v>4776</v>
      </c>
      <c r="G629" t="s">
        <v>4777</v>
      </c>
      <c r="H629" t="s">
        <v>676</v>
      </c>
      <c r="I629" t="s">
        <v>1803</v>
      </c>
      <c r="J629" s="8" t="s">
        <v>1804</v>
      </c>
      <c r="K629" s="8">
        <v>56</v>
      </c>
      <c r="L629" s="8" t="s">
        <v>1805</v>
      </c>
      <c r="M629" s="8">
        <v>154</v>
      </c>
      <c r="N629" s="8" t="s">
        <v>1806</v>
      </c>
      <c r="O629" s="8">
        <v>1</v>
      </c>
      <c r="P629" s="8" t="s">
        <v>57</v>
      </c>
      <c r="Q629" s="8" t="s">
        <v>11753</v>
      </c>
      <c r="S629" s="8" t="s">
        <v>57</v>
      </c>
      <c r="T629" s="8" t="s">
        <v>59</v>
      </c>
      <c r="U629" s="8" t="s">
        <v>65</v>
      </c>
      <c r="V629" s="8" t="s">
        <v>51</v>
      </c>
      <c r="W629" s="8">
        <v>85</v>
      </c>
      <c r="X629" s="8">
        <v>20</v>
      </c>
      <c r="Y629" s="8">
        <v>20</v>
      </c>
      <c r="Z629" s="8">
        <v>15</v>
      </c>
      <c r="AA629" s="8">
        <v>15</v>
      </c>
      <c r="AB629" s="8">
        <v>15</v>
      </c>
    </row>
    <row r="630" spans="1:28">
      <c r="A630" t="s">
        <v>18</v>
      </c>
      <c r="B630" t="s">
        <v>112</v>
      </c>
      <c r="C630" t="s">
        <v>636</v>
      </c>
      <c r="D630" t="s">
        <v>629</v>
      </c>
      <c r="E630" t="s">
        <v>675</v>
      </c>
      <c r="F630" t="s">
        <v>4560</v>
      </c>
      <c r="G630" t="s">
        <v>1614</v>
      </c>
      <c r="H630" t="s">
        <v>677</v>
      </c>
      <c r="I630" t="s">
        <v>1762</v>
      </c>
      <c r="J630" s="8" t="s">
        <v>9655</v>
      </c>
      <c r="K630" s="8">
        <v>49</v>
      </c>
      <c r="L630" s="8" t="s">
        <v>1763</v>
      </c>
      <c r="M630" s="8">
        <v>144</v>
      </c>
      <c r="N630" s="8" t="s">
        <v>51</v>
      </c>
      <c r="O630" s="8">
        <v>0</v>
      </c>
      <c r="P630" s="8" t="s">
        <v>58</v>
      </c>
      <c r="Q630" s="8" t="s">
        <v>11754</v>
      </c>
      <c r="S630" s="8" t="s">
        <v>57</v>
      </c>
      <c r="T630" s="8" t="s">
        <v>59</v>
      </c>
      <c r="U630" s="8" t="s">
        <v>65</v>
      </c>
      <c r="V630" s="8" t="s">
        <v>51</v>
      </c>
      <c r="W630" s="8">
        <v>70</v>
      </c>
      <c r="X630" s="8">
        <v>20</v>
      </c>
      <c r="Y630" s="8">
        <v>20</v>
      </c>
      <c r="Z630" s="8">
        <v>0</v>
      </c>
      <c r="AA630" s="8">
        <v>15</v>
      </c>
      <c r="AB630" s="8">
        <v>15</v>
      </c>
    </row>
    <row r="631" spans="1:28">
      <c r="A631" t="s">
        <v>18</v>
      </c>
      <c r="B631" t="s">
        <v>112</v>
      </c>
      <c r="C631" t="s">
        <v>636</v>
      </c>
      <c r="D631" t="s">
        <v>629</v>
      </c>
      <c r="E631" t="s">
        <v>675</v>
      </c>
      <c r="F631" t="s">
        <v>8302</v>
      </c>
      <c r="G631" t="s">
        <v>8212</v>
      </c>
      <c r="H631" t="s">
        <v>677</v>
      </c>
      <c r="I631" t="s">
        <v>8303</v>
      </c>
      <c r="J631" s="8" t="s">
        <v>8304</v>
      </c>
      <c r="K631" s="8">
        <v>39</v>
      </c>
      <c r="L631" s="8" t="s">
        <v>8305</v>
      </c>
      <c r="M631" s="8">
        <v>90</v>
      </c>
      <c r="N631" s="8" t="s">
        <v>8306</v>
      </c>
      <c r="O631" s="8">
        <v>1</v>
      </c>
      <c r="P631" s="8" t="s">
        <v>57</v>
      </c>
      <c r="Q631" s="8" t="s">
        <v>11755</v>
      </c>
      <c r="S631" s="8" t="s">
        <v>57</v>
      </c>
      <c r="T631" s="8" t="s">
        <v>59</v>
      </c>
      <c r="U631" s="8" t="s">
        <v>65</v>
      </c>
      <c r="V631" s="8" t="s">
        <v>51</v>
      </c>
      <c r="W631" s="8">
        <v>65</v>
      </c>
      <c r="X631" s="8">
        <v>0</v>
      </c>
      <c r="Y631" s="8">
        <v>20</v>
      </c>
      <c r="Z631" s="8">
        <v>15</v>
      </c>
      <c r="AA631" s="8">
        <v>15</v>
      </c>
      <c r="AB631" s="8">
        <v>15</v>
      </c>
    </row>
    <row r="632" spans="1:28">
      <c r="A632" t="s">
        <v>18</v>
      </c>
      <c r="B632" t="s">
        <v>112</v>
      </c>
      <c r="C632" t="s">
        <v>636</v>
      </c>
      <c r="D632" t="s">
        <v>629</v>
      </c>
      <c r="E632" t="s">
        <v>675</v>
      </c>
      <c r="F632" t="s">
        <v>4762</v>
      </c>
      <c r="G632" t="s">
        <v>4762</v>
      </c>
      <c r="H632" t="s">
        <v>676</v>
      </c>
      <c r="I632" t="s">
        <v>1758</v>
      </c>
      <c r="J632" s="8" t="s">
        <v>1759</v>
      </c>
      <c r="K632" s="8">
        <v>45</v>
      </c>
      <c r="L632" s="8" t="s">
        <v>1760</v>
      </c>
      <c r="M632" s="8">
        <v>145</v>
      </c>
      <c r="N632" s="8" t="s">
        <v>1761</v>
      </c>
      <c r="O632" s="8">
        <v>1</v>
      </c>
      <c r="P632" s="8" t="s">
        <v>57</v>
      </c>
      <c r="Q632" s="8" t="s">
        <v>11756</v>
      </c>
      <c r="S632" s="8" t="s">
        <v>57</v>
      </c>
      <c r="T632" s="8" t="s">
        <v>59</v>
      </c>
      <c r="U632" s="8" t="s">
        <v>65</v>
      </c>
      <c r="V632" s="8" t="s">
        <v>51</v>
      </c>
      <c r="W632" s="8">
        <v>85</v>
      </c>
      <c r="X632" s="8">
        <v>20</v>
      </c>
      <c r="Y632" s="8">
        <v>20</v>
      </c>
      <c r="Z632" s="8">
        <v>15</v>
      </c>
      <c r="AA632" s="8">
        <v>15</v>
      </c>
      <c r="AB632" s="8">
        <v>15</v>
      </c>
    </row>
    <row r="633" spans="1:28">
      <c r="A633" t="s">
        <v>18</v>
      </c>
      <c r="B633" t="s">
        <v>112</v>
      </c>
      <c r="C633" t="s">
        <v>636</v>
      </c>
      <c r="D633" t="s">
        <v>629</v>
      </c>
      <c r="E633" t="s">
        <v>675</v>
      </c>
      <c r="F633" t="s">
        <v>5812</v>
      </c>
      <c r="G633" t="s">
        <v>5812</v>
      </c>
      <c r="H633" t="s">
        <v>677</v>
      </c>
      <c r="I633" t="s">
        <v>111</v>
      </c>
      <c r="J633" s="8" t="s">
        <v>9656</v>
      </c>
      <c r="K633" s="8">
        <v>50</v>
      </c>
      <c r="L633" s="8" t="s">
        <v>5813</v>
      </c>
      <c r="M633" s="8">
        <v>58</v>
      </c>
      <c r="N633" s="8" t="s">
        <v>5814</v>
      </c>
      <c r="O633" s="8">
        <v>1</v>
      </c>
      <c r="P633" s="8" t="s">
        <v>57</v>
      </c>
      <c r="Q633" s="8" t="s">
        <v>11757</v>
      </c>
      <c r="S633" s="8" t="s">
        <v>57</v>
      </c>
      <c r="T633" s="8" t="s">
        <v>59</v>
      </c>
      <c r="U633" s="8" t="s">
        <v>65</v>
      </c>
      <c r="V633" s="8" t="s">
        <v>51</v>
      </c>
      <c r="W633" s="8">
        <v>65</v>
      </c>
      <c r="X633" s="8">
        <v>20</v>
      </c>
      <c r="Y633" s="8">
        <v>0</v>
      </c>
      <c r="Z633" s="8">
        <v>15</v>
      </c>
      <c r="AA633" s="8">
        <v>15</v>
      </c>
      <c r="AB633" s="8">
        <v>15</v>
      </c>
    </row>
    <row r="634" spans="1:28">
      <c r="A634" t="s">
        <v>18</v>
      </c>
      <c r="B634" t="s">
        <v>112</v>
      </c>
      <c r="C634" t="s">
        <v>636</v>
      </c>
      <c r="D634" t="s">
        <v>629</v>
      </c>
      <c r="E634" t="s">
        <v>674</v>
      </c>
      <c r="F634" t="s">
        <v>4763</v>
      </c>
      <c r="G634" t="s">
        <v>4764</v>
      </c>
      <c r="H634" t="s">
        <v>677</v>
      </c>
      <c r="I634" t="s">
        <v>1764</v>
      </c>
      <c r="J634" s="8" t="s">
        <v>9657</v>
      </c>
      <c r="K634" s="8">
        <v>49</v>
      </c>
      <c r="L634" s="8" t="s">
        <v>1765</v>
      </c>
      <c r="M634" s="8">
        <v>30</v>
      </c>
      <c r="N634" s="8" t="s">
        <v>1243</v>
      </c>
      <c r="O634" s="8">
        <v>1</v>
      </c>
      <c r="P634" s="8" t="s">
        <v>57</v>
      </c>
      <c r="Q634" s="8" t="s">
        <v>11758</v>
      </c>
      <c r="S634" s="8" t="s">
        <v>57</v>
      </c>
      <c r="T634" s="8" t="s">
        <v>59</v>
      </c>
      <c r="U634" s="8" t="s">
        <v>65</v>
      </c>
      <c r="V634" s="8" t="s">
        <v>51</v>
      </c>
      <c r="W634" s="8">
        <v>65</v>
      </c>
      <c r="X634" s="8">
        <v>20</v>
      </c>
      <c r="Y634" s="8">
        <v>0</v>
      </c>
      <c r="Z634" s="8">
        <v>15</v>
      </c>
      <c r="AA634" s="8">
        <v>15</v>
      </c>
      <c r="AB634" s="8">
        <v>15</v>
      </c>
    </row>
    <row r="635" spans="1:28">
      <c r="A635" t="s">
        <v>18</v>
      </c>
      <c r="B635" t="s">
        <v>112</v>
      </c>
      <c r="C635" t="s">
        <v>636</v>
      </c>
      <c r="D635" t="s">
        <v>629</v>
      </c>
      <c r="E635" t="s">
        <v>675</v>
      </c>
      <c r="F635" t="s">
        <v>4782</v>
      </c>
      <c r="G635" t="s">
        <v>4783</v>
      </c>
      <c r="H635" t="s">
        <v>676</v>
      </c>
      <c r="I635" t="s">
        <v>1813</v>
      </c>
      <c r="J635" s="8" t="s">
        <v>1814</v>
      </c>
      <c r="K635" s="8">
        <v>49</v>
      </c>
      <c r="L635" s="8" t="s">
        <v>324</v>
      </c>
      <c r="M635" s="8">
        <v>159</v>
      </c>
      <c r="N635" s="8" t="s">
        <v>259</v>
      </c>
      <c r="O635" s="8">
        <v>1</v>
      </c>
      <c r="P635" s="8" t="s">
        <v>57</v>
      </c>
      <c r="Q635" s="8" t="s">
        <v>11759</v>
      </c>
      <c r="S635" s="8" t="s">
        <v>57</v>
      </c>
      <c r="T635" s="8" t="s">
        <v>59</v>
      </c>
      <c r="U635" s="8" t="s">
        <v>65</v>
      </c>
      <c r="V635" s="8" t="s">
        <v>51</v>
      </c>
      <c r="W635" s="8">
        <v>85</v>
      </c>
      <c r="X635" s="8">
        <v>20</v>
      </c>
      <c r="Y635" s="8">
        <v>20</v>
      </c>
      <c r="Z635" s="8">
        <v>15</v>
      </c>
      <c r="AA635" s="8">
        <v>15</v>
      </c>
      <c r="AB635" s="8">
        <v>15</v>
      </c>
    </row>
    <row r="636" spans="1:28">
      <c r="A636" t="s">
        <v>18</v>
      </c>
      <c r="B636" t="s">
        <v>112</v>
      </c>
      <c r="C636" t="s">
        <v>636</v>
      </c>
      <c r="D636" t="s">
        <v>629</v>
      </c>
      <c r="E636" t="s">
        <v>675</v>
      </c>
      <c r="F636" t="s">
        <v>8038</v>
      </c>
      <c r="G636" t="s">
        <v>8039</v>
      </c>
      <c r="H636" t="s">
        <v>676</v>
      </c>
      <c r="I636" t="s">
        <v>8040</v>
      </c>
      <c r="J636" s="8" t="s">
        <v>8041</v>
      </c>
      <c r="K636" s="8">
        <v>42</v>
      </c>
      <c r="L636" s="8" t="s">
        <v>5799</v>
      </c>
      <c r="M636" s="8">
        <v>123</v>
      </c>
      <c r="N636" s="8" t="s">
        <v>1228</v>
      </c>
      <c r="O636" s="8">
        <v>1</v>
      </c>
      <c r="P636" s="8" t="s">
        <v>57</v>
      </c>
      <c r="Q636" s="8" t="s">
        <v>11760</v>
      </c>
      <c r="S636" s="8" t="s">
        <v>57</v>
      </c>
      <c r="T636" s="8" t="s">
        <v>59</v>
      </c>
      <c r="U636" s="8" t="s">
        <v>65</v>
      </c>
      <c r="V636" s="8" t="s">
        <v>51</v>
      </c>
      <c r="W636" s="8">
        <v>85</v>
      </c>
      <c r="X636" s="8">
        <v>20</v>
      </c>
      <c r="Y636" s="8">
        <v>20</v>
      </c>
      <c r="Z636" s="8">
        <v>15</v>
      </c>
      <c r="AA636" s="8">
        <v>15</v>
      </c>
      <c r="AB636" s="8">
        <v>15</v>
      </c>
    </row>
    <row r="637" spans="1:28">
      <c r="A637" t="s">
        <v>18</v>
      </c>
      <c r="B637" t="s">
        <v>112</v>
      </c>
      <c r="C637" t="s">
        <v>636</v>
      </c>
      <c r="D637" t="s">
        <v>629</v>
      </c>
      <c r="E637" t="s">
        <v>675</v>
      </c>
      <c r="F637" t="s">
        <v>4425</v>
      </c>
      <c r="G637" t="s">
        <v>4425</v>
      </c>
      <c r="H637" t="s">
        <v>677</v>
      </c>
      <c r="I637" t="s">
        <v>1745</v>
      </c>
      <c r="J637" s="8" t="s">
        <v>9658</v>
      </c>
      <c r="K637" s="8">
        <v>54</v>
      </c>
      <c r="L637" s="8" t="s">
        <v>1746</v>
      </c>
      <c r="M637" s="8">
        <v>146</v>
      </c>
      <c r="N637" s="8" t="s">
        <v>1747</v>
      </c>
      <c r="O637" s="8">
        <v>1</v>
      </c>
      <c r="P637" s="8" t="s">
        <v>57</v>
      </c>
      <c r="Q637" s="8" t="s">
        <v>11761</v>
      </c>
      <c r="S637" s="8" t="s">
        <v>57</v>
      </c>
      <c r="T637" s="8" t="s">
        <v>59</v>
      </c>
      <c r="U637" s="8" t="s">
        <v>65</v>
      </c>
      <c r="V637" s="8" t="s">
        <v>51</v>
      </c>
      <c r="W637" s="8">
        <v>85</v>
      </c>
      <c r="X637" s="8">
        <v>20</v>
      </c>
      <c r="Y637" s="8">
        <v>20</v>
      </c>
      <c r="Z637" s="8">
        <v>15</v>
      </c>
      <c r="AA637" s="8">
        <v>15</v>
      </c>
      <c r="AB637" s="8">
        <v>15</v>
      </c>
    </row>
    <row r="638" spans="1:28">
      <c r="A638" t="s">
        <v>18</v>
      </c>
      <c r="B638" t="s">
        <v>112</v>
      </c>
      <c r="C638" t="s">
        <v>636</v>
      </c>
      <c r="D638" t="s">
        <v>629</v>
      </c>
      <c r="E638" t="s">
        <v>675</v>
      </c>
      <c r="F638" t="s">
        <v>4770</v>
      </c>
      <c r="G638" t="s">
        <v>4771</v>
      </c>
      <c r="H638" t="s">
        <v>676</v>
      </c>
      <c r="I638" t="s">
        <v>1782</v>
      </c>
      <c r="J638" s="8" t="s">
        <v>1783</v>
      </c>
      <c r="K638" s="8">
        <v>53</v>
      </c>
      <c r="L638" s="8" t="s">
        <v>1784</v>
      </c>
      <c r="M638" s="8">
        <v>155</v>
      </c>
      <c r="N638" s="8" t="s">
        <v>1785</v>
      </c>
      <c r="O638" s="8">
        <v>1</v>
      </c>
      <c r="P638" s="8" t="s">
        <v>57</v>
      </c>
      <c r="Q638" s="8" t="s">
        <v>11762</v>
      </c>
      <c r="S638" s="8" t="s">
        <v>57</v>
      </c>
      <c r="T638" s="8" t="s">
        <v>59</v>
      </c>
      <c r="U638" s="8" t="s">
        <v>65</v>
      </c>
      <c r="V638" s="8" t="s">
        <v>51</v>
      </c>
      <c r="W638" s="8">
        <v>85</v>
      </c>
      <c r="X638" s="8">
        <v>20</v>
      </c>
      <c r="Y638" s="8">
        <v>20</v>
      </c>
      <c r="Z638" s="8">
        <v>15</v>
      </c>
      <c r="AA638" s="8">
        <v>15</v>
      </c>
      <c r="AB638" s="8">
        <v>15</v>
      </c>
    </row>
    <row r="639" spans="1:28">
      <c r="A639" t="s">
        <v>18</v>
      </c>
      <c r="B639" t="s">
        <v>112</v>
      </c>
      <c r="C639" t="s">
        <v>636</v>
      </c>
      <c r="D639" t="s">
        <v>629</v>
      </c>
      <c r="E639" t="s">
        <v>675</v>
      </c>
      <c r="F639" t="s">
        <v>4426</v>
      </c>
      <c r="G639" t="s">
        <v>4426</v>
      </c>
      <c r="H639" t="s">
        <v>677</v>
      </c>
      <c r="I639" t="s">
        <v>1798</v>
      </c>
      <c r="J639" s="8" t="s">
        <v>9659</v>
      </c>
      <c r="K639" s="8">
        <v>49</v>
      </c>
      <c r="L639" s="8" t="s">
        <v>1799</v>
      </c>
      <c r="M639" s="8">
        <v>70</v>
      </c>
      <c r="N639" s="8" t="s">
        <v>1800</v>
      </c>
      <c r="O639" s="8">
        <v>1</v>
      </c>
      <c r="P639" s="8" t="s">
        <v>57</v>
      </c>
      <c r="Q639" s="8" t="s">
        <v>11763</v>
      </c>
      <c r="S639" s="8" t="s">
        <v>57</v>
      </c>
      <c r="T639" s="8" t="s">
        <v>59</v>
      </c>
      <c r="U639" s="8" t="s">
        <v>65</v>
      </c>
      <c r="V639" s="8" t="s">
        <v>51</v>
      </c>
      <c r="W639" s="8">
        <v>85</v>
      </c>
      <c r="X639" s="8">
        <v>20</v>
      </c>
      <c r="Y639" s="8">
        <v>20</v>
      </c>
      <c r="Z639" s="8">
        <v>15</v>
      </c>
      <c r="AA639" s="8">
        <v>15</v>
      </c>
      <c r="AB639" s="8">
        <v>15</v>
      </c>
    </row>
    <row r="640" spans="1:28">
      <c r="A640" t="s">
        <v>18</v>
      </c>
      <c r="B640" t="s">
        <v>112</v>
      </c>
      <c r="C640" t="s">
        <v>636</v>
      </c>
      <c r="D640" t="s">
        <v>629</v>
      </c>
      <c r="E640" t="s">
        <v>675</v>
      </c>
      <c r="F640" t="s">
        <v>4784</v>
      </c>
      <c r="G640" t="s">
        <v>4785</v>
      </c>
      <c r="H640" t="s">
        <v>676</v>
      </c>
      <c r="I640" t="s">
        <v>1815</v>
      </c>
      <c r="J640" s="8" t="s">
        <v>1816</v>
      </c>
      <c r="K640" s="8">
        <v>59</v>
      </c>
      <c r="L640" s="8" t="s">
        <v>1817</v>
      </c>
      <c r="M640" s="8">
        <v>155</v>
      </c>
      <c r="N640" s="8" t="s">
        <v>1818</v>
      </c>
      <c r="O640" s="8">
        <v>1</v>
      </c>
      <c r="P640" s="8" t="s">
        <v>57</v>
      </c>
      <c r="Q640" s="8" t="s">
        <v>11764</v>
      </c>
      <c r="S640" s="8" t="s">
        <v>57</v>
      </c>
      <c r="T640" s="8" t="s">
        <v>59</v>
      </c>
      <c r="U640" s="8" t="s">
        <v>65</v>
      </c>
      <c r="V640" s="8" t="s">
        <v>51</v>
      </c>
      <c r="W640" s="8">
        <v>85</v>
      </c>
      <c r="X640" s="8">
        <v>20</v>
      </c>
      <c r="Y640" s="8">
        <v>20</v>
      </c>
      <c r="Z640" s="8">
        <v>15</v>
      </c>
      <c r="AA640" s="8">
        <v>15</v>
      </c>
      <c r="AB640" s="8">
        <v>15</v>
      </c>
    </row>
    <row r="641" spans="1:28">
      <c r="A641" t="s">
        <v>18</v>
      </c>
      <c r="B641" t="s">
        <v>112</v>
      </c>
      <c r="C641" t="s">
        <v>636</v>
      </c>
      <c r="D641" t="s">
        <v>629</v>
      </c>
      <c r="E641" t="s">
        <v>675</v>
      </c>
      <c r="F641" t="s">
        <v>4758</v>
      </c>
      <c r="G641" t="s">
        <v>351</v>
      </c>
      <c r="H641" t="s">
        <v>676</v>
      </c>
      <c r="I641" t="s">
        <v>1739</v>
      </c>
      <c r="J641" s="8" t="s">
        <v>1740</v>
      </c>
      <c r="K641" s="8">
        <v>52</v>
      </c>
      <c r="L641" s="8" t="s">
        <v>1741</v>
      </c>
      <c r="M641" s="8">
        <v>113</v>
      </c>
      <c r="N641" s="8" t="s">
        <v>1303</v>
      </c>
      <c r="O641" s="8">
        <v>1</v>
      </c>
      <c r="P641" s="8" t="s">
        <v>57</v>
      </c>
      <c r="Q641" s="8" t="s">
        <v>11765</v>
      </c>
      <c r="S641" s="8" t="s">
        <v>57</v>
      </c>
      <c r="T641" s="8" t="s">
        <v>59</v>
      </c>
      <c r="U641" s="8" t="s">
        <v>65</v>
      </c>
      <c r="V641" s="8" t="s">
        <v>51</v>
      </c>
      <c r="W641" s="8">
        <v>85</v>
      </c>
      <c r="X641" s="8">
        <v>20</v>
      </c>
      <c r="Y641" s="8">
        <v>20</v>
      </c>
      <c r="Z641" s="8">
        <v>15</v>
      </c>
      <c r="AA641" s="8">
        <v>15</v>
      </c>
      <c r="AB641" s="8">
        <v>15</v>
      </c>
    </row>
    <row r="642" spans="1:28">
      <c r="A642" t="s">
        <v>18</v>
      </c>
      <c r="B642" t="s">
        <v>112</v>
      </c>
      <c r="C642" t="s">
        <v>636</v>
      </c>
      <c r="D642" t="s">
        <v>629</v>
      </c>
      <c r="E642" t="s">
        <v>675</v>
      </c>
      <c r="F642" t="s">
        <v>4867</v>
      </c>
      <c r="G642" t="s">
        <v>4427</v>
      </c>
      <c r="H642" t="s">
        <v>677</v>
      </c>
      <c r="I642" t="s">
        <v>8307</v>
      </c>
      <c r="J642" s="8" t="s">
        <v>8308</v>
      </c>
      <c r="K642" s="8">
        <v>29</v>
      </c>
      <c r="L642" s="8" t="s">
        <v>8309</v>
      </c>
      <c r="M642" s="8">
        <v>152</v>
      </c>
      <c r="N642" s="8" t="s">
        <v>51</v>
      </c>
      <c r="O642" s="8">
        <v>0</v>
      </c>
      <c r="P642" s="8" t="s">
        <v>58</v>
      </c>
      <c r="Q642" s="8" t="s">
        <v>11766</v>
      </c>
      <c r="S642" s="8" t="s">
        <v>57</v>
      </c>
      <c r="T642" s="8" t="s">
        <v>59</v>
      </c>
      <c r="U642" s="8" t="s">
        <v>65</v>
      </c>
      <c r="V642" s="8" t="s">
        <v>51</v>
      </c>
      <c r="W642" s="8">
        <v>50</v>
      </c>
      <c r="X642" s="8">
        <v>0</v>
      </c>
      <c r="Y642" s="8">
        <v>20</v>
      </c>
      <c r="Z642" s="8">
        <v>0</v>
      </c>
      <c r="AA642" s="8">
        <v>15</v>
      </c>
      <c r="AB642" s="8">
        <v>15</v>
      </c>
    </row>
    <row r="643" spans="1:28">
      <c r="A643" t="s">
        <v>18</v>
      </c>
      <c r="B643" t="s">
        <v>112</v>
      </c>
      <c r="C643" t="s">
        <v>636</v>
      </c>
      <c r="D643" t="s">
        <v>629</v>
      </c>
      <c r="E643" t="s">
        <v>675</v>
      </c>
      <c r="F643" t="s">
        <v>4761</v>
      </c>
      <c r="G643" t="s">
        <v>4761</v>
      </c>
      <c r="H643" t="s">
        <v>676</v>
      </c>
      <c r="I643" t="s">
        <v>1750</v>
      </c>
      <c r="J643" s="8" t="s">
        <v>9660</v>
      </c>
      <c r="K643" s="8">
        <v>48</v>
      </c>
      <c r="L643" s="8" t="s">
        <v>1751</v>
      </c>
      <c r="M643" s="8">
        <v>158</v>
      </c>
      <c r="N643" s="8" t="s">
        <v>1752</v>
      </c>
      <c r="O643" s="8">
        <v>1</v>
      </c>
      <c r="P643" s="8" t="s">
        <v>57</v>
      </c>
      <c r="Q643" s="8" t="s">
        <v>11767</v>
      </c>
      <c r="S643" s="8" t="s">
        <v>57</v>
      </c>
      <c r="T643" s="8" t="s">
        <v>59</v>
      </c>
      <c r="U643" s="8" t="s">
        <v>65</v>
      </c>
      <c r="V643" s="8" t="s">
        <v>51</v>
      </c>
      <c r="W643" s="8">
        <v>85</v>
      </c>
      <c r="X643" s="8">
        <v>20</v>
      </c>
      <c r="Y643" s="8">
        <v>20</v>
      </c>
      <c r="Z643" s="8">
        <v>15</v>
      </c>
      <c r="AA643" s="8">
        <v>15</v>
      </c>
      <c r="AB643" s="8">
        <v>15</v>
      </c>
    </row>
    <row r="644" spans="1:28">
      <c r="A644" t="s">
        <v>18</v>
      </c>
      <c r="B644" t="s">
        <v>112</v>
      </c>
      <c r="C644" t="s">
        <v>636</v>
      </c>
      <c r="D644" t="s">
        <v>629</v>
      </c>
      <c r="E644" t="s">
        <v>674</v>
      </c>
      <c r="F644" t="s">
        <v>227</v>
      </c>
      <c r="G644" t="s">
        <v>227</v>
      </c>
      <c r="H644" t="s">
        <v>676</v>
      </c>
      <c r="I644" t="s">
        <v>1748</v>
      </c>
      <c r="J644" s="8" t="s">
        <v>1749</v>
      </c>
      <c r="K644" s="8">
        <v>41</v>
      </c>
      <c r="L644" s="8" t="s">
        <v>333</v>
      </c>
      <c r="M644" s="8">
        <v>151</v>
      </c>
      <c r="N644" s="8" t="s">
        <v>230</v>
      </c>
      <c r="O644" s="8">
        <v>1</v>
      </c>
      <c r="P644" s="8" t="s">
        <v>57</v>
      </c>
      <c r="Q644" s="8" t="s">
        <v>11768</v>
      </c>
      <c r="S644" s="8" t="s">
        <v>57</v>
      </c>
      <c r="T644" s="8" t="s">
        <v>59</v>
      </c>
      <c r="U644" s="8" t="s">
        <v>65</v>
      </c>
      <c r="V644" s="8" t="s">
        <v>51</v>
      </c>
      <c r="W644" s="8">
        <v>85</v>
      </c>
      <c r="X644" s="8">
        <v>20</v>
      </c>
      <c r="Y644" s="8">
        <v>20</v>
      </c>
      <c r="Z644" s="8">
        <v>15</v>
      </c>
      <c r="AA644" s="8">
        <v>15</v>
      </c>
      <c r="AB644" s="8">
        <v>15</v>
      </c>
    </row>
    <row r="645" spans="1:28">
      <c r="A645" t="s">
        <v>18</v>
      </c>
      <c r="B645" t="s">
        <v>112</v>
      </c>
      <c r="C645" t="s">
        <v>636</v>
      </c>
      <c r="D645" t="s">
        <v>629</v>
      </c>
      <c r="E645" t="s">
        <v>675</v>
      </c>
      <c r="F645" t="s">
        <v>4595</v>
      </c>
      <c r="G645" t="s">
        <v>4595</v>
      </c>
      <c r="H645" t="s">
        <v>676</v>
      </c>
      <c r="I645" t="s">
        <v>1846</v>
      </c>
      <c r="J645" s="8" t="s">
        <v>9661</v>
      </c>
      <c r="K645" s="8">
        <v>41</v>
      </c>
      <c r="L645" s="8" t="s">
        <v>1847</v>
      </c>
      <c r="M645" s="8">
        <v>149</v>
      </c>
      <c r="N645" s="8" t="s">
        <v>761</v>
      </c>
      <c r="O645" s="8">
        <v>1</v>
      </c>
      <c r="P645" s="8" t="s">
        <v>57</v>
      </c>
      <c r="Q645" s="8" t="s">
        <v>11769</v>
      </c>
      <c r="S645" s="8" t="s">
        <v>57</v>
      </c>
      <c r="T645" s="8" t="s">
        <v>59</v>
      </c>
      <c r="U645" s="8" t="s">
        <v>65</v>
      </c>
      <c r="V645" s="8" t="s">
        <v>51</v>
      </c>
      <c r="W645" s="8">
        <v>85</v>
      </c>
      <c r="X645" s="8">
        <v>20</v>
      </c>
      <c r="Y645" s="8">
        <v>20</v>
      </c>
      <c r="Z645" s="8">
        <v>15</v>
      </c>
      <c r="AA645" s="8">
        <v>15</v>
      </c>
      <c r="AB645" s="8">
        <v>15</v>
      </c>
    </row>
    <row r="646" spans="1:28">
      <c r="A646" t="s">
        <v>18</v>
      </c>
      <c r="B646" t="s">
        <v>112</v>
      </c>
      <c r="C646" t="s">
        <v>636</v>
      </c>
      <c r="D646" t="s">
        <v>629</v>
      </c>
      <c r="E646" t="s">
        <v>675</v>
      </c>
      <c r="F646" t="s">
        <v>4588</v>
      </c>
      <c r="G646" t="s">
        <v>4588</v>
      </c>
      <c r="H646" t="s">
        <v>676</v>
      </c>
      <c r="I646" t="s">
        <v>1736</v>
      </c>
      <c r="J646" s="8" t="s">
        <v>1737</v>
      </c>
      <c r="K646" s="8">
        <v>46</v>
      </c>
      <c r="L646" s="8" t="s">
        <v>1738</v>
      </c>
      <c r="M646" s="8">
        <v>134</v>
      </c>
      <c r="N646" s="8" t="s">
        <v>769</v>
      </c>
      <c r="O646" s="8">
        <v>1</v>
      </c>
      <c r="P646" s="8" t="s">
        <v>57</v>
      </c>
      <c r="Q646" s="8" t="s">
        <v>11770</v>
      </c>
      <c r="S646" s="8" t="s">
        <v>57</v>
      </c>
      <c r="T646" s="8" t="s">
        <v>59</v>
      </c>
      <c r="U646" s="8" t="s">
        <v>65</v>
      </c>
      <c r="V646" s="8" t="s">
        <v>51</v>
      </c>
      <c r="W646" s="8">
        <v>85</v>
      </c>
      <c r="X646" s="8">
        <v>20</v>
      </c>
      <c r="Y646" s="8">
        <v>20</v>
      </c>
      <c r="Z646" s="8">
        <v>15</v>
      </c>
      <c r="AA646" s="8">
        <v>15</v>
      </c>
      <c r="AB646" s="8">
        <v>15</v>
      </c>
    </row>
    <row r="647" spans="1:28">
      <c r="A647" t="s">
        <v>18</v>
      </c>
      <c r="B647" t="s">
        <v>112</v>
      </c>
      <c r="C647" t="s">
        <v>636</v>
      </c>
      <c r="D647" t="s">
        <v>629</v>
      </c>
      <c r="E647" t="s">
        <v>675</v>
      </c>
      <c r="F647" t="s">
        <v>4586</v>
      </c>
      <c r="G647" t="s">
        <v>4587</v>
      </c>
      <c r="H647" t="s">
        <v>676</v>
      </c>
      <c r="I647" t="s">
        <v>1801</v>
      </c>
      <c r="J647" s="8" t="s">
        <v>9662</v>
      </c>
      <c r="K647" s="8">
        <v>43</v>
      </c>
      <c r="L647" s="8" t="s">
        <v>1802</v>
      </c>
      <c r="M647" s="8">
        <v>152</v>
      </c>
      <c r="N647" s="8" t="s">
        <v>1295</v>
      </c>
      <c r="O647" s="8">
        <v>1</v>
      </c>
      <c r="P647" s="8" t="s">
        <v>57</v>
      </c>
      <c r="Q647" s="8" t="s">
        <v>11771</v>
      </c>
      <c r="S647" s="8" t="s">
        <v>57</v>
      </c>
      <c r="T647" s="8" t="s">
        <v>59</v>
      </c>
      <c r="U647" s="8" t="s">
        <v>65</v>
      </c>
      <c r="V647" s="8" t="s">
        <v>51</v>
      </c>
      <c r="W647" s="8">
        <v>85</v>
      </c>
      <c r="X647" s="8">
        <v>20</v>
      </c>
      <c r="Y647" s="8">
        <v>20</v>
      </c>
      <c r="Z647" s="8">
        <v>15</v>
      </c>
      <c r="AA647" s="8">
        <v>15</v>
      </c>
      <c r="AB647" s="8">
        <v>15</v>
      </c>
    </row>
    <row r="648" spans="1:28">
      <c r="A648" t="s">
        <v>18</v>
      </c>
      <c r="B648" t="s">
        <v>112</v>
      </c>
      <c r="C648" t="s">
        <v>636</v>
      </c>
      <c r="D648" t="s">
        <v>629</v>
      </c>
      <c r="E648" t="s">
        <v>675</v>
      </c>
      <c r="F648" t="s">
        <v>5744</v>
      </c>
      <c r="G648" t="s">
        <v>4463</v>
      </c>
      <c r="H648" t="s">
        <v>677</v>
      </c>
      <c r="I648" t="s">
        <v>8310</v>
      </c>
      <c r="J648" s="8" t="s">
        <v>8311</v>
      </c>
      <c r="K648" s="8">
        <v>38</v>
      </c>
      <c r="L648" s="8" t="s">
        <v>8312</v>
      </c>
      <c r="M648" s="8">
        <v>96</v>
      </c>
      <c r="N648" s="8" t="s">
        <v>8313</v>
      </c>
      <c r="O648" s="8">
        <v>1</v>
      </c>
      <c r="P648" s="8" t="s">
        <v>57</v>
      </c>
      <c r="Q648" s="8" t="s">
        <v>11772</v>
      </c>
      <c r="S648" s="8" t="s">
        <v>57</v>
      </c>
      <c r="T648" s="8" t="s">
        <v>59</v>
      </c>
      <c r="U648" s="8" t="s">
        <v>65</v>
      </c>
      <c r="V648" s="8" t="s">
        <v>51</v>
      </c>
      <c r="W648" s="8">
        <v>65</v>
      </c>
      <c r="X648" s="8">
        <v>0</v>
      </c>
      <c r="Y648" s="8">
        <v>20</v>
      </c>
      <c r="Z648" s="8">
        <v>15</v>
      </c>
      <c r="AA648" s="8">
        <v>15</v>
      </c>
      <c r="AB648" s="8">
        <v>15</v>
      </c>
    </row>
    <row r="649" spans="1:28">
      <c r="A649" t="s">
        <v>18</v>
      </c>
      <c r="B649" t="s">
        <v>112</v>
      </c>
      <c r="C649" t="s">
        <v>636</v>
      </c>
      <c r="D649" t="s">
        <v>629</v>
      </c>
      <c r="E649" t="s">
        <v>675</v>
      </c>
      <c r="F649" t="s">
        <v>4793</v>
      </c>
      <c r="G649" t="s">
        <v>4794</v>
      </c>
      <c r="H649" t="s">
        <v>676</v>
      </c>
      <c r="I649" t="s">
        <v>1834</v>
      </c>
      <c r="J649" s="8" t="s">
        <v>1835</v>
      </c>
      <c r="K649" s="8">
        <v>45</v>
      </c>
      <c r="L649" s="8" t="s">
        <v>1836</v>
      </c>
      <c r="M649" s="8">
        <v>135</v>
      </c>
      <c r="N649" s="8" t="s">
        <v>1837</v>
      </c>
      <c r="O649" s="8">
        <v>1</v>
      </c>
      <c r="P649" s="8" t="s">
        <v>57</v>
      </c>
      <c r="Q649" s="8" t="s">
        <v>11773</v>
      </c>
      <c r="S649" s="8" t="s">
        <v>57</v>
      </c>
      <c r="T649" s="8" t="s">
        <v>59</v>
      </c>
      <c r="U649" s="8" t="s">
        <v>65</v>
      </c>
      <c r="V649" s="8" t="s">
        <v>51</v>
      </c>
      <c r="W649" s="8">
        <v>85</v>
      </c>
      <c r="X649" s="8">
        <v>20</v>
      </c>
      <c r="Y649" s="8">
        <v>20</v>
      </c>
      <c r="Z649" s="8">
        <v>15</v>
      </c>
      <c r="AA649" s="8">
        <v>15</v>
      </c>
      <c r="AB649" s="8">
        <v>15</v>
      </c>
    </row>
    <row r="650" spans="1:28">
      <c r="A650" t="s">
        <v>18</v>
      </c>
      <c r="B650" t="s">
        <v>112</v>
      </c>
      <c r="C650" t="s">
        <v>636</v>
      </c>
      <c r="D650" t="s">
        <v>629</v>
      </c>
      <c r="E650" t="s">
        <v>675</v>
      </c>
      <c r="F650" t="s">
        <v>4772</v>
      </c>
      <c r="G650" t="s">
        <v>4584</v>
      </c>
      <c r="H650" t="s">
        <v>677</v>
      </c>
      <c r="I650" t="s">
        <v>1786</v>
      </c>
      <c r="J650" s="8" t="s">
        <v>1787</v>
      </c>
      <c r="K650" s="8">
        <v>41</v>
      </c>
      <c r="L650" s="8" t="s">
        <v>1788</v>
      </c>
      <c r="M650" s="8">
        <v>73</v>
      </c>
      <c r="N650" s="8" t="s">
        <v>1789</v>
      </c>
      <c r="O650" s="8">
        <v>1</v>
      </c>
      <c r="P650" s="8" t="s">
        <v>57</v>
      </c>
      <c r="Q650" s="8" t="s">
        <v>11774</v>
      </c>
      <c r="S650" s="8" t="s">
        <v>57</v>
      </c>
      <c r="T650" s="8" t="s">
        <v>59</v>
      </c>
      <c r="U650" s="8" t="s">
        <v>65</v>
      </c>
      <c r="V650" s="8" t="s">
        <v>51</v>
      </c>
      <c r="W650" s="8">
        <v>85</v>
      </c>
      <c r="X650" s="8">
        <v>20</v>
      </c>
      <c r="Y650" s="8">
        <v>20</v>
      </c>
      <c r="Z650" s="8">
        <v>15</v>
      </c>
      <c r="AA650" s="8">
        <v>15</v>
      </c>
      <c r="AB650" s="8">
        <v>15</v>
      </c>
    </row>
    <row r="651" spans="1:28">
      <c r="A651" t="s">
        <v>18</v>
      </c>
      <c r="B651" t="s">
        <v>112</v>
      </c>
      <c r="C651" t="s">
        <v>636</v>
      </c>
      <c r="D651" t="s">
        <v>629</v>
      </c>
      <c r="E651" t="s">
        <v>675</v>
      </c>
      <c r="F651" t="s">
        <v>4773</v>
      </c>
      <c r="G651" t="s">
        <v>4488</v>
      </c>
      <c r="H651" t="s">
        <v>676</v>
      </c>
      <c r="I651" t="s">
        <v>1790</v>
      </c>
      <c r="J651" s="8" t="s">
        <v>1791</v>
      </c>
      <c r="K651" s="8">
        <v>46</v>
      </c>
      <c r="L651" s="8" t="s">
        <v>1792</v>
      </c>
      <c r="M651" s="8">
        <v>127</v>
      </c>
      <c r="N651" s="8" t="s">
        <v>1793</v>
      </c>
      <c r="O651" s="8">
        <v>1</v>
      </c>
      <c r="P651" s="8" t="s">
        <v>57</v>
      </c>
      <c r="Q651" s="8" t="s">
        <v>11775</v>
      </c>
      <c r="S651" s="8" t="s">
        <v>57</v>
      </c>
      <c r="T651" s="8" t="s">
        <v>59</v>
      </c>
      <c r="U651" s="8" t="s">
        <v>65</v>
      </c>
      <c r="V651" s="8" t="s">
        <v>51</v>
      </c>
      <c r="W651" s="8">
        <v>85</v>
      </c>
      <c r="X651" s="8">
        <v>20</v>
      </c>
      <c r="Y651" s="8">
        <v>20</v>
      </c>
      <c r="Z651" s="8">
        <v>15</v>
      </c>
      <c r="AA651" s="8">
        <v>15</v>
      </c>
      <c r="AB651" s="8">
        <v>15</v>
      </c>
    </row>
    <row r="652" spans="1:28">
      <c r="A652" t="s">
        <v>18</v>
      </c>
      <c r="B652" t="s">
        <v>112</v>
      </c>
      <c r="C652" t="s">
        <v>636</v>
      </c>
      <c r="D652" t="s">
        <v>629</v>
      </c>
      <c r="E652" t="s">
        <v>675</v>
      </c>
      <c r="F652" t="s">
        <v>4576</v>
      </c>
      <c r="G652" t="s">
        <v>216</v>
      </c>
      <c r="H652" t="s">
        <v>677</v>
      </c>
      <c r="I652" t="s">
        <v>1755</v>
      </c>
      <c r="J652" s="8" t="s">
        <v>1756</v>
      </c>
      <c r="K652" s="8">
        <v>54</v>
      </c>
      <c r="L652" s="8" t="s">
        <v>1757</v>
      </c>
      <c r="M652" s="8">
        <v>124</v>
      </c>
      <c r="N652" s="8" t="s">
        <v>1273</v>
      </c>
      <c r="O652" s="8">
        <v>1</v>
      </c>
      <c r="P652" s="8" t="s">
        <v>57</v>
      </c>
      <c r="Q652" s="8" t="s">
        <v>11776</v>
      </c>
      <c r="S652" s="8" t="s">
        <v>57</v>
      </c>
      <c r="T652" s="8" t="s">
        <v>59</v>
      </c>
      <c r="U652" s="8" t="s">
        <v>65</v>
      </c>
      <c r="V652" s="8" t="s">
        <v>51</v>
      </c>
      <c r="W652" s="8">
        <v>85</v>
      </c>
      <c r="X652" s="8">
        <v>20</v>
      </c>
      <c r="Y652" s="8">
        <v>20</v>
      </c>
      <c r="Z652" s="8">
        <v>15</v>
      </c>
      <c r="AA652" s="8">
        <v>15</v>
      </c>
      <c r="AB652" s="8">
        <v>15</v>
      </c>
    </row>
    <row r="653" spans="1:28">
      <c r="A653" t="s">
        <v>18</v>
      </c>
      <c r="B653" t="s">
        <v>112</v>
      </c>
      <c r="C653" t="s">
        <v>636</v>
      </c>
      <c r="D653" t="s">
        <v>629</v>
      </c>
      <c r="E653" t="s">
        <v>674</v>
      </c>
      <c r="F653" t="s">
        <v>192</v>
      </c>
      <c r="G653" t="s">
        <v>192</v>
      </c>
      <c r="H653" t="s">
        <v>676</v>
      </c>
      <c r="I653" t="s">
        <v>5784</v>
      </c>
      <c r="J653" s="8" t="s">
        <v>5785</v>
      </c>
      <c r="K653" s="8">
        <v>42</v>
      </c>
      <c r="L653" s="8" t="s">
        <v>457</v>
      </c>
      <c r="M653" s="8">
        <v>112</v>
      </c>
      <c r="N653" s="8" t="s">
        <v>5786</v>
      </c>
      <c r="O653" s="8">
        <v>1</v>
      </c>
      <c r="P653" s="8" t="s">
        <v>57</v>
      </c>
      <c r="Q653" s="8" t="s">
        <v>11777</v>
      </c>
      <c r="S653" s="8" t="s">
        <v>57</v>
      </c>
      <c r="T653" s="8" t="s">
        <v>59</v>
      </c>
      <c r="U653" s="8" t="s">
        <v>65</v>
      </c>
      <c r="V653" s="8" t="s">
        <v>51</v>
      </c>
      <c r="W653" s="8">
        <v>85</v>
      </c>
      <c r="X653" s="8">
        <v>20</v>
      </c>
      <c r="Y653" s="8">
        <v>20</v>
      </c>
      <c r="Z653" s="8">
        <v>15</v>
      </c>
      <c r="AA653" s="8">
        <v>15</v>
      </c>
      <c r="AB653" s="8">
        <v>15</v>
      </c>
    </row>
    <row r="654" spans="1:28">
      <c r="A654" t="s">
        <v>18</v>
      </c>
      <c r="B654" t="s">
        <v>112</v>
      </c>
      <c r="C654" t="s">
        <v>636</v>
      </c>
      <c r="D654" t="s">
        <v>629</v>
      </c>
      <c r="E654" t="s">
        <v>675</v>
      </c>
      <c r="F654" t="s">
        <v>8314</v>
      </c>
      <c r="G654" t="s">
        <v>8315</v>
      </c>
      <c r="H654" t="s">
        <v>676</v>
      </c>
      <c r="I654" t="s">
        <v>8316</v>
      </c>
      <c r="J654" s="8" t="s">
        <v>8317</v>
      </c>
      <c r="K654" s="8">
        <v>60</v>
      </c>
      <c r="L654" s="8" t="s">
        <v>8318</v>
      </c>
      <c r="M654" s="8">
        <v>156</v>
      </c>
      <c r="N654" s="8" t="s">
        <v>8319</v>
      </c>
      <c r="O654" s="8">
        <v>1</v>
      </c>
      <c r="P654" s="8" t="s">
        <v>57</v>
      </c>
      <c r="Q654" s="8" t="s">
        <v>11778</v>
      </c>
      <c r="S654" s="8" t="s">
        <v>57</v>
      </c>
      <c r="T654" s="8" t="s">
        <v>59</v>
      </c>
      <c r="U654" s="8" t="s">
        <v>65</v>
      </c>
      <c r="V654" s="8" t="s">
        <v>51</v>
      </c>
      <c r="W654" s="8">
        <v>85</v>
      </c>
      <c r="X654" s="8">
        <v>20</v>
      </c>
      <c r="Y654" s="8">
        <v>20</v>
      </c>
      <c r="Z654" s="8">
        <v>15</v>
      </c>
      <c r="AA654" s="8">
        <v>15</v>
      </c>
      <c r="AB654" s="8">
        <v>15</v>
      </c>
    </row>
    <row r="655" spans="1:28">
      <c r="A655" t="s">
        <v>18</v>
      </c>
      <c r="B655" t="s">
        <v>112</v>
      </c>
      <c r="C655" t="s">
        <v>636</v>
      </c>
      <c r="D655" t="s">
        <v>629</v>
      </c>
      <c r="E655" t="s">
        <v>675</v>
      </c>
      <c r="F655" t="s">
        <v>4778</v>
      </c>
      <c r="G655" t="s">
        <v>4779</v>
      </c>
      <c r="H655" t="s">
        <v>676</v>
      </c>
      <c r="I655" t="s">
        <v>1807</v>
      </c>
      <c r="J655" s="8" t="s">
        <v>9663</v>
      </c>
      <c r="K655" s="8">
        <v>46</v>
      </c>
      <c r="L655" s="8" t="s">
        <v>1808</v>
      </c>
      <c r="M655" s="8">
        <v>117</v>
      </c>
      <c r="N655" s="8" t="s">
        <v>1263</v>
      </c>
      <c r="O655" s="8">
        <v>1</v>
      </c>
      <c r="P655" s="8" t="s">
        <v>57</v>
      </c>
      <c r="Q655" s="8" t="s">
        <v>11779</v>
      </c>
      <c r="S655" s="8" t="s">
        <v>57</v>
      </c>
      <c r="T655" s="8" t="s">
        <v>59</v>
      </c>
      <c r="U655" s="8" t="s">
        <v>65</v>
      </c>
      <c r="V655" s="8" t="s">
        <v>51</v>
      </c>
      <c r="W655" s="8">
        <v>85</v>
      </c>
      <c r="X655" s="8">
        <v>20</v>
      </c>
      <c r="Y655" s="8">
        <v>20</v>
      </c>
      <c r="Z655" s="8">
        <v>15</v>
      </c>
      <c r="AA655" s="8">
        <v>15</v>
      </c>
      <c r="AB655" s="8">
        <v>15</v>
      </c>
    </row>
    <row r="656" spans="1:28">
      <c r="A656" t="s">
        <v>18</v>
      </c>
      <c r="B656" t="s">
        <v>112</v>
      </c>
      <c r="C656" t="s">
        <v>636</v>
      </c>
      <c r="D656" t="s">
        <v>629</v>
      </c>
      <c r="E656" t="s">
        <v>674</v>
      </c>
      <c r="F656" t="s">
        <v>33</v>
      </c>
      <c r="G656" t="s">
        <v>33</v>
      </c>
      <c r="H656" t="s">
        <v>676</v>
      </c>
      <c r="I656" t="s">
        <v>1753</v>
      </c>
      <c r="J656" s="8" t="s">
        <v>9664</v>
      </c>
      <c r="K656" s="8">
        <v>59</v>
      </c>
      <c r="L656" s="8" t="s">
        <v>1754</v>
      </c>
      <c r="M656" s="8">
        <v>126</v>
      </c>
      <c r="N656" s="8" t="s">
        <v>298</v>
      </c>
      <c r="O656" s="8">
        <v>1</v>
      </c>
      <c r="P656" s="8" t="s">
        <v>57</v>
      </c>
      <c r="Q656" s="8" t="s">
        <v>11780</v>
      </c>
      <c r="S656" s="8" t="s">
        <v>57</v>
      </c>
      <c r="T656" s="8" t="s">
        <v>59</v>
      </c>
      <c r="U656" s="8" t="s">
        <v>65</v>
      </c>
      <c r="V656" s="8" t="s">
        <v>51</v>
      </c>
      <c r="W656" s="8">
        <v>85</v>
      </c>
      <c r="X656" s="8">
        <v>20</v>
      </c>
      <c r="Y656" s="8">
        <v>20</v>
      </c>
      <c r="Z656" s="8">
        <v>15</v>
      </c>
      <c r="AA656" s="8">
        <v>15</v>
      </c>
      <c r="AB656" s="8">
        <v>15</v>
      </c>
    </row>
    <row r="657" spans="1:28">
      <c r="A657" t="s">
        <v>18</v>
      </c>
      <c r="B657" t="s">
        <v>112</v>
      </c>
      <c r="C657" t="s">
        <v>636</v>
      </c>
      <c r="D657" t="s">
        <v>629</v>
      </c>
      <c r="E657" t="s">
        <v>675</v>
      </c>
      <c r="F657" t="s">
        <v>4789</v>
      </c>
      <c r="G657" t="s">
        <v>4790</v>
      </c>
      <c r="H657" t="s">
        <v>676</v>
      </c>
      <c r="I657" t="s">
        <v>1826</v>
      </c>
      <c r="J657" s="8" t="s">
        <v>1827</v>
      </c>
      <c r="K657" s="8">
        <v>50</v>
      </c>
      <c r="L657" s="8" t="s">
        <v>1828</v>
      </c>
      <c r="M657" s="8">
        <v>135</v>
      </c>
      <c r="N657" s="8" t="s">
        <v>1829</v>
      </c>
      <c r="O657" s="8">
        <v>1</v>
      </c>
      <c r="P657" s="8" t="s">
        <v>57</v>
      </c>
      <c r="Q657" s="8" t="s">
        <v>11781</v>
      </c>
      <c r="S657" s="8" t="s">
        <v>57</v>
      </c>
      <c r="T657" s="8" t="s">
        <v>59</v>
      </c>
      <c r="U657" s="8" t="s">
        <v>65</v>
      </c>
      <c r="V657" s="8" t="s">
        <v>51</v>
      </c>
      <c r="W657" s="8">
        <v>85</v>
      </c>
      <c r="X657" s="8">
        <v>20</v>
      </c>
      <c r="Y657" s="8">
        <v>20</v>
      </c>
      <c r="Z657" s="8">
        <v>15</v>
      </c>
      <c r="AA657" s="8">
        <v>15</v>
      </c>
      <c r="AB657" s="8">
        <v>15</v>
      </c>
    </row>
    <row r="658" spans="1:28">
      <c r="A658" t="s">
        <v>18</v>
      </c>
      <c r="B658" t="s">
        <v>112</v>
      </c>
      <c r="C658" t="s">
        <v>636</v>
      </c>
      <c r="D658" t="s">
        <v>629</v>
      </c>
      <c r="E658" t="s">
        <v>675</v>
      </c>
      <c r="F658" t="s">
        <v>4767</v>
      </c>
      <c r="G658" t="s">
        <v>4768</v>
      </c>
      <c r="H658" t="s">
        <v>676</v>
      </c>
      <c r="I658" t="s">
        <v>1770</v>
      </c>
      <c r="J658" s="8" t="s">
        <v>1771</v>
      </c>
      <c r="K658" s="8">
        <v>53</v>
      </c>
      <c r="L658" s="8" t="s">
        <v>1772</v>
      </c>
      <c r="M658" s="8">
        <v>150</v>
      </c>
      <c r="N658" s="8" t="s">
        <v>1773</v>
      </c>
      <c r="O658" s="8">
        <v>1</v>
      </c>
      <c r="P658" s="8" t="s">
        <v>57</v>
      </c>
      <c r="Q658" s="8" t="s">
        <v>11782</v>
      </c>
      <c r="S658" s="8" t="s">
        <v>57</v>
      </c>
      <c r="T658" s="8" t="s">
        <v>59</v>
      </c>
      <c r="U658" s="8" t="s">
        <v>65</v>
      </c>
      <c r="V658" s="8" t="s">
        <v>51</v>
      </c>
      <c r="W658" s="8">
        <v>85</v>
      </c>
      <c r="X658" s="8">
        <v>20</v>
      </c>
      <c r="Y658" s="8">
        <v>20</v>
      </c>
      <c r="Z658" s="8">
        <v>15</v>
      </c>
      <c r="AA658" s="8">
        <v>15</v>
      </c>
      <c r="AB658" s="8">
        <v>15</v>
      </c>
    </row>
    <row r="659" spans="1:28">
      <c r="A659" t="s">
        <v>18</v>
      </c>
      <c r="B659" t="s">
        <v>112</v>
      </c>
      <c r="C659" t="s">
        <v>636</v>
      </c>
      <c r="D659" t="s">
        <v>629</v>
      </c>
      <c r="E659" t="s">
        <v>675</v>
      </c>
      <c r="F659" t="s">
        <v>4765</v>
      </c>
      <c r="G659" t="s">
        <v>4766</v>
      </c>
      <c r="H659" t="s">
        <v>676</v>
      </c>
      <c r="I659" t="s">
        <v>1766</v>
      </c>
      <c r="J659" s="8" t="s">
        <v>1767</v>
      </c>
      <c r="K659" s="8">
        <v>47</v>
      </c>
      <c r="L659" s="8" t="s">
        <v>1768</v>
      </c>
      <c r="M659" s="8">
        <v>127</v>
      </c>
      <c r="N659" s="8" t="s">
        <v>1769</v>
      </c>
      <c r="O659" s="8">
        <v>1</v>
      </c>
      <c r="P659" s="8" t="s">
        <v>57</v>
      </c>
      <c r="Q659" s="8" t="s">
        <v>11783</v>
      </c>
      <c r="S659" s="8" t="s">
        <v>57</v>
      </c>
      <c r="T659" s="8" t="s">
        <v>59</v>
      </c>
      <c r="U659" s="8" t="s">
        <v>65</v>
      </c>
      <c r="V659" s="8" t="s">
        <v>51</v>
      </c>
      <c r="W659" s="8">
        <v>85</v>
      </c>
      <c r="X659" s="8">
        <v>20</v>
      </c>
      <c r="Y659" s="8">
        <v>20</v>
      </c>
      <c r="Z659" s="8">
        <v>15</v>
      </c>
      <c r="AA659" s="8">
        <v>15</v>
      </c>
      <c r="AB659" s="8">
        <v>15</v>
      </c>
    </row>
    <row r="660" spans="1:28">
      <c r="A660" t="s">
        <v>18</v>
      </c>
      <c r="B660" t="s">
        <v>112</v>
      </c>
      <c r="C660" t="s">
        <v>636</v>
      </c>
      <c r="D660" t="s">
        <v>629</v>
      </c>
      <c r="E660" t="s">
        <v>674</v>
      </c>
      <c r="F660" t="s">
        <v>8320</v>
      </c>
      <c r="G660" t="s">
        <v>8321</v>
      </c>
      <c r="H660" t="s">
        <v>676</v>
      </c>
      <c r="I660" t="s">
        <v>8322</v>
      </c>
      <c r="J660" s="8" t="s">
        <v>8323</v>
      </c>
      <c r="K660" s="8">
        <v>49</v>
      </c>
      <c r="L660" s="8" t="s">
        <v>8324</v>
      </c>
      <c r="M660" s="8">
        <v>501</v>
      </c>
      <c r="N660" s="8" t="s">
        <v>344</v>
      </c>
      <c r="O660" s="8">
        <v>1</v>
      </c>
      <c r="P660" s="8" t="s">
        <v>57</v>
      </c>
      <c r="Q660" s="8" t="s">
        <v>11784</v>
      </c>
      <c r="S660" s="8" t="s">
        <v>57</v>
      </c>
      <c r="T660" s="8" t="s">
        <v>59</v>
      </c>
      <c r="U660" s="8" t="s">
        <v>65</v>
      </c>
      <c r="V660" s="8" t="s">
        <v>51</v>
      </c>
      <c r="W660" s="8">
        <v>65</v>
      </c>
      <c r="X660" s="8">
        <v>20</v>
      </c>
      <c r="Y660" s="8">
        <v>0</v>
      </c>
      <c r="Z660" s="8">
        <v>15</v>
      </c>
      <c r="AA660" s="8">
        <v>15</v>
      </c>
      <c r="AB660" s="8">
        <v>15</v>
      </c>
    </row>
    <row r="661" spans="1:28">
      <c r="A661" t="s">
        <v>18</v>
      </c>
      <c r="B661" t="s">
        <v>112</v>
      </c>
      <c r="C661" t="s">
        <v>636</v>
      </c>
      <c r="D661" t="s">
        <v>629</v>
      </c>
      <c r="E661" t="s">
        <v>675</v>
      </c>
      <c r="F661" t="s">
        <v>4795</v>
      </c>
      <c r="G661" t="s">
        <v>4796</v>
      </c>
      <c r="H661" t="s">
        <v>676</v>
      </c>
      <c r="I661" t="s">
        <v>1838</v>
      </c>
      <c r="J661" s="8" t="s">
        <v>1839</v>
      </c>
      <c r="K661" s="8">
        <v>56</v>
      </c>
      <c r="L661" s="8" t="s">
        <v>1840</v>
      </c>
      <c r="M661" s="8">
        <v>161</v>
      </c>
      <c r="N661" s="8" t="s">
        <v>1841</v>
      </c>
      <c r="O661" s="8">
        <v>1</v>
      </c>
      <c r="P661" s="8" t="s">
        <v>57</v>
      </c>
      <c r="Q661" s="8" t="s">
        <v>11785</v>
      </c>
      <c r="S661" s="8" t="s">
        <v>57</v>
      </c>
      <c r="T661" s="8" t="s">
        <v>59</v>
      </c>
      <c r="U661" s="8" t="s">
        <v>65</v>
      </c>
      <c r="V661" s="8" t="s">
        <v>51</v>
      </c>
      <c r="W661" s="8">
        <v>65</v>
      </c>
      <c r="X661" s="8">
        <v>20</v>
      </c>
      <c r="Y661" s="8">
        <v>0</v>
      </c>
      <c r="Z661" s="8">
        <v>15</v>
      </c>
      <c r="AA661" s="8">
        <v>15</v>
      </c>
      <c r="AB661" s="8">
        <v>15</v>
      </c>
    </row>
    <row r="662" spans="1:28">
      <c r="A662" t="s">
        <v>19</v>
      </c>
      <c r="B662" t="s">
        <v>640</v>
      </c>
      <c r="C662" t="s">
        <v>641</v>
      </c>
      <c r="D662" t="s">
        <v>629</v>
      </c>
      <c r="E662" t="s">
        <v>675</v>
      </c>
      <c r="F662" t="s">
        <v>7117</v>
      </c>
      <c r="G662" t="s">
        <v>4659</v>
      </c>
      <c r="H662" t="s">
        <v>676</v>
      </c>
      <c r="I662" t="s">
        <v>7118</v>
      </c>
      <c r="J662" s="8" t="s">
        <v>8325</v>
      </c>
      <c r="K662" s="8">
        <v>29</v>
      </c>
      <c r="L662" s="8" t="s">
        <v>8326</v>
      </c>
      <c r="M662" s="8">
        <v>118</v>
      </c>
      <c r="N662" s="8" t="s">
        <v>8327</v>
      </c>
      <c r="O662" s="8">
        <v>1</v>
      </c>
      <c r="P662" s="8" t="s">
        <v>57</v>
      </c>
      <c r="Q662" s="8" t="s">
        <v>11786</v>
      </c>
      <c r="S662" s="8" t="s">
        <v>57</v>
      </c>
      <c r="T662" s="8" t="s">
        <v>59</v>
      </c>
      <c r="U662" s="8" t="s">
        <v>65</v>
      </c>
      <c r="V662" s="8" t="s">
        <v>51</v>
      </c>
      <c r="W662" s="8">
        <v>65</v>
      </c>
      <c r="X662" s="8">
        <v>0</v>
      </c>
      <c r="Y662" s="8">
        <v>20</v>
      </c>
      <c r="Z662" s="8">
        <v>15</v>
      </c>
      <c r="AA662" s="8">
        <v>15</v>
      </c>
      <c r="AB662" s="8">
        <v>15</v>
      </c>
    </row>
    <row r="663" spans="1:28">
      <c r="A663" t="s">
        <v>19</v>
      </c>
      <c r="B663" t="s">
        <v>640</v>
      </c>
      <c r="C663" t="s">
        <v>641</v>
      </c>
      <c r="D663" t="s">
        <v>629</v>
      </c>
      <c r="E663" t="s">
        <v>675</v>
      </c>
      <c r="F663" t="s">
        <v>7119</v>
      </c>
      <c r="G663" t="s">
        <v>4594</v>
      </c>
      <c r="H663" t="s">
        <v>676</v>
      </c>
      <c r="I663" t="s">
        <v>7120</v>
      </c>
      <c r="J663" s="8" t="s">
        <v>8328</v>
      </c>
      <c r="K663" s="8">
        <v>57</v>
      </c>
      <c r="L663" s="8" t="s">
        <v>8329</v>
      </c>
      <c r="M663" s="8">
        <v>129</v>
      </c>
      <c r="N663" s="8" t="s">
        <v>8330</v>
      </c>
      <c r="O663" s="8">
        <v>1</v>
      </c>
      <c r="P663" s="8" t="s">
        <v>57</v>
      </c>
      <c r="Q663" s="8" t="s">
        <v>11787</v>
      </c>
      <c r="S663" s="8" t="s">
        <v>57</v>
      </c>
      <c r="T663" s="8" t="s">
        <v>59</v>
      </c>
      <c r="U663" s="8" t="s">
        <v>65</v>
      </c>
      <c r="V663" s="8" t="s">
        <v>51</v>
      </c>
      <c r="W663" s="8">
        <v>85</v>
      </c>
      <c r="X663" s="8">
        <v>20</v>
      </c>
      <c r="Y663" s="8">
        <v>20</v>
      </c>
      <c r="Z663" s="8">
        <v>15</v>
      </c>
      <c r="AA663" s="8">
        <v>15</v>
      </c>
      <c r="AB663" s="8">
        <v>15</v>
      </c>
    </row>
    <row r="664" spans="1:28">
      <c r="A664" t="s">
        <v>19</v>
      </c>
      <c r="B664" t="s">
        <v>640</v>
      </c>
      <c r="C664" t="s">
        <v>641</v>
      </c>
      <c r="D664" t="s">
        <v>629</v>
      </c>
      <c r="E664" t="s">
        <v>675</v>
      </c>
      <c r="F664" t="s">
        <v>7121</v>
      </c>
      <c r="G664" t="s">
        <v>7122</v>
      </c>
      <c r="H664" t="s">
        <v>676</v>
      </c>
      <c r="I664" t="s">
        <v>7123</v>
      </c>
      <c r="J664" s="8" t="s">
        <v>8331</v>
      </c>
      <c r="K664" s="8">
        <v>49</v>
      </c>
      <c r="L664" s="8" t="s">
        <v>8332</v>
      </c>
      <c r="M664" s="8">
        <v>133</v>
      </c>
      <c r="N664" s="8" t="s">
        <v>8333</v>
      </c>
      <c r="O664" s="8">
        <v>1</v>
      </c>
      <c r="P664" s="8" t="s">
        <v>57</v>
      </c>
      <c r="Q664" s="8" t="s">
        <v>11788</v>
      </c>
      <c r="S664" s="8" t="s">
        <v>57</v>
      </c>
      <c r="T664" s="8" t="s">
        <v>59</v>
      </c>
      <c r="U664" s="8" t="s">
        <v>65</v>
      </c>
      <c r="V664" s="8" t="s">
        <v>51</v>
      </c>
      <c r="W664" s="8">
        <v>85</v>
      </c>
      <c r="X664" s="8">
        <v>20</v>
      </c>
      <c r="Y664" s="8">
        <v>20</v>
      </c>
      <c r="Z664" s="8">
        <v>15</v>
      </c>
      <c r="AA664" s="8">
        <v>15</v>
      </c>
      <c r="AB664" s="8">
        <v>15</v>
      </c>
    </row>
    <row r="665" spans="1:28">
      <c r="A665" t="s">
        <v>19</v>
      </c>
      <c r="B665" t="s">
        <v>640</v>
      </c>
      <c r="C665" t="s">
        <v>641</v>
      </c>
      <c r="D665" t="s">
        <v>629</v>
      </c>
      <c r="E665" t="s">
        <v>675</v>
      </c>
      <c r="F665" t="s">
        <v>4932</v>
      </c>
      <c r="G665" t="s">
        <v>4553</v>
      </c>
      <c r="H665" t="s">
        <v>676</v>
      </c>
      <c r="I665" t="s">
        <v>2181</v>
      </c>
      <c r="J665" s="8" t="s">
        <v>2182</v>
      </c>
      <c r="K665" s="8">
        <v>57</v>
      </c>
      <c r="L665" s="8" t="s">
        <v>2183</v>
      </c>
      <c r="M665" s="8">
        <v>102</v>
      </c>
      <c r="N665" s="8" t="s">
        <v>51</v>
      </c>
      <c r="O665" s="8">
        <v>0</v>
      </c>
      <c r="P665" s="8" t="s">
        <v>58</v>
      </c>
      <c r="Q665" s="8" t="s">
        <v>11789</v>
      </c>
      <c r="S665" s="8" t="s">
        <v>57</v>
      </c>
      <c r="T665" s="8" t="s">
        <v>59</v>
      </c>
      <c r="U665" s="8" t="s">
        <v>65</v>
      </c>
      <c r="V665" s="8" t="s">
        <v>51</v>
      </c>
      <c r="W665" s="8">
        <v>70</v>
      </c>
      <c r="X665" s="8">
        <v>20</v>
      </c>
      <c r="Y665" s="8">
        <v>20</v>
      </c>
      <c r="Z665" s="8">
        <v>0</v>
      </c>
      <c r="AA665" s="8">
        <v>15</v>
      </c>
      <c r="AB665" s="8">
        <v>15</v>
      </c>
    </row>
    <row r="666" spans="1:28">
      <c r="A666" t="s">
        <v>19</v>
      </c>
      <c r="B666" t="s">
        <v>640</v>
      </c>
      <c r="C666" t="s">
        <v>641</v>
      </c>
      <c r="D666" t="s">
        <v>629</v>
      </c>
      <c r="E666" t="s">
        <v>675</v>
      </c>
      <c r="F666" t="s">
        <v>7124</v>
      </c>
      <c r="G666" t="s">
        <v>4665</v>
      </c>
      <c r="H666" t="s">
        <v>676</v>
      </c>
      <c r="I666" t="s">
        <v>7125</v>
      </c>
      <c r="J666" s="8" t="s">
        <v>8334</v>
      </c>
      <c r="K666" s="8">
        <v>50</v>
      </c>
      <c r="L666" s="8" t="s">
        <v>8335</v>
      </c>
      <c r="M666" s="8">
        <v>122</v>
      </c>
      <c r="N666" s="8" t="s">
        <v>8336</v>
      </c>
      <c r="O666" s="8">
        <v>1</v>
      </c>
      <c r="P666" s="8" t="s">
        <v>57</v>
      </c>
      <c r="Q666" s="8" t="s">
        <v>11790</v>
      </c>
      <c r="S666" s="8" t="s">
        <v>57</v>
      </c>
      <c r="T666" s="8" t="s">
        <v>59</v>
      </c>
      <c r="U666" s="8" t="s">
        <v>65</v>
      </c>
      <c r="V666" s="8" t="s">
        <v>51</v>
      </c>
      <c r="W666" s="8">
        <v>85</v>
      </c>
      <c r="X666" s="8">
        <v>20</v>
      </c>
      <c r="Y666" s="8">
        <v>20</v>
      </c>
      <c r="Z666" s="8">
        <v>15</v>
      </c>
      <c r="AA666" s="8">
        <v>15</v>
      </c>
      <c r="AB666" s="8">
        <v>15</v>
      </c>
    </row>
    <row r="667" spans="1:28">
      <c r="A667" t="s">
        <v>19</v>
      </c>
      <c r="B667" t="s">
        <v>640</v>
      </c>
      <c r="C667" t="s">
        <v>641</v>
      </c>
      <c r="D667" t="s">
        <v>629</v>
      </c>
      <c r="E667" t="s">
        <v>675</v>
      </c>
      <c r="F667" t="s">
        <v>4942</v>
      </c>
      <c r="G667" t="s">
        <v>4943</v>
      </c>
      <c r="H667" t="s">
        <v>677</v>
      </c>
      <c r="I667" t="s">
        <v>2201</v>
      </c>
      <c r="J667" s="8" t="s">
        <v>8337</v>
      </c>
      <c r="K667" s="8">
        <v>50</v>
      </c>
      <c r="L667" s="8" t="s">
        <v>8338</v>
      </c>
      <c r="M667" s="8">
        <v>120</v>
      </c>
      <c r="N667" s="8" t="s">
        <v>2202</v>
      </c>
      <c r="O667" s="8">
        <v>1</v>
      </c>
      <c r="P667" s="8" t="s">
        <v>57</v>
      </c>
      <c r="Q667" s="8" t="s">
        <v>11791</v>
      </c>
      <c r="S667" s="8" t="s">
        <v>57</v>
      </c>
      <c r="T667" s="8" t="s">
        <v>59</v>
      </c>
      <c r="U667" s="8" t="s">
        <v>65</v>
      </c>
      <c r="V667" s="8" t="s">
        <v>51</v>
      </c>
      <c r="W667" s="8">
        <v>85</v>
      </c>
      <c r="X667" s="8">
        <v>20</v>
      </c>
      <c r="Y667" s="8">
        <v>20</v>
      </c>
      <c r="Z667" s="8">
        <v>15</v>
      </c>
      <c r="AA667" s="8">
        <v>15</v>
      </c>
      <c r="AB667" s="8">
        <v>15</v>
      </c>
    </row>
    <row r="668" spans="1:28">
      <c r="A668" t="s">
        <v>19</v>
      </c>
      <c r="B668" t="s">
        <v>640</v>
      </c>
      <c r="C668" t="s">
        <v>641</v>
      </c>
      <c r="D668" t="s">
        <v>629</v>
      </c>
      <c r="E668" t="s">
        <v>675</v>
      </c>
      <c r="F668" t="s">
        <v>4936</v>
      </c>
      <c r="G668" t="s">
        <v>4937</v>
      </c>
      <c r="H668" t="s">
        <v>676</v>
      </c>
      <c r="I668" t="s">
        <v>2195</v>
      </c>
      <c r="J668" s="8" t="s">
        <v>8339</v>
      </c>
      <c r="K668" s="8">
        <v>57</v>
      </c>
      <c r="L668" s="8" t="s">
        <v>2196</v>
      </c>
      <c r="M668" s="8">
        <v>152</v>
      </c>
      <c r="N668" s="8" t="s">
        <v>9665</v>
      </c>
      <c r="O668" s="8">
        <v>1</v>
      </c>
      <c r="P668" s="8" t="s">
        <v>57</v>
      </c>
      <c r="Q668" s="8" t="s">
        <v>11792</v>
      </c>
      <c r="S668" s="8" t="s">
        <v>57</v>
      </c>
      <c r="T668" s="8" t="s">
        <v>59</v>
      </c>
      <c r="U668" s="8" t="s">
        <v>65</v>
      </c>
      <c r="V668" s="8" t="s">
        <v>51</v>
      </c>
      <c r="W668" s="8">
        <v>85</v>
      </c>
      <c r="X668" s="8">
        <v>20</v>
      </c>
      <c r="Y668" s="8">
        <v>20</v>
      </c>
      <c r="Z668" s="8">
        <v>15</v>
      </c>
      <c r="AA668" s="8">
        <v>15</v>
      </c>
      <c r="AB668" s="8">
        <v>15</v>
      </c>
    </row>
    <row r="669" spans="1:28">
      <c r="A669" t="s">
        <v>19</v>
      </c>
      <c r="B669" t="s">
        <v>640</v>
      </c>
      <c r="C669" t="s">
        <v>641</v>
      </c>
      <c r="D669" t="s">
        <v>629</v>
      </c>
      <c r="E669" t="s">
        <v>675</v>
      </c>
      <c r="F669" t="s">
        <v>8340</v>
      </c>
      <c r="G669" t="s">
        <v>8341</v>
      </c>
      <c r="H669" t="s">
        <v>677</v>
      </c>
      <c r="I669" t="s">
        <v>8342</v>
      </c>
      <c r="J669" s="8" t="s">
        <v>8343</v>
      </c>
      <c r="K669" s="8">
        <v>63</v>
      </c>
      <c r="M669" s="8">
        <v>0</v>
      </c>
      <c r="N669" s="8" t="s">
        <v>10124</v>
      </c>
      <c r="O669" s="8">
        <v>1</v>
      </c>
      <c r="P669" s="8" t="s">
        <v>57</v>
      </c>
      <c r="Q669" s="8" t="s">
        <v>11793</v>
      </c>
      <c r="S669" s="8" t="s">
        <v>57</v>
      </c>
      <c r="T669" s="8" t="s">
        <v>59</v>
      </c>
      <c r="U669" s="8" t="s">
        <v>65</v>
      </c>
      <c r="V669" s="8" t="s">
        <v>51</v>
      </c>
      <c r="W669" s="8">
        <v>45</v>
      </c>
      <c r="X669" s="8">
        <v>0</v>
      </c>
      <c r="Y669" s="8">
        <v>0</v>
      </c>
      <c r="Z669" s="8">
        <v>15</v>
      </c>
      <c r="AA669" s="8">
        <v>15</v>
      </c>
      <c r="AB669" s="8">
        <v>15</v>
      </c>
    </row>
    <row r="670" spans="1:28">
      <c r="A670" t="s">
        <v>19</v>
      </c>
      <c r="B670" t="s">
        <v>640</v>
      </c>
      <c r="C670" t="s">
        <v>641</v>
      </c>
      <c r="D670" t="s">
        <v>629</v>
      </c>
      <c r="E670" t="s">
        <v>675</v>
      </c>
      <c r="F670" t="s">
        <v>4938</v>
      </c>
      <c r="G670" t="s">
        <v>4939</v>
      </c>
      <c r="H670" t="s">
        <v>676</v>
      </c>
      <c r="I670" t="s">
        <v>2197</v>
      </c>
      <c r="J670" s="8" t="s">
        <v>8344</v>
      </c>
      <c r="K670" s="8">
        <v>52</v>
      </c>
      <c r="L670" s="8" t="s">
        <v>2198</v>
      </c>
      <c r="M670" s="8">
        <v>143</v>
      </c>
      <c r="N670" s="8" t="s">
        <v>8345</v>
      </c>
      <c r="O670" s="8">
        <v>1</v>
      </c>
      <c r="P670" s="8" t="s">
        <v>57</v>
      </c>
      <c r="Q670" s="8" t="s">
        <v>11794</v>
      </c>
      <c r="S670" s="8" t="s">
        <v>57</v>
      </c>
      <c r="T670" s="8" t="s">
        <v>59</v>
      </c>
      <c r="U670" s="8" t="s">
        <v>65</v>
      </c>
      <c r="V670" s="8" t="s">
        <v>51</v>
      </c>
      <c r="W670" s="8">
        <v>85</v>
      </c>
      <c r="X670" s="8">
        <v>20</v>
      </c>
      <c r="Y670" s="8">
        <v>20</v>
      </c>
      <c r="Z670" s="8">
        <v>15</v>
      </c>
      <c r="AA670" s="8">
        <v>15</v>
      </c>
      <c r="AB670" s="8">
        <v>15</v>
      </c>
    </row>
    <row r="671" spans="1:28">
      <c r="A671" t="s">
        <v>19</v>
      </c>
      <c r="B671" t="s">
        <v>640</v>
      </c>
      <c r="C671" t="s">
        <v>641</v>
      </c>
      <c r="D671" t="s">
        <v>629</v>
      </c>
      <c r="E671" t="s">
        <v>675</v>
      </c>
      <c r="F671" t="s">
        <v>4940</v>
      </c>
      <c r="G671" t="s">
        <v>4941</v>
      </c>
      <c r="H671" t="s">
        <v>676</v>
      </c>
      <c r="I671" t="s">
        <v>2199</v>
      </c>
      <c r="J671" s="8" t="s">
        <v>8346</v>
      </c>
      <c r="K671" s="8">
        <v>49</v>
      </c>
      <c r="L671" s="8" t="s">
        <v>2200</v>
      </c>
      <c r="M671" s="8">
        <v>111</v>
      </c>
      <c r="N671" s="8" t="s">
        <v>8347</v>
      </c>
      <c r="O671" s="8">
        <v>1</v>
      </c>
      <c r="P671" s="8" t="s">
        <v>57</v>
      </c>
      <c r="Q671" s="8" t="s">
        <v>11795</v>
      </c>
      <c r="S671" s="8" t="s">
        <v>57</v>
      </c>
      <c r="T671" s="8" t="s">
        <v>59</v>
      </c>
      <c r="U671" s="8" t="s">
        <v>65</v>
      </c>
      <c r="V671" s="8" t="s">
        <v>51</v>
      </c>
      <c r="W671" s="8">
        <v>85</v>
      </c>
      <c r="X671" s="8">
        <v>20</v>
      </c>
      <c r="Y671" s="8">
        <v>20</v>
      </c>
      <c r="Z671" s="8">
        <v>15</v>
      </c>
      <c r="AA671" s="8">
        <v>15</v>
      </c>
      <c r="AB671" s="8">
        <v>15</v>
      </c>
    </row>
    <row r="672" spans="1:28">
      <c r="A672" t="s">
        <v>19</v>
      </c>
      <c r="B672" t="s">
        <v>640</v>
      </c>
      <c r="C672" t="s">
        <v>641</v>
      </c>
      <c r="D672" t="s">
        <v>629</v>
      </c>
      <c r="E672" t="s">
        <v>675</v>
      </c>
      <c r="F672" t="s">
        <v>8348</v>
      </c>
      <c r="G672" t="s">
        <v>4554</v>
      </c>
      <c r="H672" t="s">
        <v>676</v>
      </c>
      <c r="I672" t="s">
        <v>8349</v>
      </c>
      <c r="J672" s="8" t="s">
        <v>8350</v>
      </c>
      <c r="K672" s="8">
        <v>76</v>
      </c>
      <c r="L672" s="8" t="s">
        <v>8351</v>
      </c>
      <c r="M672" s="8">
        <v>126</v>
      </c>
      <c r="N672" s="8" t="s">
        <v>8352</v>
      </c>
      <c r="O672" s="8">
        <v>1</v>
      </c>
      <c r="P672" s="8" t="s">
        <v>57</v>
      </c>
      <c r="Q672" s="8" t="s">
        <v>11796</v>
      </c>
      <c r="S672" s="8" t="s">
        <v>57</v>
      </c>
      <c r="T672" s="8" t="s">
        <v>59</v>
      </c>
      <c r="U672" s="8" t="s">
        <v>65</v>
      </c>
      <c r="V672" s="8" t="s">
        <v>51</v>
      </c>
      <c r="W672" s="8">
        <v>65</v>
      </c>
      <c r="X672" s="8">
        <v>0</v>
      </c>
      <c r="Y672" s="8">
        <v>20</v>
      </c>
      <c r="Z672" s="8">
        <v>15</v>
      </c>
      <c r="AA672" s="8">
        <v>15</v>
      </c>
      <c r="AB672" s="8">
        <v>15</v>
      </c>
    </row>
    <row r="673" spans="1:28">
      <c r="A673" t="s">
        <v>19</v>
      </c>
      <c r="B673" t="s">
        <v>640</v>
      </c>
      <c r="C673" t="s">
        <v>641</v>
      </c>
      <c r="D673" t="s">
        <v>629</v>
      </c>
      <c r="E673" t="s">
        <v>675</v>
      </c>
      <c r="F673" t="s">
        <v>4933</v>
      </c>
      <c r="G673" t="s">
        <v>4934</v>
      </c>
      <c r="H673" t="s">
        <v>676</v>
      </c>
      <c r="I673" t="s">
        <v>2184</v>
      </c>
      <c r="J673" s="8" t="s">
        <v>2185</v>
      </c>
      <c r="K673" s="8">
        <v>57</v>
      </c>
      <c r="L673" s="8" t="s">
        <v>2186</v>
      </c>
      <c r="M673" s="8">
        <v>159</v>
      </c>
      <c r="N673" s="8" t="s">
        <v>8353</v>
      </c>
      <c r="O673" s="8">
        <v>1</v>
      </c>
      <c r="P673" s="8" t="s">
        <v>57</v>
      </c>
      <c r="Q673" s="8" t="s">
        <v>11797</v>
      </c>
      <c r="S673" s="8" t="s">
        <v>57</v>
      </c>
      <c r="T673" s="8" t="s">
        <v>59</v>
      </c>
      <c r="U673" s="8" t="s">
        <v>65</v>
      </c>
      <c r="V673" s="8" t="s">
        <v>51</v>
      </c>
      <c r="W673" s="8">
        <v>85</v>
      </c>
      <c r="X673" s="8">
        <v>20</v>
      </c>
      <c r="Y673" s="8">
        <v>20</v>
      </c>
      <c r="Z673" s="8">
        <v>15</v>
      </c>
      <c r="AA673" s="8">
        <v>15</v>
      </c>
      <c r="AB673" s="8">
        <v>15</v>
      </c>
    </row>
    <row r="674" spans="1:28">
      <c r="A674" t="s">
        <v>19</v>
      </c>
      <c r="B674" t="s">
        <v>640</v>
      </c>
      <c r="C674" t="s">
        <v>641</v>
      </c>
      <c r="D674" t="s">
        <v>629</v>
      </c>
      <c r="E674" t="s">
        <v>675</v>
      </c>
      <c r="F674" t="s">
        <v>4915</v>
      </c>
      <c r="G674" t="s">
        <v>10889</v>
      </c>
      <c r="H674" t="s">
        <v>676</v>
      </c>
      <c r="I674" t="s">
        <v>2147</v>
      </c>
      <c r="J674" s="8" t="s">
        <v>8354</v>
      </c>
      <c r="K674" s="8">
        <v>51</v>
      </c>
      <c r="L674" s="8" t="s">
        <v>2148</v>
      </c>
      <c r="M674" s="8">
        <v>159</v>
      </c>
      <c r="N674" s="8" t="s">
        <v>8355</v>
      </c>
      <c r="O674" s="8">
        <v>1</v>
      </c>
      <c r="P674" s="8" t="s">
        <v>57</v>
      </c>
      <c r="Q674" s="8" t="s">
        <v>11798</v>
      </c>
      <c r="S674" s="8" t="s">
        <v>57</v>
      </c>
      <c r="T674" s="8" t="s">
        <v>59</v>
      </c>
      <c r="U674" s="8" t="s">
        <v>65</v>
      </c>
      <c r="V674" s="8" t="s">
        <v>51</v>
      </c>
      <c r="W674" s="8">
        <v>85</v>
      </c>
      <c r="X674" s="8">
        <v>20</v>
      </c>
      <c r="Y674" s="8">
        <v>20</v>
      </c>
      <c r="Z674" s="8">
        <v>15</v>
      </c>
      <c r="AA674" s="8">
        <v>15</v>
      </c>
      <c r="AB674" s="8">
        <v>15</v>
      </c>
    </row>
    <row r="675" spans="1:28">
      <c r="A675" t="s">
        <v>19</v>
      </c>
      <c r="B675" t="s">
        <v>640</v>
      </c>
      <c r="C675" t="s">
        <v>641</v>
      </c>
      <c r="D675" t="s">
        <v>629</v>
      </c>
      <c r="E675" t="s">
        <v>675</v>
      </c>
      <c r="F675" t="s">
        <v>7126</v>
      </c>
      <c r="G675" t="s">
        <v>5030</v>
      </c>
      <c r="H675" t="s">
        <v>676</v>
      </c>
      <c r="I675" t="s">
        <v>7127</v>
      </c>
      <c r="J675" s="8" t="s">
        <v>8356</v>
      </c>
      <c r="K675" s="8">
        <v>48</v>
      </c>
      <c r="L675" s="8" t="s">
        <v>8357</v>
      </c>
      <c r="M675" s="8">
        <v>120</v>
      </c>
      <c r="N675" s="8" t="s">
        <v>8358</v>
      </c>
      <c r="O675" s="8">
        <v>1</v>
      </c>
      <c r="P675" s="8" t="s">
        <v>57</v>
      </c>
      <c r="Q675" s="8" t="s">
        <v>11799</v>
      </c>
      <c r="S675" s="8" t="s">
        <v>57</v>
      </c>
      <c r="T675" s="8" t="s">
        <v>59</v>
      </c>
      <c r="U675" s="8" t="s">
        <v>65</v>
      </c>
      <c r="V675" s="8" t="s">
        <v>51</v>
      </c>
      <c r="W675" s="8">
        <v>85</v>
      </c>
      <c r="X675" s="8">
        <v>20</v>
      </c>
      <c r="Y675" s="8">
        <v>20</v>
      </c>
      <c r="Z675" s="8">
        <v>15</v>
      </c>
      <c r="AA675" s="8">
        <v>15</v>
      </c>
      <c r="AB675" s="8">
        <v>15</v>
      </c>
    </row>
    <row r="676" spans="1:28">
      <c r="A676" t="s">
        <v>19</v>
      </c>
      <c r="B676" t="s">
        <v>640</v>
      </c>
      <c r="C676" t="s">
        <v>641</v>
      </c>
      <c r="D676" t="s">
        <v>629</v>
      </c>
      <c r="E676" t="s">
        <v>675</v>
      </c>
      <c r="F676" t="s">
        <v>5031</v>
      </c>
      <c r="G676" t="s">
        <v>5032</v>
      </c>
      <c r="H676" t="s">
        <v>676</v>
      </c>
      <c r="I676" t="s">
        <v>7925</v>
      </c>
      <c r="J676" s="8" t="s">
        <v>7926</v>
      </c>
      <c r="K676" s="8">
        <v>52</v>
      </c>
      <c r="L676" s="8" t="s">
        <v>7927</v>
      </c>
      <c r="M676" s="8">
        <v>149</v>
      </c>
      <c r="N676" s="8" t="s">
        <v>8359</v>
      </c>
      <c r="O676" s="8">
        <v>1</v>
      </c>
      <c r="P676" s="8" t="s">
        <v>57</v>
      </c>
      <c r="Q676" s="8" t="s">
        <v>11800</v>
      </c>
      <c r="S676" s="8" t="s">
        <v>57</v>
      </c>
      <c r="T676" s="8" t="s">
        <v>59</v>
      </c>
      <c r="U676" s="8" t="s">
        <v>65</v>
      </c>
      <c r="V676" s="8" t="s">
        <v>51</v>
      </c>
      <c r="W676" s="8">
        <v>85</v>
      </c>
      <c r="X676" s="8">
        <v>20</v>
      </c>
      <c r="Y676" s="8">
        <v>20</v>
      </c>
      <c r="Z676" s="8">
        <v>15</v>
      </c>
      <c r="AA676" s="8">
        <v>15</v>
      </c>
      <c r="AB676" s="8">
        <v>15</v>
      </c>
    </row>
    <row r="677" spans="1:28">
      <c r="A677" t="s">
        <v>19</v>
      </c>
      <c r="B677" t="s">
        <v>640</v>
      </c>
      <c r="C677" t="s">
        <v>641</v>
      </c>
      <c r="D677" t="s">
        <v>629</v>
      </c>
      <c r="E677" t="s">
        <v>675</v>
      </c>
      <c r="F677" t="s">
        <v>8360</v>
      </c>
      <c r="G677" t="s">
        <v>8157</v>
      </c>
      <c r="H677" t="s">
        <v>677</v>
      </c>
      <c r="I677" t="s">
        <v>8361</v>
      </c>
      <c r="J677" s="8" t="s">
        <v>10125</v>
      </c>
      <c r="K677" s="8">
        <v>41</v>
      </c>
      <c r="L677" s="8" t="s">
        <v>10126</v>
      </c>
      <c r="M677" s="8">
        <v>113</v>
      </c>
      <c r="N677" s="8" t="s">
        <v>10127</v>
      </c>
      <c r="O677" s="8">
        <v>1</v>
      </c>
      <c r="P677" s="8" t="s">
        <v>57</v>
      </c>
      <c r="Q677" s="8" t="s">
        <v>11801</v>
      </c>
      <c r="S677" s="8" t="s">
        <v>57</v>
      </c>
      <c r="T677" s="8" t="s">
        <v>59</v>
      </c>
      <c r="U677" s="8" t="s">
        <v>65</v>
      </c>
      <c r="V677" s="8" t="s">
        <v>51</v>
      </c>
      <c r="W677" s="8">
        <v>85</v>
      </c>
      <c r="X677" s="8">
        <v>20</v>
      </c>
      <c r="Y677" s="8">
        <v>20</v>
      </c>
      <c r="Z677" s="8">
        <v>15</v>
      </c>
      <c r="AA677" s="8">
        <v>15</v>
      </c>
      <c r="AB677" s="8">
        <v>15</v>
      </c>
    </row>
    <row r="678" spans="1:28">
      <c r="A678" t="s">
        <v>19</v>
      </c>
      <c r="B678" t="s">
        <v>640</v>
      </c>
      <c r="C678" t="s">
        <v>641</v>
      </c>
      <c r="D678" t="s">
        <v>629</v>
      </c>
      <c r="E678" t="s">
        <v>675</v>
      </c>
      <c r="F678" t="s">
        <v>4922</v>
      </c>
      <c r="G678" t="s">
        <v>4923</v>
      </c>
      <c r="H678" t="s">
        <v>677</v>
      </c>
      <c r="I678" t="s">
        <v>2158</v>
      </c>
      <c r="J678" s="8" t="s">
        <v>2159</v>
      </c>
      <c r="K678" s="8">
        <v>44</v>
      </c>
      <c r="L678" s="8" t="s">
        <v>2160</v>
      </c>
      <c r="M678" s="8">
        <v>128</v>
      </c>
      <c r="N678" s="8" t="s">
        <v>10128</v>
      </c>
      <c r="O678" s="8">
        <v>1</v>
      </c>
      <c r="P678" s="8" t="s">
        <v>57</v>
      </c>
      <c r="Q678" s="8" t="s">
        <v>11802</v>
      </c>
      <c r="S678" s="8" t="s">
        <v>57</v>
      </c>
      <c r="T678" s="8" t="s">
        <v>59</v>
      </c>
      <c r="U678" s="8" t="s">
        <v>65</v>
      </c>
      <c r="V678" s="8" t="s">
        <v>51</v>
      </c>
      <c r="W678" s="8">
        <v>85</v>
      </c>
      <c r="X678" s="8">
        <v>20</v>
      </c>
      <c r="Y678" s="8">
        <v>20</v>
      </c>
      <c r="Z678" s="8">
        <v>15</v>
      </c>
      <c r="AA678" s="8">
        <v>15</v>
      </c>
      <c r="AB678" s="8">
        <v>15</v>
      </c>
    </row>
    <row r="679" spans="1:28">
      <c r="A679" t="s">
        <v>19</v>
      </c>
      <c r="B679" t="s">
        <v>640</v>
      </c>
      <c r="C679" t="s">
        <v>641</v>
      </c>
      <c r="D679" t="s">
        <v>629</v>
      </c>
      <c r="E679" t="s">
        <v>675</v>
      </c>
      <c r="F679" t="s">
        <v>5758</v>
      </c>
      <c r="G679" t="s">
        <v>5758</v>
      </c>
      <c r="H679" t="s">
        <v>677</v>
      </c>
      <c r="I679" t="s">
        <v>78</v>
      </c>
      <c r="J679" s="8" t="s">
        <v>5856</v>
      </c>
      <c r="K679" s="8">
        <v>51</v>
      </c>
      <c r="L679" s="8" t="s">
        <v>5857</v>
      </c>
      <c r="M679" s="8">
        <v>66</v>
      </c>
      <c r="N679" s="8" t="s">
        <v>51</v>
      </c>
      <c r="O679" s="8">
        <v>0</v>
      </c>
      <c r="P679" s="8" t="s">
        <v>58</v>
      </c>
      <c r="Q679" s="8" t="s">
        <v>11803</v>
      </c>
      <c r="S679" s="8" t="s">
        <v>57</v>
      </c>
      <c r="T679" s="8" t="s">
        <v>59</v>
      </c>
      <c r="U679" s="8" t="s">
        <v>65</v>
      </c>
      <c r="V679" s="8" t="s">
        <v>51</v>
      </c>
      <c r="W679" s="8">
        <v>70</v>
      </c>
      <c r="X679" s="8">
        <v>20</v>
      </c>
      <c r="Y679" s="8">
        <v>20</v>
      </c>
      <c r="Z679" s="8">
        <v>0</v>
      </c>
      <c r="AA679" s="8">
        <v>15</v>
      </c>
      <c r="AB679" s="8">
        <v>15</v>
      </c>
    </row>
    <row r="680" spans="1:28">
      <c r="A680" t="s">
        <v>19</v>
      </c>
      <c r="B680" t="s">
        <v>640</v>
      </c>
      <c r="C680" t="s">
        <v>641</v>
      </c>
      <c r="D680" t="s">
        <v>629</v>
      </c>
      <c r="E680" t="s">
        <v>675</v>
      </c>
      <c r="F680" t="s">
        <v>8362</v>
      </c>
      <c r="G680" t="s">
        <v>8363</v>
      </c>
      <c r="H680" t="s">
        <v>676</v>
      </c>
      <c r="I680" t="s">
        <v>8364</v>
      </c>
      <c r="J680" s="8" t="s">
        <v>8365</v>
      </c>
      <c r="K680" s="8">
        <v>71</v>
      </c>
      <c r="L680" s="8" t="s">
        <v>8366</v>
      </c>
      <c r="M680" s="8">
        <v>196</v>
      </c>
      <c r="N680" s="8" t="s">
        <v>10129</v>
      </c>
      <c r="O680" s="8">
        <v>1</v>
      </c>
      <c r="P680" s="8" t="s">
        <v>57</v>
      </c>
      <c r="Q680" s="8" t="s">
        <v>11804</v>
      </c>
      <c r="S680" s="8" t="s">
        <v>57</v>
      </c>
      <c r="T680" s="8" t="s">
        <v>59</v>
      </c>
      <c r="U680" s="8" t="s">
        <v>65</v>
      </c>
      <c r="V680" s="8" t="s">
        <v>51</v>
      </c>
      <c r="W680" s="8">
        <v>45</v>
      </c>
      <c r="X680" s="8">
        <v>0</v>
      </c>
      <c r="Y680" s="8">
        <v>0</v>
      </c>
      <c r="Z680" s="8">
        <v>15</v>
      </c>
      <c r="AA680" s="8">
        <v>15</v>
      </c>
      <c r="AB680" s="8">
        <v>15</v>
      </c>
    </row>
    <row r="681" spans="1:28">
      <c r="A681" t="s">
        <v>19</v>
      </c>
      <c r="B681" t="s">
        <v>640</v>
      </c>
      <c r="C681" t="s">
        <v>641</v>
      </c>
      <c r="D681" t="s">
        <v>629</v>
      </c>
      <c r="E681" t="s">
        <v>675</v>
      </c>
      <c r="F681" t="s">
        <v>4949</v>
      </c>
      <c r="G681" t="s">
        <v>4950</v>
      </c>
      <c r="H681" t="s">
        <v>676</v>
      </c>
      <c r="I681" t="s">
        <v>2261</v>
      </c>
      <c r="J681" s="8" t="s">
        <v>8367</v>
      </c>
      <c r="K681" s="8">
        <v>42</v>
      </c>
      <c r="L681" s="8" t="s">
        <v>2262</v>
      </c>
      <c r="M681" s="8">
        <v>147</v>
      </c>
      <c r="N681" s="8" t="s">
        <v>2263</v>
      </c>
      <c r="O681" s="8">
        <v>1</v>
      </c>
      <c r="P681" s="8" t="s">
        <v>57</v>
      </c>
      <c r="Q681" s="8" t="s">
        <v>11805</v>
      </c>
      <c r="S681" s="8" t="s">
        <v>57</v>
      </c>
      <c r="T681" s="8" t="s">
        <v>59</v>
      </c>
      <c r="U681" s="8" t="s">
        <v>65</v>
      </c>
      <c r="V681" s="8" t="s">
        <v>51</v>
      </c>
      <c r="W681" s="8">
        <v>85</v>
      </c>
      <c r="X681" s="8">
        <v>20</v>
      </c>
      <c r="Y681" s="8">
        <v>20</v>
      </c>
      <c r="Z681" s="8">
        <v>15</v>
      </c>
      <c r="AA681" s="8">
        <v>15</v>
      </c>
      <c r="AB681" s="8">
        <v>15</v>
      </c>
    </row>
    <row r="682" spans="1:28">
      <c r="A682" t="s">
        <v>19</v>
      </c>
      <c r="B682" t="s">
        <v>640</v>
      </c>
      <c r="C682" t="s">
        <v>641</v>
      </c>
      <c r="D682" t="s">
        <v>629</v>
      </c>
      <c r="E682" t="s">
        <v>675</v>
      </c>
      <c r="F682" t="s">
        <v>8368</v>
      </c>
      <c r="G682" t="s">
        <v>8193</v>
      </c>
      <c r="H682" t="s">
        <v>677</v>
      </c>
      <c r="I682" t="s">
        <v>8369</v>
      </c>
      <c r="J682" s="8" t="s">
        <v>8370</v>
      </c>
      <c r="K682" s="8">
        <v>41</v>
      </c>
      <c r="L682" s="8" t="s">
        <v>8371</v>
      </c>
      <c r="M682" s="8">
        <v>96</v>
      </c>
      <c r="N682" s="8" t="s">
        <v>10130</v>
      </c>
      <c r="O682" s="8">
        <v>1</v>
      </c>
      <c r="P682" s="8" t="s">
        <v>57</v>
      </c>
      <c r="Q682" s="8" t="s">
        <v>11806</v>
      </c>
      <c r="S682" s="8" t="s">
        <v>57</v>
      </c>
      <c r="T682" s="8" t="s">
        <v>59</v>
      </c>
      <c r="U682" s="8" t="s">
        <v>65</v>
      </c>
      <c r="V682" s="8" t="s">
        <v>51</v>
      </c>
      <c r="W682" s="8">
        <v>85</v>
      </c>
      <c r="X682" s="8">
        <v>20</v>
      </c>
      <c r="Y682" s="8">
        <v>20</v>
      </c>
      <c r="Z682" s="8">
        <v>15</v>
      </c>
      <c r="AA682" s="8">
        <v>15</v>
      </c>
      <c r="AB682" s="8">
        <v>15</v>
      </c>
    </row>
    <row r="683" spans="1:28">
      <c r="A683" t="s">
        <v>19</v>
      </c>
      <c r="B683" t="s">
        <v>640</v>
      </c>
      <c r="C683" t="s">
        <v>641</v>
      </c>
      <c r="D683" t="s">
        <v>629</v>
      </c>
      <c r="E683" t="s">
        <v>675</v>
      </c>
      <c r="F683" t="s">
        <v>4946</v>
      </c>
      <c r="G683" t="s">
        <v>4575</v>
      </c>
      <c r="H683" t="s">
        <v>676</v>
      </c>
      <c r="I683" t="s">
        <v>2240</v>
      </c>
      <c r="J683" s="8" t="s">
        <v>8372</v>
      </c>
      <c r="K683" s="8">
        <v>55</v>
      </c>
      <c r="L683" s="8" t="s">
        <v>2241</v>
      </c>
      <c r="M683" s="8">
        <v>134</v>
      </c>
      <c r="N683" s="8" t="s">
        <v>2242</v>
      </c>
      <c r="O683" s="8">
        <v>1</v>
      </c>
      <c r="P683" s="8" t="s">
        <v>57</v>
      </c>
      <c r="Q683" s="8" t="s">
        <v>11807</v>
      </c>
      <c r="S683" s="8" t="s">
        <v>57</v>
      </c>
      <c r="T683" s="8" t="s">
        <v>59</v>
      </c>
      <c r="U683" s="8" t="s">
        <v>65</v>
      </c>
      <c r="V683" s="8" t="s">
        <v>51</v>
      </c>
      <c r="W683" s="8">
        <v>85</v>
      </c>
      <c r="X683" s="8">
        <v>20</v>
      </c>
      <c r="Y683" s="8">
        <v>20</v>
      </c>
      <c r="Z683" s="8">
        <v>15</v>
      </c>
      <c r="AA683" s="8">
        <v>15</v>
      </c>
      <c r="AB683" s="8">
        <v>15</v>
      </c>
    </row>
    <row r="684" spans="1:28">
      <c r="A684" t="s">
        <v>19</v>
      </c>
      <c r="B684" t="s">
        <v>640</v>
      </c>
      <c r="C684" t="s">
        <v>641</v>
      </c>
      <c r="D684" t="s">
        <v>629</v>
      </c>
      <c r="E684" t="s">
        <v>675</v>
      </c>
      <c r="F684" t="s">
        <v>4925</v>
      </c>
      <c r="G684" t="s">
        <v>4582</v>
      </c>
      <c r="H684" t="s">
        <v>676</v>
      </c>
      <c r="I684" t="s">
        <v>2166</v>
      </c>
      <c r="J684" s="8" t="s">
        <v>8373</v>
      </c>
      <c r="K684" s="8">
        <v>52</v>
      </c>
      <c r="L684" s="8" t="s">
        <v>594</v>
      </c>
      <c r="M684" s="8">
        <v>146</v>
      </c>
      <c r="N684" s="8" t="s">
        <v>2167</v>
      </c>
      <c r="O684" s="8">
        <v>1</v>
      </c>
      <c r="P684" s="8" t="s">
        <v>57</v>
      </c>
      <c r="Q684" s="8" t="s">
        <v>11808</v>
      </c>
      <c r="S684" s="8" t="s">
        <v>57</v>
      </c>
      <c r="T684" s="8" t="s">
        <v>59</v>
      </c>
      <c r="U684" s="8" t="s">
        <v>65</v>
      </c>
      <c r="V684" s="8" t="s">
        <v>51</v>
      </c>
      <c r="W684" s="8">
        <v>85</v>
      </c>
      <c r="X684" s="8">
        <v>20</v>
      </c>
      <c r="Y684" s="8">
        <v>20</v>
      </c>
      <c r="Z684" s="8">
        <v>15</v>
      </c>
      <c r="AA684" s="8">
        <v>15</v>
      </c>
      <c r="AB684" s="8">
        <v>15</v>
      </c>
    </row>
    <row r="685" spans="1:28">
      <c r="A685" t="s">
        <v>19</v>
      </c>
      <c r="B685" t="s">
        <v>640</v>
      </c>
      <c r="C685" t="s">
        <v>641</v>
      </c>
      <c r="D685" t="s">
        <v>629</v>
      </c>
      <c r="E685" t="s">
        <v>675</v>
      </c>
      <c r="F685" t="s">
        <v>4948</v>
      </c>
      <c r="G685" t="s">
        <v>4518</v>
      </c>
      <c r="H685" t="s">
        <v>676</v>
      </c>
      <c r="I685" t="s">
        <v>2256</v>
      </c>
      <c r="J685" s="8" t="s">
        <v>2257</v>
      </c>
      <c r="K685" s="8">
        <v>55</v>
      </c>
      <c r="L685" s="8" t="s">
        <v>2258</v>
      </c>
      <c r="M685" s="8">
        <v>99</v>
      </c>
      <c r="N685" s="8" t="s">
        <v>1271</v>
      </c>
      <c r="O685" s="8">
        <v>1</v>
      </c>
      <c r="P685" s="8" t="s">
        <v>57</v>
      </c>
      <c r="Q685" s="8" t="s">
        <v>11809</v>
      </c>
      <c r="S685" s="8" t="s">
        <v>57</v>
      </c>
      <c r="T685" s="8" t="s">
        <v>59</v>
      </c>
      <c r="U685" s="8" t="s">
        <v>65</v>
      </c>
      <c r="V685" s="8" t="s">
        <v>51</v>
      </c>
      <c r="W685" s="8">
        <v>85</v>
      </c>
      <c r="X685" s="8">
        <v>20</v>
      </c>
      <c r="Y685" s="8">
        <v>20</v>
      </c>
      <c r="Z685" s="8">
        <v>15</v>
      </c>
      <c r="AA685" s="8">
        <v>15</v>
      </c>
      <c r="AB685" s="8">
        <v>15</v>
      </c>
    </row>
    <row r="686" spans="1:28">
      <c r="A686" t="s">
        <v>19</v>
      </c>
      <c r="B686" t="s">
        <v>640</v>
      </c>
      <c r="C686" t="s">
        <v>641</v>
      </c>
      <c r="D686" t="s">
        <v>629</v>
      </c>
      <c r="E686" t="s">
        <v>675</v>
      </c>
      <c r="F686" t="s">
        <v>4521</v>
      </c>
      <c r="G686" t="s">
        <v>4521</v>
      </c>
      <c r="H686" t="s">
        <v>676</v>
      </c>
      <c r="I686" t="s">
        <v>2259</v>
      </c>
      <c r="J686" s="8" t="s">
        <v>8376</v>
      </c>
      <c r="K686" s="8">
        <v>50</v>
      </c>
      <c r="L686" s="8" t="s">
        <v>2260</v>
      </c>
      <c r="M686" s="8">
        <v>140</v>
      </c>
      <c r="N686" s="8" t="s">
        <v>1726</v>
      </c>
      <c r="O686" s="8">
        <v>1</v>
      </c>
      <c r="P686" s="8" t="s">
        <v>57</v>
      </c>
      <c r="Q686" s="8" t="s">
        <v>11810</v>
      </c>
      <c r="S686" s="8" t="s">
        <v>57</v>
      </c>
      <c r="T686" s="8" t="s">
        <v>59</v>
      </c>
      <c r="U686" s="8" t="s">
        <v>65</v>
      </c>
      <c r="V686" s="8" t="s">
        <v>51</v>
      </c>
      <c r="W686" s="8">
        <v>85</v>
      </c>
      <c r="X686" s="8">
        <v>20</v>
      </c>
      <c r="Y686" s="8">
        <v>20</v>
      </c>
      <c r="Z686" s="8">
        <v>15</v>
      </c>
      <c r="AA686" s="8">
        <v>15</v>
      </c>
      <c r="AB686" s="8">
        <v>15</v>
      </c>
    </row>
    <row r="687" spans="1:28">
      <c r="A687" t="s">
        <v>19</v>
      </c>
      <c r="B687" t="s">
        <v>640</v>
      </c>
      <c r="C687" t="s">
        <v>641</v>
      </c>
      <c r="D687" t="s">
        <v>629</v>
      </c>
      <c r="E687" t="s">
        <v>675</v>
      </c>
      <c r="F687" t="s">
        <v>4458</v>
      </c>
      <c r="G687" t="s">
        <v>10819</v>
      </c>
      <c r="H687" t="s">
        <v>676</v>
      </c>
      <c r="I687" t="s">
        <v>2193</v>
      </c>
      <c r="J687" s="8" t="s">
        <v>8374</v>
      </c>
      <c r="K687" s="8">
        <v>52</v>
      </c>
      <c r="L687" s="8" t="s">
        <v>2194</v>
      </c>
      <c r="M687" s="8">
        <v>125</v>
      </c>
      <c r="N687" s="8" t="s">
        <v>963</v>
      </c>
      <c r="O687" s="8">
        <v>1</v>
      </c>
      <c r="P687" s="8" t="s">
        <v>57</v>
      </c>
      <c r="Q687" s="8" t="s">
        <v>11811</v>
      </c>
      <c r="S687" s="8" t="s">
        <v>57</v>
      </c>
      <c r="T687" s="8" t="s">
        <v>59</v>
      </c>
      <c r="U687" s="8" t="s">
        <v>65</v>
      </c>
      <c r="V687" s="8" t="s">
        <v>51</v>
      </c>
      <c r="W687" s="8">
        <v>85</v>
      </c>
      <c r="X687" s="8">
        <v>20</v>
      </c>
      <c r="Y687" s="8">
        <v>20</v>
      </c>
      <c r="Z687" s="8">
        <v>15</v>
      </c>
      <c r="AA687" s="8">
        <v>15</v>
      </c>
      <c r="AB687" s="8">
        <v>15</v>
      </c>
    </row>
    <row r="688" spans="1:28">
      <c r="A688" t="s">
        <v>19</v>
      </c>
      <c r="B688" t="s">
        <v>640</v>
      </c>
      <c r="C688" t="s">
        <v>641</v>
      </c>
      <c r="D688" t="s">
        <v>629</v>
      </c>
      <c r="E688" t="s">
        <v>675</v>
      </c>
      <c r="F688" t="s">
        <v>4439</v>
      </c>
      <c r="G688" t="s">
        <v>10791</v>
      </c>
      <c r="H688" t="s">
        <v>676</v>
      </c>
      <c r="I688" t="s">
        <v>2233</v>
      </c>
      <c r="J688" s="8" t="s">
        <v>8375</v>
      </c>
      <c r="K688" s="8">
        <v>52</v>
      </c>
      <c r="L688" s="8" t="s">
        <v>2234</v>
      </c>
      <c r="M688" s="8">
        <v>159</v>
      </c>
      <c r="N688" s="8" t="s">
        <v>967</v>
      </c>
      <c r="O688" s="8">
        <v>1</v>
      </c>
      <c r="P688" s="8" t="s">
        <v>57</v>
      </c>
      <c r="Q688" s="8" t="s">
        <v>11812</v>
      </c>
      <c r="S688" s="8" t="s">
        <v>57</v>
      </c>
      <c r="T688" s="8" t="s">
        <v>59</v>
      </c>
      <c r="U688" s="8" t="s">
        <v>65</v>
      </c>
      <c r="V688" s="8" t="s">
        <v>51</v>
      </c>
      <c r="W688" s="8">
        <v>85</v>
      </c>
      <c r="X688" s="8">
        <v>20</v>
      </c>
      <c r="Y688" s="8">
        <v>20</v>
      </c>
      <c r="Z688" s="8">
        <v>15</v>
      </c>
      <c r="AA688" s="8">
        <v>15</v>
      </c>
      <c r="AB688" s="8">
        <v>15</v>
      </c>
    </row>
    <row r="689" spans="1:28">
      <c r="A689" t="s">
        <v>19</v>
      </c>
      <c r="B689" t="s">
        <v>640</v>
      </c>
      <c r="C689" t="s">
        <v>641</v>
      </c>
      <c r="D689" t="s">
        <v>629</v>
      </c>
      <c r="E689" t="s">
        <v>675</v>
      </c>
      <c r="F689" t="s">
        <v>4914</v>
      </c>
      <c r="G689" t="s">
        <v>4427</v>
      </c>
      <c r="H689" t="s">
        <v>677</v>
      </c>
      <c r="I689" t="s">
        <v>2145</v>
      </c>
      <c r="J689" s="8" t="s">
        <v>2146</v>
      </c>
      <c r="K689" s="8">
        <v>42</v>
      </c>
      <c r="M689" s="8">
        <v>0</v>
      </c>
      <c r="N689" s="8" t="s">
        <v>10131</v>
      </c>
      <c r="O689" s="8">
        <v>1</v>
      </c>
      <c r="P689" s="8" t="s">
        <v>57</v>
      </c>
      <c r="Q689" s="8" t="s">
        <v>11813</v>
      </c>
      <c r="S689" s="8" t="s">
        <v>57</v>
      </c>
      <c r="T689" s="8" t="s">
        <v>59</v>
      </c>
      <c r="U689" s="8" t="s">
        <v>65</v>
      </c>
      <c r="V689" s="8" t="s">
        <v>51</v>
      </c>
      <c r="W689" s="8">
        <v>65</v>
      </c>
      <c r="X689" s="8">
        <v>20</v>
      </c>
      <c r="Y689" s="8">
        <v>0</v>
      </c>
      <c r="Z689" s="8">
        <v>15</v>
      </c>
      <c r="AA689" s="8">
        <v>15</v>
      </c>
      <c r="AB689" s="8">
        <v>15</v>
      </c>
    </row>
    <row r="690" spans="1:28">
      <c r="A690" t="s">
        <v>19</v>
      </c>
      <c r="B690" t="s">
        <v>640</v>
      </c>
      <c r="C690" t="s">
        <v>641</v>
      </c>
      <c r="D690" t="s">
        <v>629</v>
      </c>
      <c r="E690" t="s">
        <v>675</v>
      </c>
      <c r="F690" t="s">
        <v>7128</v>
      </c>
      <c r="G690" t="s">
        <v>5057</v>
      </c>
      <c r="H690" t="s">
        <v>676</v>
      </c>
      <c r="I690" t="s">
        <v>7129</v>
      </c>
      <c r="J690" s="8" t="s">
        <v>7130</v>
      </c>
      <c r="K690" s="8">
        <v>52</v>
      </c>
      <c r="L690" s="8" t="s">
        <v>7131</v>
      </c>
      <c r="M690" s="8">
        <v>150</v>
      </c>
      <c r="N690" s="8" t="s">
        <v>8377</v>
      </c>
      <c r="O690" s="8">
        <v>1</v>
      </c>
      <c r="P690" s="8" t="s">
        <v>57</v>
      </c>
      <c r="Q690" s="8" t="s">
        <v>11814</v>
      </c>
      <c r="S690" s="8" t="s">
        <v>57</v>
      </c>
      <c r="T690" s="8" t="s">
        <v>59</v>
      </c>
      <c r="U690" s="8" t="s">
        <v>65</v>
      </c>
      <c r="V690" s="8" t="s">
        <v>51</v>
      </c>
      <c r="W690" s="8">
        <v>85</v>
      </c>
      <c r="X690" s="8">
        <v>20</v>
      </c>
      <c r="Y690" s="8">
        <v>20</v>
      </c>
      <c r="Z690" s="8">
        <v>15</v>
      </c>
      <c r="AA690" s="8">
        <v>15</v>
      </c>
      <c r="AB690" s="8">
        <v>15</v>
      </c>
    </row>
    <row r="691" spans="1:28">
      <c r="A691" t="s">
        <v>19</v>
      </c>
      <c r="B691" t="s">
        <v>640</v>
      </c>
      <c r="C691" t="s">
        <v>641</v>
      </c>
      <c r="D691" t="s">
        <v>629</v>
      </c>
      <c r="E691" t="s">
        <v>675</v>
      </c>
      <c r="F691" t="s">
        <v>4944</v>
      </c>
      <c r="G691" t="s">
        <v>4945</v>
      </c>
      <c r="H691" t="s">
        <v>676</v>
      </c>
      <c r="I691" t="s">
        <v>2210</v>
      </c>
      <c r="J691" s="8" t="s">
        <v>8378</v>
      </c>
      <c r="K691" s="8">
        <v>55</v>
      </c>
      <c r="L691" s="8" t="s">
        <v>2211</v>
      </c>
      <c r="M691" s="8">
        <v>160</v>
      </c>
      <c r="N691" s="8" t="s">
        <v>2212</v>
      </c>
      <c r="O691" s="8">
        <v>1</v>
      </c>
      <c r="P691" s="8" t="s">
        <v>57</v>
      </c>
      <c r="Q691" s="8" t="s">
        <v>11815</v>
      </c>
      <c r="S691" s="8" t="s">
        <v>57</v>
      </c>
      <c r="T691" s="8" t="s">
        <v>59</v>
      </c>
      <c r="U691" s="8" t="s">
        <v>65</v>
      </c>
      <c r="V691" s="8" t="s">
        <v>51</v>
      </c>
      <c r="W691" s="8">
        <v>85</v>
      </c>
      <c r="X691" s="8">
        <v>20</v>
      </c>
      <c r="Y691" s="8">
        <v>20</v>
      </c>
      <c r="Z691" s="8">
        <v>15</v>
      </c>
      <c r="AA691" s="8">
        <v>15</v>
      </c>
      <c r="AB691" s="8">
        <v>15</v>
      </c>
    </row>
    <row r="692" spans="1:28">
      <c r="A692" t="s">
        <v>19</v>
      </c>
      <c r="B692" t="s">
        <v>640</v>
      </c>
      <c r="C692" t="s">
        <v>641</v>
      </c>
      <c r="D692" t="s">
        <v>629</v>
      </c>
      <c r="E692" t="s">
        <v>675</v>
      </c>
      <c r="F692" t="s">
        <v>7132</v>
      </c>
      <c r="G692" t="s">
        <v>7133</v>
      </c>
      <c r="H692" t="s">
        <v>676</v>
      </c>
      <c r="I692" t="s">
        <v>7134</v>
      </c>
      <c r="J692" s="8" t="s">
        <v>8379</v>
      </c>
      <c r="K692" s="8">
        <v>60</v>
      </c>
      <c r="L692" s="8" t="s">
        <v>7135</v>
      </c>
      <c r="M692" s="8">
        <v>144</v>
      </c>
      <c r="N692" s="8" t="s">
        <v>1121</v>
      </c>
      <c r="O692" s="8">
        <v>1</v>
      </c>
      <c r="P692" s="8" t="s">
        <v>57</v>
      </c>
      <c r="Q692" s="8" t="s">
        <v>11816</v>
      </c>
      <c r="S692" s="8" t="s">
        <v>57</v>
      </c>
      <c r="T692" s="8" t="s">
        <v>59</v>
      </c>
      <c r="U692" s="8" t="s">
        <v>65</v>
      </c>
      <c r="V692" s="8" t="s">
        <v>51</v>
      </c>
      <c r="W692" s="8">
        <v>85</v>
      </c>
      <c r="X692" s="8">
        <v>20</v>
      </c>
      <c r="Y692" s="8">
        <v>20</v>
      </c>
      <c r="Z692" s="8">
        <v>15</v>
      </c>
      <c r="AA692" s="8">
        <v>15</v>
      </c>
      <c r="AB692" s="8">
        <v>15</v>
      </c>
    </row>
    <row r="693" spans="1:28">
      <c r="A693" t="s">
        <v>19</v>
      </c>
      <c r="B693" t="s">
        <v>640</v>
      </c>
      <c r="C693" t="s">
        <v>641</v>
      </c>
      <c r="D693" t="s">
        <v>629</v>
      </c>
      <c r="E693" t="s">
        <v>675</v>
      </c>
      <c r="F693" t="s">
        <v>4918</v>
      </c>
      <c r="G693" t="s">
        <v>4919</v>
      </c>
      <c r="H693" t="s">
        <v>676</v>
      </c>
      <c r="I693" t="s">
        <v>2152</v>
      </c>
      <c r="J693" s="8" t="s">
        <v>2153</v>
      </c>
      <c r="K693" s="8">
        <v>47</v>
      </c>
      <c r="L693" s="8" t="s">
        <v>2154</v>
      </c>
      <c r="M693" s="8">
        <v>133</v>
      </c>
      <c r="N693" s="8" t="s">
        <v>1016</v>
      </c>
      <c r="O693" s="8">
        <v>1</v>
      </c>
      <c r="P693" s="8" t="s">
        <v>57</v>
      </c>
      <c r="Q693" s="8" t="s">
        <v>11817</v>
      </c>
      <c r="S693" s="8" t="s">
        <v>57</v>
      </c>
      <c r="T693" s="8" t="s">
        <v>59</v>
      </c>
      <c r="U693" s="8" t="s">
        <v>65</v>
      </c>
      <c r="V693" s="8" t="s">
        <v>51</v>
      </c>
      <c r="W693" s="8">
        <v>85</v>
      </c>
      <c r="X693" s="8">
        <v>20</v>
      </c>
      <c r="Y693" s="8">
        <v>20</v>
      </c>
      <c r="Z693" s="8">
        <v>15</v>
      </c>
      <c r="AA693" s="8">
        <v>15</v>
      </c>
      <c r="AB693" s="8">
        <v>15</v>
      </c>
    </row>
    <row r="694" spans="1:28">
      <c r="A694" t="s">
        <v>19</v>
      </c>
      <c r="B694" t="s">
        <v>640</v>
      </c>
      <c r="C694" t="s">
        <v>641</v>
      </c>
      <c r="D694" t="s">
        <v>629</v>
      </c>
      <c r="E694" t="s">
        <v>675</v>
      </c>
      <c r="F694" t="s">
        <v>4935</v>
      </c>
      <c r="G694" t="s">
        <v>4454</v>
      </c>
      <c r="H694" t="s">
        <v>676</v>
      </c>
      <c r="I694" t="s">
        <v>2187</v>
      </c>
      <c r="J694" s="8" t="s">
        <v>2188</v>
      </c>
      <c r="K694" s="8">
        <v>45</v>
      </c>
      <c r="L694" s="8" t="s">
        <v>2189</v>
      </c>
      <c r="M694" s="8">
        <v>154</v>
      </c>
      <c r="N694" s="8" t="s">
        <v>3481</v>
      </c>
      <c r="O694" s="8">
        <v>1</v>
      </c>
      <c r="P694" s="8" t="s">
        <v>57</v>
      </c>
      <c r="Q694" s="8" t="s">
        <v>11818</v>
      </c>
      <c r="S694" s="8" t="s">
        <v>57</v>
      </c>
      <c r="T694" s="8" t="s">
        <v>59</v>
      </c>
      <c r="U694" s="8" t="s">
        <v>65</v>
      </c>
      <c r="V694" s="8" t="s">
        <v>51</v>
      </c>
      <c r="W694" s="8">
        <v>85</v>
      </c>
      <c r="X694" s="8">
        <v>20</v>
      </c>
      <c r="Y694" s="8">
        <v>20</v>
      </c>
      <c r="Z694" s="8">
        <v>15</v>
      </c>
      <c r="AA694" s="8">
        <v>15</v>
      </c>
      <c r="AB694" s="8">
        <v>15</v>
      </c>
    </row>
    <row r="695" spans="1:28">
      <c r="A695" t="s">
        <v>19</v>
      </c>
      <c r="B695" t="s">
        <v>640</v>
      </c>
      <c r="C695" t="s">
        <v>641</v>
      </c>
      <c r="D695" t="s">
        <v>629</v>
      </c>
      <c r="E695" t="s">
        <v>675</v>
      </c>
      <c r="F695" t="s">
        <v>4924</v>
      </c>
      <c r="G695" t="s">
        <v>4463</v>
      </c>
      <c r="H695" t="s">
        <v>677</v>
      </c>
      <c r="I695" t="s">
        <v>2163</v>
      </c>
      <c r="J695" s="8" t="s">
        <v>2164</v>
      </c>
      <c r="K695" s="8">
        <v>44</v>
      </c>
      <c r="L695" s="8" t="s">
        <v>2165</v>
      </c>
      <c r="M695" s="8">
        <v>100</v>
      </c>
      <c r="N695" s="8" t="s">
        <v>8380</v>
      </c>
      <c r="O695" s="8">
        <v>1</v>
      </c>
      <c r="P695" s="8" t="s">
        <v>57</v>
      </c>
      <c r="Q695" s="8" t="s">
        <v>11819</v>
      </c>
      <c r="S695" s="8" t="s">
        <v>57</v>
      </c>
      <c r="T695" s="8" t="s">
        <v>59</v>
      </c>
      <c r="U695" s="8" t="s">
        <v>65</v>
      </c>
      <c r="V695" s="8" t="s">
        <v>51</v>
      </c>
      <c r="W695" s="8">
        <v>85</v>
      </c>
      <c r="X695" s="8">
        <v>20</v>
      </c>
      <c r="Y695" s="8">
        <v>20</v>
      </c>
      <c r="Z695" s="8">
        <v>15</v>
      </c>
      <c r="AA695" s="8">
        <v>15</v>
      </c>
      <c r="AB695" s="8">
        <v>15</v>
      </c>
    </row>
    <row r="696" spans="1:28">
      <c r="A696" t="s">
        <v>19</v>
      </c>
      <c r="B696" t="s">
        <v>640</v>
      </c>
      <c r="C696" t="s">
        <v>641</v>
      </c>
      <c r="D696" t="s">
        <v>629</v>
      </c>
      <c r="E696" t="s">
        <v>675</v>
      </c>
      <c r="F696" t="s">
        <v>5054</v>
      </c>
      <c r="G696" t="s">
        <v>5055</v>
      </c>
      <c r="H696" t="s">
        <v>676</v>
      </c>
      <c r="I696" t="s">
        <v>7136</v>
      </c>
      <c r="J696" s="8" t="s">
        <v>7137</v>
      </c>
      <c r="K696" s="8">
        <v>53</v>
      </c>
      <c r="L696" s="8" t="s">
        <v>7138</v>
      </c>
      <c r="M696" s="8">
        <v>128</v>
      </c>
      <c r="N696" s="8" t="s">
        <v>8381</v>
      </c>
      <c r="O696" s="8">
        <v>1</v>
      </c>
      <c r="P696" s="8" t="s">
        <v>57</v>
      </c>
      <c r="Q696" s="8" t="s">
        <v>11820</v>
      </c>
      <c r="S696" s="8" t="s">
        <v>57</v>
      </c>
      <c r="T696" s="8" t="s">
        <v>59</v>
      </c>
      <c r="U696" s="8" t="s">
        <v>65</v>
      </c>
      <c r="V696" s="8" t="s">
        <v>51</v>
      </c>
      <c r="W696" s="8">
        <v>85</v>
      </c>
      <c r="X696" s="8">
        <v>20</v>
      </c>
      <c r="Y696" s="8">
        <v>20</v>
      </c>
      <c r="Z696" s="8">
        <v>15</v>
      </c>
      <c r="AA696" s="8">
        <v>15</v>
      </c>
      <c r="AB696" s="8">
        <v>15</v>
      </c>
    </row>
    <row r="697" spans="1:28">
      <c r="A697" t="s">
        <v>19</v>
      </c>
      <c r="B697" t="s">
        <v>640</v>
      </c>
      <c r="C697" t="s">
        <v>641</v>
      </c>
      <c r="D697" t="s">
        <v>629</v>
      </c>
      <c r="E697" t="s">
        <v>675</v>
      </c>
      <c r="F697" t="s">
        <v>8382</v>
      </c>
      <c r="G697" t="s">
        <v>8383</v>
      </c>
      <c r="H697" t="s">
        <v>677</v>
      </c>
      <c r="I697" t="s">
        <v>8384</v>
      </c>
      <c r="J697" s="8" t="s">
        <v>8385</v>
      </c>
      <c r="K697" s="8">
        <v>53</v>
      </c>
      <c r="M697" s="8">
        <v>0</v>
      </c>
      <c r="N697" s="8" t="s">
        <v>10132</v>
      </c>
      <c r="O697" s="8">
        <v>1</v>
      </c>
      <c r="P697" s="8" t="s">
        <v>57</v>
      </c>
      <c r="Q697" s="8" t="s">
        <v>11821</v>
      </c>
      <c r="S697" s="8" t="s">
        <v>57</v>
      </c>
      <c r="T697" s="8" t="s">
        <v>59</v>
      </c>
      <c r="U697" s="8" t="s">
        <v>65</v>
      </c>
      <c r="V697" s="8" t="s">
        <v>51</v>
      </c>
      <c r="W697" s="8">
        <v>65</v>
      </c>
      <c r="X697" s="8">
        <v>20</v>
      </c>
      <c r="Y697" s="8">
        <v>0</v>
      </c>
      <c r="Z697" s="8">
        <v>15</v>
      </c>
      <c r="AA697" s="8">
        <v>15</v>
      </c>
      <c r="AB697" s="8">
        <v>15</v>
      </c>
    </row>
    <row r="698" spans="1:28">
      <c r="A698" t="s">
        <v>19</v>
      </c>
      <c r="B698" t="s">
        <v>640</v>
      </c>
      <c r="C698" t="s">
        <v>641</v>
      </c>
      <c r="D698" t="s">
        <v>629</v>
      </c>
      <c r="E698" t="s">
        <v>675</v>
      </c>
      <c r="F698" t="s">
        <v>8386</v>
      </c>
      <c r="G698" t="s">
        <v>8387</v>
      </c>
      <c r="H698" t="s">
        <v>677</v>
      </c>
      <c r="I698" t="s">
        <v>8388</v>
      </c>
      <c r="J698" s="8" t="s">
        <v>8389</v>
      </c>
      <c r="K698" s="8">
        <v>48</v>
      </c>
      <c r="L698" s="8" t="s">
        <v>8390</v>
      </c>
      <c r="M698" s="8">
        <v>109</v>
      </c>
      <c r="N698" s="8" t="s">
        <v>10133</v>
      </c>
      <c r="O698" s="8">
        <v>1</v>
      </c>
      <c r="P698" s="8" t="s">
        <v>57</v>
      </c>
      <c r="Q698" s="8" t="s">
        <v>11822</v>
      </c>
      <c r="S698" s="8" t="s">
        <v>57</v>
      </c>
      <c r="T698" s="8" t="s">
        <v>59</v>
      </c>
      <c r="U698" s="8" t="s">
        <v>65</v>
      </c>
      <c r="V698" s="8" t="s">
        <v>51</v>
      </c>
      <c r="W698" s="8">
        <v>85</v>
      </c>
      <c r="X698" s="8">
        <v>20</v>
      </c>
      <c r="Y698" s="8">
        <v>20</v>
      </c>
      <c r="Z698" s="8">
        <v>15</v>
      </c>
      <c r="AA698" s="8">
        <v>15</v>
      </c>
      <c r="AB698" s="8">
        <v>15</v>
      </c>
    </row>
    <row r="699" spans="1:28">
      <c r="A699" t="s">
        <v>19</v>
      </c>
      <c r="B699" t="s">
        <v>640</v>
      </c>
      <c r="C699" t="s">
        <v>641</v>
      </c>
      <c r="D699" t="s">
        <v>629</v>
      </c>
      <c r="E699" t="s">
        <v>675</v>
      </c>
      <c r="F699" t="s">
        <v>4424</v>
      </c>
      <c r="G699" t="s">
        <v>4424</v>
      </c>
      <c r="H699" t="s">
        <v>677</v>
      </c>
      <c r="I699" t="s">
        <v>2190</v>
      </c>
      <c r="J699" s="8" t="s">
        <v>2191</v>
      </c>
      <c r="K699" s="8">
        <v>41</v>
      </c>
      <c r="L699" s="8" t="s">
        <v>2192</v>
      </c>
      <c r="M699" s="8">
        <v>100</v>
      </c>
      <c r="N699" s="8" t="s">
        <v>8391</v>
      </c>
      <c r="O699" s="8">
        <v>1</v>
      </c>
      <c r="P699" s="8" t="s">
        <v>57</v>
      </c>
      <c r="Q699" s="8" t="s">
        <v>11823</v>
      </c>
      <c r="S699" s="8" t="s">
        <v>57</v>
      </c>
      <c r="T699" s="8" t="s">
        <v>59</v>
      </c>
      <c r="U699" s="8" t="s">
        <v>65</v>
      </c>
      <c r="V699" s="8" t="s">
        <v>51</v>
      </c>
      <c r="W699" s="8">
        <v>85</v>
      </c>
      <c r="X699" s="8">
        <v>20</v>
      </c>
      <c r="Y699" s="8">
        <v>20</v>
      </c>
      <c r="Z699" s="8">
        <v>15</v>
      </c>
      <c r="AA699" s="8">
        <v>15</v>
      </c>
      <c r="AB699" s="8">
        <v>15</v>
      </c>
    </row>
    <row r="700" spans="1:28">
      <c r="A700" t="s">
        <v>19</v>
      </c>
      <c r="B700" t="s">
        <v>640</v>
      </c>
      <c r="C700" t="s">
        <v>641</v>
      </c>
      <c r="D700" t="s">
        <v>629</v>
      </c>
      <c r="E700" t="s">
        <v>674</v>
      </c>
      <c r="F700" t="s">
        <v>4927</v>
      </c>
      <c r="G700" t="s">
        <v>4928</v>
      </c>
      <c r="H700" t="s">
        <v>677</v>
      </c>
      <c r="I700" t="s">
        <v>2170</v>
      </c>
      <c r="J700" s="8" t="s">
        <v>2171</v>
      </c>
      <c r="K700" s="8">
        <v>50</v>
      </c>
      <c r="L700" s="8" t="s">
        <v>2172</v>
      </c>
      <c r="M700" s="8">
        <v>133</v>
      </c>
      <c r="N700" s="8" t="s">
        <v>8392</v>
      </c>
      <c r="O700" s="8">
        <v>1</v>
      </c>
      <c r="P700" s="8" t="s">
        <v>57</v>
      </c>
      <c r="Q700" s="8" t="s">
        <v>11824</v>
      </c>
      <c r="S700" s="8" t="s">
        <v>57</v>
      </c>
      <c r="T700" s="8" t="s">
        <v>59</v>
      </c>
      <c r="U700" s="8" t="s">
        <v>65</v>
      </c>
      <c r="V700" s="8" t="s">
        <v>51</v>
      </c>
      <c r="W700" s="8">
        <v>85</v>
      </c>
      <c r="X700" s="8">
        <v>20</v>
      </c>
      <c r="Y700" s="8">
        <v>20</v>
      </c>
      <c r="Z700" s="8">
        <v>15</v>
      </c>
      <c r="AA700" s="8">
        <v>15</v>
      </c>
      <c r="AB700" s="8">
        <v>15</v>
      </c>
    </row>
    <row r="701" spans="1:28">
      <c r="A701" t="s">
        <v>19</v>
      </c>
      <c r="B701" t="s">
        <v>640</v>
      </c>
      <c r="C701" t="s">
        <v>641</v>
      </c>
      <c r="D701" t="s">
        <v>629</v>
      </c>
      <c r="E701" t="s">
        <v>675</v>
      </c>
      <c r="F701" t="s">
        <v>8393</v>
      </c>
      <c r="G701" t="s">
        <v>4457</v>
      </c>
      <c r="H701" t="s">
        <v>677</v>
      </c>
      <c r="I701" t="s">
        <v>8394</v>
      </c>
      <c r="J701" s="8" t="s">
        <v>8395</v>
      </c>
      <c r="K701" s="8">
        <v>49</v>
      </c>
      <c r="L701" s="8" t="s">
        <v>8396</v>
      </c>
      <c r="M701" s="8">
        <v>128</v>
      </c>
      <c r="N701" s="8" t="s">
        <v>10134</v>
      </c>
      <c r="O701" s="8">
        <v>1</v>
      </c>
      <c r="P701" s="8" t="s">
        <v>57</v>
      </c>
      <c r="Q701" s="8" t="s">
        <v>11825</v>
      </c>
      <c r="S701" s="8" t="s">
        <v>57</v>
      </c>
      <c r="T701" s="8" t="s">
        <v>59</v>
      </c>
      <c r="U701" s="8" t="s">
        <v>65</v>
      </c>
      <c r="V701" s="8" t="s">
        <v>51</v>
      </c>
      <c r="W701" s="8">
        <v>85</v>
      </c>
      <c r="X701" s="8">
        <v>20</v>
      </c>
      <c r="Y701" s="8">
        <v>20</v>
      </c>
      <c r="Z701" s="8">
        <v>15</v>
      </c>
      <c r="AA701" s="8">
        <v>15</v>
      </c>
      <c r="AB701" s="8">
        <v>15</v>
      </c>
    </row>
    <row r="702" spans="1:28">
      <c r="A702" t="s">
        <v>19</v>
      </c>
      <c r="B702" t="s">
        <v>640</v>
      </c>
      <c r="C702" t="s">
        <v>641</v>
      </c>
      <c r="D702" t="s">
        <v>629</v>
      </c>
      <c r="E702" t="s">
        <v>675</v>
      </c>
      <c r="F702" t="s">
        <v>4568</v>
      </c>
      <c r="G702" t="s">
        <v>4568</v>
      </c>
      <c r="H702" t="s">
        <v>676</v>
      </c>
      <c r="I702" t="s">
        <v>9433</v>
      </c>
      <c r="J702" s="8" t="s">
        <v>9434</v>
      </c>
      <c r="K702" s="8">
        <v>40</v>
      </c>
      <c r="L702" s="8" t="s">
        <v>9435</v>
      </c>
      <c r="M702" s="8">
        <v>118</v>
      </c>
      <c r="N702" s="8" t="s">
        <v>409</v>
      </c>
      <c r="O702" s="8">
        <v>1</v>
      </c>
      <c r="P702" s="8" t="s">
        <v>57</v>
      </c>
      <c r="Q702" s="8" t="s">
        <v>11826</v>
      </c>
      <c r="S702" s="8" t="s">
        <v>57</v>
      </c>
      <c r="T702" s="8" t="s">
        <v>59</v>
      </c>
      <c r="U702" s="8" t="s">
        <v>65</v>
      </c>
      <c r="V702" s="8" t="s">
        <v>51</v>
      </c>
      <c r="W702" s="8">
        <v>85</v>
      </c>
      <c r="X702" s="8">
        <v>20</v>
      </c>
      <c r="Y702" s="8">
        <v>20</v>
      </c>
      <c r="Z702" s="8">
        <v>15</v>
      </c>
      <c r="AA702" s="8">
        <v>15</v>
      </c>
      <c r="AB702" s="8">
        <v>15</v>
      </c>
    </row>
    <row r="703" spans="1:28">
      <c r="A703" t="s">
        <v>19</v>
      </c>
      <c r="B703" t="s">
        <v>640</v>
      </c>
      <c r="C703" t="s">
        <v>641</v>
      </c>
      <c r="D703" t="s">
        <v>629</v>
      </c>
      <c r="E703" t="s">
        <v>675</v>
      </c>
      <c r="F703" t="s">
        <v>4568</v>
      </c>
      <c r="G703" t="s">
        <v>4568</v>
      </c>
      <c r="H703" t="s">
        <v>676</v>
      </c>
      <c r="I703" t="s">
        <v>2203</v>
      </c>
      <c r="J703" s="8" t="s">
        <v>11827</v>
      </c>
      <c r="K703" s="8">
        <v>52</v>
      </c>
      <c r="L703" s="8" t="s">
        <v>11828</v>
      </c>
      <c r="M703" s="8">
        <v>160</v>
      </c>
      <c r="N703" s="8" t="s">
        <v>2204</v>
      </c>
      <c r="O703" s="8">
        <v>1</v>
      </c>
      <c r="P703" s="8" t="s">
        <v>57</v>
      </c>
      <c r="Q703" s="8" t="s">
        <v>11829</v>
      </c>
      <c r="S703" s="8" t="s">
        <v>57</v>
      </c>
      <c r="T703" s="8" t="s">
        <v>59</v>
      </c>
      <c r="U703" s="8" t="s">
        <v>65</v>
      </c>
      <c r="V703" s="8" t="s">
        <v>51</v>
      </c>
      <c r="W703" s="8">
        <v>85</v>
      </c>
      <c r="X703" s="8">
        <v>20</v>
      </c>
      <c r="Y703" s="8">
        <v>20</v>
      </c>
      <c r="Z703" s="8">
        <v>15</v>
      </c>
      <c r="AA703" s="8">
        <v>15</v>
      </c>
      <c r="AB703" s="8">
        <v>15</v>
      </c>
    </row>
    <row r="704" spans="1:28">
      <c r="A704" t="s">
        <v>19</v>
      </c>
      <c r="B704" t="s">
        <v>640</v>
      </c>
      <c r="C704" t="s">
        <v>641</v>
      </c>
      <c r="D704" t="s">
        <v>629</v>
      </c>
      <c r="E704" t="s">
        <v>675</v>
      </c>
      <c r="F704" t="s">
        <v>4470</v>
      </c>
      <c r="G704" t="s">
        <v>4470</v>
      </c>
      <c r="H704" t="s">
        <v>676</v>
      </c>
      <c r="I704" t="s">
        <v>2222</v>
      </c>
      <c r="J704" s="8" t="s">
        <v>2223</v>
      </c>
      <c r="K704" s="8">
        <v>44</v>
      </c>
      <c r="L704" s="8" t="s">
        <v>2224</v>
      </c>
      <c r="M704" s="8">
        <v>154</v>
      </c>
      <c r="N704" s="8" t="s">
        <v>495</v>
      </c>
      <c r="O704" s="8">
        <v>1</v>
      </c>
      <c r="P704" s="8" t="s">
        <v>57</v>
      </c>
      <c r="Q704" s="8" t="s">
        <v>11830</v>
      </c>
      <c r="S704" s="8" t="s">
        <v>57</v>
      </c>
      <c r="T704" s="8" t="s">
        <v>59</v>
      </c>
      <c r="U704" s="8" t="s">
        <v>65</v>
      </c>
      <c r="V704" s="8" t="s">
        <v>51</v>
      </c>
      <c r="W704" s="8">
        <v>85</v>
      </c>
      <c r="X704" s="8">
        <v>20</v>
      </c>
      <c r="Y704" s="8">
        <v>20</v>
      </c>
      <c r="Z704" s="8">
        <v>15</v>
      </c>
      <c r="AA704" s="8">
        <v>15</v>
      </c>
      <c r="AB704" s="8">
        <v>15</v>
      </c>
    </row>
    <row r="705" spans="1:28">
      <c r="A705" t="s">
        <v>19</v>
      </c>
      <c r="B705" t="s">
        <v>640</v>
      </c>
      <c r="C705" t="s">
        <v>641</v>
      </c>
      <c r="D705" t="s">
        <v>629</v>
      </c>
      <c r="E705" t="s">
        <v>675</v>
      </c>
      <c r="F705" t="s">
        <v>4464</v>
      </c>
      <c r="G705" t="s">
        <v>4464</v>
      </c>
      <c r="H705" t="s">
        <v>676</v>
      </c>
      <c r="I705" t="s">
        <v>2177</v>
      </c>
      <c r="J705" s="8" t="s">
        <v>2178</v>
      </c>
      <c r="K705" s="8">
        <v>45</v>
      </c>
      <c r="L705" s="8" t="s">
        <v>2179</v>
      </c>
      <c r="M705" s="8">
        <v>141</v>
      </c>
      <c r="N705" s="8" t="s">
        <v>493</v>
      </c>
      <c r="O705" s="8">
        <v>1</v>
      </c>
      <c r="P705" s="8" t="s">
        <v>57</v>
      </c>
      <c r="Q705" s="8" t="s">
        <v>11831</v>
      </c>
      <c r="S705" s="8" t="s">
        <v>57</v>
      </c>
      <c r="T705" s="8" t="s">
        <v>59</v>
      </c>
      <c r="U705" s="8" t="s">
        <v>65</v>
      </c>
      <c r="V705" s="8" t="s">
        <v>51</v>
      </c>
      <c r="W705" s="8">
        <v>85</v>
      </c>
      <c r="X705" s="8">
        <v>20</v>
      </c>
      <c r="Y705" s="8">
        <v>20</v>
      </c>
      <c r="Z705" s="8">
        <v>15</v>
      </c>
      <c r="AA705" s="8">
        <v>15</v>
      </c>
      <c r="AB705" s="8">
        <v>15</v>
      </c>
    </row>
    <row r="706" spans="1:28">
      <c r="A706" t="s">
        <v>19</v>
      </c>
      <c r="B706" t="s">
        <v>640</v>
      </c>
      <c r="C706" t="s">
        <v>641</v>
      </c>
      <c r="D706" t="s">
        <v>629</v>
      </c>
      <c r="E706" t="s">
        <v>675</v>
      </c>
      <c r="F706" t="s">
        <v>4926</v>
      </c>
      <c r="G706" t="s">
        <v>4926</v>
      </c>
      <c r="H706" t="s">
        <v>676</v>
      </c>
      <c r="I706" t="s">
        <v>2168</v>
      </c>
      <c r="J706" s="8" t="s">
        <v>8397</v>
      </c>
      <c r="K706" s="8">
        <v>56</v>
      </c>
      <c r="L706" s="8" t="s">
        <v>2169</v>
      </c>
      <c r="M706" s="8">
        <v>155</v>
      </c>
      <c r="N706" s="8" t="s">
        <v>1477</v>
      </c>
      <c r="O706" s="8">
        <v>1</v>
      </c>
      <c r="P706" s="8" t="s">
        <v>57</v>
      </c>
      <c r="Q706" s="8" t="s">
        <v>11832</v>
      </c>
      <c r="S706" s="8" t="s">
        <v>57</v>
      </c>
      <c r="T706" s="8" t="s">
        <v>59</v>
      </c>
      <c r="U706" s="8" t="s">
        <v>65</v>
      </c>
      <c r="V706" s="8" t="s">
        <v>51</v>
      </c>
      <c r="W706" s="8">
        <v>85</v>
      </c>
      <c r="X706" s="8">
        <v>20</v>
      </c>
      <c r="Y706" s="8">
        <v>20</v>
      </c>
      <c r="Z706" s="8">
        <v>15</v>
      </c>
      <c r="AA706" s="8">
        <v>15</v>
      </c>
      <c r="AB706" s="8">
        <v>15</v>
      </c>
    </row>
    <row r="707" spans="1:28">
      <c r="A707" t="s">
        <v>19</v>
      </c>
      <c r="B707" t="s">
        <v>640</v>
      </c>
      <c r="C707" t="s">
        <v>641</v>
      </c>
      <c r="D707" t="s">
        <v>629</v>
      </c>
      <c r="E707" t="s">
        <v>675</v>
      </c>
      <c r="F707" t="s">
        <v>4929</v>
      </c>
      <c r="G707" t="s">
        <v>4930</v>
      </c>
      <c r="H707" t="s">
        <v>676</v>
      </c>
      <c r="I707" t="s">
        <v>2173</v>
      </c>
      <c r="J707" s="8" t="s">
        <v>2174</v>
      </c>
      <c r="K707" s="8">
        <v>57</v>
      </c>
      <c r="L707" s="8" t="s">
        <v>2175</v>
      </c>
      <c r="M707" s="8">
        <v>152</v>
      </c>
      <c r="N707" s="8" t="s">
        <v>8398</v>
      </c>
      <c r="O707" s="8">
        <v>1</v>
      </c>
      <c r="P707" s="8" t="s">
        <v>57</v>
      </c>
      <c r="Q707" s="8" t="s">
        <v>11833</v>
      </c>
      <c r="S707" s="8" t="s">
        <v>57</v>
      </c>
      <c r="T707" s="8" t="s">
        <v>59</v>
      </c>
      <c r="U707" s="8" t="s">
        <v>65</v>
      </c>
      <c r="V707" s="8" t="s">
        <v>51</v>
      </c>
      <c r="W707" s="8">
        <v>85</v>
      </c>
      <c r="X707" s="8">
        <v>20</v>
      </c>
      <c r="Y707" s="8">
        <v>20</v>
      </c>
      <c r="Z707" s="8">
        <v>15</v>
      </c>
      <c r="AA707" s="8">
        <v>15</v>
      </c>
      <c r="AB707" s="8">
        <v>15</v>
      </c>
    </row>
    <row r="708" spans="1:28">
      <c r="A708" t="s">
        <v>19</v>
      </c>
      <c r="B708" t="s">
        <v>640</v>
      </c>
      <c r="C708" t="s">
        <v>641</v>
      </c>
      <c r="D708" t="s">
        <v>629</v>
      </c>
      <c r="E708" t="s">
        <v>674</v>
      </c>
      <c r="F708" t="s">
        <v>33</v>
      </c>
      <c r="G708" t="s">
        <v>33</v>
      </c>
      <c r="H708" t="s">
        <v>676</v>
      </c>
      <c r="I708" t="s">
        <v>2161</v>
      </c>
      <c r="J708" s="8" t="s">
        <v>8399</v>
      </c>
      <c r="K708" s="8">
        <v>40</v>
      </c>
      <c r="L708" s="8" t="s">
        <v>2162</v>
      </c>
      <c r="M708" s="8">
        <v>157</v>
      </c>
      <c r="N708" s="8" t="s">
        <v>298</v>
      </c>
      <c r="O708" s="8">
        <v>1</v>
      </c>
      <c r="P708" s="8" t="s">
        <v>57</v>
      </c>
      <c r="Q708" s="8" t="s">
        <v>11834</v>
      </c>
      <c r="S708" s="8" t="s">
        <v>57</v>
      </c>
      <c r="T708" s="8" t="s">
        <v>59</v>
      </c>
      <c r="U708" s="8" t="s">
        <v>65</v>
      </c>
      <c r="V708" s="8" t="s">
        <v>51</v>
      </c>
      <c r="W708" s="8">
        <v>85</v>
      </c>
      <c r="X708" s="8">
        <v>20</v>
      </c>
      <c r="Y708" s="8">
        <v>20</v>
      </c>
      <c r="Z708" s="8">
        <v>15</v>
      </c>
      <c r="AA708" s="8">
        <v>15</v>
      </c>
      <c r="AB708" s="8">
        <v>15</v>
      </c>
    </row>
    <row r="709" spans="1:28">
      <c r="A709" t="s">
        <v>19</v>
      </c>
      <c r="B709" t="s">
        <v>640</v>
      </c>
      <c r="C709" t="s">
        <v>641</v>
      </c>
      <c r="D709" t="s">
        <v>629</v>
      </c>
      <c r="E709" t="s">
        <v>675</v>
      </c>
      <c r="F709" t="s">
        <v>4931</v>
      </c>
      <c r="G709" t="s">
        <v>4545</v>
      </c>
      <c r="H709" t="s">
        <v>676</v>
      </c>
      <c r="I709" t="s">
        <v>2176</v>
      </c>
      <c r="J709" s="8" t="s">
        <v>8400</v>
      </c>
      <c r="K709" s="8">
        <v>56</v>
      </c>
      <c r="L709" s="8" t="s">
        <v>8401</v>
      </c>
      <c r="M709" s="8">
        <v>154</v>
      </c>
      <c r="N709" s="8" t="s">
        <v>8402</v>
      </c>
      <c r="O709" s="8">
        <v>1</v>
      </c>
      <c r="P709" s="8" t="s">
        <v>57</v>
      </c>
      <c r="Q709" s="8" t="s">
        <v>11835</v>
      </c>
      <c r="S709" s="8" t="s">
        <v>57</v>
      </c>
      <c r="T709" s="8" t="s">
        <v>59</v>
      </c>
      <c r="U709" s="8" t="s">
        <v>65</v>
      </c>
      <c r="V709" s="8" t="s">
        <v>51</v>
      </c>
      <c r="W709" s="8">
        <v>85</v>
      </c>
      <c r="X709" s="8">
        <v>20</v>
      </c>
      <c r="Y709" s="8">
        <v>20</v>
      </c>
      <c r="Z709" s="8">
        <v>15</v>
      </c>
      <c r="AA709" s="8">
        <v>15</v>
      </c>
      <c r="AB709" s="8">
        <v>15</v>
      </c>
    </row>
    <row r="710" spans="1:28">
      <c r="A710" t="s">
        <v>19</v>
      </c>
      <c r="B710" t="s">
        <v>640</v>
      </c>
      <c r="C710" t="s">
        <v>641</v>
      </c>
      <c r="D710" t="s">
        <v>629</v>
      </c>
      <c r="E710" t="s">
        <v>675</v>
      </c>
      <c r="F710" t="s">
        <v>4920</v>
      </c>
      <c r="G710" t="s">
        <v>4921</v>
      </c>
      <c r="H710" t="s">
        <v>676</v>
      </c>
      <c r="I710" t="s">
        <v>2155</v>
      </c>
      <c r="J710" s="8" t="s">
        <v>2156</v>
      </c>
      <c r="K710" s="8">
        <v>51</v>
      </c>
      <c r="L710" s="8" t="s">
        <v>2157</v>
      </c>
      <c r="M710" s="8">
        <v>102</v>
      </c>
      <c r="N710" s="8" t="s">
        <v>8403</v>
      </c>
      <c r="O710" s="8">
        <v>1</v>
      </c>
      <c r="P710" s="8" t="s">
        <v>57</v>
      </c>
      <c r="Q710" s="8" t="s">
        <v>11836</v>
      </c>
      <c r="S710" s="8" t="s">
        <v>57</v>
      </c>
      <c r="T710" s="8" t="s">
        <v>59</v>
      </c>
      <c r="U710" s="8" t="s">
        <v>65</v>
      </c>
      <c r="V710" s="8" t="s">
        <v>51</v>
      </c>
      <c r="W710" s="8">
        <v>85</v>
      </c>
      <c r="X710" s="8">
        <v>20</v>
      </c>
      <c r="Y710" s="8">
        <v>20</v>
      </c>
      <c r="Z710" s="8">
        <v>15</v>
      </c>
      <c r="AA710" s="8">
        <v>15</v>
      </c>
      <c r="AB710" s="8">
        <v>15</v>
      </c>
    </row>
    <row r="711" spans="1:28">
      <c r="A711" t="s">
        <v>19</v>
      </c>
      <c r="B711" t="s">
        <v>640</v>
      </c>
      <c r="C711" t="s">
        <v>641</v>
      </c>
      <c r="D711" t="s">
        <v>629</v>
      </c>
      <c r="E711" t="s">
        <v>675</v>
      </c>
      <c r="F711" t="s">
        <v>7139</v>
      </c>
      <c r="G711" t="s">
        <v>7140</v>
      </c>
      <c r="H711" t="s">
        <v>676</v>
      </c>
      <c r="I711" t="s">
        <v>7141</v>
      </c>
      <c r="J711" s="8" t="s">
        <v>8404</v>
      </c>
      <c r="K711" s="8">
        <v>54</v>
      </c>
      <c r="L711" s="8" t="s">
        <v>7142</v>
      </c>
      <c r="M711" s="8">
        <v>104</v>
      </c>
      <c r="N711" s="8" t="s">
        <v>10135</v>
      </c>
      <c r="O711" s="8">
        <v>1</v>
      </c>
      <c r="P711" s="8" t="s">
        <v>57</v>
      </c>
      <c r="Q711" s="8" t="s">
        <v>11837</v>
      </c>
      <c r="S711" s="8" t="s">
        <v>57</v>
      </c>
      <c r="T711" s="8" t="s">
        <v>59</v>
      </c>
      <c r="U711" s="8" t="s">
        <v>65</v>
      </c>
      <c r="V711" s="8" t="s">
        <v>51</v>
      </c>
      <c r="W711" s="8">
        <v>85</v>
      </c>
      <c r="X711" s="8">
        <v>20</v>
      </c>
      <c r="Y711" s="8">
        <v>20</v>
      </c>
      <c r="Z711" s="8">
        <v>15</v>
      </c>
      <c r="AA711" s="8">
        <v>15</v>
      </c>
      <c r="AB711" s="8">
        <v>15</v>
      </c>
    </row>
    <row r="712" spans="1:28">
      <c r="A712" t="s">
        <v>19</v>
      </c>
      <c r="B712" t="s">
        <v>640</v>
      </c>
      <c r="C712" t="s">
        <v>641</v>
      </c>
      <c r="D712" t="s">
        <v>629</v>
      </c>
      <c r="E712" t="s">
        <v>675</v>
      </c>
      <c r="F712" t="s">
        <v>5092</v>
      </c>
      <c r="G712" t="s">
        <v>5093</v>
      </c>
      <c r="H712" t="s">
        <v>676</v>
      </c>
      <c r="I712" t="s">
        <v>8405</v>
      </c>
      <c r="J712" s="8" t="s">
        <v>8406</v>
      </c>
      <c r="K712" s="8">
        <v>47</v>
      </c>
      <c r="L712" s="8" t="s">
        <v>8407</v>
      </c>
      <c r="M712" s="8">
        <v>153</v>
      </c>
      <c r="N712" s="8" t="s">
        <v>10136</v>
      </c>
      <c r="O712" s="8">
        <v>1</v>
      </c>
      <c r="P712" s="8" t="s">
        <v>57</v>
      </c>
      <c r="Q712" s="8" t="s">
        <v>11838</v>
      </c>
      <c r="S712" s="8" t="s">
        <v>57</v>
      </c>
      <c r="T712" s="8" t="s">
        <v>59</v>
      </c>
      <c r="U712" s="8" t="s">
        <v>65</v>
      </c>
      <c r="V712" s="8" t="s">
        <v>51</v>
      </c>
      <c r="W712" s="8">
        <v>85</v>
      </c>
      <c r="X712" s="8">
        <v>20</v>
      </c>
      <c r="Y712" s="8">
        <v>20</v>
      </c>
      <c r="Z712" s="8">
        <v>15</v>
      </c>
      <c r="AA712" s="8">
        <v>15</v>
      </c>
      <c r="AB712" s="8">
        <v>15</v>
      </c>
    </row>
    <row r="713" spans="1:28">
      <c r="A713" t="s">
        <v>19</v>
      </c>
      <c r="B713" t="s">
        <v>640</v>
      </c>
      <c r="C713" t="s">
        <v>641</v>
      </c>
      <c r="D713" t="s">
        <v>629</v>
      </c>
      <c r="E713" t="s">
        <v>675</v>
      </c>
      <c r="F713" t="s">
        <v>7143</v>
      </c>
      <c r="G713" t="s">
        <v>4646</v>
      </c>
      <c r="H713" t="s">
        <v>676</v>
      </c>
      <c r="I713" t="s">
        <v>7144</v>
      </c>
      <c r="J713" s="8" t="s">
        <v>8408</v>
      </c>
      <c r="K713" s="8">
        <v>47</v>
      </c>
      <c r="L713" s="8" t="s">
        <v>8409</v>
      </c>
      <c r="M713" s="8">
        <v>129</v>
      </c>
      <c r="N713" s="8" t="s">
        <v>8410</v>
      </c>
      <c r="O713" s="8">
        <v>1</v>
      </c>
      <c r="P713" s="8" t="s">
        <v>57</v>
      </c>
      <c r="Q713" s="8" t="s">
        <v>11839</v>
      </c>
      <c r="S713" s="8" t="s">
        <v>57</v>
      </c>
      <c r="T713" s="8" t="s">
        <v>59</v>
      </c>
      <c r="U713" s="8" t="s">
        <v>65</v>
      </c>
      <c r="V713" s="8" t="s">
        <v>51</v>
      </c>
      <c r="W713" s="8">
        <v>85</v>
      </c>
      <c r="X713" s="8">
        <v>20</v>
      </c>
      <c r="Y713" s="8">
        <v>20</v>
      </c>
      <c r="Z713" s="8">
        <v>15</v>
      </c>
      <c r="AA713" s="8">
        <v>15</v>
      </c>
      <c r="AB713" s="8">
        <v>15</v>
      </c>
    </row>
    <row r="714" spans="1:28">
      <c r="A714" t="s">
        <v>19</v>
      </c>
      <c r="B714" t="s">
        <v>640</v>
      </c>
      <c r="C714" t="s">
        <v>641</v>
      </c>
      <c r="D714" t="s">
        <v>629</v>
      </c>
      <c r="E714" t="s">
        <v>675</v>
      </c>
      <c r="F714" t="s">
        <v>5081</v>
      </c>
      <c r="G714" t="s">
        <v>10890</v>
      </c>
      <c r="H714" t="s">
        <v>676</v>
      </c>
      <c r="I714" t="s">
        <v>7145</v>
      </c>
      <c r="J714" s="8" t="s">
        <v>8411</v>
      </c>
      <c r="K714" s="8">
        <v>45</v>
      </c>
      <c r="L714" s="8" t="s">
        <v>8412</v>
      </c>
      <c r="M714" s="8">
        <v>131</v>
      </c>
      <c r="N714" s="8" t="s">
        <v>8413</v>
      </c>
      <c r="O714" s="8">
        <v>1</v>
      </c>
      <c r="P714" s="8" t="s">
        <v>57</v>
      </c>
      <c r="Q714" s="8" t="s">
        <v>11840</v>
      </c>
      <c r="S714" s="8" t="s">
        <v>57</v>
      </c>
      <c r="T714" s="8" t="s">
        <v>59</v>
      </c>
      <c r="U714" s="8" t="s">
        <v>65</v>
      </c>
      <c r="V714" s="8" t="s">
        <v>51</v>
      </c>
      <c r="W714" s="8">
        <v>85</v>
      </c>
      <c r="X714" s="8">
        <v>20</v>
      </c>
      <c r="Y714" s="8">
        <v>20</v>
      </c>
      <c r="Z714" s="8">
        <v>15</v>
      </c>
      <c r="AA714" s="8">
        <v>15</v>
      </c>
      <c r="AB714" s="8">
        <v>15</v>
      </c>
    </row>
    <row r="715" spans="1:28">
      <c r="A715" t="s">
        <v>19</v>
      </c>
      <c r="B715" t="s">
        <v>640</v>
      </c>
      <c r="C715" t="s">
        <v>641</v>
      </c>
      <c r="D715" t="s">
        <v>629</v>
      </c>
      <c r="E715" t="s">
        <v>675</v>
      </c>
      <c r="F715" t="s">
        <v>4916</v>
      </c>
      <c r="G715" t="s">
        <v>4917</v>
      </c>
      <c r="H715" t="s">
        <v>676</v>
      </c>
      <c r="I715" t="s">
        <v>2149</v>
      </c>
      <c r="J715" s="8" t="s">
        <v>2150</v>
      </c>
      <c r="K715" s="8">
        <v>53</v>
      </c>
      <c r="L715" s="8" t="s">
        <v>2151</v>
      </c>
      <c r="M715" s="8">
        <v>126</v>
      </c>
      <c r="N715" s="8" t="s">
        <v>8414</v>
      </c>
      <c r="O715" s="8">
        <v>1</v>
      </c>
      <c r="P715" s="8" t="s">
        <v>57</v>
      </c>
      <c r="Q715" s="8" t="s">
        <v>11841</v>
      </c>
      <c r="S715" s="8" t="s">
        <v>57</v>
      </c>
      <c r="T715" s="8" t="s">
        <v>59</v>
      </c>
      <c r="U715" s="8" t="s">
        <v>65</v>
      </c>
      <c r="V715" s="8" t="s">
        <v>51</v>
      </c>
      <c r="W715" s="8">
        <v>85</v>
      </c>
      <c r="X715" s="8">
        <v>20</v>
      </c>
      <c r="Y715" s="8">
        <v>20</v>
      </c>
      <c r="Z715" s="8">
        <v>15</v>
      </c>
      <c r="AA715" s="8">
        <v>15</v>
      </c>
      <c r="AB715" s="8">
        <v>15</v>
      </c>
    </row>
    <row r="716" spans="1:28">
      <c r="A716" t="s">
        <v>19</v>
      </c>
      <c r="B716" t="s">
        <v>117</v>
      </c>
      <c r="C716" t="s">
        <v>664</v>
      </c>
      <c r="D716" t="s">
        <v>629</v>
      </c>
      <c r="E716" t="s">
        <v>675</v>
      </c>
      <c r="F716" t="s">
        <v>4992</v>
      </c>
      <c r="G716" t="s">
        <v>4993</v>
      </c>
      <c r="H716" t="s">
        <v>676</v>
      </c>
      <c r="I716" t="s">
        <v>3562</v>
      </c>
      <c r="J716" s="8" t="s">
        <v>3563</v>
      </c>
      <c r="K716" s="8">
        <v>50</v>
      </c>
      <c r="L716" s="8" t="s">
        <v>2525</v>
      </c>
      <c r="M716" s="8">
        <v>127</v>
      </c>
      <c r="N716" s="8" t="s">
        <v>3564</v>
      </c>
      <c r="O716" s="8">
        <v>1</v>
      </c>
      <c r="P716" s="8" t="s">
        <v>57</v>
      </c>
      <c r="Q716" s="8" t="s">
        <v>11842</v>
      </c>
      <c r="S716" s="8" t="s">
        <v>57</v>
      </c>
      <c r="T716" s="8" t="s">
        <v>59</v>
      </c>
      <c r="U716" s="8" t="s">
        <v>65</v>
      </c>
      <c r="V716" s="8" t="s">
        <v>51</v>
      </c>
      <c r="W716" s="8">
        <v>85</v>
      </c>
      <c r="X716" s="8">
        <v>20</v>
      </c>
      <c r="Y716" s="8">
        <v>20</v>
      </c>
      <c r="Z716" s="8">
        <v>15</v>
      </c>
      <c r="AA716" s="8">
        <v>15</v>
      </c>
      <c r="AB716" s="8">
        <v>15</v>
      </c>
    </row>
    <row r="717" spans="1:28">
      <c r="A717" t="s">
        <v>19</v>
      </c>
      <c r="B717" t="s">
        <v>117</v>
      </c>
      <c r="C717" t="s">
        <v>664</v>
      </c>
      <c r="D717" t="s">
        <v>629</v>
      </c>
      <c r="E717" t="s">
        <v>675</v>
      </c>
      <c r="F717" t="s">
        <v>5296</v>
      </c>
      <c r="G717" t="s">
        <v>4664</v>
      </c>
      <c r="H717" t="s">
        <v>676</v>
      </c>
      <c r="I717" t="s">
        <v>3571</v>
      </c>
      <c r="J717" s="8" t="s">
        <v>3572</v>
      </c>
      <c r="K717" s="8">
        <v>63</v>
      </c>
      <c r="L717" s="8" t="s">
        <v>3573</v>
      </c>
      <c r="M717" s="8">
        <v>150</v>
      </c>
      <c r="N717" s="8" t="s">
        <v>3574</v>
      </c>
      <c r="O717" s="8">
        <v>1</v>
      </c>
      <c r="P717" s="8" t="s">
        <v>57</v>
      </c>
      <c r="Q717" s="8" t="s">
        <v>11843</v>
      </c>
      <c r="S717" s="8" t="s">
        <v>57</v>
      </c>
      <c r="T717" s="8" t="s">
        <v>59</v>
      </c>
      <c r="U717" s="8" t="s">
        <v>65</v>
      </c>
      <c r="V717" s="8" t="s">
        <v>51</v>
      </c>
      <c r="W717" s="8">
        <v>65</v>
      </c>
      <c r="X717" s="8">
        <v>0</v>
      </c>
      <c r="Y717" s="8">
        <v>20</v>
      </c>
      <c r="Z717" s="8">
        <v>15</v>
      </c>
      <c r="AA717" s="8">
        <v>15</v>
      </c>
      <c r="AB717" s="8">
        <v>15</v>
      </c>
    </row>
    <row r="718" spans="1:28">
      <c r="A718" t="s">
        <v>19</v>
      </c>
      <c r="B718" t="s">
        <v>117</v>
      </c>
      <c r="C718" t="s">
        <v>664</v>
      </c>
      <c r="D718" t="s">
        <v>629</v>
      </c>
      <c r="E718" t="s">
        <v>675</v>
      </c>
      <c r="F718" t="s">
        <v>5303</v>
      </c>
      <c r="G718" t="s">
        <v>5304</v>
      </c>
      <c r="H718" t="s">
        <v>676</v>
      </c>
      <c r="I718" t="s">
        <v>3617</v>
      </c>
      <c r="J718" s="8" t="s">
        <v>3618</v>
      </c>
      <c r="K718" s="8">
        <v>52</v>
      </c>
      <c r="L718" s="8" t="s">
        <v>3619</v>
      </c>
      <c r="M718" s="8">
        <v>184</v>
      </c>
      <c r="N718" s="8" t="s">
        <v>3620</v>
      </c>
      <c r="O718" s="8">
        <v>1</v>
      </c>
      <c r="P718" s="8" t="s">
        <v>57</v>
      </c>
      <c r="Q718" s="8" t="s">
        <v>11844</v>
      </c>
      <c r="S718" s="8" t="s">
        <v>57</v>
      </c>
      <c r="T718" s="8" t="s">
        <v>59</v>
      </c>
      <c r="U718" s="8" t="s">
        <v>65</v>
      </c>
      <c r="V718" s="8" t="s">
        <v>51</v>
      </c>
      <c r="W718" s="8">
        <v>65</v>
      </c>
      <c r="X718" s="8">
        <v>20</v>
      </c>
      <c r="Y718" s="8">
        <v>0</v>
      </c>
      <c r="Z718" s="8">
        <v>15</v>
      </c>
      <c r="AA718" s="8">
        <v>15</v>
      </c>
      <c r="AB718" s="8">
        <v>15</v>
      </c>
    </row>
    <row r="719" spans="1:28">
      <c r="A719" t="s">
        <v>19</v>
      </c>
      <c r="B719" t="s">
        <v>117</v>
      </c>
      <c r="C719" t="s">
        <v>664</v>
      </c>
      <c r="D719" t="s">
        <v>629</v>
      </c>
      <c r="E719" t="s">
        <v>675</v>
      </c>
      <c r="F719" t="s">
        <v>5021</v>
      </c>
      <c r="G719" t="s">
        <v>5022</v>
      </c>
      <c r="H719" t="s">
        <v>676</v>
      </c>
      <c r="I719" t="s">
        <v>3587</v>
      </c>
      <c r="J719" s="8" t="s">
        <v>3588</v>
      </c>
      <c r="K719" s="8">
        <v>47</v>
      </c>
      <c r="M719" s="8">
        <v>0</v>
      </c>
      <c r="N719" s="8" t="s">
        <v>3589</v>
      </c>
      <c r="O719" s="8">
        <v>1</v>
      </c>
      <c r="P719" s="8" t="s">
        <v>57</v>
      </c>
      <c r="Q719" s="8" t="s">
        <v>11845</v>
      </c>
      <c r="S719" s="8" t="s">
        <v>57</v>
      </c>
      <c r="T719" s="8" t="s">
        <v>59</v>
      </c>
      <c r="U719" s="8" t="s">
        <v>65</v>
      </c>
      <c r="V719" s="8" t="s">
        <v>51</v>
      </c>
      <c r="W719" s="8">
        <v>65</v>
      </c>
      <c r="X719" s="8">
        <v>20</v>
      </c>
      <c r="Y719" s="8">
        <v>0</v>
      </c>
      <c r="Z719" s="8">
        <v>15</v>
      </c>
      <c r="AA719" s="8">
        <v>15</v>
      </c>
      <c r="AB719" s="8">
        <v>15</v>
      </c>
    </row>
    <row r="720" spans="1:28">
      <c r="A720" t="s">
        <v>19</v>
      </c>
      <c r="B720" t="s">
        <v>117</v>
      </c>
      <c r="C720" t="s">
        <v>664</v>
      </c>
      <c r="D720" t="s">
        <v>629</v>
      </c>
      <c r="E720" t="s">
        <v>675</v>
      </c>
      <c r="F720" t="s">
        <v>5023</v>
      </c>
      <c r="G720" t="s">
        <v>5024</v>
      </c>
      <c r="H720" t="s">
        <v>676</v>
      </c>
      <c r="I720" t="s">
        <v>3583</v>
      </c>
      <c r="J720" s="8" t="s">
        <v>3584</v>
      </c>
      <c r="K720" s="8">
        <v>51</v>
      </c>
      <c r="L720" s="8" t="s">
        <v>3585</v>
      </c>
      <c r="M720" s="8">
        <v>221</v>
      </c>
      <c r="N720" s="8" t="s">
        <v>3586</v>
      </c>
      <c r="O720" s="8">
        <v>1</v>
      </c>
      <c r="P720" s="8" t="s">
        <v>57</v>
      </c>
      <c r="Q720" s="8" t="s">
        <v>11846</v>
      </c>
      <c r="S720" s="8" t="s">
        <v>57</v>
      </c>
      <c r="T720" s="8" t="s">
        <v>59</v>
      </c>
      <c r="U720" s="8" t="s">
        <v>65</v>
      </c>
      <c r="V720" s="8" t="s">
        <v>51</v>
      </c>
      <c r="W720" s="8">
        <v>65</v>
      </c>
      <c r="X720" s="8">
        <v>20</v>
      </c>
      <c r="Y720" s="8">
        <v>0</v>
      </c>
      <c r="Z720" s="8">
        <v>15</v>
      </c>
      <c r="AA720" s="8">
        <v>15</v>
      </c>
      <c r="AB720" s="8">
        <v>15</v>
      </c>
    </row>
    <row r="721" spans="1:28">
      <c r="A721" t="s">
        <v>19</v>
      </c>
      <c r="B721" t="s">
        <v>117</v>
      </c>
      <c r="C721" t="s">
        <v>664</v>
      </c>
      <c r="D721" t="s">
        <v>629</v>
      </c>
      <c r="E721" t="s">
        <v>674</v>
      </c>
      <c r="F721" t="s">
        <v>8415</v>
      </c>
      <c r="G721" t="s">
        <v>8416</v>
      </c>
      <c r="H721" t="s">
        <v>676</v>
      </c>
      <c r="I721" t="s">
        <v>8417</v>
      </c>
      <c r="J721" s="8" t="s">
        <v>8418</v>
      </c>
      <c r="K721" s="8">
        <v>48</v>
      </c>
      <c r="L721" s="8" t="s">
        <v>8419</v>
      </c>
      <c r="M721" s="8">
        <v>135</v>
      </c>
      <c r="N721" s="8" t="s">
        <v>8420</v>
      </c>
      <c r="O721" s="8">
        <v>1</v>
      </c>
      <c r="P721" s="8" t="s">
        <v>57</v>
      </c>
      <c r="Q721" s="8" t="s">
        <v>11847</v>
      </c>
      <c r="S721" s="8" t="s">
        <v>57</v>
      </c>
      <c r="T721" s="8" t="s">
        <v>59</v>
      </c>
      <c r="U721" s="8" t="s">
        <v>65</v>
      </c>
      <c r="V721" s="8" t="s">
        <v>51</v>
      </c>
      <c r="W721" s="8">
        <v>85</v>
      </c>
      <c r="X721" s="8">
        <v>20</v>
      </c>
      <c r="Y721" s="8">
        <v>20</v>
      </c>
      <c r="Z721" s="8">
        <v>15</v>
      </c>
      <c r="AA721" s="8">
        <v>15</v>
      </c>
      <c r="AB721" s="8">
        <v>15</v>
      </c>
    </row>
    <row r="722" spans="1:28">
      <c r="A722" t="s">
        <v>19</v>
      </c>
      <c r="B722" t="s">
        <v>117</v>
      </c>
      <c r="C722" t="s">
        <v>664</v>
      </c>
      <c r="D722" t="s">
        <v>629</v>
      </c>
      <c r="E722" t="s">
        <v>675</v>
      </c>
      <c r="F722" t="s">
        <v>5292</v>
      </c>
      <c r="G722" t="s">
        <v>5293</v>
      </c>
      <c r="H722" t="s">
        <v>676</v>
      </c>
      <c r="I722" t="s">
        <v>3558</v>
      </c>
      <c r="J722" s="8" t="s">
        <v>3559</v>
      </c>
      <c r="K722" s="8">
        <v>47</v>
      </c>
      <c r="L722" s="8" t="s">
        <v>3560</v>
      </c>
      <c r="M722" s="8">
        <v>124</v>
      </c>
      <c r="N722" s="8" t="s">
        <v>3561</v>
      </c>
      <c r="O722" s="8">
        <v>1</v>
      </c>
      <c r="P722" s="8" t="s">
        <v>57</v>
      </c>
      <c r="Q722" s="8" t="s">
        <v>11848</v>
      </c>
      <c r="S722" s="8" t="s">
        <v>57</v>
      </c>
      <c r="T722" s="8" t="s">
        <v>59</v>
      </c>
      <c r="U722" s="8" t="s">
        <v>65</v>
      </c>
      <c r="V722" s="8" t="s">
        <v>51</v>
      </c>
      <c r="W722" s="8">
        <v>85</v>
      </c>
      <c r="X722" s="8">
        <v>20</v>
      </c>
      <c r="Y722" s="8">
        <v>20</v>
      </c>
      <c r="Z722" s="8">
        <v>15</v>
      </c>
      <c r="AA722" s="8">
        <v>15</v>
      </c>
      <c r="AB722" s="8">
        <v>15</v>
      </c>
    </row>
    <row r="723" spans="1:28">
      <c r="A723" t="s">
        <v>19</v>
      </c>
      <c r="B723" t="s">
        <v>117</v>
      </c>
      <c r="C723" t="s">
        <v>664</v>
      </c>
      <c r="D723" t="s">
        <v>629</v>
      </c>
      <c r="E723" t="s">
        <v>675</v>
      </c>
      <c r="F723" t="s">
        <v>8421</v>
      </c>
      <c r="G723" t="s">
        <v>8422</v>
      </c>
      <c r="H723" t="s">
        <v>677</v>
      </c>
      <c r="I723" t="s">
        <v>8423</v>
      </c>
      <c r="J723" s="8" t="s">
        <v>8424</v>
      </c>
      <c r="K723" s="8">
        <v>63</v>
      </c>
      <c r="M723" s="8">
        <v>0</v>
      </c>
      <c r="N723" s="8" t="s">
        <v>8425</v>
      </c>
      <c r="O723" s="8">
        <v>1</v>
      </c>
      <c r="P723" s="8" t="s">
        <v>57</v>
      </c>
      <c r="Q723" s="8" t="s">
        <v>11849</v>
      </c>
      <c r="S723" s="8" t="s">
        <v>57</v>
      </c>
      <c r="T723" s="8" t="s">
        <v>59</v>
      </c>
      <c r="U723" s="8" t="s">
        <v>65</v>
      </c>
      <c r="V723" s="8" t="s">
        <v>51</v>
      </c>
      <c r="W723" s="8">
        <v>45</v>
      </c>
      <c r="X723" s="8">
        <v>0</v>
      </c>
      <c r="Y723" s="8">
        <v>0</v>
      </c>
      <c r="Z723" s="8">
        <v>15</v>
      </c>
      <c r="AA723" s="8">
        <v>15</v>
      </c>
      <c r="AB723" s="8">
        <v>15</v>
      </c>
    </row>
    <row r="724" spans="1:28">
      <c r="A724" t="s">
        <v>19</v>
      </c>
      <c r="B724" t="s">
        <v>117</v>
      </c>
      <c r="C724" t="s">
        <v>664</v>
      </c>
      <c r="D724" t="s">
        <v>629</v>
      </c>
      <c r="E724" t="s">
        <v>675</v>
      </c>
      <c r="F724" t="s">
        <v>5294</v>
      </c>
      <c r="G724" t="s">
        <v>5295</v>
      </c>
      <c r="H724" t="s">
        <v>676</v>
      </c>
      <c r="I724" t="s">
        <v>3567</v>
      </c>
      <c r="J724" s="8" t="s">
        <v>3568</v>
      </c>
      <c r="K724" s="8">
        <v>49</v>
      </c>
      <c r="L724" s="8" t="s">
        <v>3569</v>
      </c>
      <c r="M724" s="8">
        <v>111</v>
      </c>
      <c r="N724" s="8" t="s">
        <v>3570</v>
      </c>
      <c r="O724" s="8">
        <v>1</v>
      </c>
      <c r="P724" s="8" t="s">
        <v>57</v>
      </c>
      <c r="Q724" s="8" t="s">
        <v>11850</v>
      </c>
      <c r="S724" s="8" t="s">
        <v>57</v>
      </c>
      <c r="T724" s="8" t="s">
        <v>59</v>
      </c>
      <c r="U724" s="8" t="s">
        <v>65</v>
      </c>
      <c r="V724" s="8" t="s">
        <v>51</v>
      </c>
      <c r="W724" s="8">
        <v>85</v>
      </c>
      <c r="X724" s="8">
        <v>20</v>
      </c>
      <c r="Y724" s="8">
        <v>20</v>
      </c>
      <c r="Z724" s="8">
        <v>15</v>
      </c>
      <c r="AA724" s="8">
        <v>15</v>
      </c>
      <c r="AB724" s="8">
        <v>15</v>
      </c>
    </row>
    <row r="725" spans="1:28">
      <c r="A725" t="s">
        <v>19</v>
      </c>
      <c r="B725" t="s">
        <v>117</v>
      </c>
      <c r="C725" t="s">
        <v>664</v>
      </c>
      <c r="D725" t="s">
        <v>629</v>
      </c>
      <c r="E725" t="s">
        <v>675</v>
      </c>
      <c r="F725" t="s">
        <v>4991</v>
      </c>
      <c r="G725" t="s">
        <v>4991</v>
      </c>
      <c r="H725" t="s">
        <v>676</v>
      </c>
      <c r="I725" t="s">
        <v>3624</v>
      </c>
      <c r="J725" s="8" t="s">
        <v>3625</v>
      </c>
      <c r="K725" s="8">
        <v>36</v>
      </c>
      <c r="L725" s="8" t="s">
        <v>2516</v>
      </c>
      <c r="M725" s="8">
        <v>119</v>
      </c>
      <c r="N725" s="8" t="s">
        <v>3626</v>
      </c>
      <c r="O725" s="8">
        <v>1</v>
      </c>
      <c r="P725" s="8" t="s">
        <v>57</v>
      </c>
      <c r="Q725" s="8" t="s">
        <v>13143</v>
      </c>
      <c r="S725" s="8" t="s">
        <v>57</v>
      </c>
      <c r="T725" s="8" t="s">
        <v>59</v>
      </c>
      <c r="U725" s="8" t="s">
        <v>65</v>
      </c>
      <c r="V725" s="8" t="s">
        <v>51</v>
      </c>
      <c r="W725" s="8">
        <v>65</v>
      </c>
      <c r="X725" s="8">
        <v>0</v>
      </c>
      <c r="Y725" s="8">
        <v>20</v>
      </c>
      <c r="Z725" s="8">
        <v>15</v>
      </c>
      <c r="AA725" s="8">
        <v>15</v>
      </c>
      <c r="AB725" s="8">
        <v>15</v>
      </c>
    </row>
    <row r="726" spans="1:28">
      <c r="A726" t="s">
        <v>19</v>
      </c>
      <c r="B726" t="s">
        <v>117</v>
      </c>
      <c r="C726" t="s">
        <v>664</v>
      </c>
      <c r="D726" t="s">
        <v>629</v>
      </c>
      <c r="E726" t="s">
        <v>675</v>
      </c>
      <c r="F726" t="s">
        <v>1614</v>
      </c>
      <c r="G726" t="s">
        <v>1614</v>
      </c>
      <c r="H726" t="s">
        <v>677</v>
      </c>
      <c r="I726" t="s">
        <v>3608</v>
      </c>
      <c r="J726" s="8" t="s">
        <v>3609</v>
      </c>
      <c r="K726" s="8">
        <v>52</v>
      </c>
      <c r="M726" s="8">
        <v>0</v>
      </c>
      <c r="N726" s="8" t="s">
        <v>3610</v>
      </c>
      <c r="O726" s="8">
        <v>1</v>
      </c>
      <c r="P726" s="8" t="s">
        <v>57</v>
      </c>
      <c r="Q726" s="8" t="s">
        <v>11851</v>
      </c>
      <c r="S726" s="8" t="s">
        <v>57</v>
      </c>
      <c r="T726" s="8" t="s">
        <v>59</v>
      </c>
      <c r="U726" s="8" t="s">
        <v>65</v>
      </c>
      <c r="V726" s="8" t="s">
        <v>51</v>
      </c>
      <c r="W726" s="8">
        <v>65</v>
      </c>
      <c r="X726" s="8">
        <v>20</v>
      </c>
      <c r="Y726" s="8">
        <v>0</v>
      </c>
      <c r="Z726" s="8">
        <v>15</v>
      </c>
      <c r="AA726" s="8">
        <v>15</v>
      </c>
      <c r="AB726" s="8">
        <v>15</v>
      </c>
    </row>
    <row r="727" spans="1:28">
      <c r="A727" t="s">
        <v>19</v>
      </c>
      <c r="B727" t="s">
        <v>117</v>
      </c>
      <c r="C727" t="s">
        <v>664</v>
      </c>
      <c r="D727" t="s">
        <v>629</v>
      </c>
      <c r="E727" t="s">
        <v>675</v>
      </c>
      <c r="F727" t="s">
        <v>8426</v>
      </c>
      <c r="G727" t="s">
        <v>8157</v>
      </c>
      <c r="H727" t="s">
        <v>677</v>
      </c>
      <c r="I727" t="s">
        <v>8427</v>
      </c>
      <c r="J727" s="8" t="s">
        <v>8426</v>
      </c>
      <c r="K727" s="8">
        <v>14</v>
      </c>
      <c r="M727" s="8">
        <v>0</v>
      </c>
      <c r="N727" s="8" t="s">
        <v>51</v>
      </c>
      <c r="O727" s="8">
        <v>0</v>
      </c>
      <c r="P727" s="8" t="s">
        <v>58</v>
      </c>
      <c r="Q727" s="8" t="s">
        <v>11852</v>
      </c>
      <c r="S727" s="8" t="s">
        <v>57</v>
      </c>
      <c r="T727" s="8" t="s">
        <v>59</v>
      </c>
      <c r="U727" s="8" t="s">
        <v>65</v>
      </c>
      <c r="V727" s="8" t="s">
        <v>51</v>
      </c>
      <c r="W727" s="8">
        <v>30</v>
      </c>
      <c r="X727" s="8">
        <v>0</v>
      </c>
      <c r="Y727" s="8">
        <v>0</v>
      </c>
      <c r="Z727" s="8">
        <v>0</v>
      </c>
      <c r="AA727" s="8">
        <v>15</v>
      </c>
      <c r="AB727" s="8">
        <v>15</v>
      </c>
    </row>
    <row r="728" spans="1:28">
      <c r="A728" t="s">
        <v>19</v>
      </c>
      <c r="B728" t="s">
        <v>117</v>
      </c>
      <c r="C728" t="s">
        <v>664</v>
      </c>
      <c r="D728" t="s">
        <v>629</v>
      </c>
      <c r="E728" t="s">
        <v>675</v>
      </c>
      <c r="F728" t="s">
        <v>4483</v>
      </c>
      <c r="G728" t="s">
        <v>4483</v>
      </c>
      <c r="H728" t="s">
        <v>676</v>
      </c>
      <c r="I728" t="s">
        <v>3528</v>
      </c>
      <c r="J728" s="8" t="s">
        <v>3529</v>
      </c>
      <c r="K728" s="8">
        <v>40</v>
      </c>
      <c r="L728" s="8" t="s">
        <v>3530</v>
      </c>
      <c r="M728" s="8">
        <v>123</v>
      </c>
      <c r="N728" s="8" t="s">
        <v>417</v>
      </c>
      <c r="O728" s="8">
        <v>1</v>
      </c>
      <c r="P728" s="8" t="s">
        <v>57</v>
      </c>
      <c r="Q728" s="8" t="s">
        <v>11853</v>
      </c>
      <c r="S728" s="8" t="s">
        <v>57</v>
      </c>
      <c r="T728" s="8" t="s">
        <v>59</v>
      </c>
      <c r="U728" s="8" t="s">
        <v>65</v>
      </c>
      <c r="V728" s="8" t="s">
        <v>51</v>
      </c>
      <c r="W728" s="8">
        <v>85</v>
      </c>
      <c r="X728" s="8">
        <v>20</v>
      </c>
      <c r="Y728" s="8">
        <v>20</v>
      </c>
      <c r="Z728" s="8">
        <v>15</v>
      </c>
      <c r="AA728" s="8">
        <v>15</v>
      </c>
      <c r="AB728" s="8">
        <v>15</v>
      </c>
    </row>
    <row r="729" spans="1:28">
      <c r="A729" t="s">
        <v>19</v>
      </c>
      <c r="B729" t="s">
        <v>117</v>
      </c>
      <c r="C729" t="s">
        <v>664</v>
      </c>
      <c r="D729" t="s">
        <v>629</v>
      </c>
      <c r="E729" t="s">
        <v>674</v>
      </c>
      <c r="F729" t="s">
        <v>8428</v>
      </c>
      <c r="G729" t="s">
        <v>4461</v>
      </c>
      <c r="H729" t="s">
        <v>676</v>
      </c>
      <c r="I729" t="s">
        <v>8429</v>
      </c>
      <c r="J729" s="8" t="s">
        <v>8430</v>
      </c>
      <c r="K729" s="8">
        <v>45</v>
      </c>
      <c r="L729" s="8" t="s">
        <v>8431</v>
      </c>
      <c r="M729" s="8">
        <v>148</v>
      </c>
      <c r="N729" s="8" t="s">
        <v>8432</v>
      </c>
      <c r="O729" s="8">
        <v>1</v>
      </c>
      <c r="P729" s="8" t="s">
        <v>57</v>
      </c>
      <c r="Q729" s="8" t="s">
        <v>11854</v>
      </c>
      <c r="S729" s="8" t="s">
        <v>57</v>
      </c>
      <c r="T729" s="8" t="s">
        <v>59</v>
      </c>
      <c r="U729" s="8" t="s">
        <v>65</v>
      </c>
      <c r="V729" s="8" t="s">
        <v>51</v>
      </c>
      <c r="W729" s="8">
        <v>85</v>
      </c>
      <c r="X729" s="8">
        <v>20</v>
      </c>
      <c r="Y729" s="8">
        <v>20</v>
      </c>
      <c r="Z729" s="8">
        <v>15</v>
      </c>
      <c r="AA729" s="8">
        <v>15</v>
      </c>
      <c r="AB729" s="8">
        <v>15</v>
      </c>
    </row>
    <row r="730" spans="1:28">
      <c r="A730" t="s">
        <v>19</v>
      </c>
      <c r="B730" t="s">
        <v>117</v>
      </c>
      <c r="C730" t="s">
        <v>664</v>
      </c>
      <c r="D730" t="s">
        <v>629</v>
      </c>
      <c r="E730" t="s">
        <v>675</v>
      </c>
      <c r="F730" t="s">
        <v>8433</v>
      </c>
      <c r="G730" t="s">
        <v>5709</v>
      </c>
      <c r="H730" t="s">
        <v>677</v>
      </c>
      <c r="I730" t="s">
        <v>8434</v>
      </c>
      <c r="J730" s="8" t="s">
        <v>8435</v>
      </c>
      <c r="K730" s="8">
        <v>49</v>
      </c>
      <c r="L730" s="8" t="s">
        <v>8436</v>
      </c>
      <c r="M730" s="8">
        <v>67</v>
      </c>
      <c r="N730" s="8" t="s">
        <v>10891</v>
      </c>
      <c r="O730" s="8">
        <v>1</v>
      </c>
      <c r="P730" s="8" t="s">
        <v>57</v>
      </c>
      <c r="Q730" s="8" t="s">
        <v>11855</v>
      </c>
      <c r="S730" s="8" t="s">
        <v>57</v>
      </c>
      <c r="T730" s="8" t="s">
        <v>59</v>
      </c>
      <c r="U730" s="8" t="s">
        <v>65</v>
      </c>
      <c r="V730" s="8" t="s">
        <v>51</v>
      </c>
      <c r="W730" s="8">
        <v>85</v>
      </c>
      <c r="X730" s="8">
        <v>20</v>
      </c>
      <c r="Y730" s="8">
        <v>20</v>
      </c>
      <c r="Z730" s="8">
        <v>15</v>
      </c>
      <c r="AA730" s="8">
        <v>15</v>
      </c>
      <c r="AB730" s="8">
        <v>15</v>
      </c>
    </row>
    <row r="731" spans="1:28">
      <c r="A731" t="s">
        <v>19</v>
      </c>
      <c r="B731" t="s">
        <v>117</v>
      </c>
      <c r="C731" t="s">
        <v>664</v>
      </c>
      <c r="D731" t="s">
        <v>629</v>
      </c>
      <c r="E731" t="s">
        <v>675</v>
      </c>
      <c r="F731" t="s">
        <v>5039</v>
      </c>
      <c r="G731" t="s">
        <v>5040</v>
      </c>
      <c r="H731" t="s">
        <v>676</v>
      </c>
      <c r="I731" t="s">
        <v>3614</v>
      </c>
      <c r="J731" s="8" t="s">
        <v>3615</v>
      </c>
      <c r="K731" s="8">
        <v>48</v>
      </c>
      <c r="L731" s="8" t="s">
        <v>3616</v>
      </c>
      <c r="M731" s="8">
        <v>137</v>
      </c>
      <c r="N731" s="8" t="s">
        <v>2678</v>
      </c>
      <c r="O731" s="8">
        <v>1</v>
      </c>
      <c r="P731" s="8" t="s">
        <v>57</v>
      </c>
      <c r="Q731" s="8" t="s">
        <v>11856</v>
      </c>
      <c r="S731" s="8" t="s">
        <v>57</v>
      </c>
      <c r="T731" s="8" t="s">
        <v>59</v>
      </c>
      <c r="U731" s="8" t="s">
        <v>65</v>
      </c>
      <c r="V731" s="8" t="s">
        <v>51</v>
      </c>
      <c r="W731" s="8">
        <v>85</v>
      </c>
      <c r="X731" s="8">
        <v>20</v>
      </c>
      <c r="Y731" s="8">
        <v>20</v>
      </c>
      <c r="Z731" s="8">
        <v>15</v>
      </c>
      <c r="AA731" s="8">
        <v>15</v>
      </c>
      <c r="AB731" s="8">
        <v>15</v>
      </c>
    </row>
    <row r="732" spans="1:28">
      <c r="A732" t="s">
        <v>19</v>
      </c>
      <c r="B732" t="s">
        <v>117</v>
      </c>
      <c r="C732" t="s">
        <v>664</v>
      </c>
      <c r="D732" t="s">
        <v>629</v>
      </c>
      <c r="E732" t="s">
        <v>675</v>
      </c>
      <c r="F732" t="s">
        <v>5301</v>
      </c>
      <c r="G732" t="s">
        <v>5302</v>
      </c>
      <c r="H732" t="s">
        <v>676</v>
      </c>
      <c r="I732" t="s">
        <v>3599</v>
      </c>
      <c r="J732" s="8" t="s">
        <v>3600</v>
      </c>
      <c r="K732" s="8">
        <v>47</v>
      </c>
      <c r="L732" s="8" t="s">
        <v>2601</v>
      </c>
      <c r="M732" s="8">
        <v>141</v>
      </c>
      <c r="N732" s="8" t="s">
        <v>3601</v>
      </c>
      <c r="O732" s="8">
        <v>1</v>
      </c>
      <c r="P732" s="8" t="s">
        <v>57</v>
      </c>
      <c r="Q732" s="8" t="s">
        <v>11857</v>
      </c>
      <c r="S732" s="8" t="s">
        <v>57</v>
      </c>
      <c r="T732" s="8" t="s">
        <v>59</v>
      </c>
      <c r="U732" s="8" t="s">
        <v>65</v>
      </c>
      <c r="V732" s="8" t="s">
        <v>51</v>
      </c>
      <c r="W732" s="8">
        <v>85</v>
      </c>
      <c r="X732" s="8">
        <v>20</v>
      </c>
      <c r="Y732" s="8">
        <v>20</v>
      </c>
      <c r="Z732" s="8">
        <v>15</v>
      </c>
      <c r="AA732" s="8">
        <v>15</v>
      </c>
      <c r="AB732" s="8">
        <v>15</v>
      </c>
    </row>
    <row r="733" spans="1:28">
      <c r="A733" t="s">
        <v>19</v>
      </c>
      <c r="B733" t="s">
        <v>117</v>
      </c>
      <c r="C733" t="s">
        <v>664</v>
      </c>
      <c r="D733" t="s">
        <v>629</v>
      </c>
      <c r="E733" t="s">
        <v>675</v>
      </c>
      <c r="F733" t="s">
        <v>4997</v>
      </c>
      <c r="G733" t="s">
        <v>4998</v>
      </c>
      <c r="H733" t="s">
        <v>676</v>
      </c>
      <c r="I733" t="s">
        <v>3604</v>
      </c>
      <c r="J733" s="8" t="s">
        <v>3605</v>
      </c>
      <c r="K733" s="8">
        <v>63</v>
      </c>
      <c r="L733" s="8" t="s">
        <v>3606</v>
      </c>
      <c r="M733" s="8">
        <v>113</v>
      </c>
      <c r="N733" s="8" t="s">
        <v>3607</v>
      </c>
      <c r="O733" s="8">
        <v>1</v>
      </c>
      <c r="P733" s="8" t="s">
        <v>57</v>
      </c>
      <c r="Q733" s="8" t="s">
        <v>11858</v>
      </c>
      <c r="S733" s="8" t="s">
        <v>57</v>
      </c>
      <c r="T733" s="8" t="s">
        <v>59</v>
      </c>
      <c r="U733" s="8" t="s">
        <v>65</v>
      </c>
      <c r="V733" s="8" t="s">
        <v>51</v>
      </c>
      <c r="W733" s="8">
        <v>65</v>
      </c>
      <c r="X733" s="8">
        <v>0</v>
      </c>
      <c r="Y733" s="8">
        <v>20</v>
      </c>
      <c r="Z733" s="8">
        <v>15</v>
      </c>
      <c r="AA733" s="8">
        <v>15</v>
      </c>
      <c r="AB733" s="8">
        <v>15</v>
      </c>
    </row>
    <row r="734" spans="1:28">
      <c r="A734" t="s">
        <v>19</v>
      </c>
      <c r="B734" t="s">
        <v>117</v>
      </c>
      <c r="C734" t="s">
        <v>664</v>
      </c>
      <c r="D734" t="s">
        <v>629</v>
      </c>
      <c r="E734" t="s">
        <v>675</v>
      </c>
      <c r="F734" t="s">
        <v>8193</v>
      </c>
      <c r="G734" t="s">
        <v>8193</v>
      </c>
      <c r="H734" t="s">
        <v>677</v>
      </c>
      <c r="I734" t="s">
        <v>8437</v>
      </c>
      <c r="J734" s="8" t="s">
        <v>8438</v>
      </c>
      <c r="K734" s="8">
        <v>39</v>
      </c>
      <c r="L734" s="8" t="s">
        <v>8439</v>
      </c>
      <c r="M734" s="8">
        <v>105</v>
      </c>
      <c r="N734" s="8" t="s">
        <v>8440</v>
      </c>
      <c r="O734" s="8">
        <v>1</v>
      </c>
      <c r="P734" s="8" t="s">
        <v>57</v>
      </c>
      <c r="Q734" s="8" t="s">
        <v>11859</v>
      </c>
      <c r="S734" s="8" t="s">
        <v>57</v>
      </c>
      <c r="T734" s="8" t="s">
        <v>59</v>
      </c>
      <c r="U734" s="8" t="s">
        <v>65</v>
      </c>
      <c r="V734" s="8" t="s">
        <v>51</v>
      </c>
      <c r="W734" s="8">
        <v>65</v>
      </c>
      <c r="X734" s="8">
        <v>0</v>
      </c>
      <c r="Y734" s="8">
        <v>20</v>
      </c>
      <c r="Z734" s="8">
        <v>15</v>
      </c>
      <c r="AA734" s="8">
        <v>15</v>
      </c>
      <c r="AB734" s="8">
        <v>15</v>
      </c>
    </row>
    <row r="735" spans="1:28">
      <c r="A735" t="s">
        <v>19</v>
      </c>
      <c r="B735" t="s">
        <v>117</v>
      </c>
      <c r="C735" t="s">
        <v>664</v>
      </c>
      <c r="D735" t="s">
        <v>629</v>
      </c>
      <c r="E735" t="s">
        <v>675</v>
      </c>
      <c r="F735" t="s">
        <v>5019</v>
      </c>
      <c r="G735" t="s">
        <v>5020</v>
      </c>
      <c r="H735" t="s">
        <v>676</v>
      </c>
      <c r="I735" t="s">
        <v>3524</v>
      </c>
      <c r="J735" s="8" t="s">
        <v>3525</v>
      </c>
      <c r="K735" s="8">
        <v>55</v>
      </c>
      <c r="L735" s="8" t="s">
        <v>3526</v>
      </c>
      <c r="M735" s="8">
        <v>132</v>
      </c>
      <c r="N735" s="8" t="s">
        <v>3527</v>
      </c>
      <c r="O735" s="8">
        <v>1</v>
      </c>
      <c r="P735" s="8" t="s">
        <v>57</v>
      </c>
      <c r="Q735" s="8" t="s">
        <v>11860</v>
      </c>
      <c r="S735" s="8" t="s">
        <v>57</v>
      </c>
      <c r="T735" s="8" t="s">
        <v>59</v>
      </c>
      <c r="U735" s="8" t="s">
        <v>65</v>
      </c>
      <c r="V735" s="8" t="s">
        <v>51</v>
      </c>
      <c r="W735" s="8">
        <v>85</v>
      </c>
      <c r="X735" s="8">
        <v>20</v>
      </c>
      <c r="Y735" s="8">
        <v>20</v>
      </c>
      <c r="Z735" s="8">
        <v>15</v>
      </c>
      <c r="AA735" s="8">
        <v>15</v>
      </c>
      <c r="AB735" s="8">
        <v>15</v>
      </c>
    </row>
    <row r="736" spans="1:28">
      <c r="A736" t="s">
        <v>19</v>
      </c>
      <c r="B736" t="s">
        <v>117</v>
      </c>
      <c r="C736" t="s">
        <v>664</v>
      </c>
      <c r="D736" t="s">
        <v>629</v>
      </c>
      <c r="E736" t="s">
        <v>675</v>
      </c>
      <c r="F736" t="s">
        <v>5305</v>
      </c>
      <c r="G736" t="s">
        <v>4732</v>
      </c>
      <c r="H736" t="s">
        <v>676</v>
      </c>
      <c r="I736" t="s">
        <v>3627</v>
      </c>
      <c r="J736" s="8" t="s">
        <v>3628</v>
      </c>
      <c r="K736" s="8">
        <v>51</v>
      </c>
      <c r="L736" s="8" t="s">
        <v>3629</v>
      </c>
      <c r="M736" s="8">
        <v>143</v>
      </c>
      <c r="N736" s="8" t="s">
        <v>3630</v>
      </c>
      <c r="O736" s="8">
        <v>1</v>
      </c>
      <c r="P736" s="8" t="s">
        <v>57</v>
      </c>
      <c r="Q736" s="8" t="s">
        <v>11861</v>
      </c>
      <c r="S736" s="8" t="s">
        <v>57</v>
      </c>
      <c r="T736" s="8" t="s">
        <v>59</v>
      </c>
      <c r="U736" s="8" t="s">
        <v>65</v>
      </c>
      <c r="V736" s="8" t="s">
        <v>51</v>
      </c>
      <c r="W736" s="8">
        <v>85</v>
      </c>
      <c r="X736" s="8">
        <v>20</v>
      </c>
      <c r="Y736" s="8">
        <v>20</v>
      </c>
      <c r="Z736" s="8">
        <v>15</v>
      </c>
      <c r="AA736" s="8">
        <v>15</v>
      </c>
      <c r="AB736" s="8">
        <v>15</v>
      </c>
    </row>
    <row r="737" spans="1:28">
      <c r="A737" t="s">
        <v>19</v>
      </c>
      <c r="B737" t="s">
        <v>117</v>
      </c>
      <c r="C737" t="s">
        <v>664</v>
      </c>
      <c r="D737" t="s">
        <v>629</v>
      </c>
      <c r="E737" t="s">
        <v>675</v>
      </c>
      <c r="F737" t="s">
        <v>8441</v>
      </c>
      <c r="G737" t="s">
        <v>8442</v>
      </c>
      <c r="H737" t="s">
        <v>677</v>
      </c>
      <c r="I737" t="s">
        <v>8443</v>
      </c>
      <c r="J737" s="8" t="s">
        <v>8444</v>
      </c>
      <c r="K737" s="8">
        <v>41</v>
      </c>
      <c r="L737" s="8" t="s">
        <v>8445</v>
      </c>
      <c r="M737" s="8">
        <v>120</v>
      </c>
      <c r="N737" s="8" t="s">
        <v>8446</v>
      </c>
      <c r="O737" s="8">
        <v>1</v>
      </c>
      <c r="P737" s="8" t="s">
        <v>57</v>
      </c>
      <c r="Q737" s="8" t="s">
        <v>11862</v>
      </c>
      <c r="S737" s="8" t="s">
        <v>57</v>
      </c>
      <c r="T737" s="8" t="s">
        <v>59</v>
      </c>
      <c r="U737" s="8" t="s">
        <v>65</v>
      </c>
      <c r="V737" s="8" t="s">
        <v>51</v>
      </c>
      <c r="W737" s="8">
        <v>85</v>
      </c>
      <c r="X737" s="8">
        <v>20</v>
      </c>
      <c r="Y737" s="8">
        <v>20</v>
      </c>
      <c r="Z737" s="8">
        <v>15</v>
      </c>
      <c r="AA737" s="8">
        <v>15</v>
      </c>
      <c r="AB737" s="8">
        <v>15</v>
      </c>
    </row>
    <row r="738" spans="1:28">
      <c r="A738" t="s">
        <v>19</v>
      </c>
      <c r="B738" t="s">
        <v>117</v>
      </c>
      <c r="C738" t="s">
        <v>664</v>
      </c>
      <c r="D738" t="s">
        <v>629</v>
      </c>
      <c r="E738" t="s">
        <v>675</v>
      </c>
      <c r="F738" t="s">
        <v>4518</v>
      </c>
      <c r="G738" t="s">
        <v>4518</v>
      </c>
      <c r="H738" t="s">
        <v>676</v>
      </c>
      <c r="I738" t="s">
        <v>3611</v>
      </c>
      <c r="J738" s="8" t="s">
        <v>3612</v>
      </c>
      <c r="K738" s="8">
        <v>15</v>
      </c>
      <c r="L738" s="8" t="s">
        <v>3613</v>
      </c>
      <c r="M738" s="8">
        <v>140</v>
      </c>
      <c r="N738" s="8" t="s">
        <v>1271</v>
      </c>
      <c r="O738" s="8">
        <v>1</v>
      </c>
      <c r="P738" s="8" t="s">
        <v>57</v>
      </c>
      <c r="Q738" s="8" t="s">
        <v>11863</v>
      </c>
      <c r="S738" s="8" t="s">
        <v>57</v>
      </c>
      <c r="T738" s="8" t="s">
        <v>59</v>
      </c>
      <c r="U738" s="8" t="s">
        <v>65</v>
      </c>
      <c r="V738" s="8" t="s">
        <v>51</v>
      </c>
      <c r="W738" s="8">
        <v>65</v>
      </c>
      <c r="X738" s="8">
        <v>0</v>
      </c>
      <c r="Y738" s="8">
        <v>20</v>
      </c>
      <c r="Z738" s="8">
        <v>15</v>
      </c>
      <c r="AA738" s="8">
        <v>15</v>
      </c>
      <c r="AB738" s="8">
        <v>15</v>
      </c>
    </row>
    <row r="739" spans="1:28">
      <c r="A739" t="s">
        <v>19</v>
      </c>
      <c r="B739" t="s">
        <v>117</v>
      </c>
      <c r="C739" t="s">
        <v>664</v>
      </c>
      <c r="D739" t="s">
        <v>629</v>
      </c>
      <c r="E739" t="s">
        <v>675</v>
      </c>
      <c r="F739" t="s">
        <v>7146</v>
      </c>
      <c r="G739" t="s">
        <v>5531</v>
      </c>
      <c r="H739" t="s">
        <v>676</v>
      </c>
      <c r="I739" t="s">
        <v>7147</v>
      </c>
      <c r="J739" s="8" t="s">
        <v>7148</v>
      </c>
      <c r="K739" s="8">
        <v>68</v>
      </c>
      <c r="L739" s="8" t="s">
        <v>7149</v>
      </c>
      <c r="M739" s="8">
        <v>152</v>
      </c>
      <c r="N739" s="8" t="s">
        <v>7150</v>
      </c>
      <c r="O739" s="8">
        <v>1</v>
      </c>
      <c r="P739" s="8" t="s">
        <v>57</v>
      </c>
      <c r="Q739" s="8" t="s">
        <v>11864</v>
      </c>
      <c r="S739" s="8" t="s">
        <v>57</v>
      </c>
      <c r="T739" s="8" t="s">
        <v>59</v>
      </c>
      <c r="U739" s="8" t="s">
        <v>65</v>
      </c>
      <c r="V739" s="8" t="s">
        <v>51</v>
      </c>
      <c r="W739" s="8">
        <v>65</v>
      </c>
      <c r="X739" s="8">
        <v>0</v>
      </c>
      <c r="Y739" s="8">
        <v>20</v>
      </c>
      <c r="Z739" s="8">
        <v>15</v>
      </c>
      <c r="AA739" s="8">
        <v>15</v>
      </c>
      <c r="AB739" s="8">
        <v>15</v>
      </c>
    </row>
    <row r="740" spans="1:28">
      <c r="A740" t="s">
        <v>19</v>
      </c>
      <c r="B740" t="s">
        <v>117</v>
      </c>
      <c r="C740" t="s">
        <v>664</v>
      </c>
      <c r="D740" t="s">
        <v>629</v>
      </c>
      <c r="E740" t="s">
        <v>674</v>
      </c>
      <c r="F740" t="s">
        <v>227</v>
      </c>
      <c r="G740" t="s">
        <v>227</v>
      </c>
      <c r="H740" t="s">
        <v>676</v>
      </c>
      <c r="I740" t="s">
        <v>3621</v>
      </c>
      <c r="J740" s="8" t="s">
        <v>3622</v>
      </c>
      <c r="K740" s="8">
        <v>37</v>
      </c>
      <c r="L740" s="8" t="s">
        <v>3623</v>
      </c>
      <c r="M740" s="8">
        <v>167</v>
      </c>
      <c r="N740" s="8" t="s">
        <v>230</v>
      </c>
      <c r="O740" s="8">
        <v>1</v>
      </c>
      <c r="P740" s="8" t="s">
        <v>57</v>
      </c>
      <c r="Q740" s="8" t="s">
        <v>11865</v>
      </c>
      <c r="S740" s="8" t="s">
        <v>57</v>
      </c>
      <c r="T740" s="8" t="s">
        <v>59</v>
      </c>
      <c r="U740" s="8" t="s">
        <v>65</v>
      </c>
      <c r="V740" s="8" t="s">
        <v>51</v>
      </c>
      <c r="W740" s="8">
        <v>45</v>
      </c>
      <c r="X740" s="8">
        <v>0</v>
      </c>
      <c r="Y740" s="8">
        <v>0</v>
      </c>
      <c r="Z740" s="8">
        <v>15</v>
      </c>
      <c r="AA740" s="8">
        <v>15</v>
      </c>
      <c r="AB740" s="8">
        <v>15</v>
      </c>
    </row>
    <row r="741" spans="1:28">
      <c r="A741" t="s">
        <v>19</v>
      </c>
      <c r="B741" t="s">
        <v>117</v>
      </c>
      <c r="C741" t="s">
        <v>664</v>
      </c>
      <c r="D741" t="s">
        <v>629</v>
      </c>
      <c r="E741" t="s">
        <v>675</v>
      </c>
      <c r="F741" t="s">
        <v>5015</v>
      </c>
      <c r="G741" t="s">
        <v>5015</v>
      </c>
      <c r="H741" t="s">
        <v>676</v>
      </c>
      <c r="I741" t="s">
        <v>3658</v>
      </c>
      <c r="J741" s="8" t="s">
        <v>3659</v>
      </c>
      <c r="K741" s="8">
        <v>59</v>
      </c>
      <c r="L741" s="8" t="s">
        <v>3660</v>
      </c>
      <c r="M741" s="8">
        <v>140</v>
      </c>
      <c r="N741" s="8" t="s">
        <v>1726</v>
      </c>
      <c r="O741" s="8">
        <v>1</v>
      </c>
      <c r="P741" s="8" t="s">
        <v>57</v>
      </c>
      <c r="Q741" s="8" t="s">
        <v>11866</v>
      </c>
      <c r="S741" s="8" t="s">
        <v>57</v>
      </c>
      <c r="T741" s="8" t="s">
        <v>59</v>
      </c>
      <c r="U741" s="8" t="s">
        <v>65</v>
      </c>
      <c r="V741" s="8" t="s">
        <v>51</v>
      </c>
      <c r="W741" s="8">
        <v>85</v>
      </c>
      <c r="X741" s="8">
        <v>20</v>
      </c>
      <c r="Y741" s="8">
        <v>20</v>
      </c>
      <c r="Z741" s="8">
        <v>15</v>
      </c>
      <c r="AA741" s="8">
        <v>15</v>
      </c>
      <c r="AB741" s="8">
        <v>15</v>
      </c>
    </row>
    <row r="742" spans="1:28">
      <c r="A742" t="s">
        <v>19</v>
      </c>
      <c r="B742" t="s">
        <v>117</v>
      </c>
      <c r="C742" t="s">
        <v>664</v>
      </c>
      <c r="D742" t="s">
        <v>629</v>
      </c>
      <c r="E742" t="s">
        <v>675</v>
      </c>
      <c r="F742" t="s">
        <v>4586</v>
      </c>
      <c r="G742" t="s">
        <v>4587</v>
      </c>
      <c r="H742" t="s">
        <v>676</v>
      </c>
      <c r="I742" t="s">
        <v>3649</v>
      </c>
      <c r="J742" s="8" t="s">
        <v>3650</v>
      </c>
      <c r="K742" s="8">
        <v>48</v>
      </c>
      <c r="L742" s="8" t="s">
        <v>2586</v>
      </c>
      <c r="M742" s="8">
        <v>161</v>
      </c>
      <c r="N742" s="8" t="s">
        <v>967</v>
      </c>
      <c r="O742" s="8">
        <v>1</v>
      </c>
      <c r="P742" s="8" t="s">
        <v>57</v>
      </c>
      <c r="Q742" s="8" t="s">
        <v>11867</v>
      </c>
      <c r="S742" s="8" t="s">
        <v>57</v>
      </c>
      <c r="T742" s="8" t="s">
        <v>59</v>
      </c>
      <c r="U742" s="8" t="s">
        <v>65</v>
      </c>
      <c r="V742" s="8" t="s">
        <v>51</v>
      </c>
      <c r="W742" s="8">
        <v>65</v>
      </c>
      <c r="X742" s="8">
        <v>20</v>
      </c>
      <c r="Y742" s="8">
        <v>0</v>
      </c>
      <c r="Z742" s="8">
        <v>15</v>
      </c>
      <c r="AA742" s="8">
        <v>15</v>
      </c>
      <c r="AB742" s="8">
        <v>15</v>
      </c>
    </row>
    <row r="743" spans="1:28">
      <c r="A743" t="s">
        <v>19</v>
      </c>
      <c r="B743" t="s">
        <v>117</v>
      </c>
      <c r="C743" t="s">
        <v>664</v>
      </c>
      <c r="D743" t="s">
        <v>629</v>
      </c>
      <c r="E743" t="s">
        <v>675</v>
      </c>
      <c r="F743" t="s">
        <v>4967</v>
      </c>
      <c r="G743" t="s">
        <v>5003</v>
      </c>
      <c r="H743" t="s">
        <v>676</v>
      </c>
      <c r="I743" t="s">
        <v>3590</v>
      </c>
      <c r="J743" s="8" t="s">
        <v>7151</v>
      </c>
      <c r="K743" s="8">
        <v>48</v>
      </c>
      <c r="L743" s="8" t="s">
        <v>2560</v>
      </c>
      <c r="M743" s="8">
        <v>141</v>
      </c>
      <c r="N743" s="8" t="s">
        <v>777</v>
      </c>
      <c r="O743" s="8">
        <v>1</v>
      </c>
      <c r="P743" s="8" t="s">
        <v>57</v>
      </c>
      <c r="Q743" s="8" t="s">
        <v>11868</v>
      </c>
      <c r="S743" s="8" t="s">
        <v>57</v>
      </c>
      <c r="T743" s="8" t="s">
        <v>59</v>
      </c>
      <c r="U743" s="8" t="s">
        <v>65</v>
      </c>
      <c r="V743" s="8" t="s">
        <v>51</v>
      </c>
      <c r="W743" s="8">
        <v>85</v>
      </c>
      <c r="X743" s="8">
        <v>20</v>
      </c>
      <c r="Y743" s="8">
        <v>20</v>
      </c>
      <c r="Z743" s="8">
        <v>15</v>
      </c>
      <c r="AA743" s="8">
        <v>15</v>
      </c>
      <c r="AB743" s="8">
        <v>15</v>
      </c>
    </row>
    <row r="744" spans="1:28">
      <c r="A744" t="s">
        <v>19</v>
      </c>
      <c r="B744" t="s">
        <v>117</v>
      </c>
      <c r="C744" t="s">
        <v>664</v>
      </c>
      <c r="D744" t="s">
        <v>629</v>
      </c>
      <c r="E744" t="s">
        <v>675</v>
      </c>
      <c r="F744" t="s">
        <v>563</v>
      </c>
      <c r="G744" t="s">
        <v>563</v>
      </c>
      <c r="H744" t="s">
        <v>676</v>
      </c>
      <c r="I744" t="s">
        <v>3591</v>
      </c>
      <c r="J744" s="8" t="s">
        <v>3592</v>
      </c>
      <c r="K744" s="8">
        <v>63</v>
      </c>
      <c r="L744" s="8" t="s">
        <v>3593</v>
      </c>
      <c r="M744" s="8">
        <v>150</v>
      </c>
      <c r="N744" s="8" t="s">
        <v>3594</v>
      </c>
      <c r="O744" s="8">
        <v>1</v>
      </c>
      <c r="P744" s="8" t="s">
        <v>57</v>
      </c>
      <c r="Q744" s="8" t="s">
        <v>11869</v>
      </c>
      <c r="S744" s="8" t="s">
        <v>57</v>
      </c>
      <c r="T744" s="8" t="s">
        <v>59</v>
      </c>
      <c r="U744" s="8" t="s">
        <v>65</v>
      </c>
      <c r="V744" s="8" t="s">
        <v>51</v>
      </c>
      <c r="W744" s="8">
        <v>65</v>
      </c>
      <c r="X744" s="8">
        <v>0</v>
      </c>
      <c r="Y744" s="8">
        <v>20</v>
      </c>
      <c r="Z744" s="8">
        <v>15</v>
      </c>
      <c r="AA744" s="8">
        <v>15</v>
      </c>
      <c r="AB744" s="8">
        <v>15</v>
      </c>
    </row>
    <row r="745" spans="1:28">
      <c r="A745" t="s">
        <v>19</v>
      </c>
      <c r="B745" t="s">
        <v>117</v>
      </c>
      <c r="C745" t="s">
        <v>664</v>
      </c>
      <c r="D745" t="s">
        <v>629</v>
      </c>
      <c r="E745" t="s">
        <v>675</v>
      </c>
      <c r="F745" t="s">
        <v>512</v>
      </c>
      <c r="G745" t="s">
        <v>512</v>
      </c>
      <c r="H745" t="s">
        <v>676</v>
      </c>
      <c r="I745" t="s">
        <v>11870</v>
      </c>
      <c r="K745" s="8">
        <v>0</v>
      </c>
      <c r="M745" s="8">
        <v>0</v>
      </c>
      <c r="N745" s="8" t="s">
        <v>51</v>
      </c>
      <c r="O745" s="8">
        <v>0</v>
      </c>
      <c r="P745" s="8" t="s">
        <v>58</v>
      </c>
      <c r="Q745" s="8" t="s">
        <v>5719</v>
      </c>
      <c r="S745" s="8" t="s">
        <v>5640</v>
      </c>
      <c r="T745" s="8" t="s">
        <v>59</v>
      </c>
      <c r="U745" s="8" t="s">
        <v>65</v>
      </c>
      <c r="V745" s="8" t="s">
        <v>51</v>
      </c>
      <c r="W745" s="8">
        <v>15</v>
      </c>
      <c r="X745" s="8">
        <v>0</v>
      </c>
      <c r="Y745" s="8">
        <v>0</v>
      </c>
      <c r="Z745" s="8">
        <v>0</v>
      </c>
      <c r="AA745" s="8">
        <v>0</v>
      </c>
      <c r="AB745" s="8">
        <v>15</v>
      </c>
    </row>
    <row r="746" spans="1:28">
      <c r="A746" t="s">
        <v>19</v>
      </c>
      <c r="B746" t="s">
        <v>117</v>
      </c>
      <c r="C746" t="s">
        <v>664</v>
      </c>
      <c r="D746" t="s">
        <v>629</v>
      </c>
      <c r="E746" t="s">
        <v>675</v>
      </c>
      <c r="F746" t="s">
        <v>494</v>
      </c>
      <c r="G746" t="s">
        <v>494</v>
      </c>
      <c r="H746" t="s">
        <v>676</v>
      </c>
      <c r="I746" t="s">
        <v>3548</v>
      </c>
      <c r="J746" s="8" t="s">
        <v>3549</v>
      </c>
      <c r="K746" s="8">
        <v>42</v>
      </c>
      <c r="L746" s="8" t="s">
        <v>3550</v>
      </c>
      <c r="M746" s="8">
        <v>165</v>
      </c>
      <c r="N746" s="8" t="s">
        <v>495</v>
      </c>
      <c r="O746" s="8">
        <v>1</v>
      </c>
      <c r="P746" s="8" t="s">
        <v>57</v>
      </c>
      <c r="Q746" s="8" t="s">
        <v>13144</v>
      </c>
      <c r="S746" s="8" t="s">
        <v>57</v>
      </c>
      <c r="T746" s="8" t="s">
        <v>59</v>
      </c>
      <c r="U746" s="8" t="s">
        <v>65</v>
      </c>
      <c r="V746" s="8" t="s">
        <v>51</v>
      </c>
      <c r="W746" s="8">
        <v>65</v>
      </c>
      <c r="X746" s="8">
        <v>20</v>
      </c>
      <c r="Y746" s="8">
        <v>0</v>
      </c>
      <c r="Z746" s="8">
        <v>15</v>
      </c>
      <c r="AA746" s="8">
        <v>15</v>
      </c>
      <c r="AB746" s="8">
        <v>15</v>
      </c>
    </row>
    <row r="747" spans="1:28">
      <c r="A747" t="s">
        <v>19</v>
      </c>
      <c r="B747" t="s">
        <v>117</v>
      </c>
      <c r="C747" t="s">
        <v>664</v>
      </c>
      <c r="D747" t="s">
        <v>629</v>
      </c>
      <c r="E747" t="s">
        <v>675</v>
      </c>
      <c r="F747" t="s">
        <v>5297</v>
      </c>
      <c r="G747" t="s">
        <v>5298</v>
      </c>
      <c r="H747" t="s">
        <v>676</v>
      </c>
      <c r="I747" t="s">
        <v>3577</v>
      </c>
      <c r="J747" s="8" t="s">
        <v>3578</v>
      </c>
      <c r="K747" s="8">
        <v>56</v>
      </c>
      <c r="M747" s="8">
        <v>0</v>
      </c>
      <c r="N747" s="8" t="s">
        <v>3579</v>
      </c>
      <c r="O747" s="8">
        <v>1</v>
      </c>
      <c r="P747" s="8" t="s">
        <v>57</v>
      </c>
      <c r="Q747" s="8" t="s">
        <v>11871</v>
      </c>
      <c r="S747" s="8" t="s">
        <v>57</v>
      </c>
      <c r="T747" s="8" t="s">
        <v>59</v>
      </c>
      <c r="U747" s="8" t="s">
        <v>65</v>
      </c>
      <c r="V747" s="8" t="s">
        <v>51</v>
      </c>
      <c r="W747" s="8">
        <v>65</v>
      </c>
      <c r="X747" s="8">
        <v>20</v>
      </c>
      <c r="Y747" s="8">
        <v>0</v>
      </c>
      <c r="Z747" s="8">
        <v>15</v>
      </c>
      <c r="AA747" s="8">
        <v>15</v>
      </c>
      <c r="AB747" s="8">
        <v>15</v>
      </c>
    </row>
    <row r="748" spans="1:28">
      <c r="A748" t="s">
        <v>19</v>
      </c>
      <c r="B748" t="s">
        <v>117</v>
      </c>
      <c r="C748" t="s">
        <v>664</v>
      </c>
      <c r="D748" t="s">
        <v>629</v>
      </c>
      <c r="E748" t="s">
        <v>675</v>
      </c>
      <c r="F748" t="s">
        <v>8447</v>
      </c>
      <c r="G748" t="s">
        <v>8448</v>
      </c>
      <c r="H748" t="s">
        <v>677</v>
      </c>
      <c r="I748" t="s">
        <v>8449</v>
      </c>
      <c r="J748" s="8" t="s">
        <v>8450</v>
      </c>
      <c r="K748" s="8">
        <v>42</v>
      </c>
      <c r="L748" s="8" t="s">
        <v>8451</v>
      </c>
      <c r="M748" s="8">
        <v>141</v>
      </c>
      <c r="N748" s="8" t="s">
        <v>8452</v>
      </c>
      <c r="O748" s="8">
        <v>1</v>
      </c>
      <c r="P748" s="8" t="s">
        <v>57</v>
      </c>
      <c r="Q748" s="8" t="s">
        <v>11872</v>
      </c>
      <c r="S748" s="8" t="s">
        <v>57</v>
      </c>
      <c r="T748" s="8" t="s">
        <v>59</v>
      </c>
      <c r="U748" s="8" t="s">
        <v>65</v>
      </c>
      <c r="V748" s="8" t="s">
        <v>51</v>
      </c>
      <c r="W748" s="8">
        <v>85</v>
      </c>
      <c r="X748" s="8">
        <v>20</v>
      </c>
      <c r="Y748" s="8">
        <v>20</v>
      </c>
      <c r="Z748" s="8">
        <v>15</v>
      </c>
      <c r="AA748" s="8">
        <v>15</v>
      </c>
      <c r="AB748" s="8">
        <v>15</v>
      </c>
    </row>
    <row r="749" spans="1:28">
      <c r="A749" t="s">
        <v>19</v>
      </c>
      <c r="B749" t="s">
        <v>117</v>
      </c>
      <c r="C749" t="s">
        <v>664</v>
      </c>
      <c r="D749" t="s">
        <v>629</v>
      </c>
      <c r="E749" t="s">
        <v>674</v>
      </c>
      <c r="F749" t="s">
        <v>192</v>
      </c>
      <c r="G749" t="s">
        <v>192</v>
      </c>
      <c r="H749" t="s">
        <v>676</v>
      </c>
      <c r="I749" t="s">
        <v>6307</v>
      </c>
      <c r="J749" s="8" t="s">
        <v>192</v>
      </c>
      <c r="K749" s="8">
        <v>12</v>
      </c>
      <c r="L749" s="8" t="s">
        <v>6308</v>
      </c>
      <c r="M749" s="8">
        <v>150</v>
      </c>
      <c r="N749" s="8" t="s">
        <v>10892</v>
      </c>
      <c r="O749" s="8">
        <v>2</v>
      </c>
      <c r="P749" s="8" t="s">
        <v>56</v>
      </c>
      <c r="Q749" s="8" t="s">
        <v>11873</v>
      </c>
      <c r="S749" s="8" t="s">
        <v>57</v>
      </c>
      <c r="T749" s="8" t="s">
        <v>59</v>
      </c>
      <c r="U749" s="8" t="s">
        <v>65</v>
      </c>
      <c r="V749" s="8" t="s">
        <v>51</v>
      </c>
      <c r="W749" s="8">
        <v>50</v>
      </c>
      <c r="X749" s="8">
        <v>0</v>
      </c>
      <c r="Y749" s="8">
        <v>20</v>
      </c>
      <c r="Z749" s="8">
        <v>0</v>
      </c>
      <c r="AA749" s="8">
        <v>15</v>
      </c>
      <c r="AB749" s="8">
        <v>15</v>
      </c>
    </row>
    <row r="750" spans="1:28">
      <c r="A750" t="s">
        <v>19</v>
      </c>
      <c r="B750" t="s">
        <v>117</v>
      </c>
      <c r="C750" t="s">
        <v>664</v>
      </c>
      <c r="D750" t="s">
        <v>629</v>
      </c>
      <c r="E750" t="s">
        <v>675</v>
      </c>
      <c r="F750" t="s">
        <v>7152</v>
      </c>
      <c r="G750" t="s">
        <v>6495</v>
      </c>
      <c r="H750" t="s">
        <v>676</v>
      </c>
      <c r="I750" t="s">
        <v>7153</v>
      </c>
      <c r="J750" s="8" t="s">
        <v>7154</v>
      </c>
      <c r="K750" s="8">
        <v>65</v>
      </c>
      <c r="L750" s="8" t="s">
        <v>7155</v>
      </c>
      <c r="M750" s="8">
        <v>179</v>
      </c>
      <c r="N750" s="8" t="s">
        <v>2204</v>
      </c>
      <c r="O750" s="8">
        <v>1</v>
      </c>
      <c r="P750" s="8" t="s">
        <v>57</v>
      </c>
      <c r="Q750" s="8" t="s">
        <v>11874</v>
      </c>
      <c r="S750" s="8" t="s">
        <v>57</v>
      </c>
      <c r="T750" s="8" t="s">
        <v>59</v>
      </c>
      <c r="U750" s="8" t="s">
        <v>65</v>
      </c>
      <c r="V750" s="8" t="s">
        <v>51</v>
      </c>
      <c r="W750" s="8">
        <v>45</v>
      </c>
      <c r="X750" s="8">
        <v>0</v>
      </c>
      <c r="Y750" s="8">
        <v>0</v>
      </c>
      <c r="Z750" s="8">
        <v>15</v>
      </c>
      <c r="AA750" s="8">
        <v>15</v>
      </c>
      <c r="AB750" s="8">
        <v>15</v>
      </c>
    </row>
    <row r="751" spans="1:28">
      <c r="A751" t="s">
        <v>19</v>
      </c>
      <c r="B751" t="s">
        <v>117</v>
      </c>
      <c r="C751" t="s">
        <v>664</v>
      </c>
      <c r="D751" t="s">
        <v>629</v>
      </c>
      <c r="E751" t="s">
        <v>675</v>
      </c>
      <c r="F751" t="s">
        <v>5290</v>
      </c>
      <c r="G751" t="s">
        <v>5291</v>
      </c>
      <c r="H751" t="s">
        <v>676</v>
      </c>
      <c r="I751" t="s">
        <v>3551</v>
      </c>
      <c r="J751" s="8" t="s">
        <v>3552</v>
      </c>
      <c r="K751" s="8">
        <v>50</v>
      </c>
      <c r="L751" s="8" t="s">
        <v>3553</v>
      </c>
      <c r="M751" s="8">
        <v>189</v>
      </c>
      <c r="N751" s="8" t="s">
        <v>3554</v>
      </c>
      <c r="O751" s="8">
        <v>1</v>
      </c>
      <c r="P751" s="8" t="s">
        <v>57</v>
      </c>
      <c r="Q751" s="8" t="s">
        <v>11875</v>
      </c>
      <c r="S751" s="8" t="s">
        <v>57</v>
      </c>
      <c r="T751" s="8" t="s">
        <v>59</v>
      </c>
      <c r="U751" s="8" t="s">
        <v>65</v>
      </c>
      <c r="V751" s="8" t="s">
        <v>51</v>
      </c>
      <c r="W751" s="8">
        <v>65</v>
      </c>
      <c r="X751" s="8">
        <v>20</v>
      </c>
      <c r="Y751" s="8">
        <v>0</v>
      </c>
      <c r="Z751" s="8">
        <v>15</v>
      </c>
      <c r="AA751" s="8">
        <v>15</v>
      </c>
      <c r="AB751" s="8">
        <v>15</v>
      </c>
    </row>
    <row r="752" spans="1:28">
      <c r="A752" t="s">
        <v>19</v>
      </c>
      <c r="B752" t="s">
        <v>117</v>
      </c>
      <c r="C752" t="s">
        <v>664</v>
      </c>
      <c r="D752" t="s">
        <v>629</v>
      </c>
      <c r="E752" t="s">
        <v>675</v>
      </c>
      <c r="F752" t="s">
        <v>4535</v>
      </c>
      <c r="G752" t="s">
        <v>4535</v>
      </c>
      <c r="H752" t="s">
        <v>676</v>
      </c>
      <c r="I752" t="s">
        <v>7156</v>
      </c>
      <c r="J752" s="8" t="s">
        <v>7157</v>
      </c>
      <c r="K752" s="8">
        <v>73</v>
      </c>
      <c r="L752" s="8" t="s">
        <v>7158</v>
      </c>
      <c r="M752" s="8">
        <v>195</v>
      </c>
      <c r="N752" s="8" t="s">
        <v>11876</v>
      </c>
      <c r="O752" s="8">
        <v>3</v>
      </c>
      <c r="P752" s="8" t="s">
        <v>56</v>
      </c>
      <c r="Q752" s="8" t="s">
        <v>11877</v>
      </c>
      <c r="S752" s="8" t="s">
        <v>57</v>
      </c>
      <c r="T752" s="8" t="s">
        <v>59</v>
      </c>
      <c r="U752" s="8" t="s">
        <v>65</v>
      </c>
      <c r="V752" s="8" t="s">
        <v>51</v>
      </c>
      <c r="W752" s="8">
        <v>30</v>
      </c>
      <c r="X752" s="8">
        <v>0</v>
      </c>
      <c r="Y752" s="8">
        <v>0</v>
      </c>
      <c r="Z752" s="8">
        <v>0</v>
      </c>
      <c r="AA752" s="8">
        <v>15</v>
      </c>
      <c r="AB752" s="8">
        <v>15</v>
      </c>
    </row>
    <row r="753" spans="1:28">
      <c r="A753" t="s">
        <v>19</v>
      </c>
      <c r="B753" t="s">
        <v>117</v>
      </c>
      <c r="C753" t="s">
        <v>664</v>
      </c>
      <c r="D753" t="s">
        <v>629</v>
      </c>
      <c r="E753" t="s">
        <v>675</v>
      </c>
      <c r="F753" t="s">
        <v>8453</v>
      </c>
      <c r="G753" t="s">
        <v>8454</v>
      </c>
      <c r="H753" t="s">
        <v>677</v>
      </c>
      <c r="I753" t="s">
        <v>8455</v>
      </c>
      <c r="J753" s="8" t="s">
        <v>8456</v>
      </c>
      <c r="K753" s="8">
        <v>39</v>
      </c>
      <c r="M753" s="8">
        <v>0</v>
      </c>
      <c r="N753" s="8" t="s">
        <v>8457</v>
      </c>
      <c r="O753" s="8">
        <v>1</v>
      </c>
      <c r="P753" s="8" t="s">
        <v>57</v>
      </c>
      <c r="Q753" s="8" t="s">
        <v>11878</v>
      </c>
      <c r="S753" s="8" t="s">
        <v>57</v>
      </c>
      <c r="T753" s="8" t="s">
        <v>59</v>
      </c>
      <c r="U753" s="8" t="s">
        <v>65</v>
      </c>
      <c r="V753" s="8" t="s">
        <v>51</v>
      </c>
      <c r="W753" s="8">
        <v>45</v>
      </c>
      <c r="X753" s="8">
        <v>0</v>
      </c>
      <c r="Y753" s="8">
        <v>0</v>
      </c>
      <c r="Z753" s="8">
        <v>15</v>
      </c>
      <c r="AA753" s="8">
        <v>15</v>
      </c>
      <c r="AB753" s="8">
        <v>15</v>
      </c>
    </row>
    <row r="754" spans="1:28">
      <c r="A754" t="s">
        <v>19</v>
      </c>
      <c r="B754" t="s">
        <v>117</v>
      </c>
      <c r="C754" t="s">
        <v>664</v>
      </c>
      <c r="D754" t="s">
        <v>629</v>
      </c>
      <c r="E754" t="s">
        <v>674</v>
      </c>
      <c r="F754" t="s">
        <v>8458</v>
      </c>
      <c r="G754" t="s">
        <v>8459</v>
      </c>
      <c r="H754" t="s">
        <v>676</v>
      </c>
      <c r="I754" t="s">
        <v>8460</v>
      </c>
      <c r="J754" s="8" t="s">
        <v>8461</v>
      </c>
      <c r="K754" s="8">
        <v>44</v>
      </c>
      <c r="M754" s="8">
        <v>0</v>
      </c>
      <c r="N754" s="8" t="s">
        <v>8462</v>
      </c>
      <c r="O754" s="8">
        <v>1</v>
      </c>
      <c r="P754" s="8" t="s">
        <v>57</v>
      </c>
      <c r="Q754" s="8" t="s">
        <v>11879</v>
      </c>
      <c r="S754" s="8" t="s">
        <v>57</v>
      </c>
      <c r="T754" s="8" t="s">
        <v>59</v>
      </c>
      <c r="U754" s="8" t="s">
        <v>65</v>
      </c>
      <c r="V754" s="8" t="s">
        <v>51</v>
      </c>
      <c r="W754" s="8">
        <v>65</v>
      </c>
      <c r="X754" s="8">
        <v>20</v>
      </c>
      <c r="Y754" s="8">
        <v>0</v>
      </c>
      <c r="Z754" s="8">
        <v>15</v>
      </c>
      <c r="AA754" s="8">
        <v>15</v>
      </c>
      <c r="AB754" s="8">
        <v>15</v>
      </c>
    </row>
    <row r="755" spans="1:28">
      <c r="A755" t="s">
        <v>19</v>
      </c>
      <c r="B755" t="s">
        <v>117</v>
      </c>
      <c r="C755" t="s">
        <v>664</v>
      </c>
      <c r="D755" t="s">
        <v>629</v>
      </c>
      <c r="E755" t="s">
        <v>675</v>
      </c>
      <c r="F755" t="s">
        <v>5299</v>
      </c>
      <c r="G755" t="s">
        <v>5300</v>
      </c>
      <c r="H755" t="s">
        <v>676</v>
      </c>
      <c r="I755" t="s">
        <v>3580</v>
      </c>
      <c r="J755" s="8" t="s">
        <v>3581</v>
      </c>
      <c r="K755" s="8">
        <v>43</v>
      </c>
      <c r="L755" s="8" t="s">
        <v>3582</v>
      </c>
      <c r="M755" s="8">
        <v>122</v>
      </c>
      <c r="N755" s="8" t="s">
        <v>942</v>
      </c>
      <c r="O755" s="8">
        <v>1</v>
      </c>
      <c r="P755" s="8" t="s">
        <v>57</v>
      </c>
      <c r="Q755" s="8" t="s">
        <v>11880</v>
      </c>
      <c r="S755" s="8" t="s">
        <v>57</v>
      </c>
      <c r="T755" s="8" t="s">
        <v>59</v>
      </c>
      <c r="U755" s="8" t="s">
        <v>65</v>
      </c>
      <c r="V755" s="8" t="s">
        <v>51</v>
      </c>
      <c r="W755" s="8">
        <v>85</v>
      </c>
      <c r="X755" s="8">
        <v>20</v>
      </c>
      <c r="Y755" s="8">
        <v>20</v>
      </c>
      <c r="Z755" s="8">
        <v>15</v>
      </c>
      <c r="AA755" s="8">
        <v>15</v>
      </c>
      <c r="AB755" s="8">
        <v>15</v>
      </c>
    </row>
    <row r="756" spans="1:28">
      <c r="A756" t="s">
        <v>19</v>
      </c>
      <c r="B756" t="s">
        <v>117</v>
      </c>
      <c r="C756" t="s">
        <v>664</v>
      </c>
      <c r="D756" t="s">
        <v>629</v>
      </c>
      <c r="E756" t="s">
        <v>675</v>
      </c>
      <c r="F756" t="s">
        <v>8463</v>
      </c>
      <c r="G756" t="s">
        <v>8464</v>
      </c>
      <c r="H756" t="s">
        <v>677</v>
      </c>
      <c r="I756" t="s">
        <v>8465</v>
      </c>
      <c r="J756" s="8" t="s">
        <v>8466</v>
      </c>
      <c r="K756" s="8">
        <v>44</v>
      </c>
      <c r="L756" s="8" t="s">
        <v>8451</v>
      </c>
      <c r="M756" s="8">
        <v>141</v>
      </c>
      <c r="N756" s="8" t="s">
        <v>8467</v>
      </c>
      <c r="O756" s="8">
        <v>1</v>
      </c>
      <c r="P756" s="8" t="s">
        <v>57</v>
      </c>
      <c r="Q756" s="8" t="s">
        <v>11881</v>
      </c>
      <c r="S756" s="8" t="s">
        <v>57</v>
      </c>
      <c r="T756" s="8" t="s">
        <v>59</v>
      </c>
      <c r="U756" s="8" t="s">
        <v>65</v>
      </c>
      <c r="V756" s="8" t="s">
        <v>51</v>
      </c>
      <c r="W756" s="8">
        <v>85</v>
      </c>
      <c r="X756" s="8">
        <v>20</v>
      </c>
      <c r="Y756" s="8">
        <v>20</v>
      </c>
      <c r="Z756" s="8">
        <v>15</v>
      </c>
      <c r="AA756" s="8">
        <v>15</v>
      </c>
      <c r="AB756" s="8">
        <v>15</v>
      </c>
    </row>
    <row r="757" spans="1:28">
      <c r="A757" t="s">
        <v>19</v>
      </c>
      <c r="B757" t="s">
        <v>117</v>
      </c>
      <c r="C757" t="s">
        <v>664</v>
      </c>
      <c r="D757" t="s">
        <v>629</v>
      </c>
      <c r="E757" t="s">
        <v>675</v>
      </c>
      <c r="F757" t="s">
        <v>8468</v>
      </c>
      <c r="G757" t="s">
        <v>8469</v>
      </c>
      <c r="H757" t="s">
        <v>677</v>
      </c>
      <c r="I757" t="s">
        <v>8470</v>
      </c>
      <c r="J757" s="8" t="s">
        <v>8468</v>
      </c>
      <c r="K757" s="8">
        <v>15</v>
      </c>
      <c r="L757" s="8" t="s">
        <v>8471</v>
      </c>
      <c r="M757" s="8">
        <v>131</v>
      </c>
      <c r="N757" s="8" t="s">
        <v>8472</v>
      </c>
      <c r="O757" s="8">
        <v>1</v>
      </c>
      <c r="P757" s="8" t="s">
        <v>57</v>
      </c>
      <c r="Q757" s="8" t="s">
        <v>11882</v>
      </c>
      <c r="S757" s="8" t="s">
        <v>57</v>
      </c>
      <c r="T757" s="8" t="s">
        <v>59</v>
      </c>
      <c r="U757" s="8" t="s">
        <v>65</v>
      </c>
      <c r="V757" s="8" t="s">
        <v>51</v>
      </c>
      <c r="W757" s="8">
        <v>65</v>
      </c>
      <c r="X757" s="8">
        <v>0</v>
      </c>
      <c r="Y757" s="8">
        <v>20</v>
      </c>
      <c r="Z757" s="8">
        <v>15</v>
      </c>
      <c r="AA757" s="8">
        <v>15</v>
      </c>
      <c r="AB757" s="8">
        <v>15</v>
      </c>
    </row>
    <row r="758" spans="1:28">
      <c r="A758" t="s">
        <v>19</v>
      </c>
      <c r="B758" t="s">
        <v>117</v>
      </c>
      <c r="C758" t="s">
        <v>664</v>
      </c>
      <c r="D758" t="s">
        <v>629</v>
      </c>
      <c r="E758" t="s">
        <v>674</v>
      </c>
      <c r="F758" t="s">
        <v>8473</v>
      </c>
      <c r="G758" t="s">
        <v>8474</v>
      </c>
      <c r="H758" t="s">
        <v>676</v>
      </c>
      <c r="I758" t="s">
        <v>8475</v>
      </c>
      <c r="J758" s="8" t="s">
        <v>8476</v>
      </c>
      <c r="K758" s="8">
        <v>42</v>
      </c>
      <c r="L758" s="8" t="s">
        <v>8477</v>
      </c>
      <c r="M758" s="8">
        <v>159</v>
      </c>
      <c r="N758" s="8" t="s">
        <v>8478</v>
      </c>
      <c r="O758" s="8">
        <v>1</v>
      </c>
      <c r="P758" s="8" t="s">
        <v>57</v>
      </c>
      <c r="Q758" s="8" t="s">
        <v>11883</v>
      </c>
      <c r="S758" s="8" t="s">
        <v>57</v>
      </c>
      <c r="T758" s="8" t="s">
        <v>59</v>
      </c>
      <c r="U758" s="8" t="s">
        <v>65</v>
      </c>
      <c r="V758" s="8" t="s">
        <v>51</v>
      </c>
      <c r="W758" s="8">
        <v>85</v>
      </c>
      <c r="X758" s="8">
        <v>20</v>
      </c>
      <c r="Y758" s="8">
        <v>20</v>
      </c>
      <c r="Z758" s="8">
        <v>15</v>
      </c>
      <c r="AA758" s="8">
        <v>15</v>
      </c>
      <c r="AB758" s="8">
        <v>15</v>
      </c>
    </row>
    <row r="759" spans="1:28">
      <c r="A759" t="s">
        <v>19</v>
      </c>
      <c r="B759" t="s">
        <v>117</v>
      </c>
      <c r="C759" t="s">
        <v>664</v>
      </c>
      <c r="D759" t="s">
        <v>629</v>
      </c>
      <c r="E759" t="s">
        <v>675</v>
      </c>
      <c r="F759" t="s">
        <v>8479</v>
      </c>
      <c r="G759" t="s">
        <v>8480</v>
      </c>
      <c r="H759" t="s">
        <v>677</v>
      </c>
      <c r="I759" t="s">
        <v>8481</v>
      </c>
      <c r="J759" s="8" t="s">
        <v>8482</v>
      </c>
      <c r="K759" s="8">
        <v>38</v>
      </c>
      <c r="L759" s="8" t="s">
        <v>8483</v>
      </c>
      <c r="M759" s="8">
        <v>67</v>
      </c>
      <c r="N759" s="8" t="s">
        <v>8484</v>
      </c>
      <c r="O759" s="8">
        <v>1</v>
      </c>
      <c r="P759" s="8" t="s">
        <v>57</v>
      </c>
      <c r="Q759" s="8" t="s">
        <v>11884</v>
      </c>
      <c r="S759" s="8" t="s">
        <v>57</v>
      </c>
      <c r="T759" s="8" t="s">
        <v>59</v>
      </c>
      <c r="U759" s="8" t="s">
        <v>65</v>
      </c>
      <c r="V759" s="8" t="s">
        <v>51</v>
      </c>
      <c r="W759" s="8">
        <v>65</v>
      </c>
      <c r="X759" s="8">
        <v>0</v>
      </c>
      <c r="Y759" s="8">
        <v>20</v>
      </c>
      <c r="Z759" s="8">
        <v>15</v>
      </c>
      <c r="AA759" s="8">
        <v>15</v>
      </c>
      <c r="AB759" s="8">
        <v>15</v>
      </c>
    </row>
    <row r="760" spans="1:28">
      <c r="A760" t="s">
        <v>20</v>
      </c>
      <c r="B760" t="s">
        <v>177</v>
      </c>
      <c r="C760" t="s">
        <v>178</v>
      </c>
      <c r="D760" t="s">
        <v>616</v>
      </c>
      <c r="E760" t="s">
        <v>675</v>
      </c>
      <c r="F760" t="s">
        <v>4533</v>
      </c>
      <c r="G760" t="s">
        <v>4534</v>
      </c>
      <c r="H760" t="s">
        <v>676</v>
      </c>
      <c r="I760" t="s">
        <v>802</v>
      </c>
      <c r="J760" s="8" t="s">
        <v>803</v>
      </c>
      <c r="K760" s="8">
        <v>60</v>
      </c>
      <c r="L760" s="8" t="s">
        <v>804</v>
      </c>
      <c r="M760" s="8">
        <v>151</v>
      </c>
      <c r="N760" s="8" t="s">
        <v>805</v>
      </c>
      <c r="O760" s="8">
        <v>1</v>
      </c>
      <c r="P760" s="8" t="s">
        <v>57</v>
      </c>
      <c r="Q760" s="8" t="s">
        <v>802</v>
      </c>
      <c r="S760" s="8" t="s">
        <v>57</v>
      </c>
      <c r="T760" s="8" t="s">
        <v>59</v>
      </c>
      <c r="U760" s="8" t="s">
        <v>65</v>
      </c>
      <c r="V760" s="8" t="s">
        <v>51</v>
      </c>
      <c r="W760" s="8">
        <v>85</v>
      </c>
      <c r="X760" s="8">
        <v>20</v>
      </c>
      <c r="Y760" s="8">
        <v>20</v>
      </c>
      <c r="Z760" s="8">
        <v>15</v>
      </c>
      <c r="AA760" s="8">
        <v>15</v>
      </c>
      <c r="AB760" s="8">
        <v>15</v>
      </c>
    </row>
    <row r="761" spans="1:28">
      <c r="A761" t="s">
        <v>20</v>
      </c>
      <c r="B761" t="s">
        <v>177</v>
      </c>
      <c r="C761" t="s">
        <v>178</v>
      </c>
      <c r="D761" t="s">
        <v>616</v>
      </c>
      <c r="E761" t="s">
        <v>675</v>
      </c>
      <c r="F761" t="s">
        <v>4459</v>
      </c>
      <c r="G761" t="s">
        <v>4460</v>
      </c>
      <c r="H761" t="s">
        <v>676</v>
      </c>
      <c r="I761" t="s">
        <v>195</v>
      </c>
      <c r="J761" s="8" t="s">
        <v>196</v>
      </c>
      <c r="K761" s="8">
        <v>58</v>
      </c>
      <c r="L761" s="8" t="s">
        <v>197</v>
      </c>
      <c r="M761" s="8">
        <v>154</v>
      </c>
      <c r="N761" s="8" t="s">
        <v>10600</v>
      </c>
      <c r="O761" s="8">
        <v>2</v>
      </c>
      <c r="P761" s="8" t="s">
        <v>56</v>
      </c>
      <c r="Q761" s="8" t="s">
        <v>195</v>
      </c>
      <c r="S761" s="8" t="s">
        <v>57</v>
      </c>
      <c r="T761" s="8" t="s">
        <v>59</v>
      </c>
      <c r="U761" s="8" t="s">
        <v>65</v>
      </c>
      <c r="V761" s="8" t="s">
        <v>51</v>
      </c>
      <c r="W761" s="8">
        <v>70</v>
      </c>
      <c r="X761" s="8">
        <v>20</v>
      </c>
      <c r="Y761" s="8">
        <v>20</v>
      </c>
      <c r="Z761" s="8">
        <v>0</v>
      </c>
      <c r="AA761" s="8">
        <v>15</v>
      </c>
      <c r="AB761" s="8">
        <v>15</v>
      </c>
    </row>
    <row r="762" spans="1:28">
      <c r="A762" t="s">
        <v>20</v>
      </c>
      <c r="B762" t="s">
        <v>177</v>
      </c>
      <c r="C762" t="s">
        <v>178</v>
      </c>
      <c r="D762" t="s">
        <v>616</v>
      </c>
      <c r="E762" t="s">
        <v>675</v>
      </c>
      <c r="F762" t="s">
        <v>4434</v>
      </c>
      <c r="G762" t="s">
        <v>4435</v>
      </c>
      <c r="H762" t="s">
        <v>676</v>
      </c>
      <c r="I762" t="s">
        <v>714</v>
      </c>
      <c r="J762" s="8" t="s">
        <v>715</v>
      </c>
      <c r="K762" s="8">
        <v>56</v>
      </c>
      <c r="L762" s="8" t="s">
        <v>716</v>
      </c>
      <c r="M762" s="8">
        <v>149</v>
      </c>
      <c r="N762" s="8" t="s">
        <v>717</v>
      </c>
      <c r="O762" s="8">
        <v>1</v>
      </c>
      <c r="P762" s="8" t="s">
        <v>57</v>
      </c>
      <c r="Q762" s="8" t="s">
        <v>714</v>
      </c>
      <c r="S762" s="8" t="s">
        <v>57</v>
      </c>
      <c r="T762" s="8" t="s">
        <v>59</v>
      </c>
      <c r="U762" s="8" t="s">
        <v>65</v>
      </c>
      <c r="V762" s="8" t="s">
        <v>51</v>
      </c>
      <c r="W762" s="8">
        <v>85</v>
      </c>
      <c r="X762" s="8">
        <v>20</v>
      </c>
      <c r="Y762" s="8">
        <v>20</v>
      </c>
      <c r="Z762" s="8">
        <v>15</v>
      </c>
      <c r="AA762" s="8">
        <v>15</v>
      </c>
      <c r="AB762" s="8">
        <v>15</v>
      </c>
    </row>
    <row r="763" spans="1:28">
      <c r="A763" t="s">
        <v>20</v>
      </c>
      <c r="B763" t="s">
        <v>177</v>
      </c>
      <c r="C763" t="s">
        <v>178</v>
      </c>
      <c r="D763" t="s">
        <v>616</v>
      </c>
      <c r="E763" t="s">
        <v>675</v>
      </c>
      <c r="F763" t="s">
        <v>5445</v>
      </c>
      <c r="G763" t="s">
        <v>5446</v>
      </c>
      <c r="H763" t="s">
        <v>676</v>
      </c>
      <c r="I763" t="s">
        <v>8485</v>
      </c>
      <c r="J763" s="8" t="s">
        <v>8486</v>
      </c>
      <c r="K763" s="8">
        <v>49</v>
      </c>
      <c r="L763" s="8" t="s">
        <v>8487</v>
      </c>
      <c r="M763" s="8">
        <v>189</v>
      </c>
      <c r="N763" s="8" t="s">
        <v>179</v>
      </c>
      <c r="O763" s="8">
        <v>1</v>
      </c>
      <c r="P763" s="8" t="s">
        <v>57</v>
      </c>
      <c r="Q763" s="8" t="s">
        <v>8485</v>
      </c>
      <c r="S763" s="8" t="s">
        <v>57</v>
      </c>
      <c r="T763" s="8" t="s">
        <v>59</v>
      </c>
      <c r="U763" s="8" t="s">
        <v>65</v>
      </c>
      <c r="V763" s="8" t="s">
        <v>51</v>
      </c>
      <c r="W763" s="8">
        <v>65</v>
      </c>
      <c r="X763" s="8">
        <v>20</v>
      </c>
      <c r="Y763" s="8">
        <v>0</v>
      </c>
      <c r="Z763" s="8">
        <v>15</v>
      </c>
      <c r="AA763" s="8">
        <v>15</v>
      </c>
      <c r="AB763" s="8">
        <v>15</v>
      </c>
    </row>
    <row r="764" spans="1:28">
      <c r="A764" t="s">
        <v>20</v>
      </c>
      <c r="B764" t="s">
        <v>177</v>
      </c>
      <c r="C764" t="s">
        <v>178</v>
      </c>
      <c r="D764" t="s">
        <v>616</v>
      </c>
      <c r="E764" t="s">
        <v>675</v>
      </c>
      <c r="F764" t="s">
        <v>3997</v>
      </c>
      <c r="G764" t="s">
        <v>3997</v>
      </c>
      <c r="H764" t="s">
        <v>676</v>
      </c>
      <c r="I764" t="s">
        <v>7159</v>
      </c>
      <c r="J764" s="8" t="s">
        <v>7160</v>
      </c>
      <c r="K764" s="8">
        <v>68</v>
      </c>
      <c r="L764" s="8" t="s">
        <v>1145</v>
      </c>
      <c r="M764" s="8">
        <v>156</v>
      </c>
      <c r="N764" s="8" t="s">
        <v>3912</v>
      </c>
      <c r="O764" s="8">
        <v>1</v>
      </c>
      <c r="P764" s="8" t="s">
        <v>57</v>
      </c>
      <c r="Q764" s="8" t="s">
        <v>7159</v>
      </c>
      <c r="S764" s="8" t="s">
        <v>57</v>
      </c>
      <c r="T764" s="8" t="s">
        <v>59</v>
      </c>
      <c r="U764" s="8" t="s">
        <v>65</v>
      </c>
      <c r="V764" s="8" t="s">
        <v>51</v>
      </c>
      <c r="W764" s="8">
        <v>65</v>
      </c>
      <c r="X764" s="8">
        <v>0</v>
      </c>
      <c r="Y764" s="8">
        <v>20</v>
      </c>
      <c r="Z764" s="8">
        <v>15</v>
      </c>
      <c r="AA764" s="8">
        <v>15</v>
      </c>
      <c r="AB764" s="8">
        <v>15</v>
      </c>
    </row>
    <row r="765" spans="1:28">
      <c r="A765" t="s">
        <v>20</v>
      </c>
      <c r="B765" t="s">
        <v>177</v>
      </c>
      <c r="C765" t="s">
        <v>178</v>
      </c>
      <c r="D765" t="s">
        <v>616</v>
      </c>
      <c r="E765" t="s">
        <v>675</v>
      </c>
      <c r="F765" t="s">
        <v>4432</v>
      </c>
      <c r="G765" t="s">
        <v>4433</v>
      </c>
      <c r="H765" t="s">
        <v>676</v>
      </c>
      <c r="I765" t="s">
        <v>710</v>
      </c>
      <c r="J765" s="8" t="s">
        <v>711</v>
      </c>
      <c r="K765" s="8">
        <v>49</v>
      </c>
      <c r="L765" s="8" t="s">
        <v>712</v>
      </c>
      <c r="M765" s="8">
        <v>142</v>
      </c>
      <c r="N765" s="8" t="s">
        <v>713</v>
      </c>
      <c r="O765" s="8">
        <v>1</v>
      </c>
      <c r="P765" s="8" t="s">
        <v>57</v>
      </c>
      <c r="Q765" s="8" t="s">
        <v>710</v>
      </c>
      <c r="S765" s="8" t="s">
        <v>57</v>
      </c>
      <c r="T765" s="8" t="s">
        <v>59</v>
      </c>
      <c r="U765" s="8" t="s">
        <v>65</v>
      </c>
      <c r="V765" s="8" t="s">
        <v>51</v>
      </c>
      <c r="W765" s="8">
        <v>85</v>
      </c>
      <c r="X765" s="8">
        <v>20</v>
      </c>
      <c r="Y765" s="8">
        <v>20</v>
      </c>
      <c r="Z765" s="8">
        <v>15</v>
      </c>
      <c r="AA765" s="8">
        <v>15</v>
      </c>
      <c r="AB765" s="8">
        <v>15</v>
      </c>
    </row>
    <row r="766" spans="1:28">
      <c r="A766" t="s">
        <v>20</v>
      </c>
      <c r="B766" t="s">
        <v>177</v>
      </c>
      <c r="C766" t="s">
        <v>178</v>
      </c>
      <c r="D766" t="s">
        <v>616</v>
      </c>
      <c r="E766" t="s">
        <v>675</v>
      </c>
      <c r="F766" t="s">
        <v>4461</v>
      </c>
      <c r="G766" t="s">
        <v>4461</v>
      </c>
      <c r="H766" t="s">
        <v>676</v>
      </c>
      <c r="I766" t="s">
        <v>778</v>
      </c>
      <c r="J766" s="8" t="s">
        <v>779</v>
      </c>
      <c r="K766" s="8">
        <v>59</v>
      </c>
      <c r="L766" s="8" t="s">
        <v>780</v>
      </c>
      <c r="M766" s="8">
        <v>157</v>
      </c>
      <c r="N766" s="8" t="s">
        <v>781</v>
      </c>
      <c r="O766" s="8">
        <v>1</v>
      </c>
      <c r="P766" s="8" t="s">
        <v>57</v>
      </c>
      <c r="Q766" s="8" t="s">
        <v>778</v>
      </c>
      <c r="S766" s="8" t="s">
        <v>57</v>
      </c>
      <c r="T766" s="8" t="s">
        <v>59</v>
      </c>
      <c r="U766" s="8" t="s">
        <v>65</v>
      </c>
      <c r="V766" s="8" t="s">
        <v>51</v>
      </c>
      <c r="W766" s="8">
        <v>85</v>
      </c>
      <c r="X766" s="8">
        <v>20</v>
      </c>
      <c r="Y766" s="8">
        <v>20</v>
      </c>
      <c r="Z766" s="8">
        <v>15</v>
      </c>
      <c r="AA766" s="8">
        <v>15</v>
      </c>
      <c r="AB766" s="8">
        <v>15</v>
      </c>
    </row>
    <row r="767" spans="1:28">
      <c r="A767" t="s">
        <v>20</v>
      </c>
      <c r="B767" t="s">
        <v>177</v>
      </c>
      <c r="C767" t="s">
        <v>178</v>
      </c>
      <c r="D767" t="s">
        <v>616</v>
      </c>
      <c r="E767" t="s">
        <v>675</v>
      </c>
      <c r="F767" t="s">
        <v>8488</v>
      </c>
      <c r="G767" t="s">
        <v>8489</v>
      </c>
      <c r="H767" t="s">
        <v>676</v>
      </c>
      <c r="I767" t="s">
        <v>8490</v>
      </c>
      <c r="J767" s="8" t="s">
        <v>8491</v>
      </c>
      <c r="K767" s="8">
        <v>56</v>
      </c>
      <c r="L767" s="8" t="s">
        <v>8492</v>
      </c>
      <c r="M767" s="8">
        <v>151</v>
      </c>
      <c r="N767" s="8" t="s">
        <v>8493</v>
      </c>
      <c r="O767" s="8">
        <v>1</v>
      </c>
      <c r="P767" s="8" t="s">
        <v>57</v>
      </c>
      <c r="Q767" s="8" t="s">
        <v>8490</v>
      </c>
      <c r="S767" s="8" t="s">
        <v>57</v>
      </c>
      <c r="T767" s="8" t="s">
        <v>59</v>
      </c>
      <c r="U767" s="8" t="s">
        <v>65</v>
      </c>
      <c r="V767" s="8" t="s">
        <v>51</v>
      </c>
      <c r="W767" s="8">
        <v>85</v>
      </c>
      <c r="X767" s="8">
        <v>20</v>
      </c>
      <c r="Y767" s="8">
        <v>20</v>
      </c>
      <c r="Z767" s="8">
        <v>15</v>
      </c>
      <c r="AA767" s="8">
        <v>15</v>
      </c>
      <c r="AB767" s="8">
        <v>15</v>
      </c>
    </row>
    <row r="768" spans="1:28">
      <c r="A768" t="s">
        <v>20</v>
      </c>
      <c r="B768" t="s">
        <v>177</v>
      </c>
      <c r="C768" t="s">
        <v>178</v>
      </c>
      <c r="D768" t="s">
        <v>616</v>
      </c>
      <c r="E768" t="s">
        <v>675</v>
      </c>
      <c r="F768" t="s">
        <v>4471</v>
      </c>
      <c r="G768" t="s">
        <v>4472</v>
      </c>
      <c r="H768" t="s">
        <v>677</v>
      </c>
      <c r="I768" t="s">
        <v>810</v>
      </c>
      <c r="J768" s="8" t="s">
        <v>811</v>
      </c>
      <c r="K768" s="8">
        <v>55</v>
      </c>
      <c r="L768" s="8" t="s">
        <v>812</v>
      </c>
      <c r="M768" s="8">
        <v>151</v>
      </c>
      <c r="N768" s="8" t="s">
        <v>813</v>
      </c>
      <c r="O768" s="8">
        <v>1</v>
      </c>
      <c r="P768" s="8" t="s">
        <v>57</v>
      </c>
      <c r="Q768" s="8" t="s">
        <v>810</v>
      </c>
      <c r="S768" s="8" t="s">
        <v>57</v>
      </c>
      <c r="T768" s="8" t="s">
        <v>59</v>
      </c>
      <c r="U768" s="8" t="s">
        <v>65</v>
      </c>
      <c r="V768" s="8" t="s">
        <v>51</v>
      </c>
      <c r="W768" s="8">
        <v>85</v>
      </c>
      <c r="X768" s="8">
        <v>20</v>
      </c>
      <c r="Y768" s="8">
        <v>20</v>
      </c>
      <c r="Z768" s="8">
        <v>15</v>
      </c>
      <c r="AA768" s="8">
        <v>15</v>
      </c>
      <c r="AB768" s="8">
        <v>15</v>
      </c>
    </row>
    <row r="769" spans="1:28">
      <c r="A769" t="s">
        <v>20</v>
      </c>
      <c r="B769" t="s">
        <v>177</v>
      </c>
      <c r="C769" t="s">
        <v>178</v>
      </c>
      <c r="D769" t="s">
        <v>616</v>
      </c>
      <c r="E769" t="s">
        <v>675</v>
      </c>
      <c r="F769" t="s">
        <v>8192</v>
      </c>
      <c r="G769" t="s">
        <v>8193</v>
      </c>
      <c r="H769" t="s">
        <v>677</v>
      </c>
      <c r="I769" t="s">
        <v>8494</v>
      </c>
      <c r="J769" s="8" t="s">
        <v>8495</v>
      </c>
      <c r="K769" s="8">
        <v>53</v>
      </c>
      <c r="L769" s="8" t="s">
        <v>8496</v>
      </c>
      <c r="M769" s="8">
        <v>149</v>
      </c>
      <c r="N769" s="8" t="s">
        <v>8497</v>
      </c>
      <c r="O769" s="8">
        <v>1</v>
      </c>
      <c r="P769" s="8" t="s">
        <v>57</v>
      </c>
      <c r="Q769" s="8" t="s">
        <v>8494</v>
      </c>
      <c r="S769" s="8" t="s">
        <v>57</v>
      </c>
      <c r="T769" s="8" t="s">
        <v>59</v>
      </c>
      <c r="U769" s="8" t="s">
        <v>65</v>
      </c>
      <c r="V769" s="8" t="s">
        <v>51</v>
      </c>
      <c r="W769" s="8">
        <v>85</v>
      </c>
      <c r="X769" s="8">
        <v>20</v>
      </c>
      <c r="Y769" s="8">
        <v>20</v>
      </c>
      <c r="Z769" s="8">
        <v>15</v>
      </c>
      <c r="AA769" s="8">
        <v>15</v>
      </c>
      <c r="AB769" s="8">
        <v>15</v>
      </c>
    </row>
    <row r="770" spans="1:28">
      <c r="A770" t="s">
        <v>20</v>
      </c>
      <c r="B770" t="s">
        <v>177</v>
      </c>
      <c r="C770" t="s">
        <v>178</v>
      </c>
      <c r="D770" t="s">
        <v>616</v>
      </c>
      <c r="E770" t="s">
        <v>675</v>
      </c>
      <c r="F770" t="s">
        <v>5733</v>
      </c>
      <c r="G770" t="s">
        <v>5734</v>
      </c>
      <c r="H770" t="s">
        <v>676</v>
      </c>
      <c r="I770" t="s">
        <v>755</v>
      </c>
      <c r="J770" s="8" t="s">
        <v>756</v>
      </c>
      <c r="K770" s="8">
        <v>59</v>
      </c>
      <c r="L770" s="8" t="s">
        <v>757</v>
      </c>
      <c r="M770" s="8">
        <v>130</v>
      </c>
      <c r="N770" s="8" t="s">
        <v>10601</v>
      </c>
      <c r="O770" s="8">
        <v>2</v>
      </c>
      <c r="P770" s="8" t="s">
        <v>56</v>
      </c>
      <c r="Q770" s="8" t="s">
        <v>755</v>
      </c>
      <c r="S770" s="8" t="s">
        <v>57</v>
      </c>
      <c r="T770" s="8" t="s">
        <v>59</v>
      </c>
      <c r="U770" s="8" t="s">
        <v>65</v>
      </c>
      <c r="V770" s="8" t="s">
        <v>51</v>
      </c>
      <c r="W770" s="8">
        <v>70</v>
      </c>
      <c r="X770" s="8">
        <v>20</v>
      </c>
      <c r="Y770" s="8">
        <v>20</v>
      </c>
      <c r="Z770" s="8">
        <v>0</v>
      </c>
      <c r="AA770" s="8">
        <v>15</v>
      </c>
      <c r="AB770" s="8">
        <v>15</v>
      </c>
    </row>
    <row r="771" spans="1:28">
      <c r="A771" t="s">
        <v>20</v>
      </c>
      <c r="B771" t="s">
        <v>177</v>
      </c>
      <c r="C771" t="s">
        <v>178</v>
      </c>
      <c r="D771" t="s">
        <v>616</v>
      </c>
      <c r="E771" t="s">
        <v>675</v>
      </c>
      <c r="F771" t="s">
        <v>4438</v>
      </c>
      <c r="G771" t="s">
        <v>4438</v>
      </c>
      <c r="H771" t="s">
        <v>676</v>
      </c>
      <c r="I771" t="s">
        <v>722</v>
      </c>
      <c r="J771" s="8" t="s">
        <v>723</v>
      </c>
      <c r="K771" s="8">
        <v>87</v>
      </c>
      <c r="L771" s="8" t="s">
        <v>724</v>
      </c>
      <c r="M771" s="8">
        <v>96</v>
      </c>
      <c r="N771" s="8" t="s">
        <v>725</v>
      </c>
      <c r="O771" s="8">
        <v>1</v>
      </c>
      <c r="P771" s="8" t="s">
        <v>57</v>
      </c>
      <c r="Q771" s="8" t="s">
        <v>722</v>
      </c>
      <c r="S771" s="8" t="s">
        <v>57</v>
      </c>
      <c r="T771" s="8" t="s">
        <v>726</v>
      </c>
      <c r="U771" s="8" t="s">
        <v>727</v>
      </c>
      <c r="V771" s="8" t="s">
        <v>728</v>
      </c>
      <c r="W771" s="8">
        <v>50</v>
      </c>
      <c r="X771" s="8">
        <v>0</v>
      </c>
      <c r="Y771" s="8">
        <v>20</v>
      </c>
      <c r="Z771" s="8">
        <v>15</v>
      </c>
      <c r="AA771" s="8">
        <v>15</v>
      </c>
      <c r="AB771" s="8">
        <v>0</v>
      </c>
    </row>
    <row r="772" spans="1:28">
      <c r="A772" t="s">
        <v>20</v>
      </c>
      <c r="B772" t="s">
        <v>177</v>
      </c>
      <c r="C772" t="s">
        <v>178</v>
      </c>
      <c r="D772" t="s">
        <v>616</v>
      </c>
      <c r="E772" t="s">
        <v>675</v>
      </c>
      <c r="F772" t="s">
        <v>4465</v>
      </c>
      <c r="G772" t="s">
        <v>4465</v>
      </c>
      <c r="H772" t="s">
        <v>676</v>
      </c>
      <c r="I772" t="s">
        <v>790</v>
      </c>
      <c r="J772" s="8" t="s">
        <v>791</v>
      </c>
      <c r="K772" s="8">
        <v>52</v>
      </c>
      <c r="L772" s="8" t="s">
        <v>792</v>
      </c>
      <c r="M772" s="8">
        <v>152</v>
      </c>
      <c r="N772" s="8" t="s">
        <v>793</v>
      </c>
      <c r="O772" s="8">
        <v>1</v>
      </c>
      <c r="P772" s="8" t="s">
        <v>57</v>
      </c>
      <c r="Q772" s="8" t="s">
        <v>790</v>
      </c>
      <c r="S772" s="8" t="s">
        <v>57</v>
      </c>
      <c r="T772" s="8" t="s">
        <v>59</v>
      </c>
      <c r="U772" s="8" t="s">
        <v>65</v>
      </c>
      <c r="V772" s="8" t="s">
        <v>51</v>
      </c>
      <c r="W772" s="8">
        <v>85</v>
      </c>
      <c r="X772" s="8">
        <v>20</v>
      </c>
      <c r="Y772" s="8">
        <v>20</v>
      </c>
      <c r="Z772" s="8">
        <v>15</v>
      </c>
      <c r="AA772" s="8">
        <v>15</v>
      </c>
      <c r="AB772" s="8">
        <v>15</v>
      </c>
    </row>
    <row r="773" spans="1:28">
      <c r="A773" t="s">
        <v>20</v>
      </c>
      <c r="B773" t="s">
        <v>177</v>
      </c>
      <c r="C773" t="s">
        <v>178</v>
      </c>
      <c r="D773" t="s">
        <v>616</v>
      </c>
      <c r="E773" t="s">
        <v>675</v>
      </c>
      <c r="F773" t="s">
        <v>4444</v>
      </c>
      <c r="G773" t="s">
        <v>4445</v>
      </c>
      <c r="H773" t="s">
        <v>676</v>
      </c>
      <c r="I773" t="s">
        <v>740</v>
      </c>
      <c r="J773" s="8" t="s">
        <v>741</v>
      </c>
      <c r="K773" s="8">
        <v>57</v>
      </c>
      <c r="L773" s="8" t="s">
        <v>742</v>
      </c>
      <c r="M773" s="8">
        <v>155</v>
      </c>
      <c r="N773" s="8" t="s">
        <v>743</v>
      </c>
      <c r="O773" s="8">
        <v>1</v>
      </c>
      <c r="P773" s="8" t="s">
        <v>57</v>
      </c>
      <c r="Q773" s="8" t="s">
        <v>740</v>
      </c>
      <c r="S773" s="8" t="s">
        <v>57</v>
      </c>
      <c r="T773" s="8" t="s">
        <v>59</v>
      </c>
      <c r="U773" s="8" t="s">
        <v>65</v>
      </c>
      <c r="V773" s="8" t="s">
        <v>51</v>
      </c>
      <c r="W773" s="8">
        <v>85</v>
      </c>
      <c r="X773" s="8">
        <v>20</v>
      </c>
      <c r="Y773" s="8">
        <v>20</v>
      </c>
      <c r="Z773" s="8">
        <v>15</v>
      </c>
      <c r="AA773" s="8">
        <v>15</v>
      </c>
      <c r="AB773" s="8">
        <v>15</v>
      </c>
    </row>
    <row r="774" spans="1:28">
      <c r="A774" t="s">
        <v>20</v>
      </c>
      <c r="B774" t="s">
        <v>177</v>
      </c>
      <c r="C774" t="s">
        <v>178</v>
      </c>
      <c r="D774" t="s">
        <v>616</v>
      </c>
      <c r="E774" t="s">
        <v>675</v>
      </c>
      <c r="F774" t="s">
        <v>7904</v>
      </c>
      <c r="G774" t="s">
        <v>7905</v>
      </c>
      <c r="H774" t="s">
        <v>676</v>
      </c>
      <c r="I774" t="s">
        <v>7906</v>
      </c>
      <c r="J774" s="8" t="s">
        <v>7907</v>
      </c>
      <c r="K774" s="8">
        <v>57</v>
      </c>
      <c r="L774" s="8" t="s">
        <v>7908</v>
      </c>
      <c r="M774" s="8">
        <v>153</v>
      </c>
      <c r="N774" s="8" t="s">
        <v>7909</v>
      </c>
      <c r="O774" s="8">
        <v>1</v>
      </c>
      <c r="P774" s="8" t="s">
        <v>57</v>
      </c>
      <c r="Q774" s="8" t="s">
        <v>7910</v>
      </c>
      <c r="S774" s="8" t="s">
        <v>57</v>
      </c>
      <c r="T774" s="8" t="s">
        <v>59</v>
      </c>
      <c r="U774" s="8" t="s">
        <v>65</v>
      </c>
      <c r="V774" s="8" t="s">
        <v>51</v>
      </c>
      <c r="W774" s="8">
        <v>70</v>
      </c>
      <c r="X774" s="8">
        <v>20</v>
      </c>
      <c r="Y774" s="8">
        <v>20</v>
      </c>
      <c r="Z774" s="8">
        <v>15</v>
      </c>
      <c r="AA774" s="8">
        <v>0</v>
      </c>
      <c r="AB774" s="8">
        <v>15</v>
      </c>
    </row>
    <row r="775" spans="1:28">
      <c r="A775" t="s">
        <v>20</v>
      </c>
      <c r="B775" t="s">
        <v>177</v>
      </c>
      <c r="C775" t="s">
        <v>178</v>
      </c>
      <c r="D775" t="s">
        <v>616</v>
      </c>
      <c r="E775" t="s">
        <v>675</v>
      </c>
      <c r="F775" t="s">
        <v>34</v>
      </c>
      <c r="G775" t="s">
        <v>34</v>
      </c>
      <c r="H775" t="s">
        <v>676</v>
      </c>
      <c r="I775" t="s">
        <v>758</v>
      </c>
      <c r="J775" s="8" t="s">
        <v>759</v>
      </c>
      <c r="K775" s="8">
        <v>56</v>
      </c>
      <c r="L775" s="8" t="s">
        <v>760</v>
      </c>
      <c r="M775" s="8">
        <v>152</v>
      </c>
      <c r="N775" s="8" t="s">
        <v>761</v>
      </c>
      <c r="O775" s="8">
        <v>1</v>
      </c>
      <c r="P775" s="8" t="s">
        <v>57</v>
      </c>
      <c r="Q775" s="8" t="s">
        <v>758</v>
      </c>
      <c r="S775" s="8" t="s">
        <v>57</v>
      </c>
      <c r="T775" s="8" t="s">
        <v>59</v>
      </c>
      <c r="U775" s="8" t="s">
        <v>65</v>
      </c>
      <c r="V775" s="8" t="s">
        <v>51</v>
      </c>
      <c r="W775" s="8">
        <v>85</v>
      </c>
      <c r="X775" s="8">
        <v>20</v>
      </c>
      <c r="Y775" s="8">
        <v>20</v>
      </c>
      <c r="Z775" s="8">
        <v>15</v>
      </c>
      <c r="AA775" s="8">
        <v>15</v>
      </c>
      <c r="AB775" s="8">
        <v>15</v>
      </c>
    </row>
    <row r="776" spans="1:28">
      <c r="A776" t="s">
        <v>20</v>
      </c>
      <c r="B776" t="s">
        <v>177</v>
      </c>
      <c r="C776" t="s">
        <v>178</v>
      </c>
      <c r="D776" t="s">
        <v>616</v>
      </c>
      <c r="E776" t="s">
        <v>675</v>
      </c>
      <c r="F776" t="s">
        <v>579</v>
      </c>
      <c r="G776" t="s">
        <v>579</v>
      </c>
      <c r="H776" t="s">
        <v>676</v>
      </c>
      <c r="I776" t="s">
        <v>766</v>
      </c>
      <c r="J776" s="8" t="s">
        <v>767</v>
      </c>
      <c r="K776" s="8">
        <v>57</v>
      </c>
      <c r="L776" s="8" t="s">
        <v>768</v>
      </c>
      <c r="M776" s="8">
        <v>151</v>
      </c>
      <c r="N776" s="8" t="s">
        <v>769</v>
      </c>
      <c r="O776" s="8">
        <v>1</v>
      </c>
      <c r="P776" s="8" t="s">
        <v>57</v>
      </c>
      <c r="Q776" s="8" t="s">
        <v>766</v>
      </c>
      <c r="S776" s="8" t="s">
        <v>57</v>
      </c>
      <c r="T776" s="8" t="s">
        <v>59</v>
      </c>
      <c r="U776" s="8" t="s">
        <v>65</v>
      </c>
      <c r="V776" s="8" t="s">
        <v>51</v>
      </c>
      <c r="W776" s="8">
        <v>85</v>
      </c>
      <c r="X776" s="8">
        <v>20</v>
      </c>
      <c r="Y776" s="8">
        <v>20</v>
      </c>
      <c r="Z776" s="8">
        <v>15</v>
      </c>
      <c r="AA776" s="8">
        <v>15</v>
      </c>
      <c r="AB776" s="8">
        <v>15</v>
      </c>
    </row>
    <row r="777" spans="1:28">
      <c r="A777" t="s">
        <v>20</v>
      </c>
      <c r="B777" t="s">
        <v>177</v>
      </c>
      <c r="C777" t="s">
        <v>178</v>
      </c>
      <c r="D777" t="s">
        <v>616</v>
      </c>
      <c r="E777" t="s">
        <v>675</v>
      </c>
      <c r="F777" t="s">
        <v>4467</v>
      </c>
      <c r="G777" t="s">
        <v>4467</v>
      </c>
      <c r="H777" t="s">
        <v>676</v>
      </c>
      <c r="I777" t="s">
        <v>798</v>
      </c>
      <c r="J777" s="8" t="s">
        <v>799</v>
      </c>
      <c r="K777" s="8">
        <v>55</v>
      </c>
      <c r="L777" s="8" t="s">
        <v>800</v>
      </c>
      <c r="M777" s="8">
        <v>154</v>
      </c>
      <c r="N777" s="8" t="s">
        <v>801</v>
      </c>
      <c r="O777" s="8">
        <v>1</v>
      </c>
      <c r="P777" s="8" t="s">
        <v>57</v>
      </c>
      <c r="Q777" s="8" t="s">
        <v>798</v>
      </c>
      <c r="S777" s="8" t="s">
        <v>57</v>
      </c>
      <c r="T777" s="8" t="s">
        <v>59</v>
      </c>
      <c r="U777" s="8" t="s">
        <v>65</v>
      </c>
      <c r="V777" s="8" t="s">
        <v>51</v>
      </c>
      <c r="W777" s="8">
        <v>85</v>
      </c>
      <c r="X777" s="8">
        <v>20</v>
      </c>
      <c r="Y777" s="8">
        <v>20</v>
      </c>
      <c r="Z777" s="8">
        <v>15</v>
      </c>
      <c r="AA777" s="8">
        <v>15</v>
      </c>
      <c r="AB777" s="8">
        <v>15</v>
      </c>
    </row>
    <row r="778" spans="1:28">
      <c r="A778" t="s">
        <v>20</v>
      </c>
      <c r="B778" t="s">
        <v>177</v>
      </c>
      <c r="C778" t="s">
        <v>178</v>
      </c>
      <c r="D778" t="s">
        <v>616</v>
      </c>
      <c r="E778" t="s">
        <v>675</v>
      </c>
      <c r="F778" t="s">
        <v>4458</v>
      </c>
      <c r="G778" t="s">
        <v>10819</v>
      </c>
      <c r="H778" t="s">
        <v>676</v>
      </c>
      <c r="I778" t="s">
        <v>774</v>
      </c>
      <c r="J778" s="8" t="s">
        <v>775</v>
      </c>
      <c r="K778" s="8">
        <v>49</v>
      </c>
      <c r="L778" s="8" t="s">
        <v>776</v>
      </c>
      <c r="M778" s="8">
        <v>157</v>
      </c>
      <c r="N778" s="8" t="s">
        <v>777</v>
      </c>
      <c r="O778" s="8">
        <v>1</v>
      </c>
      <c r="P778" s="8" t="s">
        <v>57</v>
      </c>
      <c r="Q778" s="8" t="s">
        <v>774</v>
      </c>
      <c r="S778" s="8" t="s">
        <v>57</v>
      </c>
      <c r="T778" s="8" t="s">
        <v>59</v>
      </c>
      <c r="U778" s="8" t="s">
        <v>65</v>
      </c>
      <c r="V778" s="8" t="s">
        <v>51</v>
      </c>
      <c r="W778" s="8">
        <v>85</v>
      </c>
      <c r="X778" s="8">
        <v>20</v>
      </c>
      <c r="Y778" s="8">
        <v>20</v>
      </c>
      <c r="Z778" s="8">
        <v>15</v>
      </c>
      <c r="AA778" s="8">
        <v>15</v>
      </c>
      <c r="AB778" s="8">
        <v>15</v>
      </c>
    </row>
    <row r="779" spans="1:28">
      <c r="A779" t="s">
        <v>20</v>
      </c>
      <c r="B779" t="s">
        <v>177</v>
      </c>
      <c r="C779" t="s">
        <v>178</v>
      </c>
      <c r="D779" t="s">
        <v>616</v>
      </c>
      <c r="E779" t="s">
        <v>675</v>
      </c>
      <c r="F779" t="s">
        <v>4439</v>
      </c>
      <c r="G779" t="s">
        <v>10791</v>
      </c>
      <c r="H779" t="s">
        <v>676</v>
      </c>
      <c r="I779" t="s">
        <v>729</v>
      </c>
      <c r="J779" s="8" t="s">
        <v>730</v>
      </c>
      <c r="K779" s="8">
        <v>48</v>
      </c>
      <c r="L779" s="8" t="s">
        <v>731</v>
      </c>
      <c r="M779" s="8">
        <v>190</v>
      </c>
      <c r="N779" s="8" t="s">
        <v>10602</v>
      </c>
      <c r="O779" s="8">
        <v>2</v>
      </c>
      <c r="P779" s="8" t="s">
        <v>56</v>
      </c>
      <c r="Q779" s="8" t="s">
        <v>729</v>
      </c>
      <c r="S779" s="8" t="s">
        <v>57</v>
      </c>
      <c r="T779" s="8" t="s">
        <v>59</v>
      </c>
      <c r="U779" s="8" t="s">
        <v>65</v>
      </c>
      <c r="V779" s="8" t="s">
        <v>51</v>
      </c>
      <c r="W779" s="8">
        <v>50</v>
      </c>
      <c r="X779" s="8">
        <v>20</v>
      </c>
      <c r="Y779" s="8">
        <v>0</v>
      </c>
      <c r="Z779" s="8">
        <v>0</v>
      </c>
      <c r="AA779" s="8">
        <v>15</v>
      </c>
      <c r="AB779" s="8">
        <v>15</v>
      </c>
    </row>
    <row r="780" spans="1:28">
      <c r="A780" t="s">
        <v>20</v>
      </c>
      <c r="B780" t="s">
        <v>177</v>
      </c>
      <c r="C780" t="s">
        <v>178</v>
      </c>
      <c r="D780" t="s">
        <v>616</v>
      </c>
      <c r="E780" t="s">
        <v>675</v>
      </c>
      <c r="F780" t="s">
        <v>8148</v>
      </c>
      <c r="G780" t="s">
        <v>8118</v>
      </c>
      <c r="H780" t="s">
        <v>677</v>
      </c>
      <c r="I780" t="s">
        <v>8498</v>
      </c>
      <c r="J780" s="8" t="s">
        <v>8499</v>
      </c>
      <c r="K780" s="8">
        <v>41</v>
      </c>
      <c r="M780" s="8">
        <v>0</v>
      </c>
      <c r="N780" s="8" t="s">
        <v>8500</v>
      </c>
      <c r="O780" s="8">
        <v>1</v>
      </c>
      <c r="P780" s="8" t="s">
        <v>57</v>
      </c>
      <c r="Q780" s="8" t="s">
        <v>8498</v>
      </c>
      <c r="S780" s="8" t="s">
        <v>57</v>
      </c>
      <c r="T780" s="8" t="s">
        <v>59</v>
      </c>
      <c r="U780" s="8" t="s">
        <v>65</v>
      </c>
      <c r="V780" s="8" t="s">
        <v>51</v>
      </c>
      <c r="W780" s="8">
        <v>65</v>
      </c>
      <c r="X780" s="8">
        <v>20</v>
      </c>
      <c r="Y780" s="8">
        <v>0</v>
      </c>
      <c r="Z780" s="8">
        <v>15</v>
      </c>
      <c r="AA780" s="8">
        <v>15</v>
      </c>
      <c r="AB780" s="8">
        <v>15</v>
      </c>
    </row>
    <row r="781" spans="1:28">
      <c r="A781" t="s">
        <v>20</v>
      </c>
      <c r="B781" t="s">
        <v>177</v>
      </c>
      <c r="C781" t="s">
        <v>178</v>
      </c>
      <c r="D781" t="s">
        <v>616</v>
      </c>
      <c r="E781" t="s">
        <v>675</v>
      </c>
      <c r="F781" t="s">
        <v>5253</v>
      </c>
      <c r="G781" t="s">
        <v>5253</v>
      </c>
      <c r="H781" t="s">
        <v>676</v>
      </c>
      <c r="I781" t="s">
        <v>8501</v>
      </c>
      <c r="J781" s="8" t="s">
        <v>8502</v>
      </c>
      <c r="K781" s="8">
        <v>55</v>
      </c>
      <c r="L781" s="8" t="s">
        <v>8023</v>
      </c>
      <c r="M781" s="8">
        <v>163</v>
      </c>
      <c r="N781" s="8" t="s">
        <v>184</v>
      </c>
      <c r="O781" s="8">
        <v>1</v>
      </c>
      <c r="P781" s="8" t="s">
        <v>57</v>
      </c>
      <c r="Q781" s="8" t="s">
        <v>8501</v>
      </c>
      <c r="S781" s="8" t="s">
        <v>57</v>
      </c>
      <c r="T781" s="8" t="s">
        <v>5700</v>
      </c>
      <c r="U781" s="8" t="s">
        <v>8024</v>
      </c>
      <c r="V781" s="8" t="s">
        <v>8025</v>
      </c>
      <c r="W781" s="8">
        <v>50</v>
      </c>
      <c r="X781" s="8">
        <v>20</v>
      </c>
      <c r="Y781" s="8">
        <v>0</v>
      </c>
      <c r="Z781" s="8">
        <v>15</v>
      </c>
      <c r="AA781" s="8">
        <v>15</v>
      </c>
      <c r="AB781" s="8">
        <v>0</v>
      </c>
    </row>
    <row r="782" spans="1:28">
      <c r="A782" t="s">
        <v>20</v>
      </c>
      <c r="B782" t="s">
        <v>177</v>
      </c>
      <c r="C782" t="s">
        <v>178</v>
      </c>
      <c r="D782" t="s">
        <v>616</v>
      </c>
      <c r="E782" t="s">
        <v>675</v>
      </c>
      <c r="F782" t="s">
        <v>4442</v>
      </c>
      <c r="G782" t="s">
        <v>4443</v>
      </c>
      <c r="H782" t="s">
        <v>676</v>
      </c>
      <c r="I782" t="s">
        <v>736</v>
      </c>
      <c r="J782" s="8" t="s">
        <v>737</v>
      </c>
      <c r="K782" s="8">
        <v>59</v>
      </c>
      <c r="L782" s="8" t="s">
        <v>738</v>
      </c>
      <c r="M782" s="8">
        <v>156</v>
      </c>
      <c r="N782" s="8" t="s">
        <v>739</v>
      </c>
      <c r="O782" s="8">
        <v>1</v>
      </c>
      <c r="P782" s="8" t="s">
        <v>57</v>
      </c>
      <c r="Q782" s="8" t="s">
        <v>736</v>
      </c>
      <c r="S782" s="8" t="s">
        <v>57</v>
      </c>
      <c r="T782" s="8" t="s">
        <v>59</v>
      </c>
      <c r="U782" s="8" t="s">
        <v>65</v>
      </c>
      <c r="V782" s="8" t="s">
        <v>51</v>
      </c>
      <c r="W782" s="8">
        <v>85</v>
      </c>
      <c r="X782" s="8">
        <v>20</v>
      </c>
      <c r="Y782" s="8">
        <v>20</v>
      </c>
      <c r="Z782" s="8">
        <v>15</v>
      </c>
      <c r="AA782" s="8">
        <v>15</v>
      </c>
      <c r="AB782" s="8">
        <v>15</v>
      </c>
    </row>
    <row r="783" spans="1:28">
      <c r="A783" t="s">
        <v>20</v>
      </c>
      <c r="B783" t="s">
        <v>177</v>
      </c>
      <c r="C783" t="s">
        <v>178</v>
      </c>
      <c r="D783" t="s">
        <v>616</v>
      </c>
      <c r="E783" t="s">
        <v>675</v>
      </c>
      <c r="F783" t="s">
        <v>4430</v>
      </c>
      <c r="G783" t="s">
        <v>4431</v>
      </c>
      <c r="H783" t="s">
        <v>676</v>
      </c>
      <c r="I783" t="s">
        <v>706</v>
      </c>
      <c r="J783" s="8" t="s">
        <v>707</v>
      </c>
      <c r="K783" s="8">
        <v>57</v>
      </c>
      <c r="L783" s="8" t="s">
        <v>708</v>
      </c>
      <c r="M783" s="8">
        <v>153</v>
      </c>
      <c r="N783" s="8" t="s">
        <v>709</v>
      </c>
      <c r="O783" s="8">
        <v>1</v>
      </c>
      <c r="P783" s="8" t="s">
        <v>57</v>
      </c>
      <c r="Q783" s="8" t="s">
        <v>706</v>
      </c>
      <c r="S783" s="8" t="s">
        <v>57</v>
      </c>
      <c r="T783" s="8" t="s">
        <v>59</v>
      </c>
      <c r="U783" s="8" t="s">
        <v>65</v>
      </c>
      <c r="V783" s="8" t="s">
        <v>51</v>
      </c>
      <c r="W783" s="8">
        <v>85</v>
      </c>
      <c r="X783" s="8">
        <v>20</v>
      </c>
      <c r="Y783" s="8">
        <v>20</v>
      </c>
      <c r="Z783" s="8">
        <v>15</v>
      </c>
      <c r="AA783" s="8">
        <v>15</v>
      </c>
      <c r="AB783" s="8">
        <v>15</v>
      </c>
    </row>
    <row r="784" spans="1:28">
      <c r="A784" t="s">
        <v>20</v>
      </c>
      <c r="B784" t="s">
        <v>177</v>
      </c>
      <c r="C784" t="s">
        <v>178</v>
      </c>
      <c r="D784" t="s">
        <v>616</v>
      </c>
      <c r="E784" t="s">
        <v>675</v>
      </c>
      <c r="F784" t="s">
        <v>4450</v>
      </c>
      <c r="G784" t="s">
        <v>4451</v>
      </c>
      <c r="H784" t="s">
        <v>676</v>
      </c>
      <c r="I784" t="s">
        <v>751</v>
      </c>
      <c r="J784" s="8" t="s">
        <v>752</v>
      </c>
      <c r="K784" s="8">
        <v>60</v>
      </c>
      <c r="L784" s="8" t="s">
        <v>753</v>
      </c>
      <c r="M784" s="8">
        <v>150</v>
      </c>
      <c r="N784" s="8" t="s">
        <v>754</v>
      </c>
      <c r="O784" s="8">
        <v>1</v>
      </c>
      <c r="P784" s="8" t="s">
        <v>57</v>
      </c>
      <c r="Q784" s="8" t="s">
        <v>751</v>
      </c>
      <c r="S784" s="8" t="s">
        <v>57</v>
      </c>
      <c r="T784" s="8" t="s">
        <v>59</v>
      </c>
      <c r="U784" s="8" t="s">
        <v>65</v>
      </c>
      <c r="V784" s="8" t="s">
        <v>51</v>
      </c>
      <c r="W784" s="8">
        <v>85</v>
      </c>
      <c r="X784" s="8">
        <v>20</v>
      </c>
      <c r="Y784" s="8">
        <v>20</v>
      </c>
      <c r="Z784" s="8">
        <v>15</v>
      </c>
      <c r="AA784" s="8">
        <v>15</v>
      </c>
      <c r="AB784" s="8">
        <v>15</v>
      </c>
    </row>
    <row r="785" spans="1:28">
      <c r="A785" t="s">
        <v>20</v>
      </c>
      <c r="B785" t="s">
        <v>177</v>
      </c>
      <c r="C785" t="s">
        <v>178</v>
      </c>
      <c r="D785" t="s">
        <v>616</v>
      </c>
      <c r="E785" t="s">
        <v>675</v>
      </c>
      <c r="F785" t="s">
        <v>7893</v>
      </c>
      <c r="G785" t="s">
        <v>7894</v>
      </c>
      <c r="H785" t="s">
        <v>676</v>
      </c>
      <c r="I785" t="s">
        <v>7895</v>
      </c>
      <c r="J785" s="8" t="s">
        <v>7896</v>
      </c>
      <c r="K785" s="8">
        <v>55</v>
      </c>
      <c r="L785" s="8" t="s">
        <v>7897</v>
      </c>
      <c r="M785" s="8">
        <v>150</v>
      </c>
      <c r="N785" s="8" t="s">
        <v>7898</v>
      </c>
      <c r="O785" s="8">
        <v>1</v>
      </c>
      <c r="P785" s="8" t="s">
        <v>57</v>
      </c>
      <c r="Q785" s="8" t="s">
        <v>7895</v>
      </c>
      <c r="S785" s="8" t="s">
        <v>57</v>
      </c>
      <c r="T785" s="8" t="s">
        <v>59</v>
      </c>
      <c r="U785" s="8" t="s">
        <v>65</v>
      </c>
      <c r="V785" s="8" t="s">
        <v>51</v>
      </c>
      <c r="W785" s="8">
        <v>85</v>
      </c>
      <c r="X785" s="8">
        <v>20</v>
      </c>
      <c r="Y785" s="8">
        <v>20</v>
      </c>
      <c r="Z785" s="8">
        <v>15</v>
      </c>
      <c r="AA785" s="8">
        <v>15</v>
      </c>
      <c r="AB785" s="8">
        <v>15</v>
      </c>
    </row>
    <row r="786" spans="1:28">
      <c r="A786" t="s">
        <v>20</v>
      </c>
      <c r="B786" t="s">
        <v>177</v>
      </c>
      <c r="C786" t="s">
        <v>178</v>
      </c>
      <c r="D786" t="s">
        <v>616</v>
      </c>
      <c r="E786" t="s">
        <v>675</v>
      </c>
      <c r="F786" t="s">
        <v>4440</v>
      </c>
      <c r="G786" t="s">
        <v>4441</v>
      </c>
      <c r="H786" t="s">
        <v>676</v>
      </c>
      <c r="I786" t="s">
        <v>732</v>
      </c>
      <c r="J786" s="8" t="s">
        <v>733</v>
      </c>
      <c r="K786" s="8">
        <v>60</v>
      </c>
      <c r="L786" s="8" t="s">
        <v>734</v>
      </c>
      <c r="M786" s="8">
        <v>149</v>
      </c>
      <c r="N786" s="8" t="s">
        <v>735</v>
      </c>
      <c r="O786" s="8">
        <v>1</v>
      </c>
      <c r="P786" s="8" t="s">
        <v>57</v>
      </c>
      <c r="Q786" s="8" t="s">
        <v>732</v>
      </c>
      <c r="S786" s="8" t="s">
        <v>57</v>
      </c>
      <c r="T786" s="8" t="s">
        <v>59</v>
      </c>
      <c r="U786" s="8" t="s">
        <v>65</v>
      </c>
      <c r="V786" s="8" t="s">
        <v>51</v>
      </c>
      <c r="W786" s="8">
        <v>85</v>
      </c>
      <c r="X786" s="8">
        <v>20</v>
      </c>
      <c r="Y786" s="8">
        <v>20</v>
      </c>
      <c r="Z786" s="8">
        <v>15</v>
      </c>
      <c r="AA786" s="8">
        <v>15</v>
      </c>
      <c r="AB786" s="8">
        <v>15</v>
      </c>
    </row>
    <row r="787" spans="1:28">
      <c r="A787" t="s">
        <v>20</v>
      </c>
      <c r="B787" t="s">
        <v>177</v>
      </c>
      <c r="C787" t="s">
        <v>178</v>
      </c>
      <c r="D787" t="s">
        <v>616</v>
      </c>
      <c r="E787" t="s">
        <v>675</v>
      </c>
      <c r="F787" t="s">
        <v>4428</v>
      </c>
      <c r="G787" t="s">
        <v>4429</v>
      </c>
      <c r="H787" t="s">
        <v>676</v>
      </c>
      <c r="I787" t="s">
        <v>702</v>
      </c>
      <c r="J787" s="8" t="s">
        <v>703</v>
      </c>
      <c r="K787" s="8">
        <v>52</v>
      </c>
      <c r="L787" s="8" t="s">
        <v>704</v>
      </c>
      <c r="M787" s="8">
        <v>154</v>
      </c>
      <c r="N787" s="8" t="s">
        <v>705</v>
      </c>
      <c r="O787" s="8">
        <v>1</v>
      </c>
      <c r="P787" s="8" t="s">
        <v>57</v>
      </c>
      <c r="Q787" s="8" t="s">
        <v>702</v>
      </c>
      <c r="S787" s="8" t="s">
        <v>57</v>
      </c>
      <c r="T787" s="8" t="s">
        <v>59</v>
      </c>
      <c r="U787" s="8" t="s">
        <v>65</v>
      </c>
      <c r="V787" s="8" t="s">
        <v>51</v>
      </c>
      <c r="W787" s="8">
        <v>85</v>
      </c>
      <c r="X787" s="8">
        <v>20</v>
      </c>
      <c r="Y787" s="8">
        <v>20</v>
      </c>
      <c r="Z787" s="8">
        <v>15</v>
      </c>
      <c r="AA787" s="8">
        <v>15</v>
      </c>
      <c r="AB787" s="8">
        <v>15</v>
      </c>
    </row>
    <row r="788" spans="1:28">
      <c r="A788" t="s">
        <v>20</v>
      </c>
      <c r="B788" t="s">
        <v>177</v>
      </c>
      <c r="C788" t="s">
        <v>178</v>
      </c>
      <c r="D788" t="s">
        <v>616</v>
      </c>
      <c r="E788" t="s">
        <v>675</v>
      </c>
      <c r="F788" t="s">
        <v>4454</v>
      </c>
      <c r="G788" t="s">
        <v>4454</v>
      </c>
      <c r="H788" t="s">
        <v>676</v>
      </c>
      <c r="I788" t="s">
        <v>180</v>
      </c>
      <c r="J788" s="8" t="s">
        <v>181</v>
      </c>
      <c r="K788" s="8">
        <v>57</v>
      </c>
      <c r="L788" s="8" t="s">
        <v>182</v>
      </c>
      <c r="M788" s="8">
        <v>158</v>
      </c>
      <c r="N788" s="8" t="s">
        <v>183</v>
      </c>
      <c r="O788" s="8">
        <v>1</v>
      </c>
      <c r="P788" s="8" t="s">
        <v>57</v>
      </c>
      <c r="Q788" s="8" t="s">
        <v>180</v>
      </c>
      <c r="S788" s="8" t="s">
        <v>57</v>
      </c>
      <c r="T788" s="8" t="s">
        <v>59</v>
      </c>
      <c r="U788" s="8" t="s">
        <v>65</v>
      </c>
      <c r="V788" s="8" t="s">
        <v>51</v>
      </c>
      <c r="W788" s="8">
        <v>85</v>
      </c>
      <c r="X788" s="8">
        <v>20</v>
      </c>
      <c r="Y788" s="8">
        <v>20</v>
      </c>
      <c r="Z788" s="8">
        <v>15</v>
      </c>
      <c r="AA788" s="8">
        <v>15</v>
      </c>
      <c r="AB788" s="8">
        <v>15</v>
      </c>
    </row>
    <row r="789" spans="1:28">
      <c r="A789" t="s">
        <v>20</v>
      </c>
      <c r="B789" t="s">
        <v>177</v>
      </c>
      <c r="C789" t="s">
        <v>178</v>
      </c>
      <c r="D789" t="s">
        <v>616</v>
      </c>
      <c r="E789" t="s">
        <v>675</v>
      </c>
      <c r="F789" t="s">
        <v>4462</v>
      </c>
      <c r="G789" t="s">
        <v>4463</v>
      </c>
      <c r="H789" t="s">
        <v>677</v>
      </c>
      <c r="I789" t="s">
        <v>782</v>
      </c>
      <c r="J789" s="8" t="s">
        <v>783</v>
      </c>
      <c r="K789" s="8">
        <v>54</v>
      </c>
      <c r="L789" s="8" t="s">
        <v>784</v>
      </c>
      <c r="M789" s="8">
        <v>157</v>
      </c>
      <c r="N789" s="8" t="s">
        <v>785</v>
      </c>
      <c r="O789" s="8">
        <v>1</v>
      </c>
      <c r="P789" s="8" t="s">
        <v>57</v>
      </c>
      <c r="Q789" s="8" t="s">
        <v>782</v>
      </c>
      <c r="S789" s="8" t="s">
        <v>57</v>
      </c>
      <c r="T789" s="8" t="s">
        <v>59</v>
      </c>
      <c r="U789" s="8" t="s">
        <v>65</v>
      </c>
      <c r="V789" s="8" t="s">
        <v>51</v>
      </c>
      <c r="W789" s="8">
        <v>85</v>
      </c>
      <c r="X789" s="8">
        <v>20</v>
      </c>
      <c r="Y789" s="8">
        <v>20</v>
      </c>
      <c r="Z789" s="8">
        <v>15</v>
      </c>
      <c r="AA789" s="8">
        <v>15</v>
      </c>
      <c r="AB789" s="8">
        <v>15</v>
      </c>
    </row>
    <row r="790" spans="1:28">
      <c r="A790" t="s">
        <v>20</v>
      </c>
      <c r="B790" t="s">
        <v>177</v>
      </c>
      <c r="C790" t="s">
        <v>178</v>
      </c>
      <c r="D790" t="s">
        <v>616</v>
      </c>
      <c r="E790" t="s">
        <v>675</v>
      </c>
      <c r="F790" t="s">
        <v>4466</v>
      </c>
      <c r="G790" t="s">
        <v>512</v>
      </c>
      <c r="H790" t="s">
        <v>676</v>
      </c>
      <c r="I790" t="s">
        <v>794</v>
      </c>
      <c r="J790" s="8" t="s">
        <v>795</v>
      </c>
      <c r="K790" s="8">
        <v>58</v>
      </c>
      <c r="L790" s="8" t="s">
        <v>796</v>
      </c>
      <c r="M790" s="8">
        <v>149</v>
      </c>
      <c r="N790" s="8" t="s">
        <v>797</v>
      </c>
      <c r="O790" s="8">
        <v>1</v>
      </c>
      <c r="P790" s="8" t="s">
        <v>57</v>
      </c>
      <c r="Q790" s="8" t="s">
        <v>794</v>
      </c>
      <c r="S790" s="8" t="s">
        <v>57</v>
      </c>
      <c r="T790" s="8" t="s">
        <v>59</v>
      </c>
      <c r="U790" s="8" t="s">
        <v>65</v>
      </c>
      <c r="V790" s="8" t="s">
        <v>51</v>
      </c>
      <c r="W790" s="8">
        <v>85</v>
      </c>
      <c r="X790" s="8">
        <v>20</v>
      </c>
      <c r="Y790" s="8">
        <v>20</v>
      </c>
      <c r="Z790" s="8">
        <v>15</v>
      </c>
      <c r="AA790" s="8">
        <v>15</v>
      </c>
      <c r="AB790" s="8">
        <v>15</v>
      </c>
    </row>
    <row r="791" spans="1:28">
      <c r="A791" t="s">
        <v>20</v>
      </c>
      <c r="B791" t="s">
        <v>177</v>
      </c>
      <c r="C791" t="s">
        <v>178</v>
      </c>
      <c r="D791" t="s">
        <v>616</v>
      </c>
      <c r="E791" t="s">
        <v>675</v>
      </c>
      <c r="F791" t="s">
        <v>4436</v>
      </c>
      <c r="G791" t="s">
        <v>4437</v>
      </c>
      <c r="H791" t="s">
        <v>677</v>
      </c>
      <c r="I791" t="s">
        <v>718</v>
      </c>
      <c r="J791" s="8" t="s">
        <v>719</v>
      </c>
      <c r="K791" s="8">
        <v>57</v>
      </c>
      <c r="L791" s="8" t="s">
        <v>720</v>
      </c>
      <c r="M791" s="8">
        <v>148</v>
      </c>
      <c r="N791" s="8" t="s">
        <v>721</v>
      </c>
      <c r="O791" s="8">
        <v>1</v>
      </c>
      <c r="P791" s="8" t="s">
        <v>57</v>
      </c>
      <c r="Q791" s="8" t="s">
        <v>718</v>
      </c>
      <c r="S791" s="8" t="s">
        <v>57</v>
      </c>
      <c r="T791" s="8" t="s">
        <v>59</v>
      </c>
      <c r="U791" s="8" t="s">
        <v>65</v>
      </c>
      <c r="V791" s="8" t="s">
        <v>51</v>
      </c>
      <c r="W791" s="8">
        <v>85</v>
      </c>
      <c r="X791" s="8">
        <v>20</v>
      </c>
      <c r="Y791" s="8">
        <v>20</v>
      </c>
      <c r="Z791" s="8">
        <v>15</v>
      </c>
      <c r="AA791" s="8">
        <v>15</v>
      </c>
      <c r="AB791" s="8">
        <v>15</v>
      </c>
    </row>
    <row r="792" spans="1:28">
      <c r="A792" t="s">
        <v>20</v>
      </c>
      <c r="B792" t="s">
        <v>177</v>
      </c>
      <c r="C792" t="s">
        <v>178</v>
      </c>
      <c r="D792" t="s">
        <v>616</v>
      </c>
      <c r="E792" t="s">
        <v>675</v>
      </c>
      <c r="F792" t="s">
        <v>4456</v>
      </c>
      <c r="G792" t="s">
        <v>4457</v>
      </c>
      <c r="H792" t="s">
        <v>677</v>
      </c>
      <c r="I792" t="s">
        <v>770</v>
      </c>
      <c r="J792" s="8" t="s">
        <v>771</v>
      </c>
      <c r="K792" s="8">
        <v>56</v>
      </c>
      <c r="L792" s="8" t="s">
        <v>772</v>
      </c>
      <c r="M792" s="8">
        <v>152</v>
      </c>
      <c r="N792" s="8" t="s">
        <v>773</v>
      </c>
      <c r="O792" s="8">
        <v>1</v>
      </c>
      <c r="P792" s="8" t="s">
        <v>57</v>
      </c>
      <c r="Q792" s="8" t="s">
        <v>770</v>
      </c>
      <c r="S792" s="8" t="s">
        <v>57</v>
      </c>
      <c r="T792" s="8" t="s">
        <v>59</v>
      </c>
      <c r="U792" s="8" t="s">
        <v>65</v>
      </c>
      <c r="V792" s="8" t="s">
        <v>51</v>
      </c>
      <c r="W792" s="8">
        <v>85</v>
      </c>
      <c r="X792" s="8">
        <v>20</v>
      </c>
      <c r="Y792" s="8">
        <v>20</v>
      </c>
      <c r="Z792" s="8">
        <v>15</v>
      </c>
      <c r="AA792" s="8">
        <v>15</v>
      </c>
      <c r="AB792" s="8">
        <v>15</v>
      </c>
    </row>
    <row r="793" spans="1:28">
      <c r="A793" t="s">
        <v>20</v>
      </c>
      <c r="B793" t="s">
        <v>177</v>
      </c>
      <c r="C793" t="s">
        <v>178</v>
      </c>
      <c r="D793" t="s">
        <v>616</v>
      </c>
      <c r="E793" t="s">
        <v>675</v>
      </c>
      <c r="F793" t="s">
        <v>8503</v>
      </c>
      <c r="G793" t="s">
        <v>8448</v>
      </c>
      <c r="H793" t="s">
        <v>677</v>
      </c>
      <c r="I793" t="s">
        <v>8504</v>
      </c>
      <c r="J793" s="8" t="s">
        <v>8505</v>
      </c>
      <c r="K793" s="8">
        <v>56</v>
      </c>
      <c r="L793" s="8" t="s">
        <v>8506</v>
      </c>
      <c r="M793" s="8">
        <v>151</v>
      </c>
      <c r="N793" s="8" t="s">
        <v>8507</v>
      </c>
      <c r="O793" s="8">
        <v>1</v>
      </c>
      <c r="P793" s="8" t="s">
        <v>57</v>
      </c>
      <c r="Q793" s="8" t="s">
        <v>8504</v>
      </c>
      <c r="S793" s="8" t="s">
        <v>57</v>
      </c>
      <c r="T793" s="8" t="s">
        <v>59</v>
      </c>
      <c r="U793" s="8" t="s">
        <v>65</v>
      </c>
      <c r="V793" s="8" t="s">
        <v>51</v>
      </c>
      <c r="W793" s="8">
        <v>85</v>
      </c>
      <c r="X793" s="8">
        <v>20</v>
      </c>
      <c r="Y793" s="8">
        <v>20</v>
      </c>
      <c r="Z793" s="8">
        <v>15</v>
      </c>
      <c r="AA793" s="8">
        <v>15</v>
      </c>
      <c r="AB793" s="8">
        <v>15</v>
      </c>
    </row>
    <row r="794" spans="1:28">
      <c r="A794" t="s">
        <v>20</v>
      </c>
      <c r="B794" t="s">
        <v>177</v>
      </c>
      <c r="C794" t="s">
        <v>178</v>
      </c>
      <c r="D794" t="s">
        <v>616</v>
      </c>
      <c r="E794" t="s">
        <v>675</v>
      </c>
      <c r="F794" t="s">
        <v>4470</v>
      </c>
      <c r="G794" t="s">
        <v>4470</v>
      </c>
      <c r="H794" t="s">
        <v>676</v>
      </c>
      <c r="I794" t="s">
        <v>806</v>
      </c>
      <c r="J794" s="8" t="s">
        <v>807</v>
      </c>
      <c r="K794" s="8">
        <v>60</v>
      </c>
      <c r="L794" s="8" t="s">
        <v>808</v>
      </c>
      <c r="M794" s="8">
        <v>152</v>
      </c>
      <c r="N794" s="8" t="s">
        <v>809</v>
      </c>
      <c r="O794" s="8">
        <v>1</v>
      </c>
      <c r="P794" s="8" t="s">
        <v>57</v>
      </c>
      <c r="Q794" s="8" t="s">
        <v>806</v>
      </c>
      <c r="S794" s="8" t="s">
        <v>57</v>
      </c>
      <c r="T794" s="8" t="s">
        <v>59</v>
      </c>
      <c r="U794" s="8" t="s">
        <v>65</v>
      </c>
      <c r="V794" s="8" t="s">
        <v>51</v>
      </c>
      <c r="W794" s="8">
        <v>85</v>
      </c>
      <c r="X794" s="8">
        <v>20</v>
      </c>
      <c r="Y794" s="8">
        <v>20</v>
      </c>
      <c r="Z794" s="8">
        <v>15</v>
      </c>
      <c r="AA794" s="8">
        <v>15</v>
      </c>
      <c r="AB794" s="8">
        <v>15</v>
      </c>
    </row>
    <row r="795" spans="1:28">
      <c r="A795" t="s">
        <v>20</v>
      </c>
      <c r="B795" t="s">
        <v>177</v>
      </c>
      <c r="C795" t="s">
        <v>178</v>
      </c>
      <c r="D795" t="s">
        <v>616</v>
      </c>
      <c r="E795" t="s">
        <v>675</v>
      </c>
      <c r="F795" t="s">
        <v>4464</v>
      </c>
      <c r="G795" t="s">
        <v>4464</v>
      </c>
      <c r="H795" t="s">
        <v>676</v>
      </c>
      <c r="I795" t="s">
        <v>786</v>
      </c>
      <c r="J795" s="8" t="s">
        <v>787</v>
      </c>
      <c r="K795" s="8">
        <v>54</v>
      </c>
      <c r="L795" s="8" t="s">
        <v>788</v>
      </c>
      <c r="M795" s="8">
        <v>152</v>
      </c>
      <c r="N795" s="8" t="s">
        <v>789</v>
      </c>
      <c r="O795" s="8">
        <v>1</v>
      </c>
      <c r="P795" s="8" t="s">
        <v>57</v>
      </c>
      <c r="Q795" s="8" t="s">
        <v>786</v>
      </c>
      <c r="S795" s="8" t="s">
        <v>57</v>
      </c>
      <c r="T795" s="8" t="s">
        <v>59</v>
      </c>
      <c r="U795" s="8" t="s">
        <v>65</v>
      </c>
      <c r="V795" s="8" t="s">
        <v>51</v>
      </c>
      <c r="W795" s="8">
        <v>85</v>
      </c>
      <c r="X795" s="8">
        <v>20</v>
      </c>
      <c r="Y795" s="8">
        <v>20</v>
      </c>
      <c r="Z795" s="8">
        <v>15</v>
      </c>
      <c r="AA795" s="8">
        <v>15</v>
      </c>
      <c r="AB795" s="8">
        <v>15</v>
      </c>
    </row>
    <row r="796" spans="1:28">
      <c r="A796" t="s">
        <v>20</v>
      </c>
      <c r="B796" t="s">
        <v>177</v>
      </c>
      <c r="C796" t="s">
        <v>178</v>
      </c>
      <c r="D796" t="s">
        <v>616</v>
      </c>
      <c r="E796" t="s">
        <v>675</v>
      </c>
      <c r="F796" t="s">
        <v>4448</v>
      </c>
      <c r="G796" t="s">
        <v>4449</v>
      </c>
      <c r="H796" t="s">
        <v>677</v>
      </c>
      <c r="I796" t="s">
        <v>748</v>
      </c>
      <c r="J796" s="8" t="s">
        <v>749</v>
      </c>
      <c r="K796" s="8">
        <v>51</v>
      </c>
      <c r="M796" s="8">
        <v>0</v>
      </c>
      <c r="N796" s="8" t="s">
        <v>750</v>
      </c>
      <c r="O796" s="8">
        <v>1</v>
      </c>
      <c r="P796" s="8" t="s">
        <v>57</v>
      </c>
      <c r="Q796" s="8" t="s">
        <v>748</v>
      </c>
      <c r="S796" s="8" t="s">
        <v>57</v>
      </c>
      <c r="T796" s="8" t="s">
        <v>59</v>
      </c>
      <c r="U796" s="8" t="s">
        <v>65</v>
      </c>
      <c r="V796" s="8" t="s">
        <v>51</v>
      </c>
      <c r="W796" s="8">
        <v>65</v>
      </c>
      <c r="X796" s="8">
        <v>20</v>
      </c>
      <c r="Y796" s="8">
        <v>0</v>
      </c>
      <c r="Z796" s="8">
        <v>15</v>
      </c>
      <c r="AA796" s="8">
        <v>15</v>
      </c>
      <c r="AB796" s="8">
        <v>15</v>
      </c>
    </row>
    <row r="797" spans="1:28">
      <c r="A797" t="s">
        <v>20</v>
      </c>
      <c r="B797" t="s">
        <v>177</v>
      </c>
      <c r="C797" t="s">
        <v>178</v>
      </c>
      <c r="D797" t="s">
        <v>616</v>
      </c>
      <c r="E797" t="s">
        <v>675</v>
      </c>
      <c r="F797" t="s">
        <v>4446</v>
      </c>
      <c r="G797" t="s">
        <v>4447</v>
      </c>
      <c r="H797" t="s">
        <v>676</v>
      </c>
      <c r="I797" t="s">
        <v>744</v>
      </c>
      <c r="J797" s="8" t="s">
        <v>745</v>
      </c>
      <c r="K797" s="8">
        <v>54</v>
      </c>
      <c r="L797" s="8" t="s">
        <v>746</v>
      </c>
      <c r="M797" s="8">
        <v>144</v>
      </c>
      <c r="N797" s="8" t="s">
        <v>747</v>
      </c>
      <c r="O797" s="8">
        <v>1</v>
      </c>
      <c r="P797" s="8" t="s">
        <v>57</v>
      </c>
      <c r="Q797" s="8" t="s">
        <v>744</v>
      </c>
      <c r="S797" s="8" t="s">
        <v>57</v>
      </c>
      <c r="T797" s="8" t="s">
        <v>59</v>
      </c>
      <c r="U797" s="8" t="s">
        <v>65</v>
      </c>
      <c r="V797" s="8" t="s">
        <v>51</v>
      </c>
      <c r="W797" s="8">
        <v>85</v>
      </c>
      <c r="X797" s="8">
        <v>20</v>
      </c>
      <c r="Y797" s="8">
        <v>20</v>
      </c>
      <c r="Z797" s="8">
        <v>15</v>
      </c>
      <c r="AA797" s="8">
        <v>15</v>
      </c>
      <c r="AB797" s="8">
        <v>15</v>
      </c>
    </row>
    <row r="798" spans="1:28">
      <c r="A798" t="s">
        <v>20</v>
      </c>
      <c r="B798" t="s">
        <v>177</v>
      </c>
      <c r="C798" t="s">
        <v>178</v>
      </c>
      <c r="D798" t="s">
        <v>616</v>
      </c>
      <c r="E798" t="s">
        <v>675</v>
      </c>
      <c r="F798" t="s">
        <v>8508</v>
      </c>
      <c r="G798" t="s">
        <v>8509</v>
      </c>
      <c r="H798" t="s">
        <v>676</v>
      </c>
      <c r="I798" t="s">
        <v>8510</v>
      </c>
      <c r="J798" s="8" t="s">
        <v>8511</v>
      </c>
      <c r="K798" s="8">
        <v>71</v>
      </c>
      <c r="L798" s="8" t="s">
        <v>8512</v>
      </c>
      <c r="M798" s="8">
        <v>180</v>
      </c>
      <c r="N798" s="8" t="s">
        <v>8147</v>
      </c>
      <c r="O798" s="8">
        <v>1</v>
      </c>
      <c r="P798" s="8" t="s">
        <v>57</v>
      </c>
      <c r="Q798" s="8" t="s">
        <v>8510</v>
      </c>
      <c r="S798" s="8" t="s">
        <v>57</v>
      </c>
      <c r="T798" s="8" t="s">
        <v>59</v>
      </c>
      <c r="U798" s="8" t="s">
        <v>65</v>
      </c>
      <c r="V798" s="8" t="s">
        <v>51</v>
      </c>
      <c r="W798" s="8">
        <v>45</v>
      </c>
      <c r="X798" s="8">
        <v>0</v>
      </c>
      <c r="Y798" s="8">
        <v>0</v>
      </c>
      <c r="Z798" s="8">
        <v>15</v>
      </c>
      <c r="AA798" s="8">
        <v>15</v>
      </c>
      <c r="AB798" s="8">
        <v>15</v>
      </c>
    </row>
    <row r="799" spans="1:28">
      <c r="A799" t="s">
        <v>20</v>
      </c>
      <c r="B799" t="s">
        <v>177</v>
      </c>
      <c r="C799" t="s">
        <v>178</v>
      </c>
      <c r="D799" t="s">
        <v>616</v>
      </c>
      <c r="E799" t="s">
        <v>675</v>
      </c>
      <c r="F799" t="s">
        <v>7161</v>
      </c>
      <c r="G799" t="s">
        <v>7162</v>
      </c>
      <c r="H799" t="s">
        <v>676</v>
      </c>
      <c r="I799" t="s">
        <v>762</v>
      </c>
      <c r="J799" s="8" t="s">
        <v>763</v>
      </c>
      <c r="K799" s="8">
        <v>56</v>
      </c>
      <c r="L799" s="8" t="s">
        <v>764</v>
      </c>
      <c r="M799" s="8">
        <v>153</v>
      </c>
      <c r="N799" s="8" t="s">
        <v>765</v>
      </c>
      <c r="O799" s="8">
        <v>1</v>
      </c>
      <c r="P799" s="8" t="s">
        <v>57</v>
      </c>
      <c r="Q799" s="8" t="s">
        <v>762</v>
      </c>
      <c r="S799" s="8" t="s">
        <v>57</v>
      </c>
      <c r="T799" s="8" t="s">
        <v>59</v>
      </c>
      <c r="U799" s="8" t="s">
        <v>65</v>
      </c>
      <c r="V799" s="8" t="s">
        <v>51</v>
      </c>
      <c r="W799" s="8">
        <v>85</v>
      </c>
      <c r="X799" s="8">
        <v>20</v>
      </c>
      <c r="Y799" s="8">
        <v>20</v>
      </c>
      <c r="Z799" s="8">
        <v>15</v>
      </c>
      <c r="AA799" s="8">
        <v>15</v>
      </c>
      <c r="AB799" s="8">
        <v>15</v>
      </c>
    </row>
    <row r="800" spans="1:28">
      <c r="A800" t="s">
        <v>20</v>
      </c>
      <c r="B800" t="s">
        <v>130</v>
      </c>
      <c r="C800" t="s">
        <v>504</v>
      </c>
      <c r="D800" t="s">
        <v>616</v>
      </c>
      <c r="E800" t="s">
        <v>675</v>
      </c>
      <c r="F800" t="s">
        <v>4498</v>
      </c>
      <c r="G800" t="s">
        <v>4498</v>
      </c>
      <c r="H800" t="s">
        <v>676</v>
      </c>
      <c r="I800" t="s">
        <v>4103</v>
      </c>
      <c r="J800" s="8" t="s">
        <v>10893</v>
      </c>
      <c r="K800" s="8">
        <v>60</v>
      </c>
      <c r="L800" s="8" t="s">
        <v>4104</v>
      </c>
      <c r="M800" s="8">
        <v>146</v>
      </c>
      <c r="N800" s="8" t="s">
        <v>4105</v>
      </c>
      <c r="O800" s="8">
        <v>1</v>
      </c>
      <c r="P800" s="8" t="s">
        <v>57</v>
      </c>
      <c r="Q800" s="8" t="s">
        <v>4103</v>
      </c>
      <c r="S800" s="8" t="s">
        <v>57</v>
      </c>
      <c r="T800" s="8" t="s">
        <v>59</v>
      </c>
      <c r="U800" s="8" t="s">
        <v>65</v>
      </c>
      <c r="V800" s="8" t="s">
        <v>51</v>
      </c>
      <c r="W800" s="8">
        <v>85</v>
      </c>
      <c r="X800" s="8">
        <v>20</v>
      </c>
      <c r="Y800" s="8">
        <v>20</v>
      </c>
      <c r="Z800" s="8">
        <v>15</v>
      </c>
      <c r="AA800" s="8">
        <v>15</v>
      </c>
      <c r="AB800" s="8">
        <v>15</v>
      </c>
    </row>
    <row r="801" spans="1:28">
      <c r="A801" t="s">
        <v>20</v>
      </c>
      <c r="B801" t="s">
        <v>130</v>
      </c>
      <c r="C801" t="s">
        <v>504</v>
      </c>
      <c r="D801" t="s">
        <v>616</v>
      </c>
      <c r="E801" t="s">
        <v>675</v>
      </c>
      <c r="F801" t="s">
        <v>4484</v>
      </c>
      <c r="G801" t="s">
        <v>4484</v>
      </c>
      <c r="H801" t="s">
        <v>676</v>
      </c>
      <c r="I801" t="s">
        <v>4136</v>
      </c>
      <c r="J801" s="8" t="s">
        <v>4137</v>
      </c>
      <c r="K801" s="8">
        <v>51</v>
      </c>
      <c r="L801" s="8" t="s">
        <v>4138</v>
      </c>
      <c r="M801" s="8">
        <v>148</v>
      </c>
      <c r="N801" s="8" t="s">
        <v>4139</v>
      </c>
      <c r="O801" s="8">
        <v>1</v>
      </c>
      <c r="P801" s="8" t="s">
        <v>57</v>
      </c>
      <c r="Q801" s="8" t="s">
        <v>4136</v>
      </c>
      <c r="S801" s="8" t="s">
        <v>57</v>
      </c>
      <c r="T801" s="8" t="s">
        <v>59</v>
      </c>
      <c r="U801" s="8" t="s">
        <v>65</v>
      </c>
      <c r="V801" s="8" t="s">
        <v>51</v>
      </c>
      <c r="W801" s="8">
        <v>85</v>
      </c>
      <c r="X801" s="8">
        <v>20</v>
      </c>
      <c r="Y801" s="8">
        <v>20</v>
      </c>
      <c r="Z801" s="8">
        <v>15</v>
      </c>
      <c r="AA801" s="8">
        <v>15</v>
      </c>
      <c r="AB801" s="8">
        <v>15</v>
      </c>
    </row>
    <row r="802" spans="1:28">
      <c r="A802" t="s">
        <v>20</v>
      </c>
      <c r="B802" t="s">
        <v>130</v>
      </c>
      <c r="C802" t="s">
        <v>504</v>
      </c>
      <c r="D802" t="s">
        <v>616</v>
      </c>
      <c r="E802" t="s">
        <v>675</v>
      </c>
      <c r="F802" t="s">
        <v>573</v>
      </c>
      <c r="G802" t="s">
        <v>573</v>
      </c>
      <c r="H802" t="s">
        <v>676</v>
      </c>
      <c r="I802" t="s">
        <v>4178</v>
      </c>
      <c r="J802" s="8" t="s">
        <v>4179</v>
      </c>
      <c r="K802" s="8">
        <v>53</v>
      </c>
      <c r="L802" s="8" t="s">
        <v>4180</v>
      </c>
      <c r="M802" s="8">
        <v>144</v>
      </c>
      <c r="N802" s="8" t="s">
        <v>4181</v>
      </c>
      <c r="O802" s="8">
        <v>1</v>
      </c>
      <c r="P802" s="8" t="s">
        <v>57</v>
      </c>
      <c r="Q802" s="8" t="s">
        <v>4178</v>
      </c>
      <c r="S802" s="8" t="s">
        <v>57</v>
      </c>
      <c r="T802" s="8" t="s">
        <v>59</v>
      </c>
      <c r="U802" s="8" t="s">
        <v>65</v>
      </c>
      <c r="V802" s="8" t="s">
        <v>51</v>
      </c>
      <c r="W802" s="8">
        <v>85</v>
      </c>
      <c r="X802" s="8">
        <v>20</v>
      </c>
      <c r="Y802" s="8">
        <v>20</v>
      </c>
      <c r="Z802" s="8">
        <v>15</v>
      </c>
      <c r="AA802" s="8">
        <v>15</v>
      </c>
      <c r="AB802" s="8">
        <v>15</v>
      </c>
    </row>
    <row r="803" spans="1:28">
      <c r="A803" t="s">
        <v>20</v>
      </c>
      <c r="B803" t="s">
        <v>130</v>
      </c>
      <c r="C803" t="s">
        <v>504</v>
      </c>
      <c r="D803" t="s">
        <v>616</v>
      </c>
      <c r="E803" t="s">
        <v>675</v>
      </c>
      <c r="F803" t="s">
        <v>593</v>
      </c>
      <c r="G803" t="s">
        <v>593</v>
      </c>
      <c r="H803" t="s">
        <v>676</v>
      </c>
      <c r="I803" t="s">
        <v>4106</v>
      </c>
      <c r="J803" s="8" t="s">
        <v>4107</v>
      </c>
      <c r="K803" s="8">
        <v>54</v>
      </c>
      <c r="L803" s="8" t="s">
        <v>4108</v>
      </c>
      <c r="M803" s="8">
        <v>152</v>
      </c>
      <c r="N803" s="8" t="s">
        <v>4109</v>
      </c>
      <c r="O803" s="8">
        <v>1</v>
      </c>
      <c r="P803" s="8" t="s">
        <v>57</v>
      </c>
      <c r="Q803" s="8" t="s">
        <v>4106</v>
      </c>
      <c r="S803" s="8" t="s">
        <v>57</v>
      </c>
      <c r="T803" s="8" t="s">
        <v>59</v>
      </c>
      <c r="U803" s="8" t="s">
        <v>65</v>
      </c>
      <c r="V803" s="8" t="s">
        <v>51</v>
      </c>
      <c r="W803" s="8">
        <v>85</v>
      </c>
      <c r="X803" s="8">
        <v>20</v>
      </c>
      <c r="Y803" s="8">
        <v>20</v>
      </c>
      <c r="Z803" s="8">
        <v>15</v>
      </c>
      <c r="AA803" s="8">
        <v>15</v>
      </c>
      <c r="AB803" s="8">
        <v>15</v>
      </c>
    </row>
    <row r="804" spans="1:28">
      <c r="A804" t="s">
        <v>20</v>
      </c>
      <c r="B804" t="s">
        <v>130</v>
      </c>
      <c r="C804" t="s">
        <v>504</v>
      </c>
      <c r="D804" t="s">
        <v>616</v>
      </c>
      <c r="E804" t="s">
        <v>675</v>
      </c>
      <c r="F804" t="s">
        <v>345</v>
      </c>
      <c r="G804" t="s">
        <v>345</v>
      </c>
      <c r="H804" t="s">
        <v>676</v>
      </c>
      <c r="I804" t="s">
        <v>4110</v>
      </c>
      <c r="J804" s="8" t="s">
        <v>4111</v>
      </c>
      <c r="K804" s="8">
        <v>58</v>
      </c>
      <c r="L804" s="8" t="s">
        <v>4112</v>
      </c>
      <c r="M804" s="8">
        <v>154</v>
      </c>
      <c r="N804" s="8" t="s">
        <v>4113</v>
      </c>
      <c r="O804" s="8">
        <v>1</v>
      </c>
      <c r="P804" s="8" t="s">
        <v>57</v>
      </c>
      <c r="Q804" s="8" t="s">
        <v>4110</v>
      </c>
      <c r="S804" s="8" t="s">
        <v>57</v>
      </c>
      <c r="T804" s="8" t="s">
        <v>59</v>
      </c>
      <c r="U804" s="8" t="s">
        <v>65</v>
      </c>
      <c r="V804" s="8" t="s">
        <v>51</v>
      </c>
      <c r="W804" s="8">
        <v>85</v>
      </c>
      <c r="X804" s="8">
        <v>20</v>
      </c>
      <c r="Y804" s="8">
        <v>20</v>
      </c>
      <c r="Z804" s="8">
        <v>15</v>
      </c>
      <c r="AA804" s="8">
        <v>15</v>
      </c>
      <c r="AB804" s="8">
        <v>15</v>
      </c>
    </row>
    <row r="805" spans="1:28">
      <c r="A805" t="s">
        <v>20</v>
      </c>
      <c r="B805" t="s">
        <v>130</v>
      </c>
      <c r="C805" t="s">
        <v>504</v>
      </c>
      <c r="D805" t="s">
        <v>616</v>
      </c>
      <c r="E805" t="s">
        <v>675</v>
      </c>
      <c r="F805" t="s">
        <v>8513</v>
      </c>
      <c r="G805" t="s">
        <v>8513</v>
      </c>
      <c r="H805" t="s">
        <v>677</v>
      </c>
      <c r="I805" t="s">
        <v>8514</v>
      </c>
      <c r="J805" s="8" t="s">
        <v>8515</v>
      </c>
      <c r="K805" s="8">
        <v>58</v>
      </c>
      <c r="L805" s="8" t="s">
        <v>8516</v>
      </c>
      <c r="M805" s="8">
        <v>140</v>
      </c>
      <c r="N805" s="8" t="s">
        <v>2055</v>
      </c>
      <c r="O805" s="8">
        <v>1</v>
      </c>
      <c r="P805" s="8" t="s">
        <v>57</v>
      </c>
      <c r="Q805" s="8" t="s">
        <v>8514</v>
      </c>
      <c r="S805" s="8" t="s">
        <v>57</v>
      </c>
      <c r="T805" s="8" t="s">
        <v>418</v>
      </c>
      <c r="U805" s="8" t="s">
        <v>2056</v>
      </c>
      <c r="V805" s="8" t="s">
        <v>2057</v>
      </c>
      <c r="W805" s="8">
        <v>70</v>
      </c>
      <c r="X805" s="8">
        <v>20</v>
      </c>
      <c r="Y805" s="8">
        <v>20</v>
      </c>
      <c r="Z805" s="8">
        <v>15</v>
      </c>
      <c r="AA805" s="8">
        <v>15</v>
      </c>
      <c r="AB805" s="8">
        <v>0</v>
      </c>
    </row>
    <row r="806" spans="1:28">
      <c r="A806" t="s">
        <v>20</v>
      </c>
      <c r="B806" t="s">
        <v>130</v>
      </c>
      <c r="C806" t="s">
        <v>504</v>
      </c>
      <c r="D806" t="s">
        <v>616</v>
      </c>
      <c r="E806" t="s">
        <v>675</v>
      </c>
      <c r="F806" t="s">
        <v>4593</v>
      </c>
      <c r="G806" t="s">
        <v>4593</v>
      </c>
      <c r="H806" t="s">
        <v>676</v>
      </c>
      <c r="I806" t="s">
        <v>4182</v>
      </c>
      <c r="J806" s="8" t="s">
        <v>10894</v>
      </c>
      <c r="K806" s="8">
        <v>61</v>
      </c>
      <c r="L806" s="8" t="s">
        <v>10895</v>
      </c>
      <c r="M806" s="8">
        <v>154</v>
      </c>
      <c r="N806" s="8" t="s">
        <v>4183</v>
      </c>
      <c r="O806" s="8">
        <v>1</v>
      </c>
      <c r="P806" s="8" t="s">
        <v>57</v>
      </c>
      <c r="Q806" s="8" t="s">
        <v>4182</v>
      </c>
      <c r="S806" s="8" t="s">
        <v>57</v>
      </c>
      <c r="T806" s="8" t="s">
        <v>59</v>
      </c>
      <c r="U806" s="8" t="s">
        <v>65</v>
      </c>
      <c r="V806" s="8" t="s">
        <v>51</v>
      </c>
      <c r="W806" s="8">
        <v>65</v>
      </c>
      <c r="X806" s="8">
        <v>0</v>
      </c>
      <c r="Y806" s="8">
        <v>20</v>
      </c>
      <c r="Z806" s="8">
        <v>15</v>
      </c>
      <c r="AA806" s="8">
        <v>15</v>
      </c>
      <c r="AB806" s="8">
        <v>15</v>
      </c>
    </row>
    <row r="807" spans="1:28">
      <c r="A807" t="s">
        <v>20</v>
      </c>
      <c r="B807" t="s">
        <v>130</v>
      </c>
      <c r="C807" t="s">
        <v>504</v>
      </c>
      <c r="D807" t="s">
        <v>616</v>
      </c>
      <c r="E807" t="s">
        <v>675</v>
      </c>
      <c r="F807" t="s">
        <v>4503</v>
      </c>
      <c r="G807" t="s">
        <v>4503</v>
      </c>
      <c r="H807" t="s">
        <v>676</v>
      </c>
      <c r="I807" t="s">
        <v>4149</v>
      </c>
      <c r="J807" s="8" t="s">
        <v>10896</v>
      </c>
      <c r="K807" s="8">
        <v>59</v>
      </c>
      <c r="L807" s="8" t="s">
        <v>4150</v>
      </c>
      <c r="M807" s="8">
        <v>157</v>
      </c>
      <c r="N807" s="8" t="s">
        <v>4151</v>
      </c>
      <c r="O807" s="8">
        <v>1</v>
      </c>
      <c r="P807" s="8" t="s">
        <v>57</v>
      </c>
      <c r="Q807" s="8" t="s">
        <v>4149</v>
      </c>
      <c r="S807" s="8" t="s">
        <v>57</v>
      </c>
      <c r="T807" s="8" t="s">
        <v>59</v>
      </c>
      <c r="U807" s="8" t="s">
        <v>65</v>
      </c>
      <c r="V807" s="8" t="s">
        <v>51</v>
      </c>
      <c r="W807" s="8">
        <v>85</v>
      </c>
      <c r="X807" s="8">
        <v>20</v>
      </c>
      <c r="Y807" s="8">
        <v>20</v>
      </c>
      <c r="Z807" s="8">
        <v>15</v>
      </c>
      <c r="AA807" s="8">
        <v>15</v>
      </c>
      <c r="AB807" s="8">
        <v>15</v>
      </c>
    </row>
    <row r="808" spans="1:28">
      <c r="A808" t="s">
        <v>20</v>
      </c>
      <c r="B808" t="s">
        <v>130</v>
      </c>
      <c r="C808" t="s">
        <v>504</v>
      </c>
      <c r="D808" t="s">
        <v>616</v>
      </c>
      <c r="E808" t="s">
        <v>675</v>
      </c>
      <c r="F808" t="s">
        <v>4524</v>
      </c>
      <c r="G808" t="s">
        <v>4524</v>
      </c>
      <c r="H808" t="s">
        <v>676</v>
      </c>
      <c r="I808" t="s">
        <v>4200</v>
      </c>
      <c r="J808" s="8" t="s">
        <v>4201</v>
      </c>
      <c r="K808" s="8">
        <v>52</v>
      </c>
      <c r="L808" s="8" t="s">
        <v>4202</v>
      </c>
      <c r="M808" s="8">
        <v>155</v>
      </c>
      <c r="N808" s="8" t="s">
        <v>4203</v>
      </c>
      <c r="O808" s="8">
        <v>1</v>
      </c>
      <c r="P808" s="8" t="s">
        <v>57</v>
      </c>
      <c r="Q808" s="8" t="s">
        <v>4200</v>
      </c>
      <c r="S808" s="8" t="s">
        <v>57</v>
      </c>
      <c r="T808" s="8" t="s">
        <v>59</v>
      </c>
      <c r="U808" s="8" t="s">
        <v>65</v>
      </c>
      <c r="V808" s="8" t="s">
        <v>51</v>
      </c>
      <c r="W808" s="8">
        <v>85</v>
      </c>
      <c r="X808" s="8">
        <v>20</v>
      </c>
      <c r="Y808" s="8">
        <v>20</v>
      </c>
      <c r="Z808" s="8">
        <v>15</v>
      </c>
      <c r="AA808" s="8">
        <v>15</v>
      </c>
      <c r="AB808" s="8">
        <v>15</v>
      </c>
    </row>
    <row r="809" spans="1:28">
      <c r="A809" t="s">
        <v>20</v>
      </c>
      <c r="B809" t="s">
        <v>130</v>
      </c>
      <c r="C809" t="s">
        <v>504</v>
      </c>
      <c r="D809" t="s">
        <v>616</v>
      </c>
      <c r="E809" t="s">
        <v>675</v>
      </c>
      <c r="F809" t="s">
        <v>359</v>
      </c>
      <c r="G809" t="s">
        <v>359</v>
      </c>
      <c r="H809" t="s">
        <v>676</v>
      </c>
      <c r="I809" t="s">
        <v>4131</v>
      </c>
      <c r="J809" s="8" t="s">
        <v>4132</v>
      </c>
      <c r="K809" s="8">
        <v>57</v>
      </c>
      <c r="L809" s="8" t="s">
        <v>4133</v>
      </c>
      <c r="M809" s="8">
        <v>150</v>
      </c>
      <c r="N809" s="8" t="s">
        <v>10897</v>
      </c>
      <c r="O809" s="8">
        <v>1</v>
      </c>
      <c r="P809" s="8" t="s">
        <v>57</v>
      </c>
      <c r="Q809" s="8" t="s">
        <v>4131</v>
      </c>
      <c r="S809" s="8" t="s">
        <v>57</v>
      </c>
      <c r="T809" s="8" t="s">
        <v>59</v>
      </c>
      <c r="U809" s="8" t="s">
        <v>65</v>
      </c>
      <c r="V809" s="8" t="s">
        <v>51</v>
      </c>
      <c r="W809" s="8">
        <v>85</v>
      </c>
      <c r="X809" s="8">
        <v>20</v>
      </c>
      <c r="Y809" s="8">
        <v>20</v>
      </c>
      <c r="Z809" s="8">
        <v>15</v>
      </c>
      <c r="AA809" s="8">
        <v>15</v>
      </c>
      <c r="AB809" s="8">
        <v>15</v>
      </c>
    </row>
    <row r="810" spans="1:28">
      <c r="A810" t="s">
        <v>20</v>
      </c>
      <c r="B810" t="s">
        <v>130</v>
      </c>
      <c r="C810" t="s">
        <v>504</v>
      </c>
      <c r="D810" t="s">
        <v>616</v>
      </c>
      <c r="E810" t="s">
        <v>675</v>
      </c>
      <c r="F810" t="s">
        <v>4485</v>
      </c>
      <c r="G810" t="s">
        <v>4485</v>
      </c>
      <c r="H810" t="s">
        <v>676</v>
      </c>
      <c r="I810" t="s">
        <v>4123</v>
      </c>
      <c r="J810" s="8" t="s">
        <v>4124</v>
      </c>
      <c r="K810" s="8">
        <v>48</v>
      </c>
      <c r="L810" s="8" t="s">
        <v>4125</v>
      </c>
      <c r="M810" s="8">
        <v>156</v>
      </c>
      <c r="N810" s="8" t="s">
        <v>4126</v>
      </c>
      <c r="O810" s="8">
        <v>1</v>
      </c>
      <c r="P810" s="8" t="s">
        <v>57</v>
      </c>
      <c r="Q810" s="8" t="s">
        <v>4123</v>
      </c>
      <c r="S810" s="8" t="s">
        <v>57</v>
      </c>
      <c r="T810" s="8" t="s">
        <v>59</v>
      </c>
      <c r="U810" s="8" t="s">
        <v>65</v>
      </c>
      <c r="V810" s="8" t="s">
        <v>51</v>
      </c>
      <c r="W810" s="8">
        <v>85</v>
      </c>
      <c r="X810" s="8">
        <v>20</v>
      </c>
      <c r="Y810" s="8">
        <v>20</v>
      </c>
      <c r="Z810" s="8">
        <v>15</v>
      </c>
      <c r="AA810" s="8">
        <v>15</v>
      </c>
      <c r="AB810" s="8">
        <v>15</v>
      </c>
    </row>
    <row r="811" spans="1:28">
      <c r="A811" t="s">
        <v>20</v>
      </c>
      <c r="B811" t="s">
        <v>130</v>
      </c>
      <c r="C811" t="s">
        <v>504</v>
      </c>
      <c r="D811" t="s">
        <v>616</v>
      </c>
      <c r="E811" t="s">
        <v>675</v>
      </c>
      <c r="F811" t="s">
        <v>202</v>
      </c>
      <c r="G811" t="s">
        <v>202</v>
      </c>
      <c r="H811" t="s">
        <v>676</v>
      </c>
      <c r="I811" t="s">
        <v>534</v>
      </c>
      <c r="J811" s="8" t="s">
        <v>10898</v>
      </c>
      <c r="K811" s="8">
        <v>55</v>
      </c>
      <c r="L811" s="8" t="s">
        <v>10603</v>
      </c>
      <c r="M811" s="8">
        <v>165</v>
      </c>
      <c r="N811" s="8" t="s">
        <v>535</v>
      </c>
      <c r="O811" s="8">
        <v>1</v>
      </c>
      <c r="P811" s="8" t="s">
        <v>57</v>
      </c>
      <c r="Q811" s="8" t="s">
        <v>534</v>
      </c>
      <c r="S811" s="8" t="s">
        <v>57</v>
      </c>
      <c r="T811" s="8" t="s">
        <v>59</v>
      </c>
      <c r="U811" s="8" t="s">
        <v>65</v>
      </c>
      <c r="V811" s="8" t="s">
        <v>51</v>
      </c>
      <c r="W811" s="8">
        <v>65</v>
      </c>
      <c r="X811" s="8">
        <v>20</v>
      </c>
      <c r="Y811" s="8">
        <v>0</v>
      </c>
      <c r="Z811" s="8">
        <v>15</v>
      </c>
      <c r="AA811" s="8">
        <v>15</v>
      </c>
      <c r="AB811" s="8">
        <v>15</v>
      </c>
    </row>
    <row r="812" spans="1:28">
      <c r="A812" t="s">
        <v>20</v>
      </c>
      <c r="B812" t="s">
        <v>130</v>
      </c>
      <c r="C812" t="s">
        <v>504</v>
      </c>
      <c r="D812" t="s">
        <v>616</v>
      </c>
      <c r="E812" t="s">
        <v>675</v>
      </c>
      <c r="F812" t="s">
        <v>186</v>
      </c>
      <c r="G812" t="s">
        <v>186</v>
      </c>
      <c r="H812" t="s">
        <v>676</v>
      </c>
      <c r="I812" t="s">
        <v>505</v>
      </c>
      <c r="J812" s="8" t="s">
        <v>506</v>
      </c>
      <c r="K812" s="8">
        <v>50</v>
      </c>
      <c r="L812" s="8" t="s">
        <v>507</v>
      </c>
      <c r="M812" s="8">
        <v>158</v>
      </c>
      <c r="N812" s="8" t="s">
        <v>508</v>
      </c>
      <c r="O812" s="8">
        <v>1</v>
      </c>
      <c r="P812" s="8" t="s">
        <v>57</v>
      </c>
      <c r="Q812" s="8" t="s">
        <v>505</v>
      </c>
      <c r="S812" s="8" t="s">
        <v>57</v>
      </c>
      <c r="T812" s="8" t="s">
        <v>59</v>
      </c>
      <c r="U812" s="8" t="s">
        <v>65</v>
      </c>
      <c r="V812" s="8" t="s">
        <v>51</v>
      </c>
      <c r="W812" s="8">
        <v>85</v>
      </c>
      <c r="X812" s="8">
        <v>20</v>
      </c>
      <c r="Y812" s="8">
        <v>20</v>
      </c>
      <c r="Z812" s="8">
        <v>15</v>
      </c>
      <c r="AA812" s="8">
        <v>15</v>
      </c>
      <c r="AB812" s="8">
        <v>15</v>
      </c>
    </row>
    <row r="813" spans="1:28">
      <c r="A813" t="s">
        <v>20</v>
      </c>
      <c r="B813" t="s">
        <v>130</v>
      </c>
      <c r="C813" t="s">
        <v>504</v>
      </c>
      <c r="D813" t="s">
        <v>616</v>
      </c>
      <c r="E813" t="s">
        <v>675</v>
      </c>
      <c r="F813" t="s">
        <v>1614</v>
      </c>
      <c r="G813" t="s">
        <v>1614</v>
      </c>
      <c r="H813" t="s">
        <v>677</v>
      </c>
      <c r="I813" t="s">
        <v>4184</v>
      </c>
      <c r="J813" s="8" t="s">
        <v>4185</v>
      </c>
      <c r="K813" s="8">
        <v>64</v>
      </c>
      <c r="M813" s="8">
        <v>0</v>
      </c>
      <c r="N813" s="8" t="s">
        <v>681</v>
      </c>
      <c r="O813" s="8">
        <v>1</v>
      </c>
      <c r="P813" s="8" t="s">
        <v>57</v>
      </c>
      <c r="Q813" s="8" t="s">
        <v>4184</v>
      </c>
      <c r="S813" s="8" t="s">
        <v>57</v>
      </c>
      <c r="T813" s="8" t="s">
        <v>59</v>
      </c>
      <c r="U813" s="8" t="s">
        <v>65</v>
      </c>
      <c r="V813" s="8" t="s">
        <v>51</v>
      </c>
      <c r="W813" s="8">
        <v>45</v>
      </c>
      <c r="X813" s="8">
        <v>0</v>
      </c>
      <c r="Y813" s="8">
        <v>0</v>
      </c>
      <c r="Z813" s="8">
        <v>15</v>
      </c>
      <c r="AA813" s="8">
        <v>15</v>
      </c>
      <c r="AB813" s="8">
        <v>15</v>
      </c>
    </row>
    <row r="814" spans="1:28">
      <c r="A814" t="s">
        <v>20</v>
      </c>
      <c r="B814" t="s">
        <v>130</v>
      </c>
      <c r="C814" t="s">
        <v>504</v>
      </c>
      <c r="D814" t="s">
        <v>616</v>
      </c>
      <c r="E814" t="s">
        <v>675</v>
      </c>
      <c r="F814" t="s">
        <v>8157</v>
      </c>
      <c r="G814" t="s">
        <v>8157</v>
      </c>
      <c r="H814" t="s">
        <v>677</v>
      </c>
      <c r="I814" t="s">
        <v>8517</v>
      </c>
      <c r="J814" s="8" t="s">
        <v>8518</v>
      </c>
      <c r="K814" s="8">
        <v>32</v>
      </c>
      <c r="M814" s="8">
        <v>0</v>
      </c>
      <c r="N814" s="8" t="s">
        <v>8141</v>
      </c>
      <c r="O814" s="8">
        <v>1</v>
      </c>
      <c r="P814" s="8" t="s">
        <v>57</v>
      </c>
      <c r="Q814" s="8" t="s">
        <v>8517</v>
      </c>
      <c r="S814" s="8" t="s">
        <v>57</v>
      </c>
      <c r="T814" s="8" t="s">
        <v>59</v>
      </c>
      <c r="U814" s="8" t="s">
        <v>65</v>
      </c>
      <c r="V814" s="8" t="s">
        <v>51</v>
      </c>
      <c r="W814" s="8">
        <v>45</v>
      </c>
      <c r="X814" s="8">
        <v>0</v>
      </c>
      <c r="Y814" s="8">
        <v>0</v>
      </c>
      <c r="Z814" s="8">
        <v>15</v>
      </c>
      <c r="AA814" s="8">
        <v>15</v>
      </c>
      <c r="AB814" s="8">
        <v>15</v>
      </c>
    </row>
    <row r="815" spans="1:28">
      <c r="A815" t="s">
        <v>20</v>
      </c>
      <c r="B815" t="s">
        <v>130</v>
      </c>
      <c r="C815" t="s">
        <v>504</v>
      </c>
      <c r="D815" t="s">
        <v>616</v>
      </c>
      <c r="E815" t="s">
        <v>675</v>
      </c>
      <c r="F815" t="s">
        <v>4614</v>
      </c>
      <c r="G815" t="s">
        <v>4614</v>
      </c>
      <c r="H815" t="s">
        <v>676</v>
      </c>
      <c r="I815" t="s">
        <v>4174</v>
      </c>
      <c r="J815" s="8" t="s">
        <v>4175</v>
      </c>
      <c r="K815" s="8">
        <v>60</v>
      </c>
      <c r="L815" s="8" t="s">
        <v>4176</v>
      </c>
      <c r="M815" s="8">
        <v>159</v>
      </c>
      <c r="N815" s="8" t="s">
        <v>4177</v>
      </c>
      <c r="O815" s="8">
        <v>1</v>
      </c>
      <c r="P815" s="8" t="s">
        <v>57</v>
      </c>
      <c r="Q815" s="8" t="s">
        <v>4174</v>
      </c>
      <c r="S815" s="8" t="s">
        <v>57</v>
      </c>
      <c r="T815" s="8" t="s">
        <v>59</v>
      </c>
      <c r="U815" s="8" t="s">
        <v>65</v>
      </c>
      <c r="V815" s="8" t="s">
        <v>51</v>
      </c>
      <c r="W815" s="8">
        <v>85</v>
      </c>
      <c r="X815" s="8">
        <v>20</v>
      </c>
      <c r="Y815" s="8">
        <v>20</v>
      </c>
      <c r="Z815" s="8">
        <v>15</v>
      </c>
      <c r="AA815" s="8">
        <v>15</v>
      </c>
      <c r="AB815" s="8">
        <v>15</v>
      </c>
    </row>
    <row r="816" spans="1:28">
      <c r="A816" t="s">
        <v>20</v>
      </c>
      <c r="B816" t="s">
        <v>130</v>
      </c>
      <c r="C816" t="s">
        <v>504</v>
      </c>
      <c r="D816" t="s">
        <v>616</v>
      </c>
      <c r="E816" t="s">
        <v>675</v>
      </c>
      <c r="F816" t="s">
        <v>4483</v>
      </c>
      <c r="G816" t="s">
        <v>4483</v>
      </c>
      <c r="H816" t="s">
        <v>676</v>
      </c>
      <c r="I816" t="s">
        <v>4147</v>
      </c>
      <c r="J816" s="8" t="s">
        <v>10899</v>
      </c>
      <c r="K816" s="8">
        <v>57</v>
      </c>
      <c r="L816" s="8" t="s">
        <v>10900</v>
      </c>
      <c r="M816" s="8">
        <v>149</v>
      </c>
      <c r="N816" s="8" t="s">
        <v>4148</v>
      </c>
      <c r="O816" s="8">
        <v>1</v>
      </c>
      <c r="P816" s="8" t="s">
        <v>57</v>
      </c>
      <c r="Q816" s="8" t="s">
        <v>4147</v>
      </c>
      <c r="S816" s="8" t="s">
        <v>57</v>
      </c>
      <c r="T816" s="8" t="s">
        <v>59</v>
      </c>
      <c r="U816" s="8" t="s">
        <v>65</v>
      </c>
      <c r="V816" s="8" t="s">
        <v>51</v>
      </c>
      <c r="W816" s="8">
        <v>85</v>
      </c>
      <c r="X816" s="8">
        <v>20</v>
      </c>
      <c r="Y816" s="8">
        <v>20</v>
      </c>
      <c r="Z816" s="8">
        <v>15</v>
      </c>
      <c r="AA816" s="8">
        <v>15</v>
      </c>
      <c r="AB816" s="8">
        <v>15</v>
      </c>
    </row>
    <row r="817" spans="1:28">
      <c r="A817" t="s">
        <v>20</v>
      </c>
      <c r="B817" t="s">
        <v>130</v>
      </c>
      <c r="C817" t="s">
        <v>504</v>
      </c>
      <c r="D817" t="s">
        <v>616</v>
      </c>
      <c r="E817" t="s">
        <v>675</v>
      </c>
      <c r="F817" t="s">
        <v>4461</v>
      </c>
      <c r="G817" t="s">
        <v>4461</v>
      </c>
      <c r="H817" t="s">
        <v>676</v>
      </c>
      <c r="I817" t="s">
        <v>6458</v>
      </c>
      <c r="J817" s="8" t="s">
        <v>10901</v>
      </c>
      <c r="K817" s="8">
        <v>56</v>
      </c>
      <c r="L817" s="8" t="s">
        <v>8519</v>
      </c>
      <c r="M817" s="8">
        <v>146</v>
      </c>
      <c r="N817" s="8" t="s">
        <v>4043</v>
      </c>
      <c r="O817" s="8">
        <v>1</v>
      </c>
      <c r="P817" s="8" t="s">
        <v>57</v>
      </c>
      <c r="Q817" s="8" t="s">
        <v>6458</v>
      </c>
      <c r="S817" s="8" t="s">
        <v>57</v>
      </c>
      <c r="T817" s="8" t="s">
        <v>59</v>
      </c>
      <c r="U817" s="8" t="s">
        <v>65</v>
      </c>
      <c r="V817" s="8" t="s">
        <v>51</v>
      </c>
      <c r="W817" s="8">
        <v>85</v>
      </c>
      <c r="X817" s="8">
        <v>20</v>
      </c>
      <c r="Y817" s="8">
        <v>20</v>
      </c>
      <c r="Z817" s="8">
        <v>15</v>
      </c>
      <c r="AA817" s="8">
        <v>15</v>
      </c>
      <c r="AB817" s="8">
        <v>15</v>
      </c>
    </row>
    <row r="818" spans="1:28">
      <c r="A818" t="s">
        <v>20</v>
      </c>
      <c r="B818" t="s">
        <v>130</v>
      </c>
      <c r="C818" t="s">
        <v>504</v>
      </c>
      <c r="D818" t="s">
        <v>616</v>
      </c>
      <c r="E818" t="s">
        <v>675</v>
      </c>
      <c r="F818" t="s">
        <v>5709</v>
      </c>
      <c r="G818" t="s">
        <v>5709</v>
      </c>
      <c r="H818" t="s">
        <v>677</v>
      </c>
      <c r="I818" t="s">
        <v>129</v>
      </c>
      <c r="J818" s="8" t="s">
        <v>10902</v>
      </c>
      <c r="K818" s="8">
        <v>56</v>
      </c>
      <c r="L818" s="8" t="s">
        <v>6476</v>
      </c>
      <c r="M818" s="8">
        <v>149</v>
      </c>
      <c r="N818" s="8" t="s">
        <v>5732</v>
      </c>
      <c r="O818" s="8">
        <v>1</v>
      </c>
      <c r="P818" s="8" t="s">
        <v>57</v>
      </c>
      <c r="Q818" s="8" t="s">
        <v>129</v>
      </c>
      <c r="S818" s="8" t="s">
        <v>57</v>
      </c>
      <c r="T818" s="8" t="s">
        <v>59</v>
      </c>
      <c r="U818" s="8" t="s">
        <v>65</v>
      </c>
      <c r="V818" s="8" t="s">
        <v>51</v>
      </c>
      <c r="W818" s="8">
        <v>85</v>
      </c>
      <c r="X818" s="8">
        <v>20</v>
      </c>
      <c r="Y818" s="8">
        <v>20</v>
      </c>
      <c r="Z818" s="8">
        <v>15</v>
      </c>
      <c r="AA818" s="8">
        <v>15</v>
      </c>
      <c r="AB818" s="8">
        <v>15</v>
      </c>
    </row>
    <row r="819" spans="1:28">
      <c r="A819" t="s">
        <v>20</v>
      </c>
      <c r="B819" t="s">
        <v>130</v>
      </c>
      <c r="C819" t="s">
        <v>504</v>
      </c>
      <c r="D819" t="s">
        <v>616</v>
      </c>
      <c r="E819" t="s">
        <v>675</v>
      </c>
      <c r="F819" t="s">
        <v>4764</v>
      </c>
      <c r="G819" t="s">
        <v>4764</v>
      </c>
      <c r="H819" t="s">
        <v>677</v>
      </c>
      <c r="I819" t="s">
        <v>4193</v>
      </c>
      <c r="J819" s="8" t="s">
        <v>10903</v>
      </c>
      <c r="K819" s="8">
        <v>46</v>
      </c>
      <c r="L819" s="8" t="s">
        <v>4194</v>
      </c>
      <c r="M819" s="8">
        <v>125</v>
      </c>
      <c r="N819" s="8" t="s">
        <v>7163</v>
      </c>
      <c r="O819" s="8">
        <v>1</v>
      </c>
      <c r="P819" s="8" t="s">
        <v>57</v>
      </c>
      <c r="Q819" s="8" t="s">
        <v>4193</v>
      </c>
      <c r="S819" s="8" t="s">
        <v>57</v>
      </c>
      <c r="T819" s="8" t="s">
        <v>59</v>
      </c>
      <c r="U819" s="8" t="s">
        <v>65</v>
      </c>
      <c r="V819" s="8" t="s">
        <v>51</v>
      </c>
      <c r="W819" s="8">
        <v>85</v>
      </c>
      <c r="X819" s="8">
        <v>20</v>
      </c>
      <c r="Y819" s="8">
        <v>20</v>
      </c>
      <c r="Z819" s="8">
        <v>15</v>
      </c>
      <c r="AA819" s="8">
        <v>15</v>
      </c>
      <c r="AB819" s="8">
        <v>15</v>
      </c>
    </row>
    <row r="820" spans="1:28">
      <c r="A820" t="s">
        <v>20</v>
      </c>
      <c r="B820" t="s">
        <v>130</v>
      </c>
      <c r="C820" t="s">
        <v>504</v>
      </c>
      <c r="D820" t="s">
        <v>616</v>
      </c>
      <c r="E820" t="s">
        <v>675</v>
      </c>
      <c r="F820" t="s">
        <v>243</v>
      </c>
      <c r="G820" t="s">
        <v>243</v>
      </c>
      <c r="H820" t="s">
        <v>676</v>
      </c>
      <c r="I820" t="s">
        <v>509</v>
      </c>
      <c r="J820" s="8" t="s">
        <v>510</v>
      </c>
      <c r="K820" s="8">
        <v>53</v>
      </c>
      <c r="L820" s="8" t="s">
        <v>10904</v>
      </c>
      <c r="M820" s="8">
        <v>141</v>
      </c>
      <c r="N820" s="8" t="s">
        <v>511</v>
      </c>
      <c r="O820" s="8">
        <v>1</v>
      </c>
      <c r="P820" s="8" t="s">
        <v>57</v>
      </c>
      <c r="Q820" s="8" t="s">
        <v>509</v>
      </c>
      <c r="S820" s="8" t="s">
        <v>57</v>
      </c>
      <c r="T820" s="8" t="s">
        <v>59</v>
      </c>
      <c r="U820" s="8" t="s">
        <v>65</v>
      </c>
      <c r="V820" s="8" t="s">
        <v>51</v>
      </c>
      <c r="W820" s="8">
        <v>85</v>
      </c>
      <c r="X820" s="8">
        <v>20</v>
      </c>
      <c r="Y820" s="8">
        <v>20</v>
      </c>
      <c r="Z820" s="8">
        <v>15</v>
      </c>
      <c r="AA820" s="8">
        <v>15</v>
      </c>
      <c r="AB820" s="8">
        <v>15</v>
      </c>
    </row>
    <row r="821" spans="1:28">
      <c r="A821" t="s">
        <v>20</v>
      </c>
      <c r="B821" t="s">
        <v>130</v>
      </c>
      <c r="C821" t="s">
        <v>504</v>
      </c>
      <c r="D821" t="s">
        <v>616</v>
      </c>
      <c r="E821" t="s">
        <v>675</v>
      </c>
      <c r="F821" t="s">
        <v>4425</v>
      </c>
      <c r="G821" t="s">
        <v>4425</v>
      </c>
      <c r="H821" t="s">
        <v>677</v>
      </c>
      <c r="I821" t="s">
        <v>4165</v>
      </c>
      <c r="J821" s="8" t="s">
        <v>4166</v>
      </c>
      <c r="K821" s="8">
        <v>52</v>
      </c>
      <c r="L821" s="8" t="s">
        <v>4167</v>
      </c>
      <c r="M821" s="8">
        <v>134</v>
      </c>
      <c r="N821" s="8" t="s">
        <v>4168</v>
      </c>
      <c r="O821" s="8">
        <v>1</v>
      </c>
      <c r="P821" s="8" t="s">
        <v>57</v>
      </c>
      <c r="Q821" s="8" t="s">
        <v>4165</v>
      </c>
      <c r="S821" s="8" t="s">
        <v>57</v>
      </c>
      <c r="T821" s="8" t="s">
        <v>993</v>
      </c>
      <c r="U821" s="8" t="s">
        <v>691</v>
      </c>
      <c r="V821" s="8" t="s">
        <v>692</v>
      </c>
      <c r="W821" s="8">
        <v>70</v>
      </c>
      <c r="X821" s="8">
        <v>20</v>
      </c>
      <c r="Y821" s="8">
        <v>20</v>
      </c>
      <c r="Z821" s="8">
        <v>15</v>
      </c>
      <c r="AA821" s="8">
        <v>15</v>
      </c>
      <c r="AB821" s="8">
        <v>0</v>
      </c>
    </row>
    <row r="822" spans="1:28">
      <c r="A822" t="s">
        <v>20</v>
      </c>
      <c r="B822" t="s">
        <v>130</v>
      </c>
      <c r="C822" t="s">
        <v>504</v>
      </c>
      <c r="D822" t="s">
        <v>616</v>
      </c>
      <c r="E822" t="s">
        <v>675</v>
      </c>
      <c r="F822" t="s">
        <v>5452</v>
      </c>
      <c r="G822" t="s">
        <v>5452</v>
      </c>
      <c r="H822" t="s">
        <v>676</v>
      </c>
      <c r="I822" t="s">
        <v>4186</v>
      </c>
      <c r="J822" s="8" t="s">
        <v>4187</v>
      </c>
      <c r="K822" s="8">
        <v>60</v>
      </c>
      <c r="L822" s="8" t="s">
        <v>4188</v>
      </c>
      <c r="M822" s="8">
        <v>145</v>
      </c>
      <c r="N822" s="8" t="s">
        <v>4189</v>
      </c>
      <c r="O822" s="8">
        <v>1</v>
      </c>
      <c r="P822" s="8" t="s">
        <v>57</v>
      </c>
      <c r="Q822" s="8" t="s">
        <v>4186</v>
      </c>
      <c r="S822" s="8" t="s">
        <v>57</v>
      </c>
      <c r="T822" s="8" t="s">
        <v>59</v>
      </c>
      <c r="U822" s="8" t="s">
        <v>65</v>
      </c>
      <c r="V822" s="8" t="s">
        <v>51</v>
      </c>
      <c r="W822" s="8">
        <v>85</v>
      </c>
      <c r="X822" s="8">
        <v>20</v>
      </c>
      <c r="Y822" s="8">
        <v>20</v>
      </c>
      <c r="Z822" s="8">
        <v>15</v>
      </c>
      <c r="AA822" s="8">
        <v>15</v>
      </c>
      <c r="AB822" s="8">
        <v>15</v>
      </c>
    </row>
    <row r="823" spans="1:28">
      <c r="A823" t="s">
        <v>20</v>
      </c>
      <c r="B823" t="s">
        <v>130</v>
      </c>
      <c r="C823" t="s">
        <v>504</v>
      </c>
      <c r="D823" t="s">
        <v>616</v>
      </c>
      <c r="E823" t="s">
        <v>675</v>
      </c>
      <c r="F823" t="s">
        <v>4426</v>
      </c>
      <c r="G823" t="s">
        <v>4426</v>
      </c>
      <c r="H823" t="s">
        <v>677</v>
      </c>
      <c r="I823" t="s">
        <v>4210</v>
      </c>
      <c r="J823" s="8" t="s">
        <v>10905</v>
      </c>
      <c r="K823" s="8">
        <v>56</v>
      </c>
      <c r="L823" s="8" t="s">
        <v>4211</v>
      </c>
      <c r="M823" s="8">
        <v>138</v>
      </c>
      <c r="N823" s="8" t="s">
        <v>4212</v>
      </c>
      <c r="O823" s="8">
        <v>1</v>
      </c>
      <c r="P823" s="8" t="s">
        <v>57</v>
      </c>
      <c r="Q823" s="8" t="s">
        <v>4210</v>
      </c>
      <c r="S823" s="8" t="s">
        <v>57</v>
      </c>
      <c r="T823" s="8" t="s">
        <v>59</v>
      </c>
      <c r="U823" s="8" t="s">
        <v>65</v>
      </c>
      <c r="V823" s="8" t="s">
        <v>51</v>
      </c>
      <c r="W823" s="8">
        <v>85</v>
      </c>
      <c r="X823" s="8">
        <v>20</v>
      </c>
      <c r="Y823" s="8">
        <v>20</v>
      </c>
      <c r="Z823" s="8">
        <v>15</v>
      </c>
      <c r="AA823" s="8">
        <v>15</v>
      </c>
      <c r="AB823" s="8">
        <v>15</v>
      </c>
    </row>
    <row r="824" spans="1:28">
      <c r="A824" t="s">
        <v>20</v>
      </c>
      <c r="B824" t="s">
        <v>130</v>
      </c>
      <c r="C824" t="s">
        <v>504</v>
      </c>
      <c r="D824" t="s">
        <v>616</v>
      </c>
      <c r="E824" t="s">
        <v>675</v>
      </c>
      <c r="F824" t="s">
        <v>351</v>
      </c>
      <c r="G824" t="s">
        <v>351</v>
      </c>
      <c r="H824" t="s">
        <v>676</v>
      </c>
      <c r="I824" t="s">
        <v>4120</v>
      </c>
      <c r="J824" s="8" t="s">
        <v>10906</v>
      </c>
      <c r="K824" s="8">
        <v>58</v>
      </c>
      <c r="L824" s="8" t="s">
        <v>4121</v>
      </c>
      <c r="M824" s="8">
        <v>156</v>
      </c>
      <c r="N824" s="8" t="s">
        <v>4122</v>
      </c>
      <c r="O824" s="8">
        <v>1</v>
      </c>
      <c r="P824" s="8" t="s">
        <v>57</v>
      </c>
      <c r="Q824" s="8" t="s">
        <v>4120</v>
      </c>
      <c r="S824" s="8" t="s">
        <v>57</v>
      </c>
      <c r="T824" s="8" t="s">
        <v>59</v>
      </c>
      <c r="U824" s="8" t="s">
        <v>65</v>
      </c>
      <c r="V824" s="8" t="s">
        <v>51</v>
      </c>
      <c r="W824" s="8">
        <v>85</v>
      </c>
      <c r="X824" s="8">
        <v>20</v>
      </c>
      <c r="Y824" s="8">
        <v>20</v>
      </c>
      <c r="Z824" s="8">
        <v>15</v>
      </c>
      <c r="AA824" s="8">
        <v>15</v>
      </c>
      <c r="AB824" s="8">
        <v>15</v>
      </c>
    </row>
    <row r="825" spans="1:28">
      <c r="A825" t="s">
        <v>20</v>
      </c>
      <c r="B825" t="s">
        <v>130</v>
      </c>
      <c r="C825" t="s">
        <v>504</v>
      </c>
      <c r="D825" t="s">
        <v>616</v>
      </c>
      <c r="E825" t="s">
        <v>675</v>
      </c>
      <c r="F825" t="s">
        <v>4531</v>
      </c>
      <c r="G825" t="s">
        <v>4531</v>
      </c>
      <c r="H825" t="s">
        <v>676</v>
      </c>
      <c r="I825" t="s">
        <v>4204</v>
      </c>
      <c r="J825" s="8" t="s">
        <v>10907</v>
      </c>
      <c r="K825" s="8">
        <v>54</v>
      </c>
      <c r="L825" s="8" t="s">
        <v>4205</v>
      </c>
      <c r="M825" s="8">
        <v>129</v>
      </c>
      <c r="N825" s="8" t="s">
        <v>4206</v>
      </c>
      <c r="O825" s="8">
        <v>1</v>
      </c>
      <c r="P825" s="8" t="s">
        <v>57</v>
      </c>
      <c r="Q825" s="8" t="s">
        <v>4204</v>
      </c>
      <c r="S825" s="8" t="s">
        <v>57</v>
      </c>
      <c r="T825" s="8" t="s">
        <v>59</v>
      </c>
      <c r="U825" s="8" t="s">
        <v>65</v>
      </c>
      <c r="V825" s="8" t="s">
        <v>51</v>
      </c>
      <c r="W825" s="8">
        <v>85</v>
      </c>
      <c r="X825" s="8">
        <v>20</v>
      </c>
      <c r="Y825" s="8">
        <v>20</v>
      </c>
      <c r="Z825" s="8">
        <v>15</v>
      </c>
      <c r="AA825" s="8">
        <v>15</v>
      </c>
      <c r="AB825" s="8">
        <v>15</v>
      </c>
    </row>
    <row r="826" spans="1:28">
      <c r="A826" t="s">
        <v>20</v>
      </c>
      <c r="B826" t="s">
        <v>130</v>
      </c>
      <c r="C826" t="s">
        <v>504</v>
      </c>
      <c r="D826" t="s">
        <v>616</v>
      </c>
      <c r="E826" t="s">
        <v>675</v>
      </c>
      <c r="F826" t="s">
        <v>8118</v>
      </c>
      <c r="G826" t="s">
        <v>8118</v>
      </c>
      <c r="H826" t="s">
        <v>677</v>
      </c>
      <c r="I826" t="s">
        <v>8520</v>
      </c>
      <c r="J826" s="8" t="s">
        <v>8521</v>
      </c>
      <c r="K826" s="8">
        <v>37</v>
      </c>
      <c r="M826" s="8">
        <v>0</v>
      </c>
      <c r="N826" s="8" t="s">
        <v>8121</v>
      </c>
      <c r="O826" s="8">
        <v>1</v>
      </c>
      <c r="P826" s="8" t="s">
        <v>57</v>
      </c>
      <c r="Q826" s="8" t="s">
        <v>8520</v>
      </c>
      <c r="S826" s="8" t="s">
        <v>57</v>
      </c>
      <c r="T826" s="8" t="s">
        <v>59</v>
      </c>
      <c r="U826" s="8" t="s">
        <v>65</v>
      </c>
      <c r="V826" s="8" t="s">
        <v>51</v>
      </c>
      <c r="W826" s="8">
        <v>45</v>
      </c>
      <c r="X826" s="8">
        <v>0</v>
      </c>
      <c r="Y826" s="8">
        <v>0</v>
      </c>
      <c r="Z826" s="8">
        <v>15</v>
      </c>
      <c r="AA826" s="8">
        <v>15</v>
      </c>
      <c r="AB826" s="8">
        <v>15</v>
      </c>
    </row>
    <row r="827" spans="1:28">
      <c r="A827" t="s">
        <v>20</v>
      </c>
      <c r="B827" t="s">
        <v>130</v>
      </c>
      <c r="C827" t="s">
        <v>504</v>
      </c>
      <c r="D827" t="s">
        <v>616</v>
      </c>
      <c r="E827" t="s">
        <v>675</v>
      </c>
      <c r="F827" t="s">
        <v>4427</v>
      </c>
      <c r="G827" t="s">
        <v>4427</v>
      </c>
      <c r="H827" t="s">
        <v>677</v>
      </c>
      <c r="I827" t="s">
        <v>4159</v>
      </c>
      <c r="J827" s="8" t="s">
        <v>4160</v>
      </c>
      <c r="K827" s="8">
        <v>21</v>
      </c>
      <c r="L827" s="8" t="s">
        <v>700</v>
      </c>
      <c r="M827" s="8">
        <v>68</v>
      </c>
      <c r="N827" s="8" t="s">
        <v>701</v>
      </c>
      <c r="O827" s="8">
        <v>1</v>
      </c>
      <c r="P827" s="8" t="s">
        <v>57</v>
      </c>
      <c r="Q827" s="8" t="s">
        <v>4159</v>
      </c>
      <c r="S827" s="8" t="s">
        <v>57</v>
      </c>
      <c r="T827" s="8" t="s">
        <v>59</v>
      </c>
      <c r="U827" s="8" t="s">
        <v>65</v>
      </c>
      <c r="V827" s="8" t="s">
        <v>51</v>
      </c>
      <c r="W827" s="8">
        <v>65</v>
      </c>
      <c r="X827" s="8">
        <v>0</v>
      </c>
      <c r="Y827" s="8">
        <v>20</v>
      </c>
      <c r="Z827" s="8">
        <v>15</v>
      </c>
      <c r="AA827" s="8">
        <v>15</v>
      </c>
      <c r="AB827" s="8">
        <v>15</v>
      </c>
    </row>
    <row r="828" spans="1:28">
      <c r="A828" t="s">
        <v>20</v>
      </c>
      <c r="B828" t="s">
        <v>130</v>
      </c>
      <c r="C828" t="s">
        <v>504</v>
      </c>
      <c r="D828" t="s">
        <v>616</v>
      </c>
      <c r="E828" t="s">
        <v>675</v>
      </c>
      <c r="F828" t="s">
        <v>227</v>
      </c>
      <c r="G828" t="s">
        <v>227</v>
      </c>
      <c r="H828" t="s">
        <v>676</v>
      </c>
      <c r="I828" t="s">
        <v>520</v>
      </c>
      <c r="J828" s="8" t="s">
        <v>521</v>
      </c>
      <c r="K828" s="8">
        <v>46</v>
      </c>
      <c r="L828" s="8" t="s">
        <v>229</v>
      </c>
      <c r="M828" s="8">
        <v>157</v>
      </c>
      <c r="N828" s="8" t="s">
        <v>230</v>
      </c>
      <c r="O828" s="8">
        <v>1</v>
      </c>
      <c r="P828" s="8" t="s">
        <v>57</v>
      </c>
      <c r="Q828" s="8" t="s">
        <v>520</v>
      </c>
      <c r="S828" s="8" t="s">
        <v>57</v>
      </c>
      <c r="T828" s="8" t="s">
        <v>289</v>
      </c>
      <c r="U828" s="8" t="s">
        <v>10908</v>
      </c>
      <c r="V828" s="8" t="s">
        <v>403</v>
      </c>
      <c r="W828" s="8">
        <v>70</v>
      </c>
      <c r="X828" s="8">
        <v>20</v>
      </c>
      <c r="Y828" s="8">
        <v>20</v>
      </c>
      <c r="Z828" s="8">
        <v>15</v>
      </c>
      <c r="AA828" s="8">
        <v>15</v>
      </c>
      <c r="AB828" s="8">
        <v>0</v>
      </c>
    </row>
    <row r="829" spans="1:28">
      <c r="A829" t="s">
        <v>20</v>
      </c>
      <c r="B829" t="s">
        <v>130</v>
      </c>
      <c r="C829" t="s">
        <v>504</v>
      </c>
      <c r="D829" t="s">
        <v>616</v>
      </c>
      <c r="E829" t="s">
        <v>675</v>
      </c>
      <c r="F829" t="s">
        <v>4595</v>
      </c>
      <c r="G829" t="s">
        <v>4595</v>
      </c>
      <c r="H829" t="s">
        <v>676</v>
      </c>
      <c r="I829" t="s">
        <v>4208</v>
      </c>
      <c r="J829" s="8" t="s">
        <v>10909</v>
      </c>
      <c r="K829" s="8">
        <v>55</v>
      </c>
      <c r="L829" s="8" t="s">
        <v>4209</v>
      </c>
      <c r="M829" s="8">
        <v>151</v>
      </c>
      <c r="N829" s="8" t="s">
        <v>10910</v>
      </c>
      <c r="O829" s="8">
        <v>1</v>
      </c>
      <c r="P829" s="8" t="s">
        <v>57</v>
      </c>
      <c r="Q829" s="8" t="s">
        <v>4208</v>
      </c>
      <c r="S829" s="8" t="s">
        <v>57</v>
      </c>
      <c r="T829" s="8" t="s">
        <v>59</v>
      </c>
      <c r="U829" s="8" t="s">
        <v>65</v>
      </c>
      <c r="V829" s="8" t="s">
        <v>51</v>
      </c>
      <c r="W829" s="8">
        <v>85</v>
      </c>
      <c r="X829" s="8">
        <v>20</v>
      </c>
      <c r="Y829" s="8">
        <v>20</v>
      </c>
      <c r="Z829" s="8">
        <v>15</v>
      </c>
      <c r="AA829" s="8">
        <v>15</v>
      </c>
      <c r="AB829" s="8">
        <v>15</v>
      </c>
    </row>
    <row r="830" spans="1:28">
      <c r="A830" t="s">
        <v>20</v>
      </c>
      <c r="B830" t="s">
        <v>130</v>
      </c>
      <c r="C830" t="s">
        <v>504</v>
      </c>
      <c r="D830" t="s">
        <v>616</v>
      </c>
      <c r="E830" t="s">
        <v>675</v>
      </c>
      <c r="F830" t="s">
        <v>4967</v>
      </c>
      <c r="G830" t="s">
        <v>4967</v>
      </c>
      <c r="H830" t="s">
        <v>676</v>
      </c>
      <c r="I830" t="s">
        <v>4127</v>
      </c>
      <c r="J830" s="8" t="s">
        <v>4128</v>
      </c>
      <c r="K830" s="8">
        <v>64</v>
      </c>
      <c r="L830" s="8" t="s">
        <v>4129</v>
      </c>
      <c r="M830" s="8">
        <v>151</v>
      </c>
      <c r="N830" s="8" t="s">
        <v>4130</v>
      </c>
      <c r="O830" s="8">
        <v>1</v>
      </c>
      <c r="P830" s="8" t="s">
        <v>57</v>
      </c>
      <c r="Q830" s="8" t="s">
        <v>4127</v>
      </c>
      <c r="S830" s="8" t="s">
        <v>57</v>
      </c>
      <c r="T830" s="8" t="s">
        <v>59</v>
      </c>
      <c r="U830" s="8" t="s">
        <v>65</v>
      </c>
      <c r="V830" s="8" t="s">
        <v>51</v>
      </c>
      <c r="W830" s="8">
        <v>65</v>
      </c>
      <c r="X830" s="8">
        <v>0</v>
      </c>
      <c r="Y830" s="8">
        <v>20</v>
      </c>
      <c r="Z830" s="8">
        <v>15</v>
      </c>
      <c r="AA830" s="8">
        <v>15</v>
      </c>
      <c r="AB830" s="8">
        <v>15</v>
      </c>
    </row>
    <row r="831" spans="1:28">
      <c r="A831" t="s">
        <v>20</v>
      </c>
      <c r="B831" t="s">
        <v>130</v>
      </c>
      <c r="C831" t="s">
        <v>504</v>
      </c>
      <c r="D831" t="s">
        <v>616</v>
      </c>
      <c r="E831" t="s">
        <v>675</v>
      </c>
      <c r="F831" t="s">
        <v>4586</v>
      </c>
      <c r="G831" t="s">
        <v>4586</v>
      </c>
      <c r="H831" t="s">
        <v>676</v>
      </c>
      <c r="I831" t="s">
        <v>4195</v>
      </c>
      <c r="J831" s="8" t="s">
        <v>4196</v>
      </c>
      <c r="K831" s="8">
        <v>56</v>
      </c>
      <c r="L831" s="8" t="s">
        <v>4197</v>
      </c>
      <c r="M831" s="8">
        <v>136</v>
      </c>
      <c r="N831" s="8" t="s">
        <v>10911</v>
      </c>
      <c r="O831" s="8">
        <v>1</v>
      </c>
      <c r="P831" s="8" t="s">
        <v>57</v>
      </c>
      <c r="Q831" s="8" t="s">
        <v>4195</v>
      </c>
      <c r="S831" s="8" t="s">
        <v>57</v>
      </c>
      <c r="T831" s="8" t="s">
        <v>59</v>
      </c>
      <c r="U831" s="8" t="s">
        <v>65</v>
      </c>
      <c r="V831" s="8" t="s">
        <v>51</v>
      </c>
      <c r="W831" s="8">
        <v>85</v>
      </c>
      <c r="X831" s="8">
        <v>20</v>
      </c>
      <c r="Y831" s="8">
        <v>20</v>
      </c>
      <c r="Z831" s="8">
        <v>15</v>
      </c>
      <c r="AA831" s="8">
        <v>15</v>
      </c>
      <c r="AB831" s="8">
        <v>15</v>
      </c>
    </row>
    <row r="832" spans="1:28">
      <c r="A832" t="s">
        <v>20</v>
      </c>
      <c r="B832" t="s">
        <v>130</v>
      </c>
      <c r="C832" t="s">
        <v>504</v>
      </c>
      <c r="D832" t="s">
        <v>616</v>
      </c>
      <c r="E832" t="s">
        <v>675</v>
      </c>
      <c r="F832" t="s">
        <v>4588</v>
      </c>
      <c r="G832" t="s">
        <v>4588</v>
      </c>
      <c r="H832" t="s">
        <v>676</v>
      </c>
      <c r="I832" t="s">
        <v>4140</v>
      </c>
      <c r="J832" s="8" t="s">
        <v>4141</v>
      </c>
      <c r="K832" s="8">
        <v>60</v>
      </c>
      <c r="L832" s="8" t="s">
        <v>4142</v>
      </c>
      <c r="M832" s="8">
        <v>135</v>
      </c>
      <c r="N832" s="8" t="s">
        <v>10912</v>
      </c>
      <c r="O832" s="8">
        <v>1</v>
      </c>
      <c r="P832" s="8" t="s">
        <v>57</v>
      </c>
      <c r="Q832" s="8" t="s">
        <v>4140</v>
      </c>
      <c r="S832" s="8" t="s">
        <v>57</v>
      </c>
      <c r="T832" s="8" t="s">
        <v>59</v>
      </c>
      <c r="U832" s="8" t="s">
        <v>65</v>
      </c>
      <c r="V832" s="8" t="s">
        <v>51</v>
      </c>
      <c r="W832" s="8">
        <v>85</v>
      </c>
      <c r="X832" s="8">
        <v>20</v>
      </c>
      <c r="Y832" s="8">
        <v>20</v>
      </c>
      <c r="Z832" s="8">
        <v>15</v>
      </c>
      <c r="AA832" s="8">
        <v>15</v>
      </c>
      <c r="AB832" s="8">
        <v>15</v>
      </c>
    </row>
    <row r="833" spans="1:28">
      <c r="A833" t="s">
        <v>20</v>
      </c>
      <c r="B833" t="s">
        <v>130</v>
      </c>
      <c r="C833" t="s">
        <v>504</v>
      </c>
      <c r="D833" t="s">
        <v>616</v>
      </c>
      <c r="E833" t="s">
        <v>675</v>
      </c>
      <c r="F833" t="s">
        <v>8122</v>
      </c>
      <c r="G833" t="s">
        <v>8122</v>
      </c>
      <c r="H833" t="s">
        <v>677</v>
      </c>
      <c r="I833" t="s">
        <v>8522</v>
      </c>
      <c r="J833" s="8" t="s">
        <v>8523</v>
      </c>
      <c r="K833" s="8">
        <v>58</v>
      </c>
      <c r="L833" s="8" t="s">
        <v>8524</v>
      </c>
      <c r="M833" s="8">
        <v>144</v>
      </c>
      <c r="N833" s="8" t="s">
        <v>8525</v>
      </c>
      <c r="O833" s="8">
        <v>1</v>
      </c>
      <c r="P833" s="8" t="s">
        <v>57</v>
      </c>
      <c r="Q833" s="8" t="s">
        <v>8522</v>
      </c>
      <c r="S833" s="8" t="s">
        <v>57</v>
      </c>
      <c r="T833" s="8" t="s">
        <v>59</v>
      </c>
      <c r="U833" s="8" t="s">
        <v>65</v>
      </c>
      <c r="V833" s="8" t="s">
        <v>51</v>
      </c>
      <c r="W833" s="8">
        <v>85</v>
      </c>
      <c r="X833" s="8">
        <v>20</v>
      </c>
      <c r="Y833" s="8">
        <v>20</v>
      </c>
      <c r="Z833" s="8">
        <v>15</v>
      </c>
      <c r="AA833" s="8">
        <v>15</v>
      </c>
      <c r="AB833" s="8">
        <v>15</v>
      </c>
    </row>
    <row r="834" spans="1:28">
      <c r="A834" t="s">
        <v>20</v>
      </c>
      <c r="B834" t="s">
        <v>130</v>
      </c>
      <c r="C834" t="s">
        <v>504</v>
      </c>
      <c r="D834" t="s">
        <v>616</v>
      </c>
      <c r="E834" t="s">
        <v>675</v>
      </c>
      <c r="F834" t="s">
        <v>512</v>
      </c>
      <c r="G834" t="s">
        <v>512</v>
      </c>
      <c r="H834" t="s">
        <v>676</v>
      </c>
      <c r="I834" t="s">
        <v>4169</v>
      </c>
      <c r="J834" s="8" t="s">
        <v>10913</v>
      </c>
      <c r="K834" s="8">
        <v>54</v>
      </c>
      <c r="L834" s="8" t="s">
        <v>10914</v>
      </c>
      <c r="M834" s="8">
        <v>140</v>
      </c>
      <c r="N834" s="8" t="s">
        <v>4170</v>
      </c>
      <c r="O834" s="8">
        <v>1</v>
      </c>
      <c r="P834" s="8" t="s">
        <v>57</v>
      </c>
      <c r="Q834" s="8" t="s">
        <v>4169</v>
      </c>
      <c r="S834" s="8" t="s">
        <v>57</v>
      </c>
      <c r="T834" s="8" t="s">
        <v>59</v>
      </c>
      <c r="U834" s="8" t="s">
        <v>65</v>
      </c>
      <c r="V834" s="8" t="s">
        <v>51</v>
      </c>
      <c r="W834" s="8">
        <v>85</v>
      </c>
      <c r="X834" s="8">
        <v>20</v>
      </c>
      <c r="Y834" s="8">
        <v>20</v>
      </c>
      <c r="Z834" s="8">
        <v>15</v>
      </c>
      <c r="AA834" s="8">
        <v>15</v>
      </c>
      <c r="AB834" s="8">
        <v>15</v>
      </c>
    </row>
    <row r="835" spans="1:28">
      <c r="A835" t="s">
        <v>20</v>
      </c>
      <c r="B835" t="s">
        <v>130</v>
      </c>
      <c r="C835" t="s">
        <v>504</v>
      </c>
      <c r="D835" t="s">
        <v>616</v>
      </c>
      <c r="E835" t="s">
        <v>675</v>
      </c>
      <c r="F835" t="s">
        <v>494</v>
      </c>
      <c r="G835" t="s">
        <v>494</v>
      </c>
      <c r="H835" t="s">
        <v>676</v>
      </c>
      <c r="I835" t="s">
        <v>4171</v>
      </c>
      <c r="J835" s="8" t="s">
        <v>10915</v>
      </c>
      <c r="K835" s="8">
        <v>52</v>
      </c>
      <c r="L835" s="8" t="s">
        <v>4172</v>
      </c>
      <c r="M835" s="8">
        <v>155</v>
      </c>
      <c r="N835" s="8" t="s">
        <v>4173</v>
      </c>
      <c r="O835" s="8">
        <v>1</v>
      </c>
      <c r="P835" s="8" t="s">
        <v>57</v>
      </c>
      <c r="Q835" s="8" t="s">
        <v>4171</v>
      </c>
      <c r="S835" s="8" t="s">
        <v>57</v>
      </c>
      <c r="T835" s="8" t="s">
        <v>59</v>
      </c>
      <c r="U835" s="8" t="s">
        <v>65</v>
      </c>
      <c r="V835" s="8" t="s">
        <v>51</v>
      </c>
      <c r="W835" s="8">
        <v>85</v>
      </c>
      <c r="X835" s="8">
        <v>20</v>
      </c>
      <c r="Y835" s="8">
        <v>20</v>
      </c>
      <c r="Z835" s="8">
        <v>15</v>
      </c>
      <c r="AA835" s="8">
        <v>15</v>
      </c>
      <c r="AB835" s="8">
        <v>15</v>
      </c>
    </row>
    <row r="836" spans="1:28">
      <c r="A836" t="s">
        <v>20</v>
      </c>
      <c r="B836" t="s">
        <v>130</v>
      </c>
      <c r="C836" t="s">
        <v>504</v>
      </c>
      <c r="D836" t="s">
        <v>616</v>
      </c>
      <c r="E836" t="s">
        <v>675</v>
      </c>
      <c r="F836" t="s">
        <v>558</v>
      </c>
      <c r="G836" t="s">
        <v>558</v>
      </c>
      <c r="H836" t="s">
        <v>676</v>
      </c>
      <c r="I836" t="s">
        <v>559</v>
      </c>
      <c r="J836" s="8" t="s">
        <v>560</v>
      </c>
      <c r="K836" s="8">
        <v>52</v>
      </c>
      <c r="L836" s="8" t="s">
        <v>561</v>
      </c>
      <c r="M836" s="8">
        <v>155</v>
      </c>
      <c r="N836" s="8" t="s">
        <v>562</v>
      </c>
      <c r="O836" s="8">
        <v>1</v>
      </c>
      <c r="P836" s="8" t="s">
        <v>57</v>
      </c>
      <c r="Q836" s="8" t="s">
        <v>559</v>
      </c>
      <c r="S836" s="8" t="s">
        <v>57</v>
      </c>
      <c r="T836" s="8" t="s">
        <v>480</v>
      </c>
      <c r="U836" s="8" t="s">
        <v>52</v>
      </c>
      <c r="V836" s="8" t="s">
        <v>481</v>
      </c>
      <c r="W836" s="8">
        <v>70</v>
      </c>
      <c r="X836" s="8">
        <v>20</v>
      </c>
      <c r="Y836" s="8">
        <v>20</v>
      </c>
      <c r="Z836" s="8">
        <v>15</v>
      </c>
      <c r="AA836" s="8">
        <v>15</v>
      </c>
      <c r="AB836" s="8">
        <v>0</v>
      </c>
    </row>
    <row r="837" spans="1:28">
      <c r="A837" t="s">
        <v>20</v>
      </c>
      <c r="B837" t="s">
        <v>130</v>
      </c>
      <c r="C837" t="s">
        <v>504</v>
      </c>
      <c r="D837" t="s">
        <v>616</v>
      </c>
      <c r="E837" t="s">
        <v>675</v>
      </c>
      <c r="F837" t="s">
        <v>5704</v>
      </c>
      <c r="G837" t="s">
        <v>5704</v>
      </c>
      <c r="H837" t="s">
        <v>677</v>
      </c>
      <c r="I837" t="s">
        <v>6477</v>
      </c>
      <c r="J837" s="8" t="s">
        <v>10916</v>
      </c>
      <c r="K837" s="8">
        <v>56</v>
      </c>
      <c r="L837" s="8" t="s">
        <v>10604</v>
      </c>
      <c r="M837" s="8">
        <v>151</v>
      </c>
      <c r="N837" s="8" t="s">
        <v>6478</v>
      </c>
      <c r="O837" s="8">
        <v>1</v>
      </c>
      <c r="P837" s="8" t="s">
        <v>57</v>
      </c>
      <c r="Q837" s="8" t="s">
        <v>6477</v>
      </c>
      <c r="S837" s="8" t="s">
        <v>57</v>
      </c>
      <c r="T837" s="8" t="s">
        <v>59</v>
      </c>
      <c r="U837" s="8" t="s">
        <v>65</v>
      </c>
      <c r="V837" s="8" t="s">
        <v>51</v>
      </c>
      <c r="W837" s="8">
        <v>85</v>
      </c>
      <c r="X837" s="8">
        <v>20</v>
      </c>
      <c r="Y837" s="8">
        <v>20</v>
      </c>
      <c r="Z837" s="8">
        <v>15</v>
      </c>
      <c r="AA837" s="8">
        <v>15</v>
      </c>
      <c r="AB837" s="8">
        <v>15</v>
      </c>
    </row>
    <row r="838" spans="1:28">
      <c r="A838" t="s">
        <v>20</v>
      </c>
      <c r="B838" t="s">
        <v>130</v>
      </c>
      <c r="C838" t="s">
        <v>504</v>
      </c>
      <c r="D838" t="s">
        <v>616</v>
      </c>
      <c r="E838" t="s">
        <v>675</v>
      </c>
      <c r="F838" t="s">
        <v>4424</v>
      </c>
      <c r="G838" t="s">
        <v>4424</v>
      </c>
      <c r="H838" t="s">
        <v>677</v>
      </c>
      <c r="I838" t="s">
        <v>4198</v>
      </c>
      <c r="J838" s="8" t="s">
        <v>10917</v>
      </c>
      <c r="K838" s="8">
        <v>54</v>
      </c>
      <c r="L838" s="8" t="s">
        <v>10918</v>
      </c>
      <c r="M838" s="8">
        <v>156</v>
      </c>
      <c r="N838" s="8" t="s">
        <v>4199</v>
      </c>
      <c r="O838" s="8">
        <v>1</v>
      </c>
      <c r="P838" s="8" t="s">
        <v>57</v>
      </c>
      <c r="Q838" s="8" t="s">
        <v>4198</v>
      </c>
      <c r="S838" s="8" t="s">
        <v>57</v>
      </c>
      <c r="T838" s="8" t="s">
        <v>59</v>
      </c>
      <c r="U838" s="8" t="s">
        <v>65</v>
      </c>
      <c r="V838" s="8" t="s">
        <v>51</v>
      </c>
      <c r="W838" s="8">
        <v>85</v>
      </c>
      <c r="X838" s="8">
        <v>20</v>
      </c>
      <c r="Y838" s="8">
        <v>20</v>
      </c>
      <c r="Z838" s="8">
        <v>15</v>
      </c>
      <c r="AA838" s="8">
        <v>15</v>
      </c>
      <c r="AB838" s="8">
        <v>15</v>
      </c>
    </row>
    <row r="839" spans="1:28">
      <c r="A839" t="s">
        <v>20</v>
      </c>
      <c r="B839" t="s">
        <v>130</v>
      </c>
      <c r="C839" t="s">
        <v>504</v>
      </c>
      <c r="D839" t="s">
        <v>616</v>
      </c>
      <c r="E839" t="s">
        <v>675</v>
      </c>
      <c r="F839" t="s">
        <v>4488</v>
      </c>
      <c r="G839" t="s">
        <v>4488</v>
      </c>
      <c r="H839" t="s">
        <v>676</v>
      </c>
      <c r="I839" t="s">
        <v>4161</v>
      </c>
      <c r="J839" s="8" t="s">
        <v>4162</v>
      </c>
      <c r="K839" s="8">
        <v>47</v>
      </c>
      <c r="L839" s="8" t="s">
        <v>4163</v>
      </c>
      <c r="M839" s="8">
        <v>156</v>
      </c>
      <c r="N839" s="8" t="s">
        <v>4164</v>
      </c>
      <c r="O839" s="8">
        <v>1</v>
      </c>
      <c r="P839" s="8" t="s">
        <v>57</v>
      </c>
      <c r="Q839" s="8" t="s">
        <v>4161</v>
      </c>
      <c r="S839" s="8" t="s">
        <v>57</v>
      </c>
      <c r="T839" s="8" t="s">
        <v>59</v>
      </c>
      <c r="U839" s="8" t="s">
        <v>65</v>
      </c>
      <c r="V839" s="8" t="s">
        <v>51</v>
      </c>
      <c r="W839" s="8">
        <v>85</v>
      </c>
      <c r="X839" s="8">
        <v>20</v>
      </c>
      <c r="Y839" s="8">
        <v>20</v>
      </c>
      <c r="Z839" s="8">
        <v>15</v>
      </c>
      <c r="AA839" s="8">
        <v>15</v>
      </c>
      <c r="AB839" s="8">
        <v>15</v>
      </c>
    </row>
    <row r="840" spans="1:28">
      <c r="A840" t="s">
        <v>20</v>
      </c>
      <c r="B840" t="s">
        <v>130</v>
      </c>
      <c r="C840" t="s">
        <v>504</v>
      </c>
      <c r="D840" t="s">
        <v>616</v>
      </c>
      <c r="E840" t="s">
        <v>675</v>
      </c>
      <c r="F840" t="s">
        <v>8526</v>
      </c>
      <c r="G840" t="s">
        <v>8526</v>
      </c>
      <c r="H840" t="s">
        <v>677</v>
      </c>
      <c r="I840" t="s">
        <v>8527</v>
      </c>
      <c r="J840" s="8" t="s">
        <v>8528</v>
      </c>
      <c r="K840" s="8">
        <v>50</v>
      </c>
      <c r="L840" s="8" t="s">
        <v>8529</v>
      </c>
      <c r="M840" s="8">
        <v>158</v>
      </c>
      <c r="N840" s="8" t="s">
        <v>8530</v>
      </c>
      <c r="O840" s="8">
        <v>1</v>
      </c>
      <c r="P840" s="8" t="s">
        <v>57</v>
      </c>
      <c r="Q840" s="8" t="s">
        <v>8527</v>
      </c>
      <c r="S840" s="8" t="s">
        <v>57</v>
      </c>
      <c r="T840" s="8" t="s">
        <v>59</v>
      </c>
      <c r="U840" s="8" t="s">
        <v>65</v>
      </c>
      <c r="V840" s="8" t="s">
        <v>51</v>
      </c>
      <c r="W840" s="8">
        <v>70</v>
      </c>
      <c r="X840" s="8">
        <v>20</v>
      </c>
      <c r="Y840" s="8">
        <v>20</v>
      </c>
      <c r="Z840" s="8">
        <v>15</v>
      </c>
      <c r="AA840" s="8">
        <v>0</v>
      </c>
      <c r="AB840" s="8">
        <v>15</v>
      </c>
    </row>
    <row r="841" spans="1:28">
      <c r="A841" t="s">
        <v>20</v>
      </c>
      <c r="B841" t="s">
        <v>130</v>
      </c>
      <c r="C841" t="s">
        <v>504</v>
      </c>
      <c r="D841" t="s">
        <v>616</v>
      </c>
      <c r="E841" t="s">
        <v>675</v>
      </c>
      <c r="F841" t="s">
        <v>532</v>
      </c>
      <c r="G841" t="s">
        <v>532</v>
      </c>
      <c r="H841" t="s">
        <v>677</v>
      </c>
      <c r="I841" t="s">
        <v>533</v>
      </c>
      <c r="J841" s="8" t="s">
        <v>10919</v>
      </c>
      <c r="K841" s="8">
        <v>56</v>
      </c>
      <c r="L841" s="8" t="s">
        <v>218</v>
      </c>
      <c r="M841" s="8">
        <v>147</v>
      </c>
      <c r="N841" s="8" t="s">
        <v>219</v>
      </c>
      <c r="O841" s="8">
        <v>1</v>
      </c>
      <c r="P841" s="8" t="s">
        <v>57</v>
      </c>
      <c r="Q841" s="8" t="s">
        <v>533</v>
      </c>
      <c r="S841" s="8" t="s">
        <v>57</v>
      </c>
      <c r="T841" s="8" t="s">
        <v>62</v>
      </c>
      <c r="U841" s="8" t="s">
        <v>220</v>
      </c>
      <c r="V841" s="8" t="s">
        <v>221</v>
      </c>
      <c r="W841" s="8">
        <v>70</v>
      </c>
      <c r="X841" s="8">
        <v>20</v>
      </c>
      <c r="Y841" s="8">
        <v>20</v>
      </c>
      <c r="Z841" s="8">
        <v>15</v>
      </c>
      <c r="AA841" s="8">
        <v>15</v>
      </c>
      <c r="AB841" s="8">
        <v>0</v>
      </c>
    </row>
    <row r="842" spans="1:28">
      <c r="A842" t="s">
        <v>20</v>
      </c>
      <c r="B842" t="s">
        <v>130</v>
      </c>
      <c r="C842" t="s">
        <v>504</v>
      </c>
      <c r="D842" t="s">
        <v>616</v>
      </c>
      <c r="E842" t="s">
        <v>675</v>
      </c>
      <c r="F842" t="s">
        <v>5701</v>
      </c>
      <c r="G842" t="s">
        <v>5701</v>
      </c>
      <c r="H842" t="s">
        <v>677</v>
      </c>
      <c r="I842" t="s">
        <v>8531</v>
      </c>
      <c r="J842" s="8" t="s">
        <v>8532</v>
      </c>
      <c r="K842" s="8">
        <v>57</v>
      </c>
      <c r="L842" s="8" t="s">
        <v>8533</v>
      </c>
      <c r="M842" s="8">
        <v>150</v>
      </c>
      <c r="N842" s="8" t="s">
        <v>8534</v>
      </c>
      <c r="O842" s="8">
        <v>1</v>
      </c>
      <c r="P842" s="8" t="s">
        <v>57</v>
      </c>
      <c r="Q842" s="8" t="s">
        <v>8531</v>
      </c>
      <c r="S842" s="8" t="s">
        <v>57</v>
      </c>
      <c r="T842" s="8" t="s">
        <v>59</v>
      </c>
      <c r="U842" s="8" t="s">
        <v>65</v>
      </c>
      <c r="V842" s="8" t="s">
        <v>51</v>
      </c>
      <c r="W842" s="8">
        <v>85</v>
      </c>
      <c r="X842" s="8">
        <v>20</v>
      </c>
      <c r="Y842" s="8">
        <v>20</v>
      </c>
      <c r="Z842" s="8">
        <v>15</v>
      </c>
      <c r="AA842" s="8">
        <v>15</v>
      </c>
      <c r="AB842" s="8">
        <v>15</v>
      </c>
    </row>
    <row r="843" spans="1:28">
      <c r="A843" t="s">
        <v>20</v>
      </c>
      <c r="B843" t="s">
        <v>130</v>
      </c>
      <c r="C843" t="s">
        <v>504</v>
      </c>
      <c r="D843" t="s">
        <v>616</v>
      </c>
      <c r="E843" t="s">
        <v>675</v>
      </c>
      <c r="F843" t="s">
        <v>515</v>
      </c>
      <c r="G843" t="s">
        <v>515</v>
      </c>
      <c r="H843" t="s">
        <v>676</v>
      </c>
      <c r="I843" t="s">
        <v>516</v>
      </c>
      <c r="J843" s="8" t="s">
        <v>517</v>
      </c>
      <c r="K843" s="8">
        <v>52</v>
      </c>
      <c r="L843" s="8" t="s">
        <v>518</v>
      </c>
      <c r="M843" s="8">
        <v>155</v>
      </c>
      <c r="N843" s="8" t="s">
        <v>519</v>
      </c>
      <c r="O843" s="8">
        <v>1</v>
      </c>
      <c r="P843" s="8" t="s">
        <v>57</v>
      </c>
      <c r="Q843" s="8" t="s">
        <v>516</v>
      </c>
      <c r="S843" s="8" t="s">
        <v>57</v>
      </c>
      <c r="T843" s="8" t="s">
        <v>59</v>
      </c>
      <c r="U843" s="8" t="s">
        <v>65</v>
      </c>
      <c r="V843" s="8" t="s">
        <v>51</v>
      </c>
      <c r="W843" s="8">
        <v>85</v>
      </c>
      <c r="X843" s="8">
        <v>20</v>
      </c>
      <c r="Y843" s="8">
        <v>20</v>
      </c>
      <c r="Z843" s="8">
        <v>15</v>
      </c>
      <c r="AA843" s="8">
        <v>15</v>
      </c>
      <c r="AB843" s="8">
        <v>15</v>
      </c>
    </row>
    <row r="844" spans="1:28">
      <c r="A844" t="s">
        <v>20</v>
      </c>
      <c r="B844" t="s">
        <v>130</v>
      </c>
      <c r="C844" t="s">
        <v>504</v>
      </c>
      <c r="D844" t="s">
        <v>616</v>
      </c>
      <c r="E844" t="s">
        <v>675</v>
      </c>
      <c r="F844" t="s">
        <v>192</v>
      </c>
      <c r="G844" t="s">
        <v>192</v>
      </c>
      <c r="H844" t="s">
        <v>676</v>
      </c>
      <c r="I844" t="s">
        <v>5538</v>
      </c>
      <c r="J844" s="8" t="s">
        <v>6474</v>
      </c>
      <c r="K844" s="8">
        <v>47</v>
      </c>
      <c r="L844" s="8" t="s">
        <v>291</v>
      </c>
      <c r="M844" s="8">
        <v>151</v>
      </c>
      <c r="N844" s="8" t="s">
        <v>184</v>
      </c>
      <c r="O844" s="8">
        <v>1</v>
      </c>
      <c r="P844" s="8" t="s">
        <v>57</v>
      </c>
      <c r="Q844" s="8" t="s">
        <v>5538</v>
      </c>
      <c r="S844" s="8" t="s">
        <v>57</v>
      </c>
      <c r="T844" s="8" t="s">
        <v>59</v>
      </c>
      <c r="U844" s="8" t="s">
        <v>65</v>
      </c>
      <c r="V844" s="8" t="s">
        <v>51</v>
      </c>
      <c r="W844" s="8">
        <v>85</v>
      </c>
      <c r="X844" s="8">
        <v>20</v>
      </c>
      <c r="Y844" s="8">
        <v>20</v>
      </c>
      <c r="Z844" s="8">
        <v>15</v>
      </c>
      <c r="AA844" s="8">
        <v>15</v>
      </c>
      <c r="AB844" s="8">
        <v>15</v>
      </c>
    </row>
    <row r="845" spans="1:28">
      <c r="A845" t="s">
        <v>20</v>
      </c>
      <c r="B845" t="s">
        <v>130</v>
      </c>
      <c r="C845" t="s">
        <v>504</v>
      </c>
      <c r="D845" t="s">
        <v>616</v>
      </c>
      <c r="E845" t="s">
        <v>675</v>
      </c>
      <c r="F845" t="s">
        <v>8127</v>
      </c>
      <c r="G845" t="s">
        <v>8127</v>
      </c>
      <c r="H845" t="s">
        <v>676</v>
      </c>
      <c r="I845" t="s">
        <v>8535</v>
      </c>
      <c r="J845" s="8" t="s">
        <v>8536</v>
      </c>
      <c r="K845" s="8">
        <v>60</v>
      </c>
      <c r="L845" s="8" t="s">
        <v>8537</v>
      </c>
      <c r="M845" s="8">
        <v>149</v>
      </c>
      <c r="N845" s="8" t="s">
        <v>8538</v>
      </c>
      <c r="O845" s="8">
        <v>1</v>
      </c>
      <c r="P845" s="8" t="s">
        <v>57</v>
      </c>
      <c r="Q845" s="8" t="s">
        <v>8535</v>
      </c>
      <c r="S845" s="8" t="s">
        <v>57</v>
      </c>
      <c r="T845" s="8" t="s">
        <v>59</v>
      </c>
      <c r="U845" s="8" t="s">
        <v>65</v>
      </c>
      <c r="V845" s="8" t="s">
        <v>51</v>
      </c>
      <c r="W845" s="8">
        <v>85</v>
      </c>
      <c r="X845" s="8">
        <v>20</v>
      </c>
      <c r="Y845" s="8">
        <v>20</v>
      </c>
      <c r="Z845" s="8">
        <v>15</v>
      </c>
      <c r="AA845" s="8">
        <v>15</v>
      </c>
      <c r="AB845" s="8">
        <v>15</v>
      </c>
    </row>
    <row r="846" spans="1:28">
      <c r="A846" t="s">
        <v>20</v>
      </c>
      <c r="B846" t="s">
        <v>130</v>
      </c>
      <c r="C846" t="s">
        <v>504</v>
      </c>
      <c r="D846" t="s">
        <v>616</v>
      </c>
      <c r="E846" t="s">
        <v>675</v>
      </c>
      <c r="F846" t="s">
        <v>33</v>
      </c>
      <c r="G846" t="s">
        <v>33</v>
      </c>
      <c r="H846" t="s">
        <v>676</v>
      </c>
      <c r="I846" t="s">
        <v>551</v>
      </c>
      <c r="J846" s="8" t="s">
        <v>10920</v>
      </c>
      <c r="K846" s="8">
        <v>55</v>
      </c>
      <c r="L846" s="8" t="s">
        <v>552</v>
      </c>
      <c r="M846" s="8">
        <v>156</v>
      </c>
      <c r="N846" s="8" t="s">
        <v>7164</v>
      </c>
      <c r="O846" s="8">
        <v>1</v>
      </c>
      <c r="P846" s="8" t="s">
        <v>57</v>
      </c>
      <c r="Q846" s="8" t="s">
        <v>551</v>
      </c>
      <c r="S846" s="8" t="s">
        <v>57</v>
      </c>
      <c r="T846" s="8" t="s">
        <v>59</v>
      </c>
      <c r="U846" s="8" t="s">
        <v>65</v>
      </c>
      <c r="V846" s="8" t="s">
        <v>51</v>
      </c>
      <c r="W846" s="8">
        <v>85</v>
      </c>
      <c r="X846" s="8">
        <v>20</v>
      </c>
      <c r="Y846" s="8">
        <v>20</v>
      </c>
      <c r="Z846" s="8">
        <v>15</v>
      </c>
      <c r="AA846" s="8">
        <v>15</v>
      </c>
      <c r="AB846" s="8">
        <v>15</v>
      </c>
    </row>
    <row r="847" spans="1:28">
      <c r="A847" t="s">
        <v>20</v>
      </c>
      <c r="B847" t="s">
        <v>130</v>
      </c>
      <c r="C847" t="s">
        <v>504</v>
      </c>
      <c r="D847" t="s">
        <v>616</v>
      </c>
      <c r="E847" t="s">
        <v>675</v>
      </c>
      <c r="F847" t="s">
        <v>4499</v>
      </c>
      <c r="G847" t="s">
        <v>4499</v>
      </c>
      <c r="H847" t="s">
        <v>676</v>
      </c>
      <c r="I847" t="s">
        <v>4190</v>
      </c>
      <c r="J847" s="8" t="s">
        <v>4191</v>
      </c>
      <c r="K847" s="8">
        <v>53</v>
      </c>
      <c r="L847" s="8" t="s">
        <v>4192</v>
      </c>
      <c r="M847" s="8">
        <v>159</v>
      </c>
      <c r="N847" s="8" t="s">
        <v>10921</v>
      </c>
      <c r="O847" s="8">
        <v>1</v>
      </c>
      <c r="P847" s="8" t="s">
        <v>57</v>
      </c>
      <c r="Q847" s="8" t="s">
        <v>4190</v>
      </c>
      <c r="S847" s="8" t="s">
        <v>57</v>
      </c>
      <c r="T847" s="8" t="s">
        <v>480</v>
      </c>
      <c r="U847" s="8" t="s">
        <v>52</v>
      </c>
      <c r="V847" s="8" t="s">
        <v>481</v>
      </c>
      <c r="W847" s="8">
        <v>70</v>
      </c>
      <c r="X847" s="8">
        <v>20</v>
      </c>
      <c r="Y847" s="8">
        <v>20</v>
      </c>
      <c r="Z847" s="8">
        <v>15</v>
      </c>
      <c r="AA847" s="8">
        <v>15</v>
      </c>
      <c r="AB847" s="8">
        <v>0</v>
      </c>
    </row>
    <row r="848" spans="1:28">
      <c r="A848" t="s">
        <v>20</v>
      </c>
      <c r="B848" t="s">
        <v>130</v>
      </c>
      <c r="C848" t="s">
        <v>504</v>
      </c>
      <c r="D848" t="s">
        <v>616</v>
      </c>
      <c r="E848" t="s">
        <v>675</v>
      </c>
      <c r="F848" t="s">
        <v>571</v>
      </c>
      <c r="G848" t="s">
        <v>571</v>
      </c>
      <c r="H848" t="s">
        <v>676</v>
      </c>
      <c r="I848" t="s">
        <v>4143</v>
      </c>
      <c r="J848" s="8" t="s">
        <v>4144</v>
      </c>
      <c r="K848" s="8">
        <v>55</v>
      </c>
      <c r="L848" s="8" t="s">
        <v>4145</v>
      </c>
      <c r="M848" s="8">
        <v>158</v>
      </c>
      <c r="N848" s="8" t="s">
        <v>4146</v>
      </c>
      <c r="O848" s="8">
        <v>1</v>
      </c>
      <c r="P848" s="8" t="s">
        <v>57</v>
      </c>
      <c r="Q848" s="8" t="s">
        <v>4143</v>
      </c>
      <c r="S848" s="8" t="s">
        <v>57</v>
      </c>
      <c r="T848" s="8" t="s">
        <v>59</v>
      </c>
      <c r="U848" s="8" t="s">
        <v>65</v>
      </c>
      <c r="V848" s="8" t="s">
        <v>51</v>
      </c>
      <c r="W848" s="8">
        <v>85</v>
      </c>
      <c r="X848" s="8">
        <v>20</v>
      </c>
      <c r="Y848" s="8">
        <v>20</v>
      </c>
      <c r="Z848" s="8">
        <v>15</v>
      </c>
      <c r="AA848" s="8">
        <v>15</v>
      </c>
      <c r="AB848" s="8">
        <v>15</v>
      </c>
    </row>
    <row r="849" spans="1:28">
      <c r="A849" t="s">
        <v>20</v>
      </c>
      <c r="B849" t="s">
        <v>130</v>
      </c>
      <c r="C849" t="s">
        <v>504</v>
      </c>
      <c r="D849" t="s">
        <v>616</v>
      </c>
      <c r="E849" t="s">
        <v>675</v>
      </c>
      <c r="F849" t="s">
        <v>6517</v>
      </c>
      <c r="G849" t="s">
        <v>6517</v>
      </c>
      <c r="H849" t="s">
        <v>676</v>
      </c>
      <c r="I849" t="s">
        <v>7165</v>
      </c>
      <c r="J849" s="8" t="s">
        <v>7166</v>
      </c>
      <c r="K849" s="8">
        <v>57</v>
      </c>
      <c r="L849" s="8" t="s">
        <v>7167</v>
      </c>
      <c r="M849" s="8">
        <v>147</v>
      </c>
      <c r="N849" s="8" t="s">
        <v>914</v>
      </c>
      <c r="O849" s="8">
        <v>1</v>
      </c>
      <c r="P849" s="8" t="s">
        <v>57</v>
      </c>
      <c r="Q849" s="8" t="s">
        <v>7165</v>
      </c>
      <c r="S849" s="8" t="s">
        <v>57</v>
      </c>
      <c r="T849" s="8" t="s">
        <v>59</v>
      </c>
      <c r="U849" s="8" t="s">
        <v>65</v>
      </c>
      <c r="V849" s="8" t="s">
        <v>51</v>
      </c>
      <c r="W849" s="8">
        <v>85</v>
      </c>
      <c r="X849" s="8">
        <v>20</v>
      </c>
      <c r="Y849" s="8">
        <v>20</v>
      </c>
      <c r="Z849" s="8">
        <v>15</v>
      </c>
      <c r="AA849" s="8">
        <v>15</v>
      </c>
      <c r="AB849" s="8">
        <v>15</v>
      </c>
    </row>
    <row r="850" spans="1:28">
      <c r="A850" t="s">
        <v>20</v>
      </c>
      <c r="B850" t="s">
        <v>130</v>
      </c>
      <c r="C850" t="s">
        <v>504</v>
      </c>
      <c r="D850" t="s">
        <v>616</v>
      </c>
      <c r="E850" t="s">
        <v>675</v>
      </c>
      <c r="F850" t="s">
        <v>6975</v>
      </c>
      <c r="G850" t="s">
        <v>6975</v>
      </c>
      <c r="H850" t="s">
        <v>676</v>
      </c>
      <c r="I850" t="s">
        <v>7168</v>
      </c>
      <c r="J850" s="8" t="s">
        <v>10922</v>
      </c>
      <c r="K850" s="8">
        <v>60</v>
      </c>
      <c r="L850" s="8" t="s">
        <v>7169</v>
      </c>
      <c r="M850" s="8">
        <v>134</v>
      </c>
      <c r="N850" s="8" t="s">
        <v>6979</v>
      </c>
      <c r="O850" s="8">
        <v>1</v>
      </c>
      <c r="P850" s="8" t="s">
        <v>57</v>
      </c>
      <c r="Q850" s="8" t="s">
        <v>7168</v>
      </c>
      <c r="S850" s="8" t="s">
        <v>57</v>
      </c>
      <c r="T850" s="8" t="s">
        <v>59</v>
      </c>
      <c r="U850" s="8" t="s">
        <v>65</v>
      </c>
      <c r="V850" s="8" t="s">
        <v>51</v>
      </c>
      <c r="W850" s="8">
        <v>85</v>
      </c>
      <c r="X850" s="8">
        <v>20</v>
      </c>
      <c r="Y850" s="8">
        <v>20</v>
      </c>
      <c r="Z850" s="8">
        <v>15</v>
      </c>
      <c r="AA850" s="8">
        <v>15</v>
      </c>
      <c r="AB850" s="8">
        <v>15</v>
      </c>
    </row>
    <row r="851" spans="1:28">
      <c r="A851" t="s">
        <v>20</v>
      </c>
      <c r="B851" t="s">
        <v>130</v>
      </c>
      <c r="C851" t="s">
        <v>504</v>
      </c>
      <c r="D851" t="s">
        <v>616</v>
      </c>
      <c r="E851" t="s">
        <v>675</v>
      </c>
      <c r="F851" t="s">
        <v>6515</v>
      </c>
      <c r="G851" t="s">
        <v>6515</v>
      </c>
      <c r="H851" t="s">
        <v>676</v>
      </c>
      <c r="I851" t="s">
        <v>7170</v>
      </c>
      <c r="J851" s="8" t="s">
        <v>10923</v>
      </c>
      <c r="K851" s="8">
        <v>53</v>
      </c>
      <c r="L851" s="8" t="s">
        <v>7171</v>
      </c>
      <c r="M851" s="8">
        <v>149</v>
      </c>
      <c r="N851" s="8" t="s">
        <v>7172</v>
      </c>
      <c r="O851" s="8">
        <v>1</v>
      </c>
      <c r="P851" s="8" t="s">
        <v>57</v>
      </c>
      <c r="Q851" s="8" t="s">
        <v>7170</v>
      </c>
      <c r="S851" s="8" t="s">
        <v>57</v>
      </c>
      <c r="T851" s="8" t="s">
        <v>59</v>
      </c>
      <c r="U851" s="8" t="s">
        <v>65</v>
      </c>
      <c r="V851" s="8" t="s">
        <v>51</v>
      </c>
      <c r="W851" s="8">
        <v>85</v>
      </c>
      <c r="X851" s="8">
        <v>20</v>
      </c>
      <c r="Y851" s="8">
        <v>20</v>
      </c>
      <c r="Z851" s="8">
        <v>15</v>
      </c>
      <c r="AA851" s="8">
        <v>15</v>
      </c>
      <c r="AB851" s="8">
        <v>15</v>
      </c>
    </row>
    <row r="852" spans="1:28">
      <c r="A852" t="s">
        <v>20</v>
      </c>
      <c r="B852" t="s">
        <v>130</v>
      </c>
      <c r="C852" t="s">
        <v>504</v>
      </c>
      <c r="D852" t="s">
        <v>616</v>
      </c>
      <c r="E852" t="s">
        <v>675</v>
      </c>
      <c r="F852" t="s">
        <v>6982</v>
      </c>
      <c r="G852" t="s">
        <v>6982</v>
      </c>
      <c r="H852" t="s">
        <v>676</v>
      </c>
      <c r="I852" t="s">
        <v>7173</v>
      </c>
      <c r="J852" s="8" t="s">
        <v>7174</v>
      </c>
      <c r="K852" s="8">
        <v>59</v>
      </c>
      <c r="L852" s="8" t="s">
        <v>7175</v>
      </c>
      <c r="M852" s="8">
        <v>124</v>
      </c>
      <c r="N852" s="8" t="s">
        <v>959</v>
      </c>
      <c r="O852" s="8">
        <v>1</v>
      </c>
      <c r="P852" s="8" t="s">
        <v>57</v>
      </c>
      <c r="Q852" s="8" t="s">
        <v>7173</v>
      </c>
      <c r="S852" s="8" t="s">
        <v>57</v>
      </c>
      <c r="T852" s="8" t="s">
        <v>59</v>
      </c>
      <c r="U852" s="8" t="s">
        <v>65</v>
      </c>
      <c r="V852" s="8" t="s">
        <v>51</v>
      </c>
      <c r="W852" s="8">
        <v>85</v>
      </c>
      <c r="X852" s="8">
        <v>20</v>
      </c>
      <c r="Y852" s="8">
        <v>20</v>
      </c>
      <c r="Z852" s="8">
        <v>15</v>
      </c>
      <c r="AA852" s="8">
        <v>15</v>
      </c>
      <c r="AB852" s="8">
        <v>15</v>
      </c>
    </row>
    <row r="853" spans="1:28">
      <c r="A853" t="s">
        <v>20</v>
      </c>
      <c r="B853" t="s">
        <v>130</v>
      </c>
      <c r="C853" t="s">
        <v>504</v>
      </c>
      <c r="D853" t="s">
        <v>616</v>
      </c>
      <c r="E853" t="s">
        <v>675</v>
      </c>
      <c r="F853" t="s">
        <v>6518</v>
      </c>
      <c r="G853" t="s">
        <v>6518</v>
      </c>
      <c r="H853" t="s">
        <v>676</v>
      </c>
      <c r="I853" t="s">
        <v>7176</v>
      </c>
      <c r="J853" s="8" t="s">
        <v>7177</v>
      </c>
      <c r="K853" s="8">
        <v>60</v>
      </c>
      <c r="L853" s="8" t="s">
        <v>7178</v>
      </c>
      <c r="M853" s="8">
        <v>119</v>
      </c>
      <c r="N853" s="8" t="s">
        <v>2217</v>
      </c>
      <c r="O853" s="8">
        <v>1</v>
      </c>
      <c r="P853" s="8" t="s">
        <v>57</v>
      </c>
      <c r="Q853" s="8" t="s">
        <v>7176</v>
      </c>
      <c r="S853" s="8" t="s">
        <v>57</v>
      </c>
      <c r="T853" s="8" t="s">
        <v>59</v>
      </c>
      <c r="U853" s="8" t="s">
        <v>65</v>
      </c>
      <c r="V853" s="8" t="s">
        <v>51</v>
      </c>
      <c r="W853" s="8">
        <v>85</v>
      </c>
      <c r="X853" s="8">
        <v>20</v>
      </c>
      <c r="Y853" s="8">
        <v>20</v>
      </c>
      <c r="Z853" s="8">
        <v>15</v>
      </c>
      <c r="AA853" s="8">
        <v>15</v>
      </c>
      <c r="AB853" s="8">
        <v>15</v>
      </c>
    </row>
    <row r="854" spans="1:28">
      <c r="A854" t="s">
        <v>18</v>
      </c>
      <c r="B854" t="s">
        <v>22</v>
      </c>
      <c r="C854" t="s">
        <v>30</v>
      </c>
      <c r="D854" t="s">
        <v>616</v>
      </c>
      <c r="E854" t="s">
        <v>675</v>
      </c>
      <c r="F854" t="s">
        <v>4905</v>
      </c>
      <c r="G854" t="s">
        <v>4906</v>
      </c>
      <c r="H854" t="s">
        <v>676</v>
      </c>
      <c r="I854" t="s">
        <v>2067</v>
      </c>
      <c r="J854" s="8" t="s">
        <v>2068</v>
      </c>
      <c r="K854" s="8">
        <v>59</v>
      </c>
      <c r="L854" s="8" t="s">
        <v>2069</v>
      </c>
      <c r="M854" s="8">
        <v>158</v>
      </c>
      <c r="N854" s="8" t="s">
        <v>2070</v>
      </c>
      <c r="O854" s="8">
        <v>1</v>
      </c>
      <c r="P854" s="8" t="s">
        <v>57</v>
      </c>
      <c r="Q854" s="8" t="s">
        <v>2067</v>
      </c>
      <c r="S854" s="8" t="s">
        <v>57</v>
      </c>
      <c r="T854" s="8" t="s">
        <v>59</v>
      </c>
      <c r="U854" s="8" t="s">
        <v>65</v>
      </c>
      <c r="V854" s="8" t="s">
        <v>51</v>
      </c>
      <c r="W854" s="8">
        <v>85</v>
      </c>
      <c r="X854" s="8">
        <v>20</v>
      </c>
      <c r="Y854" s="8">
        <v>20</v>
      </c>
      <c r="Z854" s="8">
        <v>15</v>
      </c>
      <c r="AA854" s="8">
        <v>15</v>
      </c>
      <c r="AB854" s="8">
        <v>15</v>
      </c>
    </row>
    <row r="855" spans="1:28">
      <c r="A855" t="s">
        <v>18</v>
      </c>
      <c r="B855" t="s">
        <v>22</v>
      </c>
      <c r="C855" t="s">
        <v>30</v>
      </c>
      <c r="D855" t="s">
        <v>616</v>
      </c>
      <c r="E855" t="s">
        <v>675</v>
      </c>
      <c r="F855" t="s">
        <v>4882</v>
      </c>
      <c r="G855" t="s">
        <v>590</v>
      </c>
      <c r="H855" t="s">
        <v>676</v>
      </c>
      <c r="I855" t="s">
        <v>1984</v>
      </c>
      <c r="J855" s="8" t="s">
        <v>1985</v>
      </c>
      <c r="K855" s="8">
        <v>73</v>
      </c>
      <c r="L855" s="8" t="s">
        <v>1986</v>
      </c>
      <c r="M855" s="8">
        <v>158</v>
      </c>
      <c r="N855" s="8" t="s">
        <v>1987</v>
      </c>
      <c r="O855" s="8">
        <v>1</v>
      </c>
      <c r="P855" s="8" t="s">
        <v>57</v>
      </c>
      <c r="Q855" s="8" t="s">
        <v>1984</v>
      </c>
      <c r="S855" s="8" t="s">
        <v>57</v>
      </c>
      <c r="T855" s="8" t="s">
        <v>59</v>
      </c>
      <c r="U855" s="8" t="s">
        <v>65</v>
      </c>
      <c r="V855" s="8" t="s">
        <v>51</v>
      </c>
      <c r="W855" s="8">
        <v>65</v>
      </c>
      <c r="X855" s="8">
        <v>0</v>
      </c>
      <c r="Y855" s="8">
        <v>20</v>
      </c>
      <c r="Z855" s="8">
        <v>15</v>
      </c>
      <c r="AA855" s="8">
        <v>15</v>
      </c>
      <c r="AB855" s="8">
        <v>15</v>
      </c>
    </row>
    <row r="856" spans="1:28">
      <c r="A856" t="s">
        <v>18</v>
      </c>
      <c r="B856" t="s">
        <v>22</v>
      </c>
      <c r="C856" t="s">
        <v>30</v>
      </c>
      <c r="D856" t="s">
        <v>616</v>
      </c>
      <c r="E856" t="s">
        <v>675</v>
      </c>
      <c r="F856" t="s">
        <v>4899</v>
      </c>
      <c r="G856" t="s">
        <v>4900</v>
      </c>
      <c r="H856" t="s">
        <v>676</v>
      </c>
      <c r="I856" t="s">
        <v>2040</v>
      </c>
      <c r="J856" s="8" t="s">
        <v>2041</v>
      </c>
      <c r="K856" s="8">
        <v>60</v>
      </c>
      <c r="L856" s="8" t="s">
        <v>2042</v>
      </c>
      <c r="M856" s="8">
        <v>149</v>
      </c>
      <c r="N856" s="8" t="s">
        <v>2043</v>
      </c>
      <c r="O856" s="8">
        <v>1</v>
      </c>
      <c r="P856" s="8" t="s">
        <v>57</v>
      </c>
      <c r="Q856" s="8" t="s">
        <v>2040</v>
      </c>
      <c r="S856" s="8" t="s">
        <v>57</v>
      </c>
      <c r="T856" s="8" t="s">
        <v>59</v>
      </c>
      <c r="U856" s="8" t="s">
        <v>65</v>
      </c>
      <c r="V856" s="8" t="s">
        <v>51</v>
      </c>
      <c r="W856" s="8">
        <v>85</v>
      </c>
      <c r="X856" s="8">
        <v>20</v>
      </c>
      <c r="Y856" s="8">
        <v>20</v>
      </c>
      <c r="Z856" s="8">
        <v>15</v>
      </c>
      <c r="AA856" s="8">
        <v>15</v>
      </c>
      <c r="AB856" s="8">
        <v>15</v>
      </c>
    </row>
    <row r="857" spans="1:28">
      <c r="A857" t="s">
        <v>18</v>
      </c>
      <c r="B857" t="s">
        <v>22</v>
      </c>
      <c r="C857" t="s">
        <v>30</v>
      </c>
      <c r="D857" t="s">
        <v>616</v>
      </c>
      <c r="E857" t="s">
        <v>675</v>
      </c>
      <c r="F857" t="s">
        <v>4894</v>
      </c>
      <c r="G857" t="s">
        <v>4895</v>
      </c>
      <c r="H857" t="s">
        <v>676</v>
      </c>
      <c r="I857" t="s">
        <v>2020</v>
      </c>
      <c r="J857" s="8" t="s">
        <v>2021</v>
      </c>
      <c r="K857" s="8">
        <v>97</v>
      </c>
      <c r="L857" s="8" t="s">
        <v>2022</v>
      </c>
      <c r="M857" s="8">
        <v>147</v>
      </c>
      <c r="N857" s="8" t="s">
        <v>2023</v>
      </c>
      <c r="O857" s="8">
        <v>1</v>
      </c>
      <c r="P857" s="8" t="s">
        <v>57</v>
      </c>
      <c r="Q857" s="8" t="s">
        <v>2020</v>
      </c>
      <c r="S857" s="8" t="s">
        <v>57</v>
      </c>
      <c r="T857" s="8" t="s">
        <v>59</v>
      </c>
      <c r="U857" s="8" t="s">
        <v>65</v>
      </c>
      <c r="V857" s="8" t="s">
        <v>51</v>
      </c>
      <c r="W857" s="8">
        <v>65</v>
      </c>
      <c r="X857" s="8">
        <v>0</v>
      </c>
      <c r="Y857" s="8">
        <v>20</v>
      </c>
      <c r="Z857" s="8">
        <v>15</v>
      </c>
      <c r="AA857" s="8">
        <v>15</v>
      </c>
      <c r="AB857" s="8">
        <v>15</v>
      </c>
    </row>
    <row r="858" spans="1:28">
      <c r="A858" t="s">
        <v>18</v>
      </c>
      <c r="B858" t="s">
        <v>22</v>
      </c>
      <c r="C858" t="s">
        <v>30</v>
      </c>
      <c r="D858" t="s">
        <v>616</v>
      </c>
      <c r="E858" t="s">
        <v>675</v>
      </c>
      <c r="F858" t="s">
        <v>4880</v>
      </c>
      <c r="G858" t="s">
        <v>4677</v>
      </c>
      <c r="H858" t="s">
        <v>676</v>
      </c>
      <c r="I858" t="s">
        <v>1970</v>
      </c>
      <c r="J858" s="8" t="s">
        <v>1971</v>
      </c>
      <c r="K858" s="8">
        <v>75</v>
      </c>
      <c r="L858" s="8" t="s">
        <v>1972</v>
      </c>
      <c r="M858" s="8">
        <v>159</v>
      </c>
      <c r="N858" s="8" t="s">
        <v>1973</v>
      </c>
      <c r="O858" s="8">
        <v>1</v>
      </c>
      <c r="P858" s="8" t="s">
        <v>57</v>
      </c>
      <c r="Q858" s="8" t="s">
        <v>1970</v>
      </c>
      <c r="S858" s="8" t="s">
        <v>57</v>
      </c>
      <c r="T858" s="8" t="s">
        <v>59</v>
      </c>
      <c r="U858" s="8" t="s">
        <v>65</v>
      </c>
      <c r="V858" s="8" t="s">
        <v>51</v>
      </c>
      <c r="W858" s="8">
        <v>65</v>
      </c>
      <c r="X858" s="8">
        <v>0</v>
      </c>
      <c r="Y858" s="8">
        <v>20</v>
      </c>
      <c r="Z858" s="8">
        <v>15</v>
      </c>
      <c r="AA858" s="8">
        <v>15</v>
      </c>
      <c r="AB858" s="8">
        <v>15</v>
      </c>
    </row>
    <row r="859" spans="1:28">
      <c r="A859" t="s">
        <v>18</v>
      </c>
      <c r="B859" t="s">
        <v>22</v>
      </c>
      <c r="C859" t="s">
        <v>30</v>
      </c>
      <c r="D859" t="s">
        <v>616</v>
      </c>
      <c r="E859" t="s">
        <v>675</v>
      </c>
      <c r="F859" t="s">
        <v>4839</v>
      </c>
      <c r="G859" t="s">
        <v>4840</v>
      </c>
      <c r="H859" t="s">
        <v>676</v>
      </c>
      <c r="I859" t="s">
        <v>1903</v>
      </c>
      <c r="J859" s="8" t="s">
        <v>1904</v>
      </c>
      <c r="K859" s="8">
        <v>58</v>
      </c>
      <c r="L859" s="8" t="s">
        <v>1905</v>
      </c>
      <c r="M859" s="8">
        <v>150</v>
      </c>
      <c r="N859" s="8" t="s">
        <v>1906</v>
      </c>
      <c r="O859" s="8">
        <v>1</v>
      </c>
      <c r="P859" s="8" t="s">
        <v>57</v>
      </c>
      <c r="Q859" s="8" t="s">
        <v>1903</v>
      </c>
      <c r="S859" s="8" t="s">
        <v>57</v>
      </c>
      <c r="T859" s="8" t="s">
        <v>59</v>
      </c>
      <c r="U859" s="8" t="s">
        <v>65</v>
      </c>
      <c r="V859" s="8" t="s">
        <v>51</v>
      </c>
      <c r="W859" s="8">
        <v>85</v>
      </c>
      <c r="X859" s="8">
        <v>20</v>
      </c>
      <c r="Y859" s="8">
        <v>20</v>
      </c>
      <c r="Z859" s="8">
        <v>15</v>
      </c>
      <c r="AA859" s="8">
        <v>15</v>
      </c>
      <c r="AB859" s="8">
        <v>15</v>
      </c>
    </row>
    <row r="860" spans="1:28">
      <c r="A860" t="s">
        <v>18</v>
      </c>
      <c r="B860" t="s">
        <v>22</v>
      </c>
      <c r="C860" t="s">
        <v>30</v>
      </c>
      <c r="D860" t="s">
        <v>616</v>
      </c>
      <c r="E860" t="s">
        <v>675</v>
      </c>
      <c r="F860" t="s">
        <v>4845</v>
      </c>
      <c r="G860" t="s">
        <v>4846</v>
      </c>
      <c r="H860" t="s">
        <v>676</v>
      </c>
      <c r="I860" t="s">
        <v>1914</v>
      </c>
      <c r="J860" s="8" t="s">
        <v>1915</v>
      </c>
      <c r="K860" s="8">
        <v>57</v>
      </c>
      <c r="L860" s="8" t="s">
        <v>1916</v>
      </c>
      <c r="M860" s="8">
        <v>147</v>
      </c>
      <c r="N860" s="8" t="s">
        <v>1917</v>
      </c>
      <c r="O860" s="8">
        <v>1</v>
      </c>
      <c r="P860" s="8" t="s">
        <v>57</v>
      </c>
      <c r="Q860" s="8" t="s">
        <v>1914</v>
      </c>
      <c r="S860" s="8" t="s">
        <v>57</v>
      </c>
      <c r="T860" s="8" t="s">
        <v>59</v>
      </c>
      <c r="U860" s="8" t="s">
        <v>65</v>
      </c>
      <c r="V860" s="8" t="s">
        <v>51</v>
      </c>
      <c r="W860" s="8">
        <v>85</v>
      </c>
      <c r="X860" s="8">
        <v>20</v>
      </c>
      <c r="Y860" s="8">
        <v>20</v>
      </c>
      <c r="Z860" s="8">
        <v>15</v>
      </c>
      <c r="AA860" s="8">
        <v>15</v>
      </c>
      <c r="AB860" s="8">
        <v>15</v>
      </c>
    </row>
    <row r="861" spans="1:28">
      <c r="A861" t="s">
        <v>18</v>
      </c>
      <c r="B861" t="s">
        <v>22</v>
      </c>
      <c r="C861" t="s">
        <v>30</v>
      </c>
      <c r="D861" t="s">
        <v>616</v>
      </c>
      <c r="E861" t="s">
        <v>675</v>
      </c>
      <c r="F861" t="s">
        <v>225</v>
      </c>
      <c r="G861" t="s">
        <v>4888</v>
      </c>
      <c r="H861" t="s">
        <v>677</v>
      </c>
      <c r="I861" t="s">
        <v>226</v>
      </c>
      <c r="K861" s="8">
        <v>0</v>
      </c>
      <c r="M861" s="8">
        <v>0</v>
      </c>
      <c r="N861" s="8" t="s">
        <v>51</v>
      </c>
      <c r="O861" s="8">
        <v>0</v>
      </c>
      <c r="P861" s="8" t="s">
        <v>58</v>
      </c>
      <c r="Q861" s="8" t="s">
        <v>226</v>
      </c>
      <c r="S861" s="8" t="s">
        <v>57</v>
      </c>
      <c r="T861" s="8" t="s">
        <v>59</v>
      </c>
      <c r="U861" s="8" t="s">
        <v>65</v>
      </c>
      <c r="V861" s="8" t="s">
        <v>51</v>
      </c>
      <c r="W861" s="8">
        <v>30</v>
      </c>
      <c r="X861" s="8">
        <v>0</v>
      </c>
      <c r="Y861" s="8">
        <v>0</v>
      </c>
      <c r="Z861" s="8">
        <v>0</v>
      </c>
      <c r="AA861" s="8">
        <v>15</v>
      </c>
      <c r="AB861" s="8">
        <v>15</v>
      </c>
    </row>
    <row r="862" spans="1:28">
      <c r="A862" t="s">
        <v>18</v>
      </c>
      <c r="B862" t="s">
        <v>22</v>
      </c>
      <c r="C862" t="s">
        <v>30</v>
      </c>
      <c r="D862" t="s">
        <v>616</v>
      </c>
      <c r="E862" t="s">
        <v>675</v>
      </c>
      <c r="F862" t="s">
        <v>271</v>
      </c>
      <c r="G862" t="s">
        <v>271</v>
      </c>
      <c r="H862" t="s">
        <v>676</v>
      </c>
      <c r="I862" t="s">
        <v>272</v>
      </c>
      <c r="J862" s="8" t="s">
        <v>273</v>
      </c>
      <c r="K862" s="8">
        <v>41</v>
      </c>
      <c r="L862" s="8" t="s">
        <v>274</v>
      </c>
      <c r="M862" s="8">
        <v>156</v>
      </c>
      <c r="N862" s="8" t="s">
        <v>275</v>
      </c>
      <c r="O862" s="8">
        <v>1</v>
      </c>
      <c r="P862" s="8" t="s">
        <v>57</v>
      </c>
      <c r="Q862" s="8" t="s">
        <v>272</v>
      </c>
      <c r="S862" s="8" t="s">
        <v>57</v>
      </c>
      <c r="T862" s="8" t="s">
        <v>59</v>
      </c>
      <c r="U862" s="8" t="s">
        <v>65</v>
      </c>
      <c r="V862" s="8" t="s">
        <v>51</v>
      </c>
      <c r="W862" s="8">
        <v>85</v>
      </c>
      <c r="X862" s="8">
        <v>20</v>
      </c>
      <c r="Y862" s="8">
        <v>20</v>
      </c>
      <c r="Z862" s="8">
        <v>15</v>
      </c>
      <c r="AA862" s="8">
        <v>15</v>
      </c>
      <c r="AB862" s="8">
        <v>15</v>
      </c>
    </row>
    <row r="863" spans="1:28">
      <c r="A863" t="s">
        <v>18</v>
      </c>
      <c r="B863" t="s">
        <v>22</v>
      </c>
      <c r="C863" t="s">
        <v>30</v>
      </c>
      <c r="D863" t="s">
        <v>616</v>
      </c>
      <c r="E863" t="s">
        <v>675</v>
      </c>
      <c r="F863" t="s">
        <v>4901</v>
      </c>
      <c r="G863" t="s">
        <v>4902</v>
      </c>
      <c r="H863" t="s">
        <v>676</v>
      </c>
      <c r="I863" t="s">
        <v>2044</v>
      </c>
      <c r="J863" s="8" t="s">
        <v>2045</v>
      </c>
      <c r="K863" s="8">
        <v>62</v>
      </c>
      <c r="L863" s="8" t="s">
        <v>2046</v>
      </c>
      <c r="M863" s="8">
        <v>158</v>
      </c>
      <c r="N863" s="8" t="s">
        <v>2047</v>
      </c>
      <c r="O863" s="8">
        <v>1</v>
      </c>
      <c r="P863" s="8" t="s">
        <v>57</v>
      </c>
      <c r="Q863" s="8" t="s">
        <v>2044</v>
      </c>
      <c r="S863" s="8" t="s">
        <v>57</v>
      </c>
      <c r="T863" s="8" t="s">
        <v>59</v>
      </c>
      <c r="U863" s="8" t="s">
        <v>65</v>
      </c>
      <c r="V863" s="8" t="s">
        <v>51</v>
      </c>
      <c r="W863" s="8">
        <v>65</v>
      </c>
      <c r="X863" s="8">
        <v>0</v>
      </c>
      <c r="Y863" s="8">
        <v>20</v>
      </c>
      <c r="Z863" s="8">
        <v>15</v>
      </c>
      <c r="AA863" s="8">
        <v>15</v>
      </c>
      <c r="AB863" s="8">
        <v>15</v>
      </c>
    </row>
    <row r="864" spans="1:28">
      <c r="A864" t="s">
        <v>18</v>
      </c>
      <c r="B864" t="s">
        <v>22</v>
      </c>
      <c r="C864" t="s">
        <v>30</v>
      </c>
      <c r="D864" t="s">
        <v>616</v>
      </c>
      <c r="E864" t="s">
        <v>675</v>
      </c>
      <c r="F864" t="s">
        <v>4593</v>
      </c>
      <c r="G864" t="s">
        <v>4593</v>
      </c>
      <c r="H864" t="s">
        <v>676</v>
      </c>
      <c r="I864" t="s">
        <v>1951</v>
      </c>
      <c r="J864" s="8" t="s">
        <v>1952</v>
      </c>
      <c r="K864" s="8">
        <v>42</v>
      </c>
      <c r="L864" s="8" t="s">
        <v>1953</v>
      </c>
      <c r="M864" s="8">
        <v>149</v>
      </c>
      <c r="N864" s="8" t="s">
        <v>1954</v>
      </c>
      <c r="O864" s="8">
        <v>1</v>
      </c>
      <c r="P864" s="8" t="s">
        <v>57</v>
      </c>
      <c r="Q864" s="8" t="s">
        <v>1951</v>
      </c>
      <c r="S864" s="8" t="s">
        <v>57</v>
      </c>
      <c r="T864" s="8" t="s">
        <v>59</v>
      </c>
      <c r="U864" s="8" t="s">
        <v>65</v>
      </c>
      <c r="V864" s="8" t="s">
        <v>51</v>
      </c>
      <c r="W864" s="8">
        <v>85</v>
      </c>
      <c r="X864" s="8">
        <v>20</v>
      </c>
      <c r="Y864" s="8">
        <v>20</v>
      </c>
      <c r="Z864" s="8">
        <v>15</v>
      </c>
      <c r="AA864" s="8">
        <v>15</v>
      </c>
      <c r="AB864" s="8">
        <v>15</v>
      </c>
    </row>
    <row r="865" spans="1:28">
      <c r="A865" t="s">
        <v>18</v>
      </c>
      <c r="B865" t="s">
        <v>22</v>
      </c>
      <c r="C865" t="s">
        <v>30</v>
      </c>
      <c r="D865" t="s">
        <v>616</v>
      </c>
      <c r="E865" t="s">
        <v>675</v>
      </c>
      <c r="F865" t="s">
        <v>4561</v>
      </c>
      <c r="G865" t="s">
        <v>4562</v>
      </c>
      <c r="H865" t="s">
        <v>676</v>
      </c>
      <c r="I865" t="s">
        <v>1887</v>
      </c>
      <c r="J865" s="8" t="s">
        <v>1888</v>
      </c>
      <c r="K865" s="8">
        <v>49</v>
      </c>
      <c r="L865" s="8" t="s">
        <v>1889</v>
      </c>
      <c r="M865" s="8">
        <v>146</v>
      </c>
      <c r="N865" s="8" t="s">
        <v>10605</v>
      </c>
      <c r="O865" s="8">
        <v>2</v>
      </c>
      <c r="P865" s="8" t="s">
        <v>56</v>
      </c>
      <c r="Q865" s="8" t="s">
        <v>1887</v>
      </c>
      <c r="S865" s="8" t="s">
        <v>57</v>
      </c>
      <c r="T865" s="8" t="s">
        <v>59</v>
      </c>
      <c r="U865" s="8" t="s">
        <v>65</v>
      </c>
      <c r="V865" s="8" t="s">
        <v>51</v>
      </c>
      <c r="W865" s="8">
        <v>70</v>
      </c>
      <c r="X865" s="8">
        <v>20</v>
      </c>
      <c r="Y865" s="8">
        <v>20</v>
      </c>
      <c r="Z865" s="8">
        <v>0</v>
      </c>
      <c r="AA865" s="8">
        <v>15</v>
      </c>
      <c r="AB865" s="8">
        <v>15</v>
      </c>
    </row>
    <row r="866" spans="1:28">
      <c r="A866" t="s">
        <v>18</v>
      </c>
      <c r="B866" t="s">
        <v>22</v>
      </c>
      <c r="C866" t="s">
        <v>30</v>
      </c>
      <c r="D866" t="s">
        <v>616</v>
      </c>
      <c r="E866" t="s">
        <v>675</v>
      </c>
      <c r="F866" t="s">
        <v>4755</v>
      </c>
      <c r="G866" t="s">
        <v>4756</v>
      </c>
      <c r="H866" t="s">
        <v>676</v>
      </c>
      <c r="I866" t="s">
        <v>1897</v>
      </c>
      <c r="J866" s="8" t="s">
        <v>1898</v>
      </c>
      <c r="K866" s="8">
        <v>44</v>
      </c>
      <c r="L866" s="8" t="s">
        <v>1899</v>
      </c>
      <c r="M866" s="8">
        <v>148</v>
      </c>
      <c r="N866" s="8" t="s">
        <v>1900</v>
      </c>
      <c r="O866" s="8">
        <v>1</v>
      </c>
      <c r="P866" s="8" t="s">
        <v>57</v>
      </c>
      <c r="Q866" s="8" t="s">
        <v>1897</v>
      </c>
      <c r="S866" s="8" t="s">
        <v>57</v>
      </c>
      <c r="T866" s="8" t="s">
        <v>59</v>
      </c>
      <c r="U866" s="8" t="s">
        <v>65</v>
      </c>
      <c r="V866" s="8" t="s">
        <v>51</v>
      </c>
      <c r="W866" s="8">
        <v>85</v>
      </c>
      <c r="X866" s="8">
        <v>20</v>
      </c>
      <c r="Y866" s="8">
        <v>20</v>
      </c>
      <c r="Z866" s="8">
        <v>15</v>
      </c>
      <c r="AA866" s="8">
        <v>15</v>
      </c>
      <c r="AB866" s="8">
        <v>15</v>
      </c>
    </row>
    <row r="867" spans="1:28">
      <c r="A867" t="s">
        <v>18</v>
      </c>
      <c r="B867" t="s">
        <v>22</v>
      </c>
      <c r="C867" t="s">
        <v>30</v>
      </c>
      <c r="D867" t="s">
        <v>616</v>
      </c>
      <c r="E867" t="s">
        <v>675</v>
      </c>
      <c r="F867" t="s">
        <v>4893</v>
      </c>
      <c r="G867" t="s">
        <v>4848</v>
      </c>
      <c r="H867" t="s">
        <v>676</v>
      </c>
      <c r="I867" t="s">
        <v>2016</v>
      </c>
      <c r="J867" s="8" t="s">
        <v>2017</v>
      </c>
      <c r="K867" s="8">
        <v>62</v>
      </c>
      <c r="L867" s="8" t="s">
        <v>2018</v>
      </c>
      <c r="M867" s="8">
        <v>140</v>
      </c>
      <c r="N867" s="8" t="s">
        <v>2019</v>
      </c>
      <c r="O867" s="8">
        <v>1</v>
      </c>
      <c r="P867" s="8" t="s">
        <v>57</v>
      </c>
      <c r="Q867" s="8" t="s">
        <v>2016</v>
      </c>
      <c r="S867" s="8" t="s">
        <v>57</v>
      </c>
      <c r="T867" s="8" t="s">
        <v>59</v>
      </c>
      <c r="U867" s="8" t="s">
        <v>65</v>
      </c>
      <c r="V867" s="8" t="s">
        <v>51</v>
      </c>
      <c r="W867" s="8">
        <v>65</v>
      </c>
      <c r="X867" s="8">
        <v>0</v>
      </c>
      <c r="Y867" s="8">
        <v>20</v>
      </c>
      <c r="Z867" s="8">
        <v>15</v>
      </c>
      <c r="AA867" s="8">
        <v>15</v>
      </c>
      <c r="AB867" s="8">
        <v>15</v>
      </c>
    </row>
    <row r="868" spans="1:28">
      <c r="A868" t="s">
        <v>18</v>
      </c>
      <c r="B868" t="s">
        <v>22</v>
      </c>
      <c r="C868" t="s">
        <v>30</v>
      </c>
      <c r="D868" t="s">
        <v>616</v>
      </c>
      <c r="E868" t="s">
        <v>675</v>
      </c>
      <c r="F868" t="s">
        <v>4903</v>
      </c>
      <c r="G868" t="s">
        <v>4904</v>
      </c>
      <c r="H868" t="s">
        <v>676</v>
      </c>
      <c r="I868" t="s">
        <v>2063</v>
      </c>
      <c r="J868" s="8" t="s">
        <v>2064</v>
      </c>
      <c r="K868" s="8">
        <v>81</v>
      </c>
      <c r="L868" s="8" t="s">
        <v>2065</v>
      </c>
      <c r="M868" s="8">
        <v>150</v>
      </c>
      <c r="N868" s="8" t="s">
        <v>2066</v>
      </c>
      <c r="O868" s="8">
        <v>1</v>
      </c>
      <c r="P868" s="8" t="s">
        <v>57</v>
      </c>
      <c r="Q868" s="8" t="s">
        <v>2063</v>
      </c>
      <c r="S868" s="8" t="s">
        <v>57</v>
      </c>
      <c r="T868" s="8" t="s">
        <v>59</v>
      </c>
      <c r="U868" s="8" t="s">
        <v>65</v>
      </c>
      <c r="V868" s="8" t="s">
        <v>51</v>
      </c>
      <c r="W868" s="8">
        <v>65</v>
      </c>
      <c r="X868" s="8">
        <v>0</v>
      </c>
      <c r="Y868" s="8">
        <v>20</v>
      </c>
      <c r="Z868" s="8">
        <v>15</v>
      </c>
      <c r="AA868" s="8">
        <v>15</v>
      </c>
      <c r="AB868" s="8">
        <v>15</v>
      </c>
    </row>
    <row r="869" spans="1:28">
      <c r="A869" t="s">
        <v>18</v>
      </c>
      <c r="B869" t="s">
        <v>22</v>
      </c>
      <c r="C869" t="s">
        <v>30</v>
      </c>
      <c r="D869" t="s">
        <v>616</v>
      </c>
      <c r="E869" t="s">
        <v>675</v>
      </c>
      <c r="F869" t="s">
        <v>4896</v>
      </c>
      <c r="G869" t="s">
        <v>4897</v>
      </c>
      <c r="H869" t="s">
        <v>676</v>
      </c>
      <c r="I869" t="s">
        <v>2027</v>
      </c>
      <c r="J869" s="8" t="s">
        <v>2028</v>
      </c>
      <c r="K869" s="8">
        <v>68</v>
      </c>
      <c r="L869" s="8" t="s">
        <v>2029</v>
      </c>
      <c r="M869" s="8">
        <v>157</v>
      </c>
      <c r="N869" s="8" t="s">
        <v>2030</v>
      </c>
      <c r="O869" s="8">
        <v>1</v>
      </c>
      <c r="P869" s="8" t="s">
        <v>57</v>
      </c>
      <c r="Q869" s="8" t="s">
        <v>2027</v>
      </c>
      <c r="S869" s="8" t="s">
        <v>57</v>
      </c>
      <c r="T869" s="8" t="s">
        <v>59</v>
      </c>
      <c r="U869" s="8" t="s">
        <v>65</v>
      </c>
      <c r="V869" s="8" t="s">
        <v>51</v>
      </c>
      <c r="W869" s="8">
        <v>65</v>
      </c>
      <c r="X869" s="8">
        <v>0</v>
      </c>
      <c r="Y869" s="8">
        <v>20</v>
      </c>
      <c r="Z869" s="8">
        <v>15</v>
      </c>
      <c r="AA869" s="8">
        <v>15</v>
      </c>
      <c r="AB869" s="8">
        <v>15</v>
      </c>
    </row>
    <row r="870" spans="1:28">
      <c r="A870" t="s">
        <v>18</v>
      </c>
      <c r="B870" t="s">
        <v>22</v>
      </c>
      <c r="C870" t="s">
        <v>30</v>
      </c>
      <c r="D870" t="s">
        <v>616</v>
      </c>
      <c r="E870" t="s">
        <v>675</v>
      </c>
      <c r="F870" t="s">
        <v>4560</v>
      </c>
      <c r="G870" t="s">
        <v>1614</v>
      </c>
      <c r="H870" t="s">
        <v>677</v>
      </c>
      <c r="I870" t="s">
        <v>1981</v>
      </c>
      <c r="J870" s="8" t="s">
        <v>1982</v>
      </c>
      <c r="K870" s="8">
        <v>59</v>
      </c>
      <c r="M870" s="8">
        <v>0</v>
      </c>
      <c r="N870" s="8" t="s">
        <v>1983</v>
      </c>
      <c r="O870" s="8">
        <v>1</v>
      </c>
      <c r="P870" s="8" t="s">
        <v>57</v>
      </c>
      <c r="Q870" s="8" t="s">
        <v>1981</v>
      </c>
      <c r="S870" s="8" t="s">
        <v>57</v>
      </c>
      <c r="T870" s="8" t="s">
        <v>59</v>
      </c>
      <c r="U870" s="8" t="s">
        <v>65</v>
      </c>
      <c r="V870" s="8" t="s">
        <v>51</v>
      </c>
      <c r="W870" s="8">
        <v>65</v>
      </c>
      <c r="X870" s="8">
        <v>20</v>
      </c>
      <c r="Y870" s="8">
        <v>0</v>
      </c>
      <c r="Z870" s="8">
        <v>15</v>
      </c>
      <c r="AA870" s="8">
        <v>15</v>
      </c>
      <c r="AB870" s="8">
        <v>15</v>
      </c>
    </row>
    <row r="871" spans="1:28">
      <c r="A871" t="s">
        <v>18</v>
      </c>
      <c r="B871" t="s">
        <v>22</v>
      </c>
      <c r="C871" t="s">
        <v>30</v>
      </c>
      <c r="D871" t="s">
        <v>616</v>
      </c>
      <c r="E871" t="s">
        <v>675</v>
      </c>
      <c r="F871" t="s">
        <v>4883</v>
      </c>
      <c r="G871" t="s">
        <v>4884</v>
      </c>
      <c r="H871" t="s">
        <v>676</v>
      </c>
      <c r="I871" t="s">
        <v>1988</v>
      </c>
      <c r="J871" s="8" t="s">
        <v>1989</v>
      </c>
      <c r="K871" s="8">
        <v>76</v>
      </c>
      <c r="L871" s="8" t="s">
        <v>1990</v>
      </c>
      <c r="M871" s="8">
        <v>149</v>
      </c>
      <c r="N871" s="8" t="s">
        <v>1991</v>
      </c>
      <c r="O871" s="8">
        <v>1</v>
      </c>
      <c r="P871" s="8" t="s">
        <v>57</v>
      </c>
      <c r="Q871" s="8" t="s">
        <v>1988</v>
      </c>
      <c r="S871" s="8" t="s">
        <v>57</v>
      </c>
      <c r="T871" s="8" t="s">
        <v>59</v>
      </c>
      <c r="U871" s="8" t="s">
        <v>65</v>
      </c>
      <c r="V871" s="8" t="s">
        <v>51</v>
      </c>
      <c r="W871" s="8">
        <v>65</v>
      </c>
      <c r="X871" s="8">
        <v>0</v>
      </c>
      <c r="Y871" s="8">
        <v>20</v>
      </c>
      <c r="Z871" s="8">
        <v>15</v>
      </c>
      <c r="AA871" s="8">
        <v>15</v>
      </c>
      <c r="AB871" s="8">
        <v>15</v>
      </c>
    </row>
    <row r="872" spans="1:28">
      <c r="A872" t="s">
        <v>18</v>
      </c>
      <c r="B872" t="s">
        <v>22</v>
      </c>
      <c r="C872" t="s">
        <v>30</v>
      </c>
      <c r="D872" t="s">
        <v>616</v>
      </c>
      <c r="E872" t="s">
        <v>675</v>
      </c>
      <c r="F872" t="s">
        <v>5709</v>
      </c>
      <c r="G872" t="s">
        <v>5709</v>
      </c>
      <c r="H872" t="s">
        <v>677</v>
      </c>
      <c r="I872" t="s">
        <v>125</v>
      </c>
      <c r="J872" s="8" t="s">
        <v>5820</v>
      </c>
      <c r="K872" s="8">
        <v>50</v>
      </c>
      <c r="L872" s="8" t="s">
        <v>5821</v>
      </c>
      <c r="M872" s="8">
        <v>147</v>
      </c>
      <c r="N872" s="8" t="s">
        <v>10606</v>
      </c>
      <c r="O872" s="8">
        <v>2</v>
      </c>
      <c r="P872" s="8" t="s">
        <v>56</v>
      </c>
      <c r="Q872" s="8" t="s">
        <v>125</v>
      </c>
      <c r="S872" s="8" t="s">
        <v>57</v>
      </c>
      <c r="T872" s="8" t="s">
        <v>59</v>
      </c>
      <c r="U872" s="8" t="s">
        <v>65</v>
      </c>
      <c r="V872" s="8" t="s">
        <v>51</v>
      </c>
      <c r="W872" s="8">
        <v>70</v>
      </c>
      <c r="X872" s="8">
        <v>20</v>
      </c>
      <c r="Y872" s="8">
        <v>20</v>
      </c>
      <c r="Z872" s="8">
        <v>0</v>
      </c>
      <c r="AA872" s="8">
        <v>15</v>
      </c>
      <c r="AB872" s="8">
        <v>15</v>
      </c>
    </row>
    <row r="873" spans="1:28">
      <c r="A873" t="s">
        <v>18</v>
      </c>
      <c r="B873" t="s">
        <v>22</v>
      </c>
      <c r="C873" t="s">
        <v>30</v>
      </c>
      <c r="D873" t="s">
        <v>616</v>
      </c>
      <c r="E873" t="s">
        <v>675</v>
      </c>
      <c r="F873" t="s">
        <v>4881</v>
      </c>
      <c r="G873" t="s">
        <v>10924</v>
      </c>
      <c r="H873" t="s">
        <v>676</v>
      </c>
      <c r="I873" t="s">
        <v>1977</v>
      </c>
      <c r="J873" s="8" t="s">
        <v>1978</v>
      </c>
      <c r="K873" s="8">
        <v>59</v>
      </c>
      <c r="L873" s="8" t="s">
        <v>1979</v>
      </c>
      <c r="M873" s="8">
        <v>151</v>
      </c>
      <c r="N873" s="8" t="s">
        <v>1980</v>
      </c>
      <c r="O873" s="8">
        <v>1</v>
      </c>
      <c r="P873" s="8" t="s">
        <v>57</v>
      </c>
      <c r="Q873" s="8" t="s">
        <v>1977</v>
      </c>
      <c r="S873" s="8" t="s">
        <v>57</v>
      </c>
      <c r="T873" s="8" t="s">
        <v>59</v>
      </c>
      <c r="U873" s="8" t="s">
        <v>65</v>
      </c>
      <c r="V873" s="8" t="s">
        <v>51</v>
      </c>
      <c r="W873" s="8">
        <v>85</v>
      </c>
      <c r="X873" s="8">
        <v>20</v>
      </c>
      <c r="Y873" s="8">
        <v>20</v>
      </c>
      <c r="Z873" s="8">
        <v>15</v>
      </c>
      <c r="AA873" s="8">
        <v>15</v>
      </c>
      <c r="AB873" s="8">
        <v>15</v>
      </c>
    </row>
    <row r="874" spans="1:28">
      <c r="A874" t="s">
        <v>18</v>
      </c>
      <c r="B874" t="s">
        <v>22</v>
      </c>
      <c r="C874" t="s">
        <v>30</v>
      </c>
      <c r="D874" t="s">
        <v>616</v>
      </c>
      <c r="E874" t="s">
        <v>675</v>
      </c>
      <c r="F874" t="s">
        <v>4913</v>
      </c>
      <c r="G874" t="s">
        <v>4851</v>
      </c>
      <c r="H874" t="s">
        <v>676</v>
      </c>
      <c r="I874" t="s">
        <v>2140</v>
      </c>
      <c r="J874" s="8" t="s">
        <v>2141</v>
      </c>
      <c r="K874" s="8">
        <v>68</v>
      </c>
      <c r="L874" s="8" t="s">
        <v>2142</v>
      </c>
      <c r="M874" s="8">
        <v>152</v>
      </c>
      <c r="N874" s="8" t="s">
        <v>2143</v>
      </c>
      <c r="O874" s="8">
        <v>1</v>
      </c>
      <c r="P874" s="8" t="s">
        <v>57</v>
      </c>
      <c r="Q874" s="8" t="s">
        <v>2144</v>
      </c>
      <c r="S874" s="8" t="s">
        <v>57</v>
      </c>
      <c r="T874" s="8" t="s">
        <v>59</v>
      </c>
      <c r="U874" s="8" t="s">
        <v>65</v>
      </c>
      <c r="V874" s="8" t="s">
        <v>51</v>
      </c>
      <c r="W874" s="8">
        <v>50</v>
      </c>
      <c r="X874" s="8">
        <v>0</v>
      </c>
      <c r="Y874" s="8">
        <v>20</v>
      </c>
      <c r="Z874" s="8">
        <v>15</v>
      </c>
      <c r="AA874" s="8">
        <v>0</v>
      </c>
      <c r="AB874" s="8">
        <v>15</v>
      </c>
    </row>
    <row r="875" spans="1:28">
      <c r="A875" t="s">
        <v>18</v>
      </c>
      <c r="B875" t="s">
        <v>22</v>
      </c>
      <c r="C875" t="s">
        <v>30</v>
      </c>
      <c r="D875" t="s">
        <v>616</v>
      </c>
      <c r="E875" t="s">
        <v>675</v>
      </c>
      <c r="F875" t="s">
        <v>4898</v>
      </c>
      <c r="G875" t="s">
        <v>4526</v>
      </c>
      <c r="H875" t="s">
        <v>676</v>
      </c>
      <c r="I875" t="s">
        <v>2031</v>
      </c>
      <c r="J875" s="8" t="s">
        <v>2032</v>
      </c>
      <c r="K875" s="8">
        <v>71</v>
      </c>
      <c r="L875" s="8" t="s">
        <v>2033</v>
      </c>
      <c r="M875" s="8">
        <v>154</v>
      </c>
      <c r="N875" s="8" t="s">
        <v>10607</v>
      </c>
      <c r="O875" s="8">
        <v>2</v>
      </c>
      <c r="P875" s="8" t="s">
        <v>56</v>
      </c>
      <c r="Q875" s="8" t="s">
        <v>2031</v>
      </c>
      <c r="S875" s="8" t="s">
        <v>57</v>
      </c>
      <c r="T875" s="8" t="s">
        <v>59</v>
      </c>
      <c r="U875" s="8" t="s">
        <v>65</v>
      </c>
      <c r="V875" s="8" t="s">
        <v>51</v>
      </c>
      <c r="W875" s="8">
        <v>50</v>
      </c>
      <c r="X875" s="8">
        <v>0</v>
      </c>
      <c r="Y875" s="8">
        <v>20</v>
      </c>
      <c r="Z875" s="8">
        <v>0</v>
      </c>
      <c r="AA875" s="8">
        <v>15</v>
      </c>
      <c r="AB875" s="8">
        <v>15</v>
      </c>
    </row>
    <row r="876" spans="1:28">
      <c r="A876" t="s">
        <v>18</v>
      </c>
      <c r="B876" t="s">
        <v>22</v>
      </c>
      <c r="C876" t="s">
        <v>30</v>
      </c>
      <c r="D876" t="s">
        <v>616</v>
      </c>
      <c r="E876" t="s">
        <v>675</v>
      </c>
      <c r="F876" t="s">
        <v>4892</v>
      </c>
      <c r="G876" t="s">
        <v>4426</v>
      </c>
      <c r="H876" t="s">
        <v>677</v>
      </c>
      <c r="I876" t="s">
        <v>2012</v>
      </c>
      <c r="J876" s="8" t="s">
        <v>2013</v>
      </c>
      <c r="K876" s="8">
        <v>43</v>
      </c>
      <c r="L876" s="8" t="s">
        <v>2014</v>
      </c>
      <c r="M876" s="8">
        <v>157</v>
      </c>
      <c r="N876" s="8" t="s">
        <v>2015</v>
      </c>
      <c r="O876" s="8">
        <v>1</v>
      </c>
      <c r="P876" s="8" t="s">
        <v>57</v>
      </c>
      <c r="Q876" s="8" t="s">
        <v>2012</v>
      </c>
      <c r="S876" s="8" t="s">
        <v>57</v>
      </c>
      <c r="T876" s="8" t="s">
        <v>59</v>
      </c>
      <c r="U876" s="8" t="s">
        <v>65</v>
      </c>
      <c r="V876" s="8" t="s">
        <v>51</v>
      </c>
      <c r="W876" s="8">
        <v>85</v>
      </c>
      <c r="X876" s="8">
        <v>20</v>
      </c>
      <c r="Y876" s="8">
        <v>20</v>
      </c>
      <c r="Z876" s="8">
        <v>15</v>
      </c>
      <c r="AA876" s="8">
        <v>15</v>
      </c>
      <c r="AB876" s="8">
        <v>15</v>
      </c>
    </row>
    <row r="877" spans="1:28">
      <c r="A877" t="s">
        <v>18</v>
      </c>
      <c r="B877" t="s">
        <v>22</v>
      </c>
      <c r="C877" t="s">
        <v>30</v>
      </c>
      <c r="D877" t="s">
        <v>616</v>
      </c>
      <c r="E877" t="s">
        <v>675</v>
      </c>
      <c r="F877" t="s">
        <v>4878</v>
      </c>
      <c r="G877" t="s">
        <v>4879</v>
      </c>
      <c r="H877" t="s">
        <v>676</v>
      </c>
      <c r="I877" t="s">
        <v>1966</v>
      </c>
      <c r="J877" s="8" t="s">
        <v>1967</v>
      </c>
      <c r="K877" s="8">
        <v>50</v>
      </c>
      <c r="L877" s="8" t="s">
        <v>1968</v>
      </c>
      <c r="M877" s="8">
        <v>160</v>
      </c>
      <c r="N877" s="8" t="s">
        <v>1969</v>
      </c>
      <c r="O877" s="8">
        <v>1</v>
      </c>
      <c r="P877" s="8" t="s">
        <v>57</v>
      </c>
      <c r="Q877" s="8" t="s">
        <v>1966</v>
      </c>
      <c r="S877" s="8" t="s">
        <v>57</v>
      </c>
      <c r="T877" s="8" t="s">
        <v>59</v>
      </c>
      <c r="U877" s="8" t="s">
        <v>65</v>
      </c>
      <c r="V877" s="8" t="s">
        <v>51</v>
      </c>
      <c r="W877" s="8">
        <v>85</v>
      </c>
      <c r="X877" s="8">
        <v>20</v>
      </c>
      <c r="Y877" s="8">
        <v>20</v>
      </c>
      <c r="Z877" s="8">
        <v>15</v>
      </c>
      <c r="AA877" s="8">
        <v>15</v>
      </c>
      <c r="AB877" s="8">
        <v>15</v>
      </c>
    </row>
    <row r="878" spans="1:28">
      <c r="A878" t="s">
        <v>18</v>
      </c>
      <c r="B878" t="s">
        <v>22</v>
      </c>
      <c r="C878" t="s">
        <v>30</v>
      </c>
      <c r="D878" t="s">
        <v>616</v>
      </c>
      <c r="E878" t="s">
        <v>675</v>
      </c>
      <c r="F878" t="s">
        <v>4589</v>
      </c>
      <c r="G878" t="s">
        <v>4590</v>
      </c>
      <c r="H878" t="s">
        <v>676</v>
      </c>
      <c r="I878" t="s">
        <v>2008</v>
      </c>
      <c r="J878" s="8" t="s">
        <v>2009</v>
      </c>
      <c r="K878" s="8">
        <v>52</v>
      </c>
      <c r="L878" s="8" t="s">
        <v>2010</v>
      </c>
      <c r="M878" s="8">
        <v>156</v>
      </c>
      <c r="N878" s="8" t="s">
        <v>2011</v>
      </c>
      <c r="O878" s="8">
        <v>1</v>
      </c>
      <c r="P878" s="8" t="s">
        <v>57</v>
      </c>
      <c r="Q878" s="8" t="s">
        <v>2008</v>
      </c>
      <c r="S878" s="8" t="s">
        <v>57</v>
      </c>
      <c r="T878" s="8" t="s">
        <v>59</v>
      </c>
      <c r="U878" s="8" t="s">
        <v>65</v>
      </c>
      <c r="V878" s="8" t="s">
        <v>51</v>
      </c>
      <c r="W878" s="8">
        <v>85</v>
      </c>
      <c r="X878" s="8">
        <v>20</v>
      </c>
      <c r="Y878" s="8">
        <v>20</v>
      </c>
      <c r="Z878" s="8">
        <v>15</v>
      </c>
      <c r="AA878" s="8">
        <v>15</v>
      </c>
      <c r="AB878" s="8">
        <v>15</v>
      </c>
    </row>
    <row r="879" spans="1:28">
      <c r="A879" t="s">
        <v>18</v>
      </c>
      <c r="B879" t="s">
        <v>22</v>
      </c>
      <c r="C879" t="s">
        <v>30</v>
      </c>
      <c r="D879" t="s">
        <v>616</v>
      </c>
      <c r="E879" t="s">
        <v>675</v>
      </c>
      <c r="F879" t="s">
        <v>4805</v>
      </c>
      <c r="G879" t="s">
        <v>4805</v>
      </c>
      <c r="H879" t="s">
        <v>676</v>
      </c>
      <c r="I879" t="s">
        <v>1918</v>
      </c>
      <c r="J879" s="8" t="s">
        <v>1919</v>
      </c>
      <c r="K879" s="8">
        <v>43</v>
      </c>
      <c r="L879" s="8" t="s">
        <v>1920</v>
      </c>
      <c r="M879" s="8">
        <v>145</v>
      </c>
      <c r="N879" s="8" t="s">
        <v>1921</v>
      </c>
      <c r="O879" s="8">
        <v>1</v>
      </c>
      <c r="P879" s="8" t="s">
        <v>57</v>
      </c>
      <c r="Q879" s="8" t="s">
        <v>1918</v>
      </c>
      <c r="S879" s="8" t="s">
        <v>57</v>
      </c>
      <c r="T879" s="8" t="s">
        <v>59</v>
      </c>
      <c r="U879" s="8" t="s">
        <v>65</v>
      </c>
      <c r="V879" s="8" t="s">
        <v>51</v>
      </c>
      <c r="W879" s="8">
        <v>85</v>
      </c>
      <c r="X879" s="8">
        <v>20</v>
      </c>
      <c r="Y879" s="8">
        <v>20</v>
      </c>
      <c r="Z879" s="8">
        <v>15</v>
      </c>
      <c r="AA879" s="8">
        <v>15</v>
      </c>
      <c r="AB879" s="8">
        <v>15</v>
      </c>
    </row>
    <row r="880" spans="1:28">
      <c r="A880" t="s">
        <v>18</v>
      </c>
      <c r="B880" t="s">
        <v>22</v>
      </c>
      <c r="C880" t="s">
        <v>30</v>
      </c>
      <c r="D880" t="s">
        <v>616</v>
      </c>
      <c r="E880" t="s">
        <v>675</v>
      </c>
      <c r="F880" t="s">
        <v>293</v>
      </c>
      <c r="G880" t="s">
        <v>293</v>
      </c>
      <c r="H880" t="s">
        <v>676</v>
      </c>
      <c r="I880" t="s">
        <v>294</v>
      </c>
      <c r="J880" s="8" t="s">
        <v>295</v>
      </c>
      <c r="K880" s="8">
        <v>45</v>
      </c>
      <c r="L880" s="8" t="s">
        <v>296</v>
      </c>
      <c r="M880" s="8">
        <v>155</v>
      </c>
      <c r="N880" s="8" t="s">
        <v>51</v>
      </c>
      <c r="O880" s="8">
        <v>0</v>
      </c>
      <c r="P880" s="8" t="s">
        <v>58</v>
      </c>
      <c r="Q880" s="8" t="s">
        <v>294</v>
      </c>
      <c r="S880" s="8" t="s">
        <v>57</v>
      </c>
      <c r="T880" s="8" t="s">
        <v>59</v>
      </c>
      <c r="U880" s="8" t="s">
        <v>65</v>
      </c>
      <c r="V880" s="8" t="s">
        <v>51</v>
      </c>
      <c r="W880" s="8">
        <v>70</v>
      </c>
      <c r="X880" s="8">
        <v>20</v>
      </c>
      <c r="Y880" s="8">
        <v>20</v>
      </c>
      <c r="Z880" s="8">
        <v>0</v>
      </c>
      <c r="AA880" s="8">
        <v>15</v>
      </c>
      <c r="AB880" s="8">
        <v>15</v>
      </c>
    </row>
    <row r="881" spans="1:28">
      <c r="A881" t="s">
        <v>18</v>
      </c>
      <c r="B881" t="s">
        <v>22</v>
      </c>
      <c r="C881" t="s">
        <v>30</v>
      </c>
      <c r="D881" t="s">
        <v>616</v>
      </c>
      <c r="E881" t="s">
        <v>675</v>
      </c>
      <c r="F881" t="s">
        <v>4867</v>
      </c>
      <c r="G881" t="s">
        <v>4427</v>
      </c>
      <c r="H881" t="s">
        <v>677</v>
      </c>
      <c r="I881" t="s">
        <v>1944</v>
      </c>
      <c r="J881" s="8" t="s">
        <v>1945</v>
      </c>
      <c r="K881" s="8">
        <v>46</v>
      </c>
      <c r="M881" s="8">
        <v>0</v>
      </c>
      <c r="N881" s="8" t="s">
        <v>1946</v>
      </c>
      <c r="O881" s="8">
        <v>1</v>
      </c>
      <c r="P881" s="8" t="s">
        <v>57</v>
      </c>
      <c r="Q881" s="8" t="s">
        <v>1944</v>
      </c>
      <c r="S881" s="8" t="s">
        <v>57</v>
      </c>
      <c r="T881" s="8" t="s">
        <v>59</v>
      </c>
      <c r="U881" s="8" t="s">
        <v>65</v>
      </c>
      <c r="V881" s="8" t="s">
        <v>51</v>
      </c>
      <c r="W881" s="8">
        <v>65</v>
      </c>
      <c r="X881" s="8">
        <v>20</v>
      </c>
      <c r="Y881" s="8">
        <v>0</v>
      </c>
      <c r="Z881" s="8">
        <v>15</v>
      </c>
      <c r="AA881" s="8">
        <v>15</v>
      </c>
      <c r="AB881" s="8">
        <v>15</v>
      </c>
    </row>
    <row r="882" spans="1:28">
      <c r="A882" t="s">
        <v>18</v>
      </c>
      <c r="B882" t="s">
        <v>22</v>
      </c>
      <c r="C882" t="s">
        <v>30</v>
      </c>
      <c r="D882" t="s">
        <v>616</v>
      </c>
      <c r="E882" t="s">
        <v>675</v>
      </c>
      <c r="F882" t="s">
        <v>4761</v>
      </c>
      <c r="G882" t="s">
        <v>4761</v>
      </c>
      <c r="H882" t="s">
        <v>676</v>
      </c>
      <c r="I882" t="s">
        <v>1909</v>
      </c>
      <c r="J882" s="8" t="s">
        <v>1910</v>
      </c>
      <c r="K882" s="8">
        <v>41</v>
      </c>
      <c r="L882" s="8" t="s">
        <v>1911</v>
      </c>
      <c r="M882" s="8">
        <v>152</v>
      </c>
      <c r="N882" s="8" t="s">
        <v>1912</v>
      </c>
      <c r="O882" s="8">
        <v>1</v>
      </c>
      <c r="P882" s="8" t="s">
        <v>57</v>
      </c>
      <c r="Q882" s="8" t="s">
        <v>1909</v>
      </c>
      <c r="S882" s="8" t="s">
        <v>57</v>
      </c>
      <c r="T882" s="8" t="s">
        <v>59</v>
      </c>
      <c r="U882" s="8" t="s">
        <v>65</v>
      </c>
      <c r="V882" s="8" t="s">
        <v>51</v>
      </c>
      <c r="W882" s="8">
        <v>85</v>
      </c>
      <c r="X882" s="8">
        <v>20</v>
      </c>
      <c r="Y882" s="8">
        <v>20</v>
      </c>
      <c r="Z882" s="8">
        <v>15</v>
      </c>
      <c r="AA882" s="8">
        <v>15</v>
      </c>
      <c r="AB882" s="8">
        <v>15</v>
      </c>
    </row>
    <row r="883" spans="1:28">
      <c r="A883" t="s">
        <v>18</v>
      </c>
      <c r="B883" t="s">
        <v>22</v>
      </c>
      <c r="C883" t="s">
        <v>30</v>
      </c>
      <c r="D883" t="s">
        <v>616</v>
      </c>
      <c r="E883" t="s">
        <v>675</v>
      </c>
      <c r="F883" t="s">
        <v>4595</v>
      </c>
      <c r="G883" t="s">
        <v>4595</v>
      </c>
      <c r="H883" t="s">
        <v>676</v>
      </c>
      <c r="I883" t="s">
        <v>2037</v>
      </c>
      <c r="J883" s="8" t="s">
        <v>2038</v>
      </c>
      <c r="K883" s="8">
        <v>43</v>
      </c>
      <c r="L883" s="8" t="s">
        <v>2039</v>
      </c>
      <c r="M883" s="8">
        <v>152</v>
      </c>
      <c r="N883" s="8" t="s">
        <v>761</v>
      </c>
      <c r="O883" s="8">
        <v>1</v>
      </c>
      <c r="P883" s="8" t="s">
        <v>57</v>
      </c>
      <c r="Q883" s="8" t="s">
        <v>2037</v>
      </c>
      <c r="S883" s="8" t="s">
        <v>57</v>
      </c>
      <c r="T883" s="8" t="s">
        <v>59</v>
      </c>
      <c r="U883" s="8" t="s">
        <v>65</v>
      </c>
      <c r="V883" s="8" t="s">
        <v>51</v>
      </c>
      <c r="W883" s="8">
        <v>85</v>
      </c>
      <c r="X883" s="8">
        <v>20</v>
      </c>
      <c r="Y883" s="8">
        <v>20</v>
      </c>
      <c r="Z883" s="8">
        <v>15</v>
      </c>
      <c r="AA883" s="8">
        <v>15</v>
      </c>
      <c r="AB883" s="8">
        <v>15</v>
      </c>
    </row>
    <row r="884" spans="1:28">
      <c r="A884" t="s">
        <v>18</v>
      </c>
      <c r="B884" t="s">
        <v>22</v>
      </c>
      <c r="C884" t="s">
        <v>30</v>
      </c>
      <c r="D884" t="s">
        <v>616</v>
      </c>
      <c r="E884" t="s">
        <v>675</v>
      </c>
      <c r="F884" t="s">
        <v>4852</v>
      </c>
      <c r="G884" t="s">
        <v>4588</v>
      </c>
      <c r="H884" t="s">
        <v>676</v>
      </c>
      <c r="I884" t="s">
        <v>1929</v>
      </c>
      <c r="J884" s="8" t="s">
        <v>1930</v>
      </c>
      <c r="K884" s="8">
        <v>49</v>
      </c>
      <c r="L884" s="8" t="s">
        <v>1931</v>
      </c>
      <c r="M884" s="8">
        <v>160</v>
      </c>
      <c r="N884" s="8" t="s">
        <v>10608</v>
      </c>
      <c r="O884" s="8">
        <v>2</v>
      </c>
      <c r="P884" s="8" t="s">
        <v>56</v>
      </c>
      <c r="Q884" s="8" t="s">
        <v>1929</v>
      </c>
      <c r="S884" s="8" t="s">
        <v>57</v>
      </c>
      <c r="T884" s="8" t="s">
        <v>59</v>
      </c>
      <c r="U884" s="8" t="s">
        <v>65</v>
      </c>
      <c r="V884" s="8" t="s">
        <v>51</v>
      </c>
      <c r="W884" s="8">
        <v>70</v>
      </c>
      <c r="X884" s="8">
        <v>20</v>
      </c>
      <c r="Y884" s="8">
        <v>20</v>
      </c>
      <c r="Z884" s="8">
        <v>0</v>
      </c>
      <c r="AA884" s="8">
        <v>15</v>
      </c>
      <c r="AB884" s="8">
        <v>15</v>
      </c>
    </row>
    <row r="885" spans="1:28">
      <c r="A885" t="s">
        <v>18</v>
      </c>
      <c r="B885" t="s">
        <v>22</v>
      </c>
      <c r="C885" t="s">
        <v>30</v>
      </c>
      <c r="D885" t="s">
        <v>616</v>
      </c>
      <c r="E885" t="s">
        <v>675</v>
      </c>
      <c r="F885" t="s">
        <v>4586</v>
      </c>
      <c r="G885" t="s">
        <v>4587</v>
      </c>
      <c r="H885" t="s">
        <v>676</v>
      </c>
      <c r="I885" t="s">
        <v>2058</v>
      </c>
      <c r="J885" s="8" t="s">
        <v>2059</v>
      </c>
      <c r="K885" s="8">
        <v>54</v>
      </c>
      <c r="L885" s="8" t="s">
        <v>2060</v>
      </c>
      <c r="M885" s="8">
        <v>152</v>
      </c>
      <c r="N885" s="8" t="s">
        <v>10609</v>
      </c>
      <c r="O885" s="8">
        <v>2</v>
      </c>
      <c r="P885" s="8" t="s">
        <v>56</v>
      </c>
      <c r="Q885" s="8" t="s">
        <v>2058</v>
      </c>
      <c r="S885" s="8" t="s">
        <v>57</v>
      </c>
      <c r="T885" s="8" t="s">
        <v>59</v>
      </c>
      <c r="U885" s="8" t="s">
        <v>65</v>
      </c>
      <c r="V885" s="8" t="s">
        <v>51</v>
      </c>
      <c r="W885" s="8">
        <v>70</v>
      </c>
      <c r="X885" s="8">
        <v>20</v>
      </c>
      <c r="Y885" s="8">
        <v>20</v>
      </c>
      <c r="Z885" s="8">
        <v>0</v>
      </c>
      <c r="AA885" s="8">
        <v>15</v>
      </c>
      <c r="AB885" s="8">
        <v>15</v>
      </c>
    </row>
    <row r="886" spans="1:28">
      <c r="A886" t="s">
        <v>18</v>
      </c>
      <c r="B886" t="s">
        <v>22</v>
      </c>
      <c r="C886" t="s">
        <v>30</v>
      </c>
      <c r="D886" t="s">
        <v>616</v>
      </c>
      <c r="E886" t="s">
        <v>675</v>
      </c>
      <c r="F886" t="s">
        <v>4868</v>
      </c>
      <c r="G886" t="s">
        <v>4869</v>
      </c>
      <c r="H886" t="s">
        <v>676</v>
      </c>
      <c r="I886" t="s">
        <v>1947</v>
      </c>
      <c r="J886" s="8" t="s">
        <v>1948</v>
      </c>
      <c r="K886" s="8">
        <v>55</v>
      </c>
      <c r="L886" s="8" t="s">
        <v>1949</v>
      </c>
      <c r="M886" s="8">
        <v>158</v>
      </c>
      <c r="N886" s="8" t="s">
        <v>1950</v>
      </c>
      <c r="O886" s="8">
        <v>1</v>
      </c>
      <c r="P886" s="8" t="s">
        <v>57</v>
      </c>
      <c r="Q886" s="8" t="s">
        <v>1947</v>
      </c>
      <c r="S886" s="8" t="s">
        <v>57</v>
      </c>
      <c r="T886" s="8" t="s">
        <v>59</v>
      </c>
      <c r="U886" s="8" t="s">
        <v>65</v>
      </c>
      <c r="V886" s="8" t="s">
        <v>51</v>
      </c>
      <c r="W886" s="8">
        <v>85</v>
      </c>
      <c r="X886" s="8">
        <v>20</v>
      </c>
      <c r="Y886" s="8">
        <v>20</v>
      </c>
      <c r="Z886" s="8">
        <v>15</v>
      </c>
      <c r="AA886" s="8">
        <v>15</v>
      </c>
      <c r="AB886" s="8">
        <v>15</v>
      </c>
    </row>
    <row r="887" spans="1:28">
      <c r="A887" t="s">
        <v>18</v>
      </c>
      <c r="B887" t="s">
        <v>22</v>
      </c>
      <c r="C887" t="s">
        <v>30</v>
      </c>
      <c r="D887" t="s">
        <v>616</v>
      </c>
      <c r="E887" t="s">
        <v>675</v>
      </c>
      <c r="F887" t="s">
        <v>4772</v>
      </c>
      <c r="G887" t="s">
        <v>4584</v>
      </c>
      <c r="H887" t="s">
        <v>677</v>
      </c>
      <c r="I887" t="s">
        <v>1974</v>
      </c>
      <c r="J887" s="8" t="s">
        <v>1975</v>
      </c>
      <c r="K887" s="8">
        <v>45</v>
      </c>
      <c r="L887" s="8" t="s">
        <v>1976</v>
      </c>
      <c r="M887" s="8">
        <v>158</v>
      </c>
      <c r="N887" s="8" t="s">
        <v>10610</v>
      </c>
      <c r="O887" s="8">
        <v>2</v>
      </c>
      <c r="P887" s="8" t="s">
        <v>56</v>
      </c>
      <c r="Q887" s="8" t="s">
        <v>1974</v>
      </c>
      <c r="S887" s="8" t="s">
        <v>57</v>
      </c>
      <c r="T887" s="8" t="s">
        <v>59</v>
      </c>
      <c r="U887" s="8" t="s">
        <v>65</v>
      </c>
      <c r="V887" s="8" t="s">
        <v>51</v>
      </c>
      <c r="W887" s="8">
        <v>70</v>
      </c>
      <c r="X887" s="8">
        <v>20</v>
      </c>
      <c r="Y887" s="8">
        <v>20</v>
      </c>
      <c r="Z887" s="8">
        <v>0</v>
      </c>
      <c r="AA887" s="8">
        <v>15</v>
      </c>
      <c r="AB887" s="8">
        <v>15</v>
      </c>
    </row>
    <row r="888" spans="1:28">
      <c r="A888" t="s">
        <v>18</v>
      </c>
      <c r="B888" t="s">
        <v>22</v>
      </c>
      <c r="C888" t="s">
        <v>30</v>
      </c>
      <c r="D888" t="s">
        <v>616</v>
      </c>
      <c r="E888" t="s">
        <v>675</v>
      </c>
      <c r="F888" t="s">
        <v>4889</v>
      </c>
      <c r="G888" t="s">
        <v>4890</v>
      </c>
      <c r="H888" t="s">
        <v>676</v>
      </c>
      <c r="I888" t="s">
        <v>2000</v>
      </c>
      <c r="J888" s="8" t="s">
        <v>2001</v>
      </c>
      <c r="K888" s="8">
        <v>79</v>
      </c>
      <c r="L888" s="8" t="s">
        <v>2002</v>
      </c>
      <c r="M888" s="8">
        <v>142</v>
      </c>
      <c r="N888" s="8" t="s">
        <v>2003</v>
      </c>
      <c r="O888" s="8">
        <v>1</v>
      </c>
      <c r="P888" s="8" t="s">
        <v>57</v>
      </c>
      <c r="Q888" s="8" t="s">
        <v>2000</v>
      </c>
      <c r="S888" s="8" t="s">
        <v>57</v>
      </c>
      <c r="T888" s="8" t="s">
        <v>59</v>
      </c>
      <c r="U888" s="8" t="s">
        <v>65</v>
      </c>
      <c r="V888" s="8" t="s">
        <v>51</v>
      </c>
      <c r="W888" s="8">
        <v>65</v>
      </c>
      <c r="X888" s="8">
        <v>0</v>
      </c>
      <c r="Y888" s="8">
        <v>20</v>
      </c>
      <c r="Z888" s="8">
        <v>15</v>
      </c>
      <c r="AA888" s="8">
        <v>15</v>
      </c>
      <c r="AB888" s="8">
        <v>15</v>
      </c>
    </row>
    <row r="889" spans="1:28">
      <c r="A889" t="s">
        <v>18</v>
      </c>
      <c r="B889" t="s">
        <v>22</v>
      </c>
      <c r="C889" t="s">
        <v>30</v>
      </c>
      <c r="D889" t="s">
        <v>616</v>
      </c>
      <c r="E889" t="s">
        <v>675</v>
      </c>
      <c r="F889" t="s">
        <v>4576</v>
      </c>
      <c r="G889" t="s">
        <v>216</v>
      </c>
      <c r="H889" t="s">
        <v>677</v>
      </c>
      <c r="I889" t="s">
        <v>2052</v>
      </c>
      <c r="J889" s="8" t="s">
        <v>2053</v>
      </c>
      <c r="K889" s="8">
        <v>44</v>
      </c>
      <c r="L889" s="8" t="s">
        <v>2054</v>
      </c>
      <c r="M889" s="8">
        <v>113</v>
      </c>
      <c r="N889" s="8" t="s">
        <v>2055</v>
      </c>
      <c r="O889" s="8">
        <v>1</v>
      </c>
      <c r="P889" s="8" t="s">
        <v>57</v>
      </c>
      <c r="Q889" s="8" t="s">
        <v>2052</v>
      </c>
      <c r="S889" s="8" t="s">
        <v>57</v>
      </c>
      <c r="T889" s="8" t="s">
        <v>418</v>
      </c>
      <c r="U889" s="8" t="s">
        <v>2056</v>
      </c>
      <c r="V889" s="8" t="s">
        <v>2057</v>
      </c>
      <c r="W889" s="8">
        <v>70</v>
      </c>
      <c r="X889" s="8">
        <v>20</v>
      </c>
      <c r="Y889" s="8">
        <v>20</v>
      </c>
      <c r="Z889" s="8">
        <v>15</v>
      </c>
      <c r="AA889" s="8">
        <v>15</v>
      </c>
      <c r="AB889" s="8">
        <v>0</v>
      </c>
    </row>
    <row r="890" spans="1:28">
      <c r="A890" t="s">
        <v>18</v>
      </c>
      <c r="B890" t="s">
        <v>22</v>
      </c>
      <c r="C890" t="s">
        <v>30</v>
      </c>
      <c r="D890" t="s">
        <v>616</v>
      </c>
      <c r="E890" t="s">
        <v>675</v>
      </c>
      <c r="F890" t="s">
        <v>4886</v>
      </c>
      <c r="G890" t="s">
        <v>4887</v>
      </c>
      <c r="H890" t="s">
        <v>676</v>
      </c>
      <c r="I890" t="s">
        <v>1996</v>
      </c>
      <c r="J890" s="8" t="s">
        <v>1997</v>
      </c>
      <c r="K890" s="8">
        <v>50</v>
      </c>
      <c r="L890" s="8" t="s">
        <v>1998</v>
      </c>
      <c r="M890" s="8">
        <v>152</v>
      </c>
      <c r="N890" s="8" t="s">
        <v>1999</v>
      </c>
      <c r="O890" s="8">
        <v>1</v>
      </c>
      <c r="P890" s="8" t="s">
        <v>57</v>
      </c>
      <c r="Q890" s="8" t="s">
        <v>1996</v>
      </c>
      <c r="S890" s="8" t="s">
        <v>57</v>
      </c>
      <c r="T890" s="8" t="s">
        <v>59</v>
      </c>
      <c r="U890" s="8" t="s">
        <v>65</v>
      </c>
      <c r="V890" s="8" t="s">
        <v>51</v>
      </c>
      <c r="W890" s="8">
        <v>85</v>
      </c>
      <c r="X890" s="8">
        <v>20</v>
      </c>
      <c r="Y890" s="8">
        <v>20</v>
      </c>
      <c r="Z890" s="8">
        <v>15</v>
      </c>
      <c r="AA890" s="8">
        <v>15</v>
      </c>
      <c r="AB890" s="8">
        <v>15</v>
      </c>
    </row>
    <row r="891" spans="1:28">
      <c r="A891" t="s">
        <v>18</v>
      </c>
      <c r="B891" t="s">
        <v>22</v>
      </c>
      <c r="C891" t="s">
        <v>30</v>
      </c>
      <c r="D891" t="s">
        <v>616</v>
      </c>
      <c r="E891" t="s">
        <v>675</v>
      </c>
      <c r="F891" t="s">
        <v>33</v>
      </c>
      <c r="G891" t="s">
        <v>33</v>
      </c>
      <c r="H891" t="s">
        <v>676</v>
      </c>
      <c r="I891" t="s">
        <v>36</v>
      </c>
      <c r="J891" s="8" t="s">
        <v>42</v>
      </c>
      <c r="K891" s="8">
        <v>37</v>
      </c>
      <c r="L891" s="8" t="s">
        <v>45</v>
      </c>
      <c r="M891" s="8">
        <v>160</v>
      </c>
      <c r="N891" s="8" t="s">
        <v>50</v>
      </c>
      <c r="O891" s="8">
        <v>1</v>
      </c>
      <c r="P891" s="8" t="s">
        <v>57</v>
      </c>
      <c r="Q891" s="8" t="s">
        <v>36</v>
      </c>
      <c r="S891" s="8" t="s">
        <v>57</v>
      </c>
      <c r="T891" s="8" t="s">
        <v>59</v>
      </c>
      <c r="U891" s="8" t="s">
        <v>65</v>
      </c>
      <c r="V891" s="8" t="s">
        <v>51</v>
      </c>
      <c r="W891" s="8">
        <v>65</v>
      </c>
      <c r="X891" s="8">
        <v>0</v>
      </c>
      <c r="Y891" s="8">
        <v>20</v>
      </c>
      <c r="Z891" s="8">
        <v>15</v>
      </c>
      <c r="AA891" s="8">
        <v>15</v>
      </c>
      <c r="AB891" s="8">
        <v>15</v>
      </c>
    </row>
    <row r="892" spans="1:28">
      <c r="A892" t="s">
        <v>18</v>
      </c>
      <c r="B892" t="s">
        <v>22</v>
      </c>
      <c r="C892" t="s">
        <v>30</v>
      </c>
      <c r="D892" t="s">
        <v>616</v>
      </c>
      <c r="E892" t="s">
        <v>675</v>
      </c>
      <c r="F892" t="s">
        <v>4859</v>
      </c>
      <c r="G892" t="s">
        <v>4768</v>
      </c>
      <c r="H892" t="s">
        <v>676</v>
      </c>
      <c r="I892" t="s">
        <v>1936</v>
      </c>
      <c r="J892" s="8" t="s">
        <v>1937</v>
      </c>
      <c r="K892" s="8">
        <v>60</v>
      </c>
      <c r="L892" s="8" t="s">
        <v>1938</v>
      </c>
      <c r="M892" s="8">
        <v>138</v>
      </c>
      <c r="N892" s="8" t="s">
        <v>1939</v>
      </c>
      <c r="O892" s="8">
        <v>1</v>
      </c>
      <c r="P892" s="8" t="s">
        <v>57</v>
      </c>
      <c r="Q892" s="8" t="s">
        <v>1936</v>
      </c>
      <c r="S892" s="8" t="s">
        <v>57</v>
      </c>
      <c r="T892" s="8" t="s">
        <v>59</v>
      </c>
      <c r="U892" s="8" t="s">
        <v>65</v>
      </c>
      <c r="V892" s="8" t="s">
        <v>51</v>
      </c>
      <c r="W892" s="8">
        <v>85</v>
      </c>
      <c r="X892" s="8">
        <v>20</v>
      </c>
      <c r="Y892" s="8">
        <v>20</v>
      </c>
      <c r="Z892" s="8">
        <v>15</v>
      </c>
      <c r="AA892" s="8">
        <v>15</v>
      </c>
      <c r="AB892" s="8">
        <v>15</v>
      </c>
    </row>
    <row r="893" spans="1:28">
      <c r="A893" t="s">
        <v>18</v>
      </c>
      <c r="B893" t="s">
        <v>22</v>
      </c>
      <c r="C893" t="s">
        <v>30</v>
      </c>
      <c r="D893" t="s">
        <v>616</v>
      </c>
      <c r="E893" t="s">
        <v>675</v>
      </c>
      <c r="F893" t="s">
        <v>4877</v>
      </c>
      <c r="G893" t="s">
        <v>4499</v>
      </c>
      <c r="H893" t="s">
        <v>676</v>
      </c>
      <c r="I893" t="s">
        <v>1961</v>
      </c>
      <c r="J893" s="8" t="s">
        <v>1962</v>
      </c>
      <c r="K893" s="8">
        <v>63</v>
      </c>
      <c r="L893" s="8" t="s">
        <v>1963</v>
      </c>
      <c r="M893" s="8">
        <v>159</v>
      </c>
      <c r="N893" s="8" t="s">
        <v>1964</v>
      </c>
      <c r="O893" s="8">
        <v>1</v>
      </c>
      <c r="P893" s="8" t="s">
        <v>57</v>
      </c>
      <c r="Q893" s="8" t="s">
        <v>1961</v>
      </c>
      <c r="S893" s="8" t="s">
        <v>57</v>
      </c>
      <c r="T893" s="8" t="s">
        <v>59</v>
      </c>
      <c r="U893" s="8" t="s">
        <v>65</v>
      </c>
      <c r="V893" s="8" t="s">
        <v>51</v>
      </c>
      <c r="W893" s="8">
        <v>65</v>
      </c>
      <c r="X893" s="8">
        <v>0</v>
      </c>
      <c r="Y893" s="8">
        <v>20</v>
      </c>
      <c r="Z893" s="8">
        <v>15</v>
      </c>
      <c r="AA893" s="8">
        <v>15</v>
      </c>
      <c r="AB893" s="8">
        <v>15</v>
      </c>
    </row>
    <row r="894" spans="1:28">
      <c r="A894" t="s">
        <v>18</v>
      </c>
      <c r="B894" t="s">
        <v>22</v>
      </c>
      <c r="C894" t="s">
        <v>30</v>
      </c>
      <c r="D894" t="s">
        <v>616</v>
      </c>
      <c r="E894" t="s">
        <v>675</v>
      </c>
      <c r="F894" t="s">
        <v>4891</v>
      </c>
      <c r="G894" t="s">
        <v>4508</v>
      </c>
      <c r="H894" t="s">
        <v>676</v>
      </c>
      <c r="I894" t="s">
        <v>2004</v>
      </c>
      <c r="J894" s="8" t="s">
        <v>2005</v>
      </c>
      <c r="K894" s="8">
        <v>49</v>
      </c>
      <c r="L894" s="8" t="s">
        <v>2006</v>
      </c>
      <c r="M894" s="8">
        <v>156</v>
      </c>
      <c r="N894" s="8" t="s">
        <v>2007</v>
      </c>
      <c r="O894" s="8">
        <v>1</v>
      </c>
      <c r="P894" s="8" t="s">
        <v>57</v>
      </c>
      <c r="Q894" s="8" t="s">
        <v>2004</v>
      </c>
      <c r="S894" s="8" t="s">
        <v>57</v>
      </c>
      <c r="T894" s="8" t="s">
        <v>59</v>
      </c>
      <c r="U894" s="8" t="s">
        <v>65</v>
      </c>
      <c r="V894" s="8" t="s">
        <v>51</v>
      </c>
      <c r="W894" s="8">
        <v>85</v>
      </c>
      <c r="X894" s="8">
        <v>20</v>
      </c>
      <c r="Y894" s="8">
        <v>20</v>
      </c>
      <c r="Z894" s="8">
        <v>15</v>
      </c>
      <c r="AA894" s="8">
        <v>15</v>
      </c>
      <c r="AB894" s="8">
        <v>15</v>
      </c>
    </row>
    <row r="895" spans="1:28">
      <c r="A895" t="s">
        <v>18</v>
      </c>
      <c r="B895" t="s">
        <v>22</v>
      </c>
      <c r="C895" t="s">
        <v>30</v>
      </c>
      <c r="D895" t="s">
        <v>616</v>
      </c>
      <c r="E895" t="s">
        <v>675</v>
      </c>
      <c r="F895" t="s">
        <v>4885</v>
      </c>
      <c r="G895" t="s">
        <v>4856</v>
      </c>
      <c r="H895" t="s">
        <v>676</v>
      </c>
      <c r="I895" t="s">
        <v>1992</v>
      </c>
      <c r="J895" s="8" t="s">
        <v>1993</v>
      </c>
      <c r="K895" s="8">
        <v>75</v>
      </c>
      <c r="L895" s="8" t="s">
        <v>1994</v>
      </c>
      <c r="M895" s="8">
        <v>152</v>
      </c>
      <c r="N895" s="8" t="s">
        <v>1995</v>
      </c>
      <c r="O895" s="8">
        <v>1</v>
      </c>
      <c r="P895" s="8" t="s">
        <v>57</v>
      </c>
      <c r="Q895" s="8" t="s">
        <v>1992</v>
      </c>
      <c r="S895" s="8" t="s">
        <v>57</v>
      </c>
      <c r="T895" s="8" t="s">
        <v>59</v>
      </c>
      <c r="U895" s="8" t="s">
        <v>65</v>
      </c>
      <c r="V895" s="8" t="s">
        <v>51</v>
      </c>
      <c r="W895" s="8">
        <v>65</v>
      </c>
      <c r="X895" s="8">
        <v>0</v>
      </c>
      <c r="Y895" s="8">
        <v>20</v>
      </c>
      <c r="Z895" s="8">
        <v>15</v>
      </c>
      <c r="AA895" s="8">
        <v>15</v>
      </c>
      <c r="AB895" s="8">
        <v>15</v>
      </c>
    </row>
    <row r="896" spans="1:28">
      <c r="A896" t="s">
        <v>18</v>
      </c>
      <c r="B896" t="s">
        <v>22</v>
      </c>
      <c r="C896" t="s">
        <v>30</v>
      </c>
      <c r="D896" t="s">
        <v>616</v>
      </c>
      <c r="E896" t="s">
        <v>675</v>
      </c>
      <c r="F896" t="s">
        <v>4830</v>
      </c>
      <c r="G896" t="s">
        <v>4831</v>
      </c>
      <c r="H896" t="s">
        <v>676</v>
      </c>
      <c r="I896" t="s">
        <v>1891</v>
      </c>
      <c r="J896" s="8" t="s">
        <v>1892</v>
      </c>
      <c r="K896" s="8">
        <v>60</v>
      </c>
      <c r="L896" s="8" t="s">
        <v>1893</v>
      </c>
      <c r="M896" s="8">
        <v>155</v>
      </c>
      <c r="N896" s="8" t="s">
        <v>1894</v>
      </c>
      <c r="O896" s="8">
        <v>1</v>
      </c>
      <c r="P896" s="8" t="s">
        <v>57</v>
      </c>
      <c r="Q896" s="8" t="s">
        <v>1891</v>
      </c>
      <c r="S896" s="8" t="s">
        <v>57</v>
      </c>
      <c r="T896" s="8" t="s">
        <v>59</v>
      </c>
      <c r="U896" s="8" t="s">
        <v>65</v>
      </c>
      <c r="V896" s="8" t="s">
        <v>51</v>
      </c>
      <c r="W896" s="8">
        <v>85</v>
      </c>
      <c r="X896" s="8">
        <v>20</v>
      </c>
      <c r="Y896" s="8">
        <v>20</v>
      </c>
      <c r="Z896" s="8">
        <v>15</v>
      </c>
      <c r="AA896" s="8">
        <v>15</v>
      </c>
      <c r="AB896" s="8">
        <v>15</v>
      </c>
    </row>
    <row r="897" spans="1:28">
      <c r="A897" t="s">
        <v>20</v>
      </c>
      <c r="B897" t="s">
        <v>81</v>
      </c>
      <c r="C897" t="s">
        <v>635</v>
      </c>
      <c r="D897" t="s">
        <v>629</v>
      </c>
      <c r="E897" t="s">
        <v>675</v>
      </c>
      <c r="F897" t="s">
        <v>4711</v>
      </c>
      <c r="G897" t="s">
        <v>4712</v>
      </c>
      <c r="H897" t="s">
        <v>676</v>
      </c>
      <c r="I897" t="s">
        <v>1651</v>
      </c>
      <c r="J897" s="8" t="s">
        <v>1652</v>
      </c>
      <c r="K897" s="8">
        <v>49</v>
      </c>
      <c r="L897" s="8" t="s">
        <v>1653</v>
      </c>
      <c r="M897" s="8">
        <v>153</v>
      </c>
      <c r="N897" s="8" t="s">
        <v>1654</v>
      </c>
      <c r="O897" s="8">
        <v>1</v>
      </c>
      <c r="P897" s="8" t="s">
        <v>57</v>
      </c>
      <c r="Q897" s="8" t="s">
        <v>11885</v>
      </c>
      <c r="S897" s="8" t="s">
        <v>57</v>
      </c>
      <c r="T897" s="8" t="s">
        <v>59</v>
      </c>
      <c r="U897" s="8" t="s">
        <v>65</v>
      </c>
      <c r="V897" s="8" t="s">
        <v>51</v>
      </c>
      <c r="W897" s="8">
        <v>85</v>
      </c>
      <c r="X897" s="8">
        <v>20</v>
      </c>
      <c r="Y897" s="8">
        <v>20</v>
      </c>
      <c r="Z897" s="8">
        <v>15</v>
      </c>
      <c r="AA897" s="8">
        <v>15</v>
      </c>
      <c r="AB897" s="8">
        <v>15</v>
      </c>
    </row>
    <row r="898" spans="1:28">
      <c r="A898" t="s">
        <v>20</v>
      </c>
      <c r="B898" t="s">
        <v>81</v>
      </c>
      <c r="C898" t="s">
        <v>635</v>
      </c>
      <c r="D898" t="s">
        <v>629</v>
      </c>
      <c r="E898" t="s">
        <v>675</v>
      </c>
      <c r="F898" t="s">
        <v>4656</v>
      </c>
      <c r="G898" t="s">
        <v>4484</v>
      </c>
      <c r="H898" t="s">
        <v>676</v>
      </c>
      <c r="I898" t="s">
        <v>1512</v>
      </c>
      <c r="J898" s="8" t="s">
        <v>1513</v>
      </c>
      <c r="K898" s="8">
        <v>49</v>
      </c>
      <c r="L898" s="8" t="s">
        <v>1514</v>
      </c>
      <c r="M898" s="8">
        <v>158</v>
      </c>
      <c r="N898" s="8" t="s">
        <v>1515</v>
      </c>
      <c r="O898" s="8">
        <v>1</v>
      </c>
      <c r="P898" s="8" t="s">
        <v>57</v>
      </c>
      <c r="Q898" s="8" t="s">
        <v>11886</v>
      </c>
      <c r="S898" s="8" t="s">
        <v>57</v>
      </c>
      <c r="T898" s="8" t="s">
        <v>59</v>
      </c>
      <c r="U898" s="8" t="s">
        <v>65</v>
      </c>
      <c r="V898" s="8" t="s">
        <v>51</v>
      </c>
      <c r="W898" s="8">
        <v>85</v>
      </c>
      <c r="X898" s="8">
        <v>20</v>
      </c>
      <c r="Y898" s="8">
        <v>20</v>
      </c>
      <c r="Z898" s="8">
        <v>15</v>
      </c>
      <c r="AA898" s="8">
        <v>15</v>
      </c>
      <c r="AB898" s="8">
        <v>15</v>
      </c>
    </row>
    <row r="899" spans="1:28">
      <c r="A899" t="s">
        <v>20</v>
      </c>
      <c r="B899" t="s">
        <v>81</v>
      </c>
      <c r="C899" t="s">
        <v>635</v>
      </c>
      <c r="D899" t="s">
        <v>629</v>
      </c>
      <c r="E899" t="s">
        <v>674</v>
      </c>
      <c r="F899" t="s">
        <v>8539</v>
      </c>
      <c r="G899" t="s">
        <v>8540</v>
      </c>
      <c r="H899" t="s">
        <v>676</v>
      </c>
      <c r="I899" t="s">
        <v>8541</v>
      </c>
      <c r="J899" s="8" t="s">
        <v>8542</v>
      </c>
      <c r="K899" s="8">
        <v>54</v>
      </c>
      <c r="L899" s="8" t="s">
        <v>8543</v>
      </c>
      <c r="M899" s="8">
        <v>146</v>
      </c>
      <c r="N899" s="8" t="s">
        <v>8544</v>
      </c>
      <c r="O899" s="8">
        <v>1</v>
      </c>
      <c r="P899" s="8" t="s">
        <v>57</v>
      </c>
      <c r="Q899" s="8" t="s">
        <v>11887</v>
      </c>
      <c r="S899" s="8" t="s">
        <v>57</v>
      </c>
      <c r="T899" s="8" t="s">
        <v>59</v>
      </c>
      <c r="U899" s="8" t="s">
        <v>65</v>
      </c>
      <c r="V899" s="8" t="s">
        <v>51</v>
      </c>
      <c r="W899" s="8">
        <v>85</v>
      </c>
      <c r="X899" s="8">
        <v>20</v>
      </c>
      <c r="Y899" s="8">
        <v>20</v>
      </c>
      <c r="Z899" s="8">
        <v>15</v>
      </c>
      <c r="AA899" s="8">
        <v>15</v>
      </c>
      <c r="AB899" s="8">
        <v>15</v>
      </c>
    </row>
    <row r="900" spans="1:28">
      <c r="A900" t="s">
        <v>20</v>
      </c>
      <c r="B900" t="s">
        <v>81</v>
      </c>
      <c r="C900" t="s">
        <v>635</v>
      </c>
      <c r="D900" t="s">
        <v>629</v>
      </c>
      <c r="E900" t="s">
        <v>675</v>
      </c>
      <c r="F900" t="s">
        <v>4699</v>
      </c>
      <c r="G900" t="s">
        <v>4700</v>
      </c>
      <c r="H900" t="s">
        <v>676</v>
      </c>
      <c r="I900" t="s">
        <v>9436</v>
      </c>
      <c r="J900" s="8" t="s">
        <v>9437</v>
      </c>
      <c r="K900" s="8">
        <v>60</v>
      </c>
      <c r="L900" s="8" t="s">
        <v>9438</v>
      </c>
      <c r="M900" s="8">
        <v>160</v>
      </c>
      <c r="N900" s="8" t="s">
        <v>9439</v>
      </c>
      <c r="O900" s="8">
        <v>1</v>
      </c>
      <c r="P900" s="8" t="s">
        <v>57</v>
      </c>
      <c r="Q900" s="8" t="s">
        <v>11888</v>
      </c>
      <c r="S900" s="8" t="s">
        <v>57</v>
      </c>
      <c r="T900" s="8" t="s">
        <v>59</v>
      </c>
      <c r="U900" s="8" t="s">
        <v>65</v>
      </c>
      <c r="V900" s="8" t="s">
        <v>51</v>
      </c>
      <c r="W900" s="8">
        <v>85</v>
      </c>
      <c r="X900" s="8">
        <v>20</v>
      </c>
      <c r="Y900" s="8">
        <v>20</v>
      </c>
      <c r="Z900" s="8">
        <v>15</v>
      </c>
      <c r="AA900" s="8">
        <v>15</v>
      </c>
      <c r="AB900" s="8">
        <v>15</v>
      </c>
    </row>
    <row r="901" spans="1:28">
      <c r="A901" t="s">
        <v>20</v>
      </c>
      <c r="B901" t="s">
        <v>81</v>
      </c>
      <c r="C901" t="s">
        <v>635</v>
      </c>
      <c r="D901" t="s">
        <v>629</v>
      </c>
      <c r="E901" t="s">
        <v>675</v>
      </c>
      <c r="F901" t="s">
        <v>4699</v>
      </c>
      <c r="G901" t="s">
        <v>4700</v>
      </c>
      <c r="H901" t="s">
        <v>676</v>
      </c>
      <c r="I901" t="s">
        <v>5762</v>
      </c>
      <c r="J901" s="8" t="s">
        <v>5763</v>
      </c>
      <c r="K901" s="8">
        <v>50</v>
      </c>
      <c r="L901" s="8" t="s">
        <v>5764</v>
      </c>
      <c r="M901" s="8">
        <v>125</v>
      </c>
      <c r="N901" s="8" t="s">
        <v>5765</v>
      </c>
      <c r="O901" s="8">
        <v>1</v>
      </c>
      <c r="P901" s="8" t="s">
        <v>57</v>
      </c>
      <c r="Q901" s="8" t="s">
        <v>11889</v>
      </c>
      <c r="S901" s="8" t="s">
        <v>57</v>
      </c>
      <c r="T901" s="8" t="s">
        <v>59</v>
      </c>
      <c r="U901" s="8" t="s">
        <v>65</v>
      </c>
      <c r="V901" s="8" t="s">
        <v>51</v>
      </c>
      <c r="W901" s="8">
        <v>85</v>
      </c>
      <c r="X901" s="8">
        <v>20</v>
      </c>
      <c r="Y901" s="8">
        <v>20</v>
      </c>
      <c r="Z901" s="8">
        <v>15</v>
      </c>
      <c r="AA901" s="8">
        <v>15</v>
      </c>
      <c r="AB901" s="8">
        <v>15</v>
      </c>
    </row>
    <row r="902" spans="1:28">
      <c r="A902" t="s">
        <v>20</v>
      </c>
      <c r="B902" t="s">
        <v>81</v>
      </c>
      <c r="C902" t="s">
        <v>635</v>
      </c>
      <c r="D902" t="s">
        <v>629</v>
      </c>
      <c r="E902" t="s">
        <v>675</v>
      </c>
      <c r="F902" t="s">
        <v>4660</v>
      </c>
      <c r="G902" t="s">
        <v>4661</v>
      </c>
      <c r="H902" t="s">
        <v>676</v>
      </c>
      <c r="I902" t="s">
        <v>1523</v>
      </c>
      <c r="J902" s="8" t="s">
        <v>1524</v>
      </c>
      <c r="K902" s="8">
        <v>45</v>
      </c>
      <c r="L902" s="8" t="s">
        <v>1525</v>
      </c>
      <c r="M902" s="8">
        <v>94</v>
      </c>
      <c r="N902" s="8" t="s">
        <v>574</v>
      </c>
      <c r="O902" s="8">
        <v>1</v>
      </c>
      <c r="P902" s="8" t="s">
        <v>57</v>
      </c>
      <c r="Q902" s="8" t="s">
        <v>11890</v>
      </c>
      <c r="S902" s="8" t="s">
        <v>57</v>
      </c>
      <c r="T902" s="8" t="s">
        <v>59</v>
      </c>
      <c r="U902" s="8" t="s">
        <v>65</v>
      </c>
      <c r="V902" s="8" t="s">
        <v>51</v>
      </c>
      <c r="W902" s="8">
        <v>85</v>
      </c>
      <c r="X902" s="8">
        <v>20</v>
      </c>
      <c r="Y902" s="8">
        <v>20</v>
      </c>
      <c r="Z902" s="8">
        <v>15</v>
      </c>
      <c r="AA902" s="8">
        <v>15</v>
      </c>
      <c r="AB902" s="8">
        <v>15</v>
      </c>
    </row>
    <row r="903" spans="1:28">
      <c r="A903" t="s">
        <v>20</v>
      </c>
      <c r="B903" t="s">
        <v>81</v>
      </c>
      <c r="C903" t="s">
        <v>635</v>
      </c>
      <c r="D903" t="s">
        <v>629</v>
      </c>
      <c r="E903" t="s">
        <v>675</v>
      </c>
      <c r="F903" t="s">
        <v>4690</v>
      </c>
      <c r="G903" t="s">
        <v>4661</v>
      </c>
      <c r="H903" t="s">
        <v>676</v>
      </c>
      <c r="I903" t="s">
        <v>1609</v>
      </c>
      <c r="J903" s="8" t="s">
        <v>1610</v>
      </c>
      <c r="K903" s="8">
        <v>45</v>
      </c>
      <c r="L903" s="8" t="s">
        <v>1611</v>
      </c>
      <c r="M903" s="8">
        <v>128</v>
      </c>
      <c r="N903" s="8" t="s">
        <v>1612</v>
      </c>
      <c r="O903" s="8">
        <v>1</v>
      </c>
      <c r="P903" s="8" t="s">
        <v>57</v>
      </c>
      <c r="Q903" s="8" t="s">
        <v>11891</v>
      </c>
      <c r="S903" s="8" t="s">
        <v>57</v>
      </c>
      <c r="T903" s="8" t="s">
        <v>59</v>
      </c>
      <c r="U903" s="8" t="s">
        <v>65</v>
      </c>
      <c r="V903" s="8" t="s">
        <v>51</v>
      </c>
      <c r="W903" s="8">
        <v>85</v>
      </c>
      <c r="X903" s="8">
        <v>20</v>
      </c>
      <c r="Y903" s="8">
        <v>20</v>
      </c>
      <c r="Z903" s="8">
        <v>15</v>
      </c>
      <c r="AA903" s="8">
        <v>15</v>
      </c>
      <c r="AB903" s="8">
        <v>15</v>
      </c>
    </row>
    <row r="904" spans="1:28">
      <c r="A904" t="s">
        <v>20</v>
      </c>
      <c r="B904" t="s">
        <v>81</v>
      </c>
      <c r="C904" t="s">
        <v>635</v>
      </c>
      <c r="D904" t="s">
        <v>629</v>
      </c>
      <c r="E904" t="s">
        <v>675</v>
      </c>
      <c r="F904" t="s">
        <v>9440</v>
      </c>
      <c r="G904" t="s">
        <v>4673</v>
      </c>
      <c r="H904" t="s">
        <v>676</v>
      </c>
      <c r="I904" t="s">
        <v>9441</v>
      </c>
      <c r="J904" s="8" t="s">
        <v>9442</v>
      </c>
      <c r="K904" s="8">
        <v>60</v>
      </c>
      <c r="L904" s="8" t="s">
        <v>9443</v>
      </c>
      <c r="M904" s="8">
        <v>124</v>
      </c>
      <c r="N904" s="8" t="s">
        <v>7422</v>
      </c>
      <c r="O904" s="8">
        <v>1</v>
      </c>
      <c r="P904" s="8" t="s">
        <v>57</v>
      </c>
      <c r="Q904" s="8" t="s">
        <v>11892</v>
      </c>
      <c r="S904" s="8" t="s">
        <v>57</v>
      </c>
      <c r="T904" s="8" t="s">
        <v>59</v>
      </c>
      <c r="U904" s="8" t="s">
        <v>65</v>
      </c>
      <c r="V904" s="8" t="s">
        <v>51</v>
      </c>
      <c r="W904" s="8">
        <v>85</v>
      </c>
      <c r="X904" s="8">
        <v>20</v>
      </c>
      <c r="Y904" s="8">
        <v>20</v>
      </c>
      <c r="Z904" s="8">
        <v>15</v>
      </c>
      <c r="AA904" s="8">
        <v>15</v>
      </c>
      <c r="AB904" s="8">
        <v>15</v>
      </c>
    </row>
    <row r="905" spans="1:28">
      <c r="A905" t="s">
        <v>20</v>
      </c>
      <c r="B905" t="s">
        <v>81</v>
      </c>
      <c r="C905" t="s">
        <v>635</v>
      </c>
      <c r="D905" t="s">
        <v>629</v>
      </c>
      <c r="E905" t="s">
        <v>675</v>
      </c>
      <c r="F905" t="s">
        <v>8026</v>
      </c>
      <c r="G905" t="s">
        <v>4673</v>
      </c>
      <c r="H905" t="s">
        <v>676</v>
      </c>
      <c r="I905" t="s">
        <v>8027</v>
      </c>
      <c r="J905" s="8" t="s">
        <v>8028</v>
      </c>
      <c r="K905" s="8">
        <v>61</v>
      </c>
      <c r="L905" s="8" t="s">
        <v>8029</v>
      </c>
      <c r="M905" s="8">
        <v>120</v>
      </c>
      <c r="N905" s="8" t="s">
        <v>1561</v>
      </c>
      <c r="O905" s="8">
        <v>1</v>
      </c>
      <c r="P905" s="8" t="s">
        <v>57</v>
      </c>
      <c r="Q905" s="8" t="s">
        <v>11893</v>
      </c>
      <c r="S905" s="8" t="s">
        <v>57</v>
      </c>
      <c r="T905" s="8" t="s">
        <v>59</v>
      </c>
      <c r="U905" s="8" t="s">
        <v>65</v>
      </c>
      <c r="V905" s="8" t="s">
        <v>51</v>
      </c>
      <c r="W905" s="8">
        <v>65</v>
      </c>
      <c r="X905" s="8">
        <v>0</v>
      </c>
      <c r="Y905" s="8">
        <v>20</v>
      </c>
      <c r="Z905" s="8">
        <v>15</v>
      </c>
      <c r="AA905" s="8">
        <v>15</v>
      </c>
      <c r="AB905" s="8">
        <v>15</v>
      </c>
    </row>
    <row r="906" spans="1:28">
      <c r="A906" t="s">
        <v>20</v>
      </c>
      <c r="B906" t="s">
        <v>81</v>
      </c>
      <c r="C906" t="s">
        <v>635</v>
      </c>
      <c r="D906" t="s">
        <v>629</v>
      </c>
      <c r="E906" t="s">
        <v>675</v>
      </c>
      <c r="F906" t="s">
        <v>4644</v>
      </c>
      <c r="G906" t="s">
        <v>4645</v>
      </c>
      <c r="H906" t="s">
        <v>676</v>
      </c>
      <c r="I906" t="s">
        <v>1486</v>
      </c>
      <c r="J906" s="8" t="s">
        <v>1487</v>
      </c>
      <c r="K906" s="8">
        <v>59</v>
      </c>
      <c r="L906" s="8" t="s">
        <v>1488</v>
      </c>
      <c r="M906" s="8">
        <v>133</v>
      </c>
      <c r="N906" s="8" t="s">
        <v>1489</v>
      </c>
      <c r="O906" s="8">
        <v>1</v>
      </c>
      <c r="P906" s="8" t="s">
        <v>57</v>
      </c>
      <c r="Q906" s="8" t="s">
        <v>11894</v>
      </c>
      <c r="S906" s="8" t="s">
        <v>57</v>
      </c>
      <c r="T906" s="8" t="s">
        <v>59</v>
      </c>
      <c r="U906" s="8" t="s">
        <v>65</v>
      </c>
      <c r="V906" s="8" t="s">
        <v>51</v>
      </c>
      <c r="W906" s="8">
        <v>85</v>
      </c>
      <c r="X906" s="8">
        <v>20</v>
      </c>
      <c r="Y906" s="8">
        <v>20</v>
      </c>
      <c r="Z906" s="8">
        <v>15</v>
      </c>
      <c r="AA906" s="8">
        <v>15</v>
      </c>
      <c r="AB906" s="8">
        <v>15</v>
      </c>
    </row>
    <row r="907" spans="1:28">
      <c r="A907" t="s">
        <v>20</v>
      </c>
      <c r="B907" t="s">
        <v>81</v>
      </c>
      <c r="C907" t="s">
        <v>635</v>
      </c>
      <c r="D907" t="s">
        <v>629</v>
      </c>
      <c r="E907" t="s">
        <v>675</v>
      </c>
      <c r="F907" t="s">
        <v>4636</v>
      </c>
      <c r="G907" t="s">
        <v>4637</v>
      </c>
      <c r="H907" t="s">
        <v>676</v>
      </c>
      <c r="I907" t="s">
        <v>1464</v>
      </c>
      <c r="J907" s="8" t="s">
        <v>1465</v>
      </c>
      <c r="K907" s="8">
        <v>51</v>
      </c>
      <c r="L907" s="8" t="s">
        <v>1466</v>
      </c>
      <c r="M907" s="8">
        <v>146</v>
      </c>
      <c r="N907" s="8" t="s">
        <v>1467</v>
      </c>
      <c r="O907" s="8">
        <v>1</v>
      </c>
      <c r="P907" s="8" t="s">
        <v>57</v>
      </c>
      <c r="Q907" s="8" t="s">
        <v>11895</v>
      </c>
      <c r="S907" s="8" t="s">
        <v>57</v>
      </c>
      <c r="T907" s="8" t="s">
        <v>59</v>
      </c>
      <c r="U907" s="8" t="s">
        <v>65</v>
      </c>
      <c r="V907" s="8" t="s">
        <v>51</v>
      </c>
      <c r="W907" s="8">
        <v>85</v>
      </c>
      <c r="X907" s="8">
        <v>20</v>
      </c>
      <c r="Y907" s="8">
        <v>20</v>
      </c>
      <c r="Z907" s="8">
        <v>15</v>
      </c>
      <c r="AA907" s="8">
        <v>15</v>
      </c>
      <c r="AB907" s="8">
        <v>15</v>
      </c>
    </row>
    <row r="908" spans="1:28">
      <c r="A908" t="s">
        <v>20</v>
      </c>
      <c r="B908" t="s">
        <v>81</v>
      </c>
      <c r="C908" t="s">
        <v>635</v>
      </c>
      <c r="D908" t="s">
        <v>629</v>
      </c>
      <c r="E908" t="s">
        <v>675</v>
      </c>
      <c r="F908" t="s">
        <v>4688</v>
      </c>
      <c r="G908" t="s">
        <v>4689</v>
      </c>
      <c r="H908" t="s">
        <v>676</v>
      </c>
      <c r="I908" t="s">
        <v>1605</v>
      </c>
      <c r="J908" s="8" t="s">
        <v>1606</v>
      </c>
      <c r="K908" s="8">
        <v>44</v>
      </c>
      <c r="L908" s="8" t="s">
        <v>1607</v>
      </c>
      <c r="M908" s="8">
        <v>124</v>
      </c>
      <c r="N908" s="8" t="s">
        <v>1608</v>
      </c>
      <c r="O908" s="8">
        <v>1</v>
      </c>
      <c r="P908" s="8" t="s">
        <v>57</v>
      </c>
      <c r="Q908" s="8" t="s">
        <v>11896</v>
      </c>
      <c r="S908" s="8" t="s">
        <v>57</v>
      </c>
      <c r="T908" s="8" t="s">
        <v>59</v>
      </c>
      <c r="U908" s="8" t="s">
        <v>65</v>
      </c>
      <c r="V908" s="8" t="s">
        <v>51</v>
      </c>
      <c r="W908" s="8">
        <v>85</v>
      </c>
      <c r="X908" s="8">
        <v>20</v>
      </c>
      <c r="Y908" s="8">
        <v>20</v>
      </c>
      <c r="Z908" s="8">
        <v>15</v>
      </c>
      <c r="AA908" s="8">
        <v>15</v>
      </c>
      <c r="AB908" s="8">
        <v>15</v>
      </c>
    </row>
    <row r="909" spans="1:28">
      <c r="A909" t="s">
        <v>20</v>
      </c>
      <c r="B909" t="s">
        <v>81</v>
      </c>
      <c r="C909" t="s">
        <v>635</v>
      </c>
      <c r="D909" t="s">
        <v>629</v>
      </c>
      <c r="E909" t="s">
        <v>675</v>
      </c>
      <c r="F909" t="s">
        <v>4650</v>
      </c>
      <c r="G909" t="s">
        <v>4651</v>
      </c>
      <c r="H909" t="s">
        <v>676</v>
      </c>
      <c r="I909" t="s">
        <v>1500</v>
      </c>
      <c r="J909" s="8" t="s">
        <v>1501</v>
      </c>
      <c r="K909" s="8">
        <v>47</v>
      </c>
      <c r="L909" s="8" t="s">
        <v>1502</v>
      </c>
      <c r="M909" s="8">
        <v>153</v>
      </c>
      <c r="N909" s="8" t="s">
        <v>1503</v>
      </c>
      <c r="O909" s="8">
        <v>1</v>
      </c>
      <c r="P909" s="8" t="s">
        <v>57</v>
      </c>
      <c r="Q909" s="8" t="s">
        <v>11897</v>
      </c>
      <c r="S909" s="8" t="s">
        <v>57</v>
      </c>
      <c r="T909" s="8" t="s">
        <v>59</v>
      </c>
      <c r="U909" s="8" t="s">
        <v>65</v>
      </c>
      <c r="V909" s="8" t="s">
        <v>51</v>
      </c>
      <c r="W909" s="8">
        <v>85</v>
      </c>
      <c r="X909" s="8">
        <v>20</v>
      </c>
      <c r="Y909" s="8">
        <v>20</v>
      </c>
      <c r="Z909" s="8">
        <v>15</v>
      </c>
      <c r="AA909" s="8">
        <v>15</v>
      </c>
      <c r="AB909" s="8">
        <v>15</v>
      </c>
    </row>
    <row r="910" spans="1:28">
      <c r="A910" t="s">
        <v>20</v>
      </c>
      <c r="B910" t="s">
        <v>81</v>
      </c>
      <c r="C910" t="s">
        <v>635</v>
      </c>
      <c r="D910" t="s">
        <v>629</v>
      </c>
      <c r="E910" t="s">
        <v>675</v>
      </c>
      <c r="F910" t="s">
        <v>4719</v>
      </c>
      <c r="G910" t="s">
        <v>4720</v>
      </c>
      <c r="H910" t="s">
        <v>676</v>
      </c>
      <c r="I910" t="s">
        <v>1662</v>
      </c>
      <c r="J910" s="8" t="s">
        <v>1663</v>
      </c>
      <c r="K910" s="8">
        <v>48</v>
      </c>
      <c r="L910" s="8" t="s">
        <v>1664</v>
      </c>
      <c r="M910" s="8">
        <v>130</v>
      </c>
      <c r="N910" s="8" t="s">
        <v>1665</v>
      </c>
      <c r="O910" s="8">
        <v>1</v>
      </c>
      <c r="P910" s="8" t="s">
        <v>57</v>
      </c>
      <c r="Q910" s="8" t="s">
        <v>11898</v>
      </c>
      <c r="S910" s="8" t="s">
        <v>57</v>
      </c>
      <c r="T910" s="8" t="s">
        <v>59</v>
      </c>
      <c r="U910" s="8" t="s">
        <v>65</v>
      </c>
      <c r="V910" s="8" t="s">
        <v>51</v>
      </c>
      <c r="W910" s="8">
        <v>85</v>
      </c>
      <c r="X910" s="8">
        <v>20</v>
      </c>
      <c r="Y910" s="8">
        <v>20</v>
      </c>
      <c r="Z910" s="8">
        <v>15</v>
      </c>
      <c r="AA910" s="8">
        <v>15</v>
      </c>
      <c r="AB910" s="8">
        <v>15</v>
      </c>
    </row>
    <row r="911" spans="1:28">
      <c r="A911" t="s">
        <v>20</v>
      </c>
      <c r="B911" t="s">
        <v>81</v>
      </c>
      <c r="C911" t="s">
        <v>635</v>
      </c>
      <c r="D911" t="s">
        <v>629</v>
      </c>
      <c r="E911" t="s">
        <v>674</v>
      </c>
      <c r="F911" t="s">
        <v>8545</v>
      </c>
      <c r="G911" t="s">
        <v>8546</v>
      </c>
      <c r="H911" t="s">
        <v>676</v>
      </c>
      <c r="I911" t="s">
        <v>8547</v>
      </c>
      <c r="J911" s="8" t="s">
        <v>8548</v>
      </c>
      <c r="K911" s="8">
        <v>45</v>
      </c>
      <c r="L911" s="8" t="s">
        <v>8549</v>
      </c>
      <c r="M911" s="8">
        <v>123</v>
      </c>
      <c r="N911" s="8" t="s">
        <v>500</v>
      </c>
      <c r="O911" s="8">
        <v>1</v>
      </c>
      <c r="P911" s="8" t="s">
        <v>57</v>
      </c>
      <c r="Q911" s="8" t="s">
        <v>11899</v>
      </c>
      <c r="S911" s="8" t="s">
        <v>57</v>
      </c>
      <c r="T911" s="8" t="s">
        <v>59</v>
      </c>
      <c r="U911" s="8" t="s">
        <v>65</v>
      </c>
      <c r="V911" s="8" t="s">
        <v>51</v>
      </c>
      <c r="W911" s="8">
        <v>85</v>
      </c>
      <c r="X911" s="8">
        <v>20</v>
      </c>
      <c r="Y911" s="8">
        <v>20</v>
      </c>
      <c r="Z911" s="8">
        <v>15</v>
      </c>
      <c r="AA911" s="8">
        <v>15</v>
      </c>
      <c r="AB911" s="8">
        <v>15</v>
      </c>
    </row>
    <row r="912" spans="1:28">
      <c r="A912" t="s">
        <v>20</v>
      </c>
      <c r="B912" t="s">
        <v>81</v>
      </c>
      <c r="C912" t="s">
        <v>635</v>
      </c>
      <c r="D912" t="s">
        <v>629</v>
      </c>
      <c r="E912" t="s">
        <v>674</v>
      </c>
      <c r="F912" t="s">
        <v>8550</v>
      </c>
      <c r="G912" t="s">
        <v>8551</v>
      </c>
      <c r="H912" t="s">
        <v>676</v>
      </c>
      <c r="I912" t="s">
        <v>8552</v>
      </c>
      <c r="J912" s="8" t="s">
        <v>8553</v>
      </c>
      <c r="K912" s="8">
        <v>33</v>
      </c>
      <c r="L912" s="8" t="s">
        <v>8554</v>
      </c>
      <c r="M912" s="8">
        <v>150</v>
      </c>
      <c r="N912" s="8" t="s">
        <v>8555</v>
      </c>
      <c r="O912" s="8">
        <v>1</v>
      </c>
      <c r="P912" s="8" t="s">
        <v>57</v>
      </c>
      <c r="Q912" s="8" t="s">
        <v>11900</v>
      </c>
      <c r="S912" s="8" t="s">
        <v>57</v>
      </c>
      <c r="T912" s="8" t="s">
        <v>59</v>
      </c>
      <c r="U912" s="8" t="s">
        <v>65</v>
      </c>
      <c r="V912" s="8" t="s">
        <v>51</v>
      </c>
      <c r="W912" s="8">
        <v>65</v>
      </c>
      <c r="X912" s="8">
        <v>0</v>
      </c>
      <c r="Y912" s="8">
        <v>20</v>
      </c>
      <c r="Z912" s="8">
        <v>15</v>
      </c>
      <c r="AA912" s="8">
        <v>15</v>
      </c>
      <c r="AB912" s="8">
        <v>15</v>
      </c>
    </row>
    <row r="913" spans="1:28">
      <c r="A913" t="s">
        <v>20</v>
      </c>
      <c r="B913" t="s">
        <v>81</v>
      </c>
      <c r="C913" t="s">
        <v>635</v>
      </c>
      <c r="D913" t="s">
        <v>629</v>
      </c>
      <c r="E913" t="s">
        <v>675</v>
      </c>
      <c r="F913" t="s">
        <v>8556</v>
      </c>
      <c r="G913" t="s">
        <v>8557</v>
      </c>
      <c r="H913" t="s">
        <v>677</v>
      </c>
      <c r="I913" t="s">
        <v>8558</v>
      </c>
      <c r="J913" s="8" t="s">
        <v>8559</v>
      </c>
      <c r="K913" s="8">
        <v>40</v>
      </c>
      <c r="L913" s="8" t="s">
        <v>8560</v>
      </c>
      <c r="M913" s="8">
        <v>119</v>
      </c>
      <c r="N913" s="8" t="s">
        <v>2969</v>
      </c>
      <c r="O913" s="8">
        <v>1</v>
      </c>
      <c r="P913" s="8" t="s">
        <v>57</v>
      </c>
      <c r="Q913" s="8" t="s">
        <v>11901</v>
      </c>
      <c r="S913" s="8" t="s">
        <v>57</v>
      </c>
      <c r="T913" s="8" t="s">
        <v>59</v>
      </c>
      <c r="U913" s="8" t="s">
        <v>65</v>
      </c>
      <c r="V913" s="8" t="s">
        <v>51</v>
      </c>
      <c r="W913" s="8">
        <v>85</v>
      </c>
      <c r="X913" s="8">
        <v>20</v>
      </c>
      <c r="Y913" s="8">
        <v>20</v>
      </c>
      <c r="Z913" s="8">
        <v>15</v>
      </c>
      <c r="AA913" s="8">
        <v>15</v>
      </c>
      <c r="AB913" s="8">
        <v>15</v>
      </c>
    </row>
    <row r="914" spans="1:28">
      <c r="A914" t="s">
        <v>20</v>
      </c>
      <c r="B914" t="s">
        <v>81</v>
      </c>
      <c r="C914" t="s">
        <v>635</v>
      </c>
      <c r="D914" t="s">
        <v>629</v>
      </c>
      <c r="E914" t="s">
        <v>675</v>
      </c>
      <c r="F914" t="s">
        <v>4632</v>
      </c>
      <c r="G914" t="s">
        <v>4633</v>
      </c>
      <c r="H914" t="s">
        <v>676</v>
      </c>
      <c r="I914" t="s">
        <v>1456</v>
      </c>
      <c r="J914" s="8" t="s">
        <v>1457</v>
      </c>
      <c r="K914" s="8">
        <v>59</v>
      </c>
      <c r="L914" s="8" t="s">
        <v>1458</v>
      </c>
      <c r="M914" s="8">
        <v>150</v>
      </c>
      <c r="N914" s="8" t="s">
        <v>1459</v>
      </c>
      <c r="O914" s="8">
        <v>1</v>
      </c>
      <c r="P914" s="8" t="s">
        <v>57</v>
      </c>
      <c r="Q914" s="8" t="s">
        <v>11902</v>
      </c>
      <c r="S914" s="8" t="s">
        <v>57</v>
      </c>
      <c r="T914" s="8" t="s">
        <v>59</v>
      </c>
      <c r="U914" s="8" t="s">
        <v>65</v>
      </c>
      <c r="V914" s="8" t="s">
        <v>51</v>
      </c>
      <c r="W914" s="8">
        <v>85</v>
      </c>
      <c r="X914" s="8">
        <v>20</v>
      </c>
      <c r="Y914" s="8">
        <v>20</v>
      </c>
      <c r="Z914" s="8">
        <v>15</v>
      </c>
      <c r="AA914" s="8">
        <v>15</v>
      </c>
      <c r="AB914" s="8">
        <v>15</v>
      </c>
    </row>
    <row r="915" spans="1:28">
      <c r="A915" t="s">
        <v>20</v>
      </c>
      <c r="B915" t="s">
        <v>81</v>
      </c>
      <c r="C915" t="s">
        <v>635</v>
      </c>
      <c r="D915" t="s">
        <v>629</v>
      </c>
      <c r="E915" t="s">
        <v>674</v>
      </c>
      <c r="F915" t="s">
        <v>5135</v>
      </c>
      <c r="G915" t="s">
        <v>186</v>
      </c>
      <c r="H915" t="s">
        <v>676</v>
      </c>
      <c r="I915" t="s">
        <v>8561</v>
      </c>
      <c r="J915" s="8" t="s">
        <v>8562</v>
      </c>
      <c r="K915" s="8">
        <v>38</v>
      </c>
      <c r="L915" s="8" t="s">
        <v>8563</v>
      </c>
      <c r="M915" s="8">
        <v>138</v>
      </c>
      <c r="N915" s="8" t="s">
        <v>194</v>
      </c>
      <c r="O915" s="8">
        <v>1</v>
      </c>
      <c r="P915" s="8" t="s">
        <v>57</v>
      </c>
      <c r="Q915" s="8" t="s">
        <v>11903</v>
      </c>
      <c r="S915" s="8" t="s">
        <v>57</v>
      </c>
      <c r="T915" s="8" t="s">
        <v>59</v>
      </c>
      <c r="U915" s="8" t="s">
        <v>65</v>
      </c>
      <c r="V915" s="8" t="s">
        <v>51</v>
      </c>
      <c r="W915" s="8">
        <v>65</v>
      </c>
      <c r="X915" s="8">
        <v>0</v>
      </c>
      <c r="Y915" s="8">
        <v>20</v>
      </c>
      <c r="Z915" s="8">
        <v>15</v>
      </c>
      <c r="AA915" s="8">
        <v>15</v>
      </c>
      <c r="AB915" s="8">
        <v>15</v>
      </c>
    </row>
    <row r="916" spans="1:28">
      <c r="A916" t="s">
        <v>20</v>
      </c>
      <c r="B916" t="s">
        <v>81</v>
      </c>
      <c r="C916" t="s">
        <v>635</v>
      </c>
      <c r="D916" t="s">
        <v>629</v>
      </c>
      <c r="E916" t="s">
        <v>675</v>
      </c>
      <c r="F916" t="s">
        <v>4648</v>
      </c>
      <c r="G916" t="s">
        <v>4649</v>
      </c>
      <c r="H916" t="s">
        <v>676</v>
      </c>
      <c r="I916" t="s">
        <v>1496</v>
      </c>
      <c r="J916" s="8" t="s">
        <v>1497</v>
      </c>
      <c r="K916" s="8">
        <v>49</v>
      </c>
      <c r="L916" s="8" t="s">
        <v>1498</v>
      </c>
      <c r="M916" s="8">
        <v>138</v>
      </c>
      <c r="N916" s="8" t="s">
        <v>1499</v>
      </c>
      <c r="O916" s="8">
        <v>1</v>
      </c>
      <c r="P916" s="8" t="s">
        <v>57</v>
      </c>
      <c r="Q916" s="8" t="s">
        <v>11904</v>
      </c>
      <c r="S916" s="8" t="s">
        <v>57</v>
      </c>
      <c r="T916" s="8" t="s">
        <v>59</v>
      </c>
      <c r="U916" s="8" t="s">
        <v>65</v>
      </c>
      <c r="V916" s="8" t="s">
        <v>51</v>
      </c>
      <c r="W916" s="8">
        <v>85</v>
      </c>
      <c r="X916" s="8">
        <v>20</v>
      </c>
      <c r="Y916" s="8">
        <v>20</v>
      </c>
      <c r="Z916" s="8">
        <v>15</v>
      </c>
      <c r="AA916" s="8">
        <v>15</v>
      </c>
      <c r="AB916" s="8">
        <v>15</v>
      </c>
    </row>
    <row r="917" spans="1:28">
      <c r="A917" t="s">
        <v>20</v>
      </c>
      <c r="B917" t="s">
        <v>81</v>
      </c>
      <c r="C917" t="s">
        <v>635</v>
      </c>
      <c r="D917" t="s">
        <v>629</v>
      </c>
      <c r="E917" t="s">
        <v>675</v>
      </c>
      <c r="F917" t="s">
        <v>8564</v>
      </c>
      <c r="G917" t="s">
        <v>8565</v>
      </c>
      <c r="H917" t="s">
        <v>677</v>
      </c>
      <c r="I917" t="s">
        <v>8566</v>
      </c>
      <c r="J917" s="8" t="s">
        <v>8567</v>
      </c>
      <c r="K917" s="8">
        <v>31</v>
      </c>
      <c r="M917" s="8">
        <v>0</v>
      </c>
      <c r="N917" s="8" t="s">
        <v>8568</v>
      </c>
      <c r="O917" s="8">
        <v>1</v>
      </c>
      <c r="P917" s="8" t="s">
        <v>57</v>
      </c>
      <c r="Q917" s="8" t="s">
        <v>11905</v>
      </c>
      <c r="S917" s="8" t="s">
        <v>57</v>
      </c>
      <c r="T917" s="8" t="s">
        <v>59</v>
      </c>
      <c r="U917" s="8" t="s">
        <v>65</v>
      </c>
      <c r="V917" s="8" t="s">
        <v>51</v>
      </c>
      <c r="W917" s="8">
        <v>45</v>
      </c>
      <c r="X917" s="8">
        <v>0</v>
      </c>
      <c r="Y917" s="8">
        <v>0</v>
      </c>
      <c r="Z917" s="8">
        <v>15</v>
      </c>
      <c r="AA917" s="8">
        <v>15</v>
      </c>
      <c r="AB917" s="8">
        <v>15</v>
      </c>
    </row>
    <row r="918" spans="1:28">
      <c r="A918" t="s">
        <v>20</v>
      </c>
      <c r="B918" t="s">
        <v>81</v>
      </c>
      <c r="C918" t="s">
        <v>635</v>
      </c>
      <c r="D918" t="s">
        <v>629</v>
      </c>
      <c r="E918" t="s">
        <v>675</v>
      </c>
      <c r="F918" t="s">
        <v>8569</v>
      </c>
      <c r="G918" t="s">
        <v>8570</v>
      </c>
      <c r="H918" t="s">
        <v>677</v>
      </c>
      <c r="I918" t="s">
        <v>8571</v>
      </c>
      <c r="J918" s="8" t="s">
        <v>8118</v>
      </c>
      <c r="K918" s="8">
        <v>6</v>
      </c>
      <c r="M918" s="8">
        <v>0</v>
      </c>
      <c r="N918" s="8" t="s">
        <v>8572</v>
      </c>
      <c r="O918" s="8">
        <v>1</v>
      </c>
      <c r="P918" s="8" t="s">
        <v>57</v>
      </c>
      <c r="Q918" s="8" t="s">
        <v>11906</v>
      </c>
      <c r="S918" s="8" t="s">
        <v>57</v>
      </c>
      <c r="T918" s="8" t="s">
        <v>59</v>
      </c>
      <c r="U918" s="8" t="s">
        <v>65</v>
      </c>
      <c r="V918" s="8" t="s">
        <v>51</v>
      </c>
      <c r="W918" s="8">
        <v>45</v>
      </c>
      <c r="X918" s="8">
        <v>0</v>
      </c>
      <c r="Y918" s="8">
        <v>0</v>
      </c>
      <c r="Z918" s="8">
        <v>15</v>
      </c>
      <c r="AA918" s="8">
        <v>15</v>
      </c>
      <c r="AB918" s="8">
        <v>15</v>
      </c>
    </row>
    <row r="919" spans="1:28">
      <c r="A919" t="s">
        <v>20</v>
      </c>
      <c r="B919" t="s">
        <v>81</v>
      </c>
      <c r="C919" t="s">
        <v>635</v>
      </c>
      <c r="D919" t="s">
        <v>629</v>
      </c>
      <c r="E919" t="s">
        <v>675</v>
      </c>
      <c r="F919" t="s">
        <v>3428</v>
      </c>
      <c r="G919" t="s">
        <v>4473</v>
      </c>
      <c r="H919" t="s">
        <v>677</v>
      </c>
      <c r="I919" t="s">
        <v>1613</v>
      </c>
      <c r="J919" s="8" t="s">
        <v>1614</v>
      </c>
      <c r="K919" s="8">
        <v>19</v>
      </c>
      <c r="M919" s="8">
        <v>0</v>
      </c>
      <c r="N919" s="8" t="s">
        <v>817</v>
      </c>
      <c r="O919" s="8">
        <v>1</v>
      </c>
      <c r="P919" s="8" t="s">
        <v>57</v>
      </c>
      <c r="Q919" s="8" t="s">
        <v>11907</v>
      </c>
      <c r="S919" s="8" t="s">
        <v>57</v>
      </c>
      <c r="T919" s="8" t="s">
        <v>59</v>
      </c>
      <c r="U919" s="8" t="s">
        <v>65</v>
      </c>
      <c r="V919" s="8" t="s">
        <v>51</v>
      </c>
      <c r="W919" s="8">
        <v>45</v>
      </c>
      <c r="X919" s="8">
        <v>0</v>
      </c>
      <c r="Y919" s="8">
        <v>0</v>
      </c>
      <c r="Z919" s="8">
        <v>15</v>
      </c>
      <c r="AA919" s="8">
        <v>15</v>
      </c>
      <c r="AB919" s="8">
        <v>15</v>
      </c>
    </row>
    <row r="920" spans="1:28">
      <c r="A920" t="s">
        <v>20</v>
      </c>
      <c r="B920" t="s">
        <v>81</v>
      </c>
      <c r="C920" t="s">
        <v>635</v>
      </c>
      <c r="D920" t="s">
        <v>629</v>
      </c>
      <c r="E920" t="s">
        <v>675</v>
      </c>
      <c r="F920" t="s">
        <v>4709</v>
      </c>
      <c r="G920" t="s">
        <v>4710</v>
      </c>
      <c r="H920" t="s">
        <v>676</v>
      </c>
      <c r="I920" t="s">
        <v>1647</v>
      </c>
      <c r="J920" s="8" t="s">
        <v>1648</v>
      </c>
      <c r="K920" s="8">
        <v>53</v>
      </c>
      <c r="L920" s="8" t="s">
        <v>1649</v>
      </c>
      <c r="M920" s="8">
        <v>143</v>
      </c>
      <c r="N920" s="8" t="s">
        <v>1650</v>
      </c>
      <c r="O920" s="8">
        <v>1</v>
      </c>
      <c r="P920" s="8" t="s">
        <v>57</v>
      </c>
      <c r="Q920" s="8" t="s">
        <v>11908</v>
      </c>
      <c r="S920" s="8" t="s">
        <v>57</v>
      </c>
      <c r="T920" s="8" t="s">
        <v>59</v>
      </c>
      <c r="U920" s="8" t="s">
        <v>65</v>
      </c>
      <c r="V920" s="8" t="s">
        <v>51</v>
      </c>
      <c r="W920" s="8">
        <v>85</v>
      </c>
      <c r="X920" s="8">
        <v>20</v>
      </c>
      <c r="Y920" s="8">
        <v>20</v>
      </c>
      <c r="Z920" s="8">
        <v>15</v>
      </c>
      <c r="AA920" s="8">
        <v>15</v>
      </c>
      <c r="AB920" s="8">
        <v>15</v>
      </c>
    </row>
    <row r="921" spans="1:28">
      <c r="A921" t="s">
        <v>20</v>
      </c>
      <c r="B921" t="s">
        <v>81</v>
      </c>
      <c r="C921" t="s">
        <v>635</v>
      </c>
      <c r="D921" t="s">
        <v>629</v>
      </c>
      <c r="E921" t="s">
        <v>675</v>
      </c>
      <c r="F921" t="s">
        <v>8573</v>
      </c>
      <c r="G921" t="s">
        <v>8574</v>
      </c>
      <c r="H921" t="s">
        <v>677</v>
      </c>
      <c r="I921" t="s">
        <v>8575</v>
      </c>
      <c r="J921" s="8" t="s">
        <v>8573</v>
      </c>
      <c r="K921" s="8">
        <v>15</v>
      </c>
      <c r="M921" s="8">
        <v>0</v>
      </c>
      <c r="N921" s="8" t="s">
        <v>8576</v>
      </c>
      <c r="O921" s="8">
        <v>1</v>
      </c>
      <c r="P921" s="8" t="s">
        <v>57</v>
      </c>
      <c r="Q921" s="8" t="s">
        <v>11909</v>
      </c>
      <c r="S921" s="8" t="s">
        <v>57</v>
      </c>
      <c r="T921" s="8" t="s">
        <v>59</v>
      </c>
      <c r="U921" s="8" t="s">
        <v>65</v>
      </c>
      <c r="V921" s="8" t="s">
        <v>51</v>
      </c>
      <c r="W921" s="8">
        <v>45</v>
      </c>
      <c r="X921" s="8">
        <v>0</v>
      </c>
      <c r="Y921" s="8">
        <v>0</v>
      </c>
      <c r="Z921" s="8">
        <v>15</v>
      </c>
      <c r="AA921" s="8">
        <v>15</v>
      </c>
      <c r="AB921" s="8">
        <v>15</v>
      </c>
    </row>
    <row r="922" spans="1:28">
      <c r="A922" t="s">
        <v>20</v>
      </c>
      <c r="B922" t="s">
        <v>81</v>
      </c>
      <c r="C922" t="s">
        <v>635</v>
      </c>
      <c r="D922" t="s">
        <v>629</v>
      </c>
      <c r="E922" t="s">
        <v>675</v>
      </c>
      <c r="F922" t="s">
        <v>4705</v>
      </c>
      <c r="G922" t="s">
        <v>10925</v>
      </c>
      <c r="H922" t="s">
        <v>676</v>
      </c>
      <c r="I922" t="s">
        <v>1639</v>
      </c>
      <c r="J922" s="8" t="s">
        <v>1640</v>
      </c>
      <c r="K922" s="8">
        <v>56</v>
      </c>
      <c r="L922" s="8" t="s">
        <v>1641</v>
      </c>
      <c r="M922" s="8">
        <v>156</v>
      </c>
      <c r="N922" s="8" t="s">
        <v>1642</v>
      </c>
      <c r="O922" s="8">
        <v>1</v>
      </c>
      <c r="P922" s="8" t="s">
        <v>57</v>
      </c>
      <c r="Q922" s="8" t="s">
        <v>11910</v>
      </c>
      <c r="S922" s="8" t="s">
        <v>57</v>
      </c>
      <c r="T922" s="8" t="s">
        <v>59</v>
      </c>
      <c r="U922" s="8" t="s">
        <v>65</v>
      </c>
      <c r="V922" s="8" t="s">
        <v>51</v>
      </c>
      <c r="W922" s="8">
        <v>85</v>
      </c>
      <c r="X922" s="8">
        <v>20</v>
      </c>
      <c r="Y922" s="8">
        <v>20</v>
      </c>
      <c r="Z922" s="8">
        <v>15</v>
      </c>
      <c r="AA922" s="8">
        <v>15</v>
      </c>
      <c r="AB922" s="8">
        <v>15</v>
      </c>
    </row>
    <row r="923" spans="1:28">
      <c r="A923" t="s">
        <v>20</v>
      </c>
      <c r="B923" t="s">
        <v>81</v>
      </c>
      <c r="C923" t="s">
        <v>635</v>
      </c>
      <c r="D923" t="s">
        <v>629</v>
      </c>
      <c r="E923" t="s">
        <v>675</v>
      </c>
      <c r="F923" t="s">
        <v>4674</v>
      </c>
      <c r="G923" t="s">
        <v>4675</v>
      </c>
      <c r="H923" t="s">
        <v>676</v>
      </c>
      <c r="I923" t="s">
        <v>1565</v>
      </c>
      <c r="J923" s="8" t="s">
        <v>1566</v>
      </c>
      <c r="K923" s="8">
        <v>45</v>
      </c>
      <c r="L923" s="8" t="s">
        <v>1567</v>
      </c>
      <c r="M923" s="8">
        <v>149</v>
      </c>
      <c r="N923" s="8" t="s">
        <v>1568</v>
      </c>
      <c r="O923" s="8">
        <v>1</v>
      </c>
      <c r="P923" s="8" t="s">
        <v>57</v>
      </c>
      <c r="Q923" s="8" t="s">
        <v>11911</v>
      </c>
      <c r="S923" s="8" t="s">
        <v>57</v>
      </c>
      <c r="T923" s="8" t="s">
        <v>59</v>
      </c>
      <c r="U923" s="8" t="s">
        <v>65</v>
      </c>
      <c r="V923" s="8" t="s">
        <v>51</v>
      </c>
      <c r="W923" s="8">
        <v>85</v>
      </c>
      <c r="X923" s="8">
        <v>20</v>
      </c>
      <c r="Y923" s="8">
        <v>20</v>
      </c>
      <c r="Z923" s="8">
        <v>15</v>
      </c>
      <c r="AA923" s="8">
        <v>15</v>
      </c>
      <c r="AB923" s="8">
        <v>15</v>
      </c>
    </row>
    <row r="924" spans="1:28">
      <c r="A924" t="s">
        <v>20</v>
      </c>
      <c r="B924" t="s">
        <v>81</v>
      </c>
      <c r="C924" t="s">
        <v>635</v>
      </c>
      <c r="D924" t="s">
        <v>629</v>
      </c>
      <c r="E924" t="s">
        <v>675</v>
      </c>
      <c r="F924" t="s">
        <v>4652</v>
      </c>
      <c r="G924" t="s">
        <v>4653</v>
      </c>
      <c r="H924" t="s">
        <v>676</v>
      </c>
      <c r="I924" t="s">
        <v>1504</v>
      </c>
      <c r="J924" s="8" t="s">
        <v>1505</v>
      </c>
      <c r="K924" s="8">
        <v>64</v>
      </c>
      <c r="L924" s="8" t="s">
        <v>1506</v>
      </c>
      <c r="M924" s="8">
        <v>135</v>
      </c>
      <c r="N924" s="8" t="s">
        <v>1507</v>
      </c>
      <c r="O924" s="8">
        <v>1</v>
      </c>
      <c r="P924" s="8" t="s">
        <v>57</v>
      </c>
      <c r="Q924" s="8" t="s">
        <v>11912</v>
      </c>
      <c r="S924" s="8" t="s">
        <v>57</v>
      </c>
      <c r="T924" s="8" t="s">
        <v>59</v>
      </c>
      <c r="U924" s="8" t="s">
        <v>65</v>
      </c>
      <c r="V924" s="8" t="s">
        <v>51</v>
      </c>
      <c r="W924" s="8">
        <v>65</v>
      </c>
      <c r="X924" s="8">
        <v>0</v>
      </c>
      <c r="Y924" s="8">
        <v>20</v>
      </c>
      <c r="Z924" s="8">
        <v>15</v>
      </c>
      <c r="AA924" s="8">
        <v>15</v>
      </c>
      <c r="AB924" s="8">
        <v>15</v>
      </c>
    </row>
    <row r="925" spans="1:28">
      <c r="A925" t="s">
        <v>20</v>
      </c>
      <c r="B925" t="s">
        <v>81</v>
      </c>
      <c r="C925" t="s">
        <v>635</v>
      </c>
      <c r="D925" t="s">
        <v>629</v>
      </c>
      <c r="E925" t="s">
        <v>674</v>
      </c>
      <c r="F925" t="s">
        <v>5753</v>
      </c>
      <c r="G925" t="s">
        <v>10926</v>
      </c>
      <c r="H925" t="s">
        <v>677</v>
      </c>
      <c r="I925" t="s">
        <v>5754</v>
      </c>
      <c r="J925" s="8" t="s">
        <v>5755</v>
      </c>
      <c r="K925" s="8">
        <v>43</v>
      </c>
      <c r="L925" s="8" t="s">
        <v>5756</v>
      </c>
      <c r="M925" s="8">
        <v>88</v>
      </c>
      <c r="N925" s="8" t="s">
        <v>5757</v>
      </c>
      <c r="O925" s="8">
        <v>1</v>
      </c>
      <c r="P925" s="8" t="s">
        <v>57</v>
      </c>
      <c r="Q925" s="8" t="s">
        <v>11913</v>
      </c>
      <c r="S925" s="8" t="s">
        <v>57</v>
      </c>
      <c r="T925" s="8" t="s">
        <v>59</v>
      </c>
      <c r="U925" s="8" t="s">
        <v>65</v>
      </c>
      <c r="V925" s="8" t="s">
        <v>51</v>
      </c>
      <c r="W925" s="8">
        <v>85</v>
      </c>
      <c r="X925" s="8">
        <v>20</v>
      </c>
      <c r="Y925" s="8">
        <v>20</v>
      </c>
      <c r="Z925" s="8">
        <v>15</v>
      </c>
      <c r="AA925" s="8">
        <v>15</v>
      </c>
      <c r="AB925" s="8">
        <v>15</v>
      </c>
    </row>
    <row r="926" spans="1:28">
      <c r="A926" t="s">
        <v>20</v>
      </c>
      <c r="B926" t="s">
        <v>81</v>
      </c>
      <c r="C926" t="s">
        <v>635</v>
      </c>
      <c r="D926" t="s">
        <v>629</v>
      </c>
      <c r="E926" t="s">
        <v>675</v>
      </c>
      <c r="F926" t="s">
        <v>4691</v>
      </c>
      <c r="G926" t="s">
        <v>4692</v>
      </c>
      <c r="H926" t="s">
        <v>676</v>
      </c>
      <c r="I926" t="s">
        <v>1615</v>
      </c>
      <c r="J926" s="8" t="s">
        <v>1616</v>
      </c>
      <c r="K926" s="8">
        <v>58</v>
      </c>
      <c r="L926" s="8" t="s">
        <v>1617</v>
      </c>
      <c r="M926" s="8">
        <v>151</v>
      </c>
      <c r="N926" s="8" t="s">
        <v>1618</v>
      </c>
      <c r="O926" s="8">
        <v>1</v>
      </c>
      <c r="P926" s="8" t="s">
        <v>57</v>
      </c>
      <c r="Q926" s="8" t="s">
        <v>11914</v>
      </c>
      <c r="S926" s="8" t="s">
        <v>57</v>
      </c>
      <c r="T926" s="8" t="s">
        <v>59</v>
      </c>
      <c r="U926" s="8" t="s">
        <v>65</v>
      </c>
      <c r="V926" s="8" t="s">
        <v>51</v>
      </c>
      <c r="W926" s="8">
        <v>85</v>
      </c>
      <c r="X926" s="8">
        <v>20</v>
      </c>
      <c r="Y926" s="8">
        <v>20</v>
      </c>
      <c r="Z926" s="8">
        <v>15</v>
      </c>
      <c r="AA926" s="8">
        <v>15</v>
      </c>
      <c r="AB926" s="8">
        <v>15</v>
      </c>
    </row>
    <row r="927" spans="1:28">
      <c r="A927" t="s">
        <v>20</v>
      </c>
      <c r="B927" t="s">
        <v>81</v>
      </c>
      <c r="C927" t="s">
        <v>635</v>
      </c>
      <c r="D927" t="s">
        <v>629</v>
      </c>
      <c r="E927" t="s">
        <v>675</v>
      </c>
      <c r="F927" t="s">
        <v>9444</v>
      </c>
      <c r="G927" t="s">
        <v>8193</v>
      </c>
      <c r="H927" t="s">
        <v>677</v>
      </c>
      <c r="I927" t="s">
        <v>9445</v>
      </c>
      <c r="J927" s="8" t="s">
        <v>9446</v>
      </c>
      <c r="K927" s="8">
        <v>34</v>
      </c>
      <c r="L927" s="8" t="s">
        <v>9447</v>
      </c>
      <c r="M927" s="8">
        <v>121</v>
      </c>
      <c r="N927" s="8" t="s">
        <v>2998</v>
      </c>
      <c r="O927" s="8">
        <v>1</v>
      </c>
      <c r="P927" s="8" t="s">
        <v>57</v>
      </c>
      <c r="Q927" s="8" t="s">
        <v>11915</v>
      </c>
      <c r="S927" s="8" t="s">
        <v>57</v>
      </c>
      <c r="T927" s="8" t="s">
        <v>59</v>
      </c>
      <c r="U927" s="8" t="s">
        <v>65</v>
      </c>
      <c r="V927" s="8" t="s">
        <v>51</v>
      </c>
      <c r="W927" s="8">
        <v>65</v>
      </c>
      <c r="X927" s="8">
        <v>0</v>
      </c>
      <c r="Y927" s="8">
        <v>20</v>
      </c>
      <c r="Z927" s="8">
        <v>15</v>
      </c>
      <c r="AA927" s="8">
        <v>15</v>
      </c>
      <c r="AB927" s="8">
        <v>15</v>
      </c>
    </row>
    <row r="928" spans="1:28">
      <c r="A928" t="s">
        <v>20</v>
      </c>
      <c r="B928" t="s">
        <v>81</v>
      </c>
      <c r="C928" t="s">
        <v>635</v>
      </c>
      <c r="D928" t="s">
        <v>629</v>
      </c>
      <c r="E928" t="s">
        <v>675</v>
      </c>
      <c r="F928" t="s">
        <v>4731</v>
      </c>
      <c r="G928" t="s">
        <v>4732</v>
      </c>
      <c r="H928" t="s">
        <v>676</v>
      </c>
      <c r="I928" t="s">
        <v>1683</v>
      </c>
      <c r="J928" s="8" t="s">
        <v>1684</v>
      </c>
      <c r="K928" s="8">
        <v>51</v>
      </c>
      <c r="L928" s="8" t="s">
        <v>1685</v>
      </c>
      <c r="M928" s="8">
        <v>154</v>
      </c>
      <c r="N928" s="8" t="s">
        <v>1686</v>
      </c>
      <c r="O928" s="8">
        <v>1</v>
      </c>
      <c r="P928" s="8" t="s">
        <v>57</v>
      </c>
      <c r="Q928" s="8" t="s">
        <v>11916</v>
      </c>
      <c r="S928" s="8" t="s">
        <v>57</v>
      </c>
      <c r="T928" s="8" t="s">
        <v>59</v>
      </c>
      <c r="U928" s="8" t="s">
        <v>65</v>
      </c>
      <c r="V928" s="8" t="s">
        <v>51</v>
      </c>
      <c r="W928" s="8">
        <v>85</v>
      </c>
      <c r="X928" s="8">
        <v>20</v>
      </c>
      <c r="Y928" s="8">
        <v>20</v>
      </c>
      <c r="Z928" s="8">
        <v>15</v>
      </c>
      <c r="AA928" s="8">
        <v>15</v>
      </c>
      <c r="AB928" s="8">
        <v>15</v>
      </c>
    </row>
    <row r="929" spans="1:28">
      <c r="A929" t="s">
        <v>20</v>
      </c>
      <c r="B929" t="s">
        <v>81</v>
      </c>
      <c r="C929" t="s">
        <v>635</v>
      </c>
      <c r="D929" t="s">
        <v>629</v>
      </c>
      <c r="E929" t="s">
        <v>675</v>
      </c>
      <c r="F929" t="s">
        <v>4641</v>
      </c>
      <c r="G929" t="s">
        <v>4642</v>
      </c>
      <c r="H929" t="s">
        <v>676</v>
      </c>
      <c r="I929" t="s">
        <v>1478</v>
      </c>
      <c r="J929" s="8" t="s">
        <v>1479</v>
      </c>
      <c r="K929" s="8">
        <v>52</v>
      </c>
      <c r="L929" s="8" t="s">
        <v>1480</v>
      </c>
      <c r="M929" s="8">
        <v>91</v>
      </c>
      <c r="N929" s="8" t="s">
        <v>1481</v>
      </c>
      <c r="O929" s="8">
        <v>1</v>
      </c>
      <c r="P929" s="8" t="s">
        <v>57</v>
      </c>
      <c r="Q929" s="8" t="s">
        <v>11917</v>
      </c>
      <c r="S929" s="8" t="s">
        <v>57</v>
      </c>
      <c r="T929" s="8" t="s">
        <v>59</v>
      </c>
      <c r="U929" s="8" t="s">
        <v>65</v>
      </c>
      <c r="V929" s="8" t="s">
        <v>51</v>
      </c>
      <c r="W929" s="8">
        <v>85</v>
      </c>
      <c r="X929" s="8">
        <v>20</v>
      </c>
      <c r="Y929" s="8">
        <v>20</v>
      </c>
      <c r="Z929" s="8">
        <v>15</v>
      </c>
      <c r="AA929" s="8">
        <v>15</v>
      </c>
      <c r="AB929" s="8">
        <v>15</v>
      </c>
    </row>
    <row r="930" spans="1:28">
      <c r="A930" t="s">
        <v>20</v>
      </c>
      <c r="B930" t="s">
        <v>81</v>
      </c>
      <c r="C930" t="s">
        <v>635</v>
      </c>
      <c r="D930" t="s">
        <v>629</v>
      </c>
      <c r="E930" t="s">
        <v>674</v>
      </c>
      <c r="F930" t="s">
        <v>4634</v>
      </c>
      <c r="G930" t="s">
        <v>4635</v>
      </c>
      <c r="H930" t="s">
        <v>676</v>
      </c>
      <c r="I930" t="s">
        <v>1460</v>
      </c>
      <c r="J930" s="8" t="s">
        <v>1461</v>
      </c>
      <c r="K930" s="8">
        <v>49</v>
      </c>
      <c r="L930" s="8" t="s">
        <v>1462</v>
      </c>
      <c r="M930" s="8">
        <v>104</v>
      </c>
      <c r="N930" s="8" t="s">
        <v>1463</v>
      </c>
      <c r="O930" s="8">
        <v>1</v>
      </c>
      <c r="P930" s="8" t="s">
        <v>57</v>
      </c>
      <c r="Q930" s="8" t="s">
        <v>11918</v>
      </c>
      <c r="S930" s="8" t="s">
        <v>57</v>
      </c>
      <c r="T930" s="8" t="s">
        <v>59</v>
      </c>
      <c r="U930" s="8" t="s">
        <v>65</v>
      </c>
      <c r="V930" s="8" t="s">
        <v>51</v>
      </c>
      <c r="W930" s="8">
        <v>85</v>
      </c>
      <c r="X930" s="8">
        <v>20</v>
      </c>
      <c r="Y930" s="8">
        <v>20</v>
      </c>
      <c r="Z930" s="8">
        <v>15</v>
      </c>
      <c r="AA930" s="8">
        <v>15</v>
      </c>
      <c r="AB930" s="8">
        <v>15</v>
      </c>
    </row>
    <row r="931" spans="1:28">
      <c r="A931" t="s">
        <v>20</v>
      </c>
      <c r="B931" t="s">
        <v>81</v>
      </c>
      <c r="C931" t="s">
        <v>635</v>
      </c>
      <c r="D931" t="s">
        <v>629</v>
      </c>
      <c r="E931" t="s">
        <v>675</v>
      </c>
      <c r="F931" t="s">
        <v>4686</v>
      </c>
      <c r="G931" t="s">
        <v>4687</v>
      </c>
      <c r="H931" t="s">
        <v>676</v>
      </c>
      <c r="I931" t="s">
        <v>1602</v>
      </c>
      <c r="J931" s="8" t="s">
        <v>1603</v>
      </c>
      <c r="K931" s="8">
        <v>50</v>
      </c>
      <c r="L931" s="8" t="s">
        <v>1604</v>
      </c>
      <c r="M931" s="8">
        <v>148</v>
      </c>
      <c r="N931" s="8" t="s">
        <v>1012</v>
      </c>
      <c r="O931" s="8">
        <v>1</v>
      </c>
      <c r="P931" s="8" t="s">
        <v>57</v>
      </c>
      <c r="Q931" s="8" t="s">
        <v>11919</v>
      </c>
      <c r="S931" s="8" t="s">
        <v>57</v>
      </c>
      <c r="T931" s="8" t="s">
        <v>59</v>
      </c>
      <c r="U931" s="8" t="s">
        <v>65</v>
      </c>
      <c r="V931" s="8" t="s">
        <v>51</v>
      </c>
      <c r="W931" s="8">
        <v>85</v>
      </c>
      <c r="X931" s="8">
        <v>20</v>
      </c>
      <c r="Y931" s="8">
        <v>20</v>
      </c>
      <c r="Z931" s="8">
        <v>15</v>
      </c>
      <c r="AA931" s="8">
        <v>15</v>
      </c>
      <c r="AB931" s="8">
        <v>15</v>
      </c>
    </row>
    <row r="932" spans="1:28">
      <c r="A932" t="s">
        <v>20</v>
      </c>
      <c r="B932" t="s">
        <v>81</v>
      </c>
      <c r="C932" t="s">
        <v>635</v>
      </c>
      <c r="D932" t="s">
        <v>629</v>
      </c>
      <c r="E932" t="s">
        <v>675</v>
      </c>
      <c r="F932" t="s">
        <v>4603</v>
      </c>
      <c r="G932" t="s">
        <v>4604</v>
      </c>
      <c r="H932" t="s">
        <v>676</v>
      </c>
      <c r="I932" t="s">
        <v>1351</v>
      </c>
      <c r="J932" s="8" t="s">
        <v>1352</v>
      </c>
      <c r="K932" s="8">
        <v>60</v>
      </c>
      <c r="L932" s="8" t="s">
        <v>1353</v>
      </c>
      <c r="M932" s="8">
        <v>159</v>
      </c>
      <c r="N932" s="8" t="s">
        <v>1354</v>
      </c>
      <c r="O932" s="8">
        <v>1</v>
      </c>
      <c r="P932" s="8" t="s">
        <v>57</v>
      </c>
      <c r="Q932" s="8" t="s">
        <v>11920</v>
      </c>
      <c r="S932" s="8" t="s">
        <v>57</v>
      </c>
      <c r="T932" s="8" t="s">
        <v>59</v>
      </c>
      <c r="U932" s="8" t="s">
        <v>65</v>
      </c>
      <c r="V932" s="8" t="s">
        <v>51</v>
      </c>
      <c r="W932" s="8">
        <v>85</v>
      </c>
      <c r="X932" s="8">
        <v>20</v>
      </c>
      <c r="Y932" s="8">
        <v>20</v>
      </c>
      <c r="Z932" s="8">
        <v>15</v>
      </c>
      <c r="AA932" s="8">
        <v>15</v>
      </c>
      <c r="AB932" s="8">
        <v>15</v>
      </c>
    </row>
    <row r="933" spans="1:28">
      <c r="A933" t="s">
        <v>20</v>
      </c>
      <c r="B933" t="s">
        <v>81</v>
      </c>
      <c r="C933" t="s">
        <v>635</v>
      </c>
      <c r="D933" t="s">
        <v>629</v>
      </c>
      <c r="E933" t="s">
        <v>675</v>
      </c>
      <c r="F933" t="s">
        <v>4707</v>
      </c>
      <c r="G933" t="s">
        <v>10927</v>
      </c>
      <c r="H933" t="s">
        <v>676</v>
      </c>
      <c r="I933" t="s">
        <v>1643</v>
      </c>
      <c r="J933" s="8" t="s">
        <v>1644</v>
      </c>
      <c r="K933" s="8">
        <v>56</v>
      </c>
      <c r="L933" s="8" t="s">
        <v>1645</v>
      </c>
      <c r="M933" s="8">
        <v>159</v>
      </c>
      <c r="N933" s="8" t="s">
        <v>967</v>
      </c>
      <c r="O933" s="8">
        <v>1</v>
      </c>
      <c r="P933" s="8" t="s">
        <v>57</v>
      </c>
      <c r="Q933" s="8" t="s">
        <v>11921</v>
      </c>
      <c r="S933" s="8" t="s">
        <v>57</v>
      </c>
      <c r="T933" s="8" t="s">
        <v>59</v>
      </c>
      <c r="U933" s="8" t="s">
        <v>65</v>
      </c>
      <c r="V933" s="8" t="s">
        <v>51</v>
      </c>
      <c r="W933" s="8">
        <v>85</v>
      </c>
      <c r="X933" s="8">
        <v>20</v>
      </c>
      <c r="Y933" s="8">
        <v>20</v>
      </c>
      <c r="Z933" s="8">
        <v>15</v>
      </c>
      <c r="AA933" s="8">
        <v>15</v>
      </c>
      <c r="AB933" s="8">
        <v>15</v>
      </c>
    </row>
    <row r="934" spans="1:28">
      <c r="A934" t="s">
        <v>20</v>
      </c>
      <c r="B934" t="s">
        <v>81</v>
      </c>
      <c r="C934" t="s">
        <v>635</v>
      </c>
      <c r="D934" t="s">
        <v>629</v>
      </c>
      <c r="E934" t="s">
        <v>675</v>
      </c>
      <c r="F934" t="s">
        <v>4695</v>
      </c>
      <c r="G934" t="s">
        <v>4696</v>
      </c>
      <c r="H934" t="s">
        <v>676</v>
      </c>
      <c r="I934" t="s">
        <v>1623</v>
      </c>
      <c r="J934" s="8" t="s">
        <v>1624</v>
      </c>
      <c r="K934" s="8">
        <v>50</v>
      </c>
      <c r="L934" s="8" t="s">
        <v>1625</v>
      </c>
      <c r="M934" s="8">
        <v>147</v>
      </c>
      <c r="N934" s="8" t="s">
        <v>1626</v>
      </c>
      <c r="O934" s="8">
        <v>1</v>
      </c>
      <c r="P934" s="8" t="s">
        <v>57</v>
      </c>
      <c r="Q934" s="8" t="s">
        <v>11922</v>
      </c>
      <c r="S934" s="8" t="s">
        <v>57</v>
      </c>
      <c r="T934" s="8" t="s">
        <v>59</v>
      </c>
      <c r="U934" s="8" t="s">
        <v>65</v>
      </c>
      <c r="V934" s="8" t="s">
        <v>51</v>
      </c>
      <c r="W934" s="8">
        <v>85</v>
      </c>
      <c r="X934" s="8">
        <v>20</v>
      </c>
      <c r="Y934" s="8">
        <v>20</v>
      </c>
      <c r="Z934" s="8">
        <v>15</v>
      </c>
      <c r="AA934" s="8">
        <v>15</v>
      </c>
      <c r="AB934" s="8">
        <v>15</v>
      </c>
    </row>
    <row r="935" spans="1:28">
      <c r="A935" t="s">
        <v>20</v>
      </c>
      <c r="B935" t="s">
        <v>81</v>
      </c>
      <c r="C935" t="s">
        <v>635</v>
      </c>
      <c r="D935" t="s">
        <v>629</v>
      </c>
      <c r="E935" t="s">
        <v>675</v>
      </c>
      <c r="F935" t="s">
        <v>4697</v>
      </c>
      <c r="G935" t="s">
        <v>4698</v>
      </c>
      <c r="H935" t="s">
        <v>676</v>
      </c>
      <c r="I935" t="s">
        <v>1627</v>
      </c>
      <c r="J935" s="8" t="s">
        <v>1628</v>
      </c>
      <c r="K935" s="8">
        <v>59</v>
      </c>
      <c r="L935" s="8" t="s">
        <v>1629</v>
      </c>
      <c r="M935" s="8">
        <v>157</v>
      </c>
      <c r="N935" s="8" t="s">
        <v>1630</v>
      </c>
      <c r="O935" s="8">
        <v>1</v>
      </c>
      <c r="P935" s="8" t="s">
        <v>57</v>
      </c>
      <c r="Q935" s="8" t="s">
        <v>11923</v>
      </c>
      <c r="S935" s="8" t="s">
        <v>57</v>
      </c>
      <c r="T935" s="8" t="s">
        <v>59</v>
      </c>
      <c r="U935" s="8" t="s">
        <v>65</v>
      </c>
      <c r="V935" s="8" t="s">
        <v>51</v>
      </c>
      <c r="W935" s="8">
        <v>85</v>
      </c>
      <c r="X935" s="8">
        <v>20</v>
      </c>
      <c r="Y935" s="8">
        <v>20</v>
      </c>
      <c r="Z935" s="8">
        <v>15</v>
      </c>
      <c r="AA935" s="8">
        <v>15</v>
      </c>
      <c r="AB935" s="8">
        <v>15</v>
      </c>
    </row>
    <row r="936" spans="1:28">
      <c r="A936" t="s">
        <v>20</v>
      </c>
      <c r="B936" t="s">
        <v>81</v>
      </c>
      <c r="C936" t="s">
        <v>635</v>
      </c>
      <c r="D936" t="s">
        <v>629</v>
      </c>
      <c r="E936" t="s">
        <v>674</v>
      </c>
      <c r="F936" t="s">
        <v>4615</v>
      </c>
      <c r="G936" t="s">
        <v>10928</v>
      </c>
      <c r="H936" t="s">
        <v>676</v>
      </c>
      <c r="I936" t="s">
        <v>1402</v>
      </c>
      <c r="J936" s="8" t="s">
        <v>1403</v>
      </c>
      <c r="K936" s="8">
        <v>52</v>
      </c>
      <c r="L936" s="8" t="s">
        <v>1404</v>
      </c>
      <c r="M936" s="8">
        <v>159</v>
      </c>
      <c r="N936" s="8" t="s">
        <v>1405</v>
      </c>
      <c r="O936" s="8">
        <v>1</v>
      </c>
      <c r="P936" s="8" t="s">
        <v>57</v>
      </c>
      <c r="Q936" s="8" t="s">
        <v>11924</v>
      </c>
      <c r="S936" s="8" t="s">
        <v>57</v>
      </c>
      <c r="T936" s="8" t="s">
        <v>59</v>
      </c>
      <c r="U936" s="8" t="s">
        <v>65</v>
      </c>
      <c r="V936" s="8" t="s">
        <v>51</v>
      </c>
      <c r="W936" s="8">
        <v>85</v>
      </c>
      <c r="X936" s="8">
        <v>20</v>
      </c>
      <c r="Y936" s="8">
        <v>20</v>
      </c>
      <c r="Z936" s="8">
        <v>15</v>
      </c>
      <c r="AA936" s="8">
        <v>15</v>
      </c>
      <c r="AB936" s="8">
        <v>15</v>
      </c>
    </row>
    <row r="937" spans="1:28">
      <c r="A937" t="s">
        <v>20</v>
      </c>
      <c r="B937" t="s">
        <v>81</v>
      </c>
      <c r="C937" t="s">
        <v>635</v>
      </c>
      <c r="D937" t="s">
        <v>629</v>
      </c>
      <c r="E937" t="s">
        <v>675</v>
      </c>
      <c r="F937" t="s">
        <v>9448</v>
      </c>
      <c r="G937" t="s">
        <v>8122</v>
      </c>
      <c r="H937" t="s">
        <v>677</v>
      </c>
      <c r="I937" t="s">
        <v>9449</v>
      </c>
      <c r="J937" s="8" t="s">
        <v>9450</v>
      </c>
      <c r="K937" s="8">
        <v>33</v>
      </c>
      <c r="L937" s="8" t="s">
        <v>9451</v>
      </c>
      <c r="M937" s="8">
        <v>127</v>
      </c>
      <c r="N937" s="8" t="s">
        <v>8111</v>
      </c>
      <c r="O937" s="8">
        <v>1</v>
      </c>
      <c r="P937" s="8" t="s">
        <v>57</v>
      </c>
      <c r="Q937" s="8" t="s">
        <v>11925</v>
      </c>
      <c r="S937" s="8" t="s">
        <v>57</v>
      </c>
      <c r="T937" s="8" t="s">
        <v>59</v>
      </c>
      <c r="U937" s="8" t="s">
        <v>65</v>
      </c>
      <c r="V937" s="8" t="s">
        <v>51</v>
      </c>
      <c r="W937" s="8">
        <v>65</v>
      </c>
      <c r="X937" s="8">
        <v>0</v>
      </c>
      <c r="Y937" s="8">
        <v>20</v>
      </c>
      <c r="Z937" s="8">
        <v>15</v>
      </c>
      <c r="AA937" s="8">
        <v>15</v>
      </c>
      <c r="AB937" s="8">
        <v>15</v>
      </c>
    </row>
    <row r="938" spans="1:28">
      <c r="A938" t="s">
        <v>20</v>
      </c>
      <c r="B938" t="s">
        <v>81</v>
      </c>
      <c r="C938" t="s">
        <v>635</v>
      </c>
      <c r="D938" t="s">
        <v>629</v>
      </c>
      <c r="E938" t="s">
        <v>675</v>
      </c>
      <c r="F938" t="s">
        <v>4717</v>
      </c>
      <c r="G938" t="s">
        <v>4718</v>
      </c>
      <c r="H938" t="s">
        <v>676</v>
      </c>
      <c r="I938" t="s">
        <v>1658</v>
      </c>
      <c r="J938" s="8" t="s">
        <v>1659</v>
      </c>
      <c r="K938" s="8">
        <v>61</v>
      </c>
      <c r="L938" s="8" t="s">
        <v>1660</v>
      </c>
      <c r="M938" s="8">
        <v>116</v>
      </c>
      <c r="N938" s="8" t="s">
        <v>1661</v>
      </c>
      <c r="O938" s="8">
        <v>1</v>
      </c>
      <c r="P938" s="8" t="s">
        <v>57</v>
      </c>
      <c r="Q938" s="8" t="s">
        <v>11926</v>
      </c>
      <c r="S938" s="8" t="s">
        <v>57</v>
      </c>
      <c r="T938" s="8" t="s">
        <v>59</v>
      </c>
      <c r="U938" s="8" t="s">
        <v>65</v>
      </c>
      <c r="V938" s="8" t="s">
        <v>51</v>
      </c>
      <c r="W938" s="8">
        <v>65</v>
      </c>
      <c r="X938" s="8">
        <v>0</v>
      </c>
      <c r="Y938" s="8">
        <v>20</v>
      </c>
      <c r="Z938" s="8">
        <v>15</v>
      </c>
      <c r="AA938" s="8">
        <v>15</v>
      </c>
      <c r="AB938" s="8">
        <v>15</v>
      </c>
    </row>
    <row r="939" spans="1:28">
      <c r="A939" t="s">
        <v>20</v>
      </c>
      <c r="B939" t="s">
        <v>81</v>
      </c>
      <c r="C939" t="s">
        <v>635</v>
      </c>
      <c r="D939" t="s">
        <v>629</v>
      </c>
      <c r="E939" t="s">
        <v>675</v>
      </c>
      <c r="F939" t="s">
        <v>4682</v>
      </c>
      <c r="G939" t="s">
        <v>4683</v>
      </c>
      <c r="H939" t="s">
        <v>676</v>
      </c>
      <c r="I939" t="s">
        <v>1585</v>
      </c>
      <c r="J939" s="8" t="s">
        <v>1586</v>
      </c>
      <c r="K939" s="8">
        <v>47</v>
      </c>
      <c r="L939" s="8" t="s">
        <v>1587</v>
      </c>
      <c r="M939" s="8">
        <v>117</v>
      </c>
      <c r="N939" s="8" t="s">
        <v>1588</v>
      </c>
      <c r="O939" s="8">
        <v>1</v>
      </c>
      <c r="P939" s="8" t="s">
        <v>57</v>
      </c>
      <c r="Q939" s="8" t="s">
        <v>11927</v>
      </c>
      <c r="S939" s="8" t="s">
        <v>57</v>
      </c>
      <c r="T939" s="8" t="s">
        <v>59</v>
      </c>
      <c r="U939" s="8" t="s">
        <v>65</v>
      </c>
      <c r="V939" s="8" t="s">
        <v>51</v>
      </c>
      <c r="W939" s="8">
        <v>85</v>
      </c>
      <c r="X939" s="8">
        <v>20</v>
      </c>
      <c r="Y939" s="8">
        <v>20</v>
      </c>
      <c r="Z939" s="8">
        <v>15</v>
      </c>
      <c r="AA939" s="8">
        <v>15</v>
      </c>
      <c r="AB939" s="8">
        <v>15</v>
      </c>
    </row>
    <row r="940" spans="1:28">
      <c r="A940" t="s">
        <v>20</v>
      </c>
      <c r="B940" t="s">
        <v>81</v>
      </c>
      <c r="C940" t="s">
        <v>635</v>
      </c>
      <c r="D940" t="s">
        <v>629</v>
      </c>
      <c r="E940" t="s">
        <v>675</v>
      </c>
      <c r="F940" t="s">
        <v>4654</v>
      </c>
      <c r="G940" t="s">
        <v>4655</v>
      </c>
      <c r="H940" t="s">
        <v>676</v>
      </c>
      <c r="I940" t="s">
        <v>1508</v>
      </c>
      <c r="J940" s="8" t="s">
        <v>1509</v>
      </c>
      <c r="K940" s="8">
        <v>49</v>
      </c>
      <c r="L940" s="8" t="s">
        <v>1510</v>
      </c>
      <c r="M940" s="8">
        <v>164</v>
      </c>
      <c r="N940" s="8" t="s">
        <v>1511</v>
      </c>
      <c r="O940" s="8">
        <v>1</v>
      </c>
      <c r="P940" s="8" t="s">
        <v>57</v>
      </c>
      <c r="Q940" s="8" t="s">
        <v>11928</v>
      </c>
      <c r="S940" s="8" t="s">
        <v>57</v>
      </c>
      <c r="T940" s="8" t="s">
        <v>59</v>
      </c>
      <c r="U940" s="8" t="s">
        <v>65</v>
      </c>
      <c r="V940" s="8" t="s">
        <v>51</v>
      </c>
      <c r="W940" s="8">
        <v>65</v>
      </c>
      <c r="X940" s="8">
        <v>20</v>
      </c>
      <c r="Y940" s="8">
        <v>0</v>
      </c>
      <c r="Z940" s="8">
        <v>15</v>
      </c>
      <c r="AA940" s="8">
        <v>15</v>
      </c>
      <c r="AB940" s="8">
        <v>15</v>
      </c>
    </row>
    <row r="941" spans="1:28">
      <c r="A941" t="s">
        <v>20</v>
      </c>
      <c r="B941" t="s">
        <v>81</v>
      </c>
      <c r="C941" t="s">
        <v>635</v>
      </c>
      <c r="D941" t="s">
        <v>629</v>
      </c>
      <c r="E941" t="s">
        <v>675</v>
      </c>
      <c r="F941" t="s">
        <v>4627</v>
      </c>
      <c r="G941" t="s">
        <v>4628</v>
      </c>
      <c r="H941" t="s">
        <v>676</v>
      </c>
      <c r="I941" t="s">
        <v>1443</v>
      </c>
      <c r="J941" s="8" t="s">
        <v>1444</v>
      </c>
      <c r="K941" s="8">
        <v>49</v>
      </c>
      <c r="L941" s="8" t="s">
        <v>1445</v>
      </c>
      <c r="M941" s="8">
        <v>97</v>
      </c>
      <c r="N941" s="8" t="s">
        <v>1446</v>
      </c>
      <c r="O941" s="8">
        <v>1</v>
      </c>
      <c r="P941" s="8" t="s">
        <v>57</v>
      </c>
      <c r="Q941" s="8" t="s">
        <v>11929</v>
      </c>
      <c r="S941" s="8" t="s">
        <v>57</v>
      </c>
      <c r="T941" s="8" t="s">
        <v>59</v>
      </c>
      <c r="U941" s="8" t="s">
        <v>65</v>
      </c>
      <c r="V941" s="8" t="s">
        <v>51</v>
      </c>
      <c r="W941" s="8">
        <v>85</v>
      </c>
      <c r="X941" s="8">
        <v>20</v>
      </c>
      <c r="Y941" s="8">
        <v>20</v>
      </c>
      <c r="Z941" s="8">
        <v>15</v>
      </c>
      <c r="AA941" s="8">
        <v>15</v>
      </c>
      <c r="AB941" s="8">
        <v>15</v>
      </c>
    </row>
    <row r="942" spans="1:28">
      <c r="A942" t="s">
        <v>20</v>
      </c>
      <c r="B942" t="s">
        <v>81</v>
      </c>
      <c r="C942" t="s">
        <v>635</v>
      </c>
      <c r="D942" t="s">
        <v>629</v>
      </c>
      <c r="E942" t="s">
        <v>675</v>
      </c>
      <c r="F942" t="s">
        <v>4668</v>
      </c>
      <c r="G942" t="s">
        <v>4669</v>
      </c>
      <c r="H942" t="s">
        <v>676</v>
      </c>
      <c r="I942" t="s">
        <v>1547</v>
      </c>
      <c r="J942" s="8" t="s">
        <v>1548</v>
      </c>
      <c r="K942" s="8">
        <v>51</v>
      </c>
      <c r="L942" s="8" t="s">
        <v>1549</v>
      </c>
      <c r="M942" s="8">
        <v>108</v>
      </c>
      <c r="N942" s="8" t="s">
        <v>1550</v>
      </c>
      <c r="O942" s="8">
        <v>1</v>
      </c>
      <c r="P942" s="8" t="s">
        <v>57</v>
      </c>
      <c r="Q942" s="8" t="s">
        <v>11930</v>
      </c>
      <c r="S942" s="8" t="s">
        <v>57</v>
      </c>
      <c r="T942" s="8" t="s">
        <v>59</v>
      </c>
      <c r="U942" s="8" t="s">
        <v>65</v>
      </c>
      <c r="V942" s="8" t="s">
        <v>51</v>
      </c>
      <c r="W942" s="8">
        <v>85</v>
      </c>
      <c r="X942" s="8">
        <v>20</v>
      </c>
      <c r="Y942" s="8">
        <v>20</v>
      </c>
      <c r="Z942" s="8">
        <v>15</v>
      </c>
      <c r="AA942" s="8">
        <v>15</v>
      </c>
      <c r="AB942" s="8">
        <v>15</v>
      </c>
    </row>
    <row r="943" spans="1:28">
      <c r="A943" t="s">
        <v>20</v>
      </c>
      <c r="B943" t="s">
        <v>81</v>
      </c>
      <c r="C943" t="s">
        <v>635</v>
      </c>
      <c r="D943" t="s">
        <v>629</v>
      </c>
      <c r="E943" t="s">
        <v>674</v>
      </c>
      <c r="F943" t="s">
        <v>3436</v>
      </c>
      <c r="G943" t="s">
        <v>4625</v>
      </c>
      <c r="H943" t="s">
        <v>677</v>
      </c>
      <c r="I943" t="s">
        <v>1593</v>
      </c>
      <c r="J943" s="8" t="s">
        <v>1594</v>
      </c>
      <c r="K943" s="8">
        <v>55</v>
      </c>
      <c r="L943" s="8" t="s">
        <v>1595</v>
      </c>
      <c r="M943" s="8">
        <v>157</v>
      </c>
      <c r="N943" s="8" t="s">
        <v>1596</v>
      </c>
      <c r="O943" s="8">
        <v>1</v>
      </c>
      <c r="P943" s="8" t="s">
        <v>57</v>
      </c>
      <c r="Q943" s="8" t="s">
        <v>11931</v>
      </c>
      <c r="S943" s="8" t="s">
        <v>57</v>
      </c>
      <c r="T943" s="8" t="s">
        <v>59</v>
      </c>
      <c r="U943" s="8" t="s">
        <v>65</v>
      </c>
      <c r="V943" s="8" t="s">
        <v>51</v>
      </c>
      <c r="W943" s="8">
        <v>85</v>
      </c>
      <c r="X943" s="8">
        <v>20</v>
      </c>
      <c r="Y943" s="8">
        <v>20</v>
      </c>
      <c r="Z943" s="8">
        <v>15</v>
      </c>
      <c r="AA943" s="8">
        <v>15</v>
      </c>
      <c r="AB943" s="8">
        <v>15</v>
      </c>
    </row>
    <row r="944" spans="1:28">
      <c r="A944" t="s">
        <v>20</v>
      </c>
      <c r="B944" t="s">
        <v>81</v>
      </c>
      <c r="C944" t="s">
        <v>635</v>
      </c>
      <c r="D944" t="s">
        <v>629</v>
      </c>
      <c r="E944" t="s">
        <v>675</v>
      </c>
      <c r="F944" t="s">
        <v>4662</v>
      </c>
      <c r="G944" t="s">
        <v>5273</v>
      </c>
      <c r="H944" t="s">
        <v>677</v>
      </c>
      <c r="I944" t="s">
        <v>1526</v>
      </c>
      <c r="J944" s="8" t="s">
        <v>1527</v>
      </c>
      <c r="K944" s="8">
        <v>39</v>
      </c>
      <c r="L944" s="8" t="s">
        <v>1528</v>
      </c>
      <c r="M944" s="8">
        <v>129</v>
      </c>
      <c r="N944" s="8" t="s">
        <v>1529</v>
      </c>
      <c r="O944" s="8">
        <v>1</v>
      </c>
      <c r="P944" s="8" t="s">
        <v>57</v>
      </c>
      <c r="Q944" s="8" t="s">
        <v>11932</v>
      </c>
      <c r="S944" s="8" t="s">
        <v>57</v>
      </c>
      <c r="T944" s="8" t="s">
        <v>59</v>
      </c>
      <c r="U944" s="8" t="s">
        <v>65</v>
      </c>
      <c r="V944" s="8" t="s">
        <v>51</v>
      </c>
      <c r="W944" s="8">
        <v>65</v>
      </c>
      <c r="X944" s="8">
        <v>0</v>
      </c>
      <c r="Y944" s="8">
        <v>20</v>
      </c>
      <c r="Z944" s="8">
        <v>15</v>
      </c>
      <c r="AA944" s="8">
        <v>15</v>
      </c>
      <c r="AB944" s="8">
        <v>15</v>
      </c>
    </row>
    <row r="945" spans="1:28">
      <c r="A945" t="s">
        <v>20</v>
      </c>
      <c r="B945" t="s">
        <v>81</v>
      </c>
      <c r="C945" t="s">
        <v>635</v>
      </c>
      <c r="D945" t="s">
        <v>629</v>
      </c>
      <c r="E945" t="s">
        <v>675</v>
      </c>
      <c r="F945" t="s">
        <v>4611</v>
      </c>
      <c r="G945" t="s">
        <v>4612</v>
      </c>
      <c r="H945" t="s">
        <v>676</v>
      </c>
      <c r="I945" t="s">
        <v>1391</v>
      </c>
      <c r="J945" s="8" t="s">
        <v>1392</v>
      </c>
      <c r="K945" s="8">
        <v>54</v>
      </c>
      <c r="L945" s="8" t="s">
        <v>1393</v>
      </c>
      <c r="M945" s="8">
        <v>133</v>
      </c>
      <c r="N945" s="8" t="s">
        <v>1394</v>
      </c>
      <c r="O945" s="8">
        <v>1</v>
      </c>
      <c r="P945" s="8" t="s">
        <v>57</v>
      </c>
      <c r="Q945" s="8" t="s">
        <v>11933</v>
      </c>
      <c r="S945" s="8" t="s">
        <v>57</v>
      </c>
      <c r="T945" s="8" t="s">
        <v>59</v>
      </c>
      <c r="U945" s="8" t="s">
        <v>65</v>
      </c>
      <c r="V945" s="8" t="s">
        <v>51</v>
      </c>
      <c r="W945" s="8">
        <v>85</v>
      </c>
      <c r="X945" s="8">
        <v>20</v>
      </c>
      <c r="Y945" s="8">
        <v>20</v>
      </c>
      <c r="Z945" s="8">
        <v>15</v>
      </c>
      <c r="AA945" s="8">
        <v>15</v>
      </c>
      <c r="AB945" s="8">
        <v>15</v>
      </c>
    </row>
    <row r="946" spans="1:28">
      <c r="A946" t="s">
        <v>20</v>
      </c>
      <c r="B946" t="s">
        <v>81</v>
      </c>
      <c r="C946" t="s">
        <v>635</v>
      </c>
      <c r="D946" t="s">
        <v>629</v>
      </c>
      <c r="E946" t="s">
        <v>675</v>
      </c>
      <c r="F946" t="s">
        <v>8577</v>
      </c>
      <c r="G946" t="s">
        <v>8578</v>
      </c>
      <c r="H946" t="s">
        <v>676</v>
      </c>
      <c r="I946" t="s">
        <v>8579</v>
      </c>
      <c r="J946" s="8" t="s">
        <v>8580</v>
      </c>
      <c r="K946" s="8">
        <v>57</v>
      </c>
      <c r="L946" s="8" t="s">
        <v>8581</v>
      </c>
      <c r="M946" s="8">
        <v>124</v>
      </c>
      <c r="N946" s="8" t="s">
        <v>8582</v>
      </c>
      <c r="O946" s="8">
        <v>1</v>
      </c>
      <c r="P946" s="8" t="s">
        <v>57</v>
      </c>
      <c r="Q946" s="8" t="s">
        <v>11934</v>
      </c>
      <c r="S946" s="8" t="s">
        <v>57</v>
      </c>
      <c r="T946" s="8" t="s">
        <v>59</v>
      </c>
      <c r="U946" s="8" t="s">
        <v>65</v>
      </c>
      <c r="V946" s="8" t="s">
        <v>51</v>
      </c>
      <c r="W946" s="8">
        <v>85</v>
      </c>
      <c r="X946" s="8">
        <v>20</v>
      </c>
      <c r="Y946" s="8">
        <v>20</v>
      </c>
      <c r="Z946" s="8">
        <v>15</v>
      </c>
      <c r="AA946" s="8">
        <v>15</v>
      </c>
      <c r="AB946" s="8">
        <v>15</v>
      </c>
    </row>
    <row r="947" spans="1:28">
      <c r="A947" t="s">
        <v>20</v>
      </c>
      <c r="B947" t="s">
        <v>81</v>
      </c>
      <c r="C947" t="s">
        <v>635</v>
      </c>
      <c r="D947" t="s">
        <v>629</v>
      </c>
      <c r="E947" t="s">
        <v>675</v>
      </c>
      <c r="F947" t="s">
        <v>4703</v>
      </c>
      <c r="G947" t="s">
        <v>4704</v>
      </c>
      <c r="H947" t="s">
        <v>676</v>
      </c>
      <c r="I947" t="s">
        <v>1635</v>
      </c>
      <c r="J947" s="8" t="s">
        <v>1636</v>
      </c>
      <c r="K947" s="8">
        <v>56</v>
      </c>
      <c r="L947" s="8" t="s">
        <v>1637</v>
      </c>
      <c r="M947" s="8">
        <v>81</v>
      </c>
      <c r="N947" s="8" t="s">
        <v>1638</v>
      </c>
      <c r="O947" s="8">
        <v>1</v>
      </c>
      <c r="P947" s="8" t="s">
        <v>57</v>
      </c>
      <c r="Q947" s="8" t="s">
        <v>11935</v>
      </c>
      <c r="S947" s="8" t="s">
        <v>57</v>
      </c>
      <c r="T947" s="8" t="s">
        <v>59</v>
      </c>
      <c r="U947" s="8" t="s">
        <v>65</v>
      </c>
      <c r="V947" s="8" t="s">
        <v>51</v>
      </c>
      <c r="W947" s="8">
        <v>85</v>
      </c>
      <c r="X947" s="8">
        <v>20</v>
      </c>
      <c r="Y947" s="8">
        <v>20</v>
      </c>
      <c r="Z947" s="8">
        <v>15</v>
      </c>
      <c r="AA947" s="8">
        <v>15</v>
      </c>
      <c r="AB947" s="8">
        <v>15</v>
      </c>
    </row>
    <row r="948" spans="1:28">
      <c r="A948" t="s">
        <v>20</v>
      </c>
      <c r="B948" t="s">
        <v>81</v>
      </c>
      <c r="C948" t="s">
        <v>635</v>
      </c>
      <c r="D948" t="s">
        <v>629</v>
      </c>
      <c r="E948" t="s">
        <v>674</v>
      </c>
      <c r="F948" t="s">
        <v>4630</v>
      </c>
      <c r="G948" t="s">
        <v>4631</v>
      </c>
      <c r="H948" t="s">
        <v>677</v>
      </c>
      <c r="I948" t="s">
        <v>1452</v>
      </c>
      <c r="J948" s="8" t="s">
        <v>1453</v>
      </c>
      <c r="K948" s="8">
        <v>51</v>
      </c>
      <c r="L948" s="8" t="s">
        <v>1454</v>
      </c>
      <c r="M948" s="8">
        <v>155</v>
      </c>
      <c r="N948" s="8" t="s">
        <v>1455</v>
      </c>
      <c r="O948" s="8">
        <v>1</v>
      </c>
      <c r="P948" s="8" t="s">
        <v>57</v>
      </c>
      <c r="Q948" s="8" t="s">
        <v>11936</v>
      </c>
      <c r="S948" s="8" t="s">
        <v>57</v>
      </c>
      <c r="T948" s="8" t="s">
        <v>59</v>
      </c>
      <c r="U948" s="8" t="s">
        <v>65</v>
      </c>
      <c r="V948" s="8" t="s">
        <v>51</v>
      </c>
      <c r="W948" s="8">
        <v>85</v>
      </c>
      <c r="X948" s="8">
        <v>20</v>
      </c>
      <c r="Y948" s="8">
        <v>20</v>
      </c>
      <c r="Z948" s="8">
        <v>15</v>
      </c>
      <c r="AA948" s="8">
        <v>15</v>
      </c>
      <c r="AB948" s="8">
        <v>15</v>
      </c>
    </row>
    <row r="949" spans="1:28">
      <c r="A949" t="s">
        <v>20</v>
      </c>
      <c r="B949" t="s">
        <v>81</v>
      </c>
      <c r="C949" t="s">
        <v>635</v>
      </c>
      <c r="D949" t="s">
        <v>629</v>
      </c>
      <c r="E949" t="s">
        <v>674</v>
      </c>
      <c r="F949" t="s">
        <v>4657</v>
      </c>
      <c r="G949" t="s">
        <v>4658</v>
      </c>
      <c r="H949" t="s">
        <v>676</v>
      </c>
      <c r="I949" t="s">
        <v>1516</v>
      </c>
      <c r="J949" s="8" t="s">
        <v>1517</v>
      </c>
      <c r="K949" s="8">
        <v>74</v>
      </c>
      <c r="L949" s="8" t="s">
        <v>1518</v>
      </c>
      <c r="M949" s="8">
        <v>148</v>
      </c>
      <c r="N949" s="8" t="s">
        <v>298</v>
      </c>
      <c r="O949" s="8">
        <v>1</v>
      </c>
      <c r="P949" s="8" t="s">
        <v>57</v>
      </c>
      <c r="Q949" s="8" t="s">
        <v>11937</v>
      </c>
      <c r="S949" s="8" t="s">
        <v>57</v>
      </c>
      <c r="T949" s="8" t="s">
        <v>59</v>
      </c>
      <c r="U949" s="8" t="s">
        <v>65</v>
      </c>
      <c r="V949" s="8" t="s">
        <v>51</v>
      </c>
      <c r="W949" s="8">
        <v>65</v>
      </c>
      <c r="X949" s="8">
        <v>0</v>
      </c>
      <c r="Y949" s="8">
        <v>20</v>
      </c>
      <c r="Z949" s="8">
        <v>15</v>
      </c>
      <c r="AA949" s="8">
        <v>15</v>
      </c>
      <c r="AB949" s="8">
        <v>15</v>
      </c>
    </row>
    <row r="950" spans="1:28">
      <c r="A950" t="s">
        <v>20</v>
      </c>
      <c r="B950" t="s">
        <v>81</v>
      </c>
      <c r="C950" t="s">
        <v>635</v>
      </c>
      <c r="D950" t="s">
        <v>629</v>
      </c>
      <c r="E950" t="s">
        <v>675</v>
      </c>
      <c r="F950" t="s">
        <v>4678</v>
      </c>
      <c r="G950" t="s">
        <v>4679</v>
      </c>
      <c r="H950" t="s">
        <v>676</v>
      </c>
      <c r="I950" t="s">
        <v>1577</v>
      </c>
      <c r="J950" s="8" t="s">
        <v>1578</v>
      </c>
      <c r="K950" s="8">
        <v>40</v>
      </c>
      <c r="L950" s="8" t="s">
        <v>1579</v>
      </c>
      <c r="M950" s="8">
        <v>152</v>
      </c>
      <c r="N950" s="8" t="s">
        <v>1580</v>
      </c>
      <c r="O950" s="8">
        <v>1</v>
      </c>
      <c r="P950" s="8" t="s">
        <v>57</v>
      </c>
      <c r="Q950" s="8" t="s">
        <v>11938</v>
      </c>
      <c r="S950" s="8" t="s">
        <v>57</v>
      </c>
      <c r="T950" s="8" t="s">
        <v>59</v>
      </c>
      <c r="U950" s="8" t="s">
        <v>65</v>
      </c>
      <c r="V950" s="8" t="s">
        <v>51</v>
      </c>
      <c r="W950" s="8">
        <v>85</v>
      </c>
      <c r="X950" s="8">
        <v>20</v>
      </c>
      <c r="Y950" s="8">
        <v>20</v>
      </c>
      <c r="Z950" s="8">
        <v>15</v>
      </c>
      <c r="AA950" s="8">
        <v>15</v>
      </c>
      <c r="AB950" s="8">
        <v>15</v>
      </c>
    </row>
    <row r="951" spans="1:28">
      <c r="A951" t="s">
        <v>20</v>
      </c>
      <c r="B951" t="s">
        <v>81</v>
      </c>
      <c r="C951" t="s">
        <v>635</v>
      </c>
      <c r="D951" t="s">
        <v>629</v>
      </c>
      <c r="E951" t="s">
        <v>675</v>
      </c>
      <c r="F951" t="s">
        <v>4701</v>
      </c>
      <c r="G951" t="s">
        <v>4702</v>
      </c>
      <c r="H951" t="s">
        <v>676</v>
      </c>
      <c r="I951" t="s">
        <v>1631</v>
      </c>
      <c r="J951" s="8" t="s">
        <v>1632</v>
      </c>
      <c r="K951" s="8">
        <v>45</v>
      </c>
      <c r="L951" s="8" t="s">
        <v>1633</v>
      </c>
      <c r="M951" s="8">
        <v>136</v>
      </c>
      <c r="N951" s="8" t="s">
        <v>1634</v>
      </c>
      <c r="O951" s="8">
        <v>1</v>
      </c>
      <c r="P951" s="8" t="s">
        <v>57</v>
      </c>
      <c r="Q951" s="8" t="s">
        <v>11939</v>
      </c>
      <c r="S951" s="8" t="s">
        <v>57</v>
      </c>
      <c r="T951" s="8" t="s">
        <v>59</v>
      </c>
      <c r="U951" s="8" t="s">
        <v>65</v>
      </c>
      <c r="V951" s="8" t="s">
        <v>51</v>
      </c>
      <c r="W951" s="8">
        <v>85</v>
      </c>
      <c r="X951" s="8">
        <v>20</v>
      </c>
      <c r="Y951" s="8">
        <v>20</v>
      </c>
      <c r="Z951" s="8">
        <v>15</v>
      </c>
      <c r="AA951" s="8">
        <v>15</v>
      </c>
      <c r="AB951" s="8">
        <v>15</v>
      </c>
    </row>
    <row r="952" spans="1:28">
      <c r="A952" t="s">
        <v>20</v>
      </c>
      <c r="B952" t="s">
        <v>81</v>
      </c>
      <c r="C952" t="s">
        <v>635</v>
      </c>
      <c r="D952" t="s">
        <v>629</v>
      </c>
      <c r="E952" t="s">
        <v>675</v>
      </c>
      <c r="F952" t="s">
        <v>4616</v>
      </c>
      <c r="G952" t="s">
        <v>4617</v>
      </c>
      <c r="H952" t="s">
        <v>676</v>
      </c>
      <c r="I952" t="s">
        <v>1406</v>
      </c>
      <c r="J952" s="8" t="s">
        <v>1407</v>
      </c>
      <c r="K952" s="8">
        <v>24</v>
      </c>
      <c r="L952" s="8" t="s">
        <v>1408</v>
      </c>
      <c r="M952" s="8">
        <v>108</v>
      </c>
      <c r="N952" s="8" t="s">
        <v>1409</v>
      </c>
      <c r="O952" s="8">
        <v>1</v>
      </c>
      <c r="P952" s="8" t="s">
        <v>57</v>
      </c>
      <c r="Q952" s="8" t="s">
        <v>11940</v>
      </c>
      <c r="S952" s="8" t="s">
        <v>57</v>
      </c>
      <c r="T952" s="8" t="s">
        <v>59</v>
      </c>
      <c r="U952" s="8" t="s">
        <v>65</v>
      </c>
      <c r="V952" s="8" t="s">
        <v>51</v>
      </c>
      <c r="W952" s="8">
        <v>65</v>
      </c>
      <c r="X952" s="8">
        <v>0</v>
      </c>
      <c r="Y952" s="8">
        <v>20</v>
      </c>
      <c r="Z952" s="8">
        <v>15</v>
      </c>
      <c r="AA952" s="8">
        <v>15</v>
      </c>
      <c r="AB952" s="8">
        <v>15</v>
      </c>
    </row>
    <row r="953" spans="1:28">
      <c r="A953" t="s">
        <v>20</v>
      </c>
      <c r="B953" t="s">
        <v>81</v>
      </c>
      <c r="C953" t="s">
        <v>635</v>
      </c>
      <c r="D953" t="s">
        <v>629</v>
      </c>
      <c r="E953" t="s">
        <v>675</v>
      </c>
      <c r="F953" t="s">
        <v>4748</v>
      </c>
      <c r="G953" t="s">
        <v>4749</v>
      </c>
      <c r="H953" t="s">
        <v>676</v>
      </c>
      <c r="I953" t="s">
        <v>1711</v>
      </c>
      <c r="J953" s="8" t="s">
        <v>1712</v>
      </c>
      <c r="K953" s="8">
        <v>58</v>
      </c>
      <c r="L953" s="8" t="s">
        <v>1713</v>
      </c>
      <c r="M953" s="8">
        <v>145</v>
      </c>
      <c r="N953" s="8" t="s">
        <v>1714</v>
      </c>
      <c r="O953" s="8">
        <v>1</v>
      </c>
      <c r="P953" s="8" t="s">
        <v>57</v>
      </c>
      <c r="Q953" s="8" t="s">
        <v>11941</v>
      </c>
      <c r="S953" s="8" t="s">
        <v>57</v>
      </c>
      <c r="T953" s="8" t="s">
        <v>59</v>
      </c>
      <c r="U953" s="8" t="s">
        <v>65</v>
      </c>
      <c r="V953" s="8" t="s">
        <v>51</v>
      </c>
      <c r="W953" s="8">
        <v>85</v>
      </c>
      <c r="X953" s="8">
        <v>20</v>
      </c>
      <c r="Y953" s="8">
        <v>20</v>
      </c>
      <c r="Z953" s="8">
        <v>15</v>
      </c>
      <c r="AA953" s="8">
        <v>15</v>
      </c>
      <c r="AB953" s="8">
        <v>15</v>
      </c>
    </row>
    <row r="954" spans="1:28">
      <c r="A954" t="s">
        <v>20</v>
      </c>
      <c r="B954" t="s">
        <v>81</v>
      </c>
      <c r="C954" t="s">
        <v>635</v>
      </c>
      <c r="D954" t="s">
        <v>629</v>
      </c>
      <c r="E954" t="s">
        <v>675</v>
      </c>
      <c r="F954" t="s">
        <v>4693</v>
      </c>
      <c r="G954" t="s">
        <v>4694</v>
      </c>
      <c r="H954" t="s">
        <v>676</v>
      </c>
      <c r="I954" t="s">
        <v>1619</v>
      </c>
      <c r="J954" s="8" t="s">
        <v>1620</v>
      </c>
      <c r="K954" s="8">
        <v>51</v>
      </c>
      <c r="L954" s="8" t="s">
        <v>1621</v>
      </c>
      <c r="M954" s="8">
        <v>109</v>
      </c>
      <c r="N954" s="8" t="s">
        <v>1622</v>
      </c>
      <c r="O954" s="8">
        <v>1</v>
      </c>
      <c r="P954" s="8" t="s">
        <v>57</v>
      </c>
      <c r="Q954" s="8" t="s">
        <v>11942</v>
      </c>
      <c r="S954" s="8" t="s">
        <v>57</v>
      </c>
      <c r="T954" s="8" t="s">
        <v>59</v>
      </c>
      <c r="U954" s="8" t="s">
        <v>65</v>
      </c>
      <c r="V954" s="8" t="s">
        <v>51</v>
      </c>
      <c r="W954" s="8">
        <v>85</v>
      </c>
      <c r="X954" s="8">
        <v>20</v>
      </c>
      <c r="Y954" s="8">
        <v>20</v>
      </c>
      <c r="Z954" s="8">
        <v>15</v>
      </c>
      <c r="AA954" s="8">
        <v>15</v>
      </c>
      <c r="AB954" s="8">
        <v>15</v>
      </c>
    </row>
    <row r="955" spans="1:28">
      <c r="A955" t="s">
        <v>20</v>
      </c>
      <c r="B955" t="s">
        <v>81</v>
      </c>
      <c r="C955" t="s">
        <v>635</v>
      </c>
      <c r="D955" t="s">
        <v>629</v>
      </c>
      <c r="E955" t="s">
        <v>675</v>
      </c>
      <c r="F955" t="s">
        <v>4666</v>
      </c>
      <c r="G955" t="s">
        <v>4667</v>
      </c>
      <c r="H955" t="s">
        <v>676</v>
      </c>
      <c r="I955" t="s">
        <v>1541</v>
      </c>
      <c r="J955" s="8" t="s">
        <v>1542</v>
      </c>
      <c r="K955" s="8">
        <v>32</v>
      </c>
      <c r="L955" s="8" t="s">
        <v>1543</v>
      </c>
      <c r="M955" s="8">
        <v>98</v>
      </c>
      <c r="N955" s="8" t="s">
        <v>1544</v>
      </c>
      <c r="O955" s="8">
        <v>1</v>
      </c>
      <c r="P955" s="8" t="s">
        <v>57</v>
      </c>
      <c r="Q955" s="8" t="s">
        <v>11943</v>
      </c>
      <c r="S955" s="8" t="s">
        <v>57</v>
      </c>
      <c r="T955" s="8" t="s">
        <v>59</v>
      </c>
      <c r="U955" s="8" t="s">
        <v>65</v>
      </c>
      <c r="V955" s="8" t="s">
        <v>51</v>
      </c>
      <c r="W955" s="8">
        <v>65</v>
      </c>
      <c r="X955" s="8">
        <v>0</v>
      </c>
      <c r="Y955" s="8">
        <v>20</v>
      </c>
      <c r="Z955" s="8">
        <v>15</v>
      </c>
      <c r="AA955" s="8">
        <v>15</v>
      </c>
      <c r="AB955" s="8">
        <v>15</v>
      </c>
    </row>
    <row r="956" spans="1:28">
      <c r="A956" t="s">
        <v>20</v>
      </c>
      <c r="B956" t="s">
        <v>81</v>
      </c>
      <c r="C956" t="s">
        <v>635</v>
      </c>
      <c r="D956" t="s">
        <v>629</v>
      </c>
      <c r="E956" t="s">
        <v>675</v>
      </c>
      <c r="F956" t="s">
        <v>4619</v>
      </c>
      <c r="G956" t="s">
        <v>4620</v>
      </c>
      <c r="H956" t="s">
        <v>677</v>
      </c>
      <c r="I956" t="s">
        <v>1420</v>
      </c>
      <c r="J956" s="8" t="s">
        <v>1421</v>
      </c>
      <c r="K956" s="8">
        <v>52</v>
      </c>
      <c r="L956" s="8" t="s">
        <v>1422</v>
      </c>
      <c r="M956" s="8">
        <v>154</v>
      </c>
      <c r="N956" s="8" t="s">
        <v>1423</v>
      </c>
      <c r="O956" s="8">
        <v>1</v>
      </c>
      <c r="P956" s="8" t="s">
        <v>57</v>
      </c>
      <c r="Q956" s="8" t="s">
        <v>11944</v>
      </c>
      <c r="S956" s="8" t="s">
        <v>57</v>
      </c>
      <c r="T956" s="8" t="s">
        <v>59</v>
      </c>
      <c r="U956" s="8" t="s">
        <v>65</v>
      </c>
      <c r="V956" s="8" t="s">
        <v>51</v>
      </c>
      <c r="W956" s="8">
        <v>85</v>
      </c>
      <c r="X956" s="8">
        <v>20</v>
      </c>
      <c r="Y956" s="8">
        <v>20</v>
      </c>
      <c r="Z956" s="8">
        <v>15</v>
      </c>
      <c r="AA956" s="8">
        <v>15</v>
      </c>
      <c r="AB956" s="8">
        <v>15</v>
      </c>
    </row>
    <row r="957" spans="1:28">
      <c r="A957" t="s">
        <v>20</v>
      </c>
      <c r="B957" t="s">
        <v>81</v>
      </c>
      <c r="C957" t="s">
        <v>635</v>
      </c>
      <c r="D957" t="s">
        <v>629</v>
      </c>
      <c r="E957" t="s">
        <v>675</v>
      </c>
      <c r="F957" t="s">
        <v>6517</v>
      </c>
      <c r="G957" t="s">
        <v>6517</v>
      </c>
      <c r="H957" t="s">
        <v>676</v>
      </c>
      <c r="I957" t="s">
        <v>9452</v>
      </c>
      <c r="J957" s="8" t="s">
        <v>9453</v>
      </c>
      <c r="K957" s="8">
        <v>64</v>
      </c>
      <c r="L957" s="8" t="s">
        <v>6953</v>
      </c>
      <c r="M957" s="8">
        <v>130</v>
      </c>
      <c r="N957" s="8" t="s">
        <v>6954</v>
      </c>
      <c r="O957" s="8">
        <v>1</v>
      </c>
      <c r="P957" s="8" t="s">
        <v>57</v>
      </c>
      <c r="Q957" s="8" t="s">
        <v>11945</v>
      </c>
      <c r="S957" s="8" t="s">
        <v>57</v>
      </c>
      <c r="T957" s="8" t="s">
        <v>59</v>
      </c>
      <c r="U957" s="8" t="s">
        <v>65</v>
      </c>
      <c r="V957" s="8" t="s">
        <v>51</v>
      </c>
      <c r="W957" s="8">
        <v>65</v>
      </c>
      <c r="X957" s="8">
        <v>0</v>
      </c>
      <c r="Y957" s="8">
        <v>20</v>
      </c>
      <c r="Z957" s="8">
        <v>15</v>
      </c>
      <c r="AA957" s="8">
        <v>15</v>
      </c>
      <c r="AB957" s="8">
        <v>15</v>
      </c>
    </row>
    <row r="958" spans="1:28">
      <c r="A958" t="s">
        <v>20</v>
      </c>
      <c r="B958" t="s">
        <v>81</v>
      </c>
      <c r="C958" t="s">
        <v>635</v>
      </c>
      <c r="D958" t="s">
        <v>629</v>
      </c>
      <c r="E958" t="s">
        <v>675</v>
      </c>
      <c r="F958" t="s">
        <v>6975</v>
      </c>
      <c r="G958" t="s">
        <v>6975</v>
      </c>
      <c r="H958" t="s">
        <v>676</v>
      </c>
      <c r="I958" t="s">
        <v>9454</v>
      </c>
      <c r="J958" s="8" t="s">
        <v>9455</v>
      </c>
      <c r="K958" s="8">
        <v>69</v>
      </c>
      <c r="M958" s="8">
        <v>0</v>
      </c>
      <c r="N958" s="8" t="s">
        <v>9456</v>
      </c>
      <c r="O958" s="8">
        <v>1</v>
      </c>
      <c r="P958" s="8" t="s">
        <v>57</v>
      </c>
      <c r="Q958" s="8" t="s">
        <v>11946</v>
      </c>
      <c r="S958" s="8" t="s">
        <v>57</v>
      </c>
      <c r="T958" s="8" t="s">
        <v>59</v>
      </c>
      <c r="U958" s="8" t="s">
        <v>65</v>
      </c>
      <c r="V958" s="8" t="s">
        <v>51</v>
      </c>
      <c r="W958" s="8">
        <v>45</v>
      </c>
      <c r="X958" s="8">
        <v>0</v>
      </c>
      <c r="Y958" s="8">
        <v>0</v>
      </c>
      <c r="Z958" s="8">
        <v>15</v>
      </c>
      <c r="AA958" s="8">
        <v>15</v>
      </c>
      <c r="AB958" s="8">
        <v>15</v>
      </c>
    </row>
    <row r="959" spans="1:28">
      <c r="A959" t="s">
        <v>20</v>
      </c>
      <c r="B959" t="s">
        <v>81</v>
      </c>
      <c r="C959" t="s">
        <v>635</v>
      </c>
      <c r="D959" t="s">
        <v>629</v>
      </c>
      <c r="E959" t="s">
        <v>675</v>
      </c>
      <c r="F959" t="s">
        <v>6516</v>
      </c>
      <c r="G959" t="s">
        <v>6516</v>
      </c>
      <c r="H959" t="s">
        <v>676</v>
      </c>
      <c r="I959" t="s">
        <v>9457</v>
      </c>
      <c r="J959" s="8" t="s">
        <v>9458</v>
      </c>
      <c r="K959" s="8">
        <v>50</v>
      </c>
      <c r="L959" s="8" t="s">
        <v>9459</v>
      </c>
      <c r="M959" s="8">
        <v>141</v>
      </c>
      <c r="N959" s="8" t="s">
        <v>6961</v>
      </c>
      <c r="O959" s="8">
        <v>1</v>
      </c>
      <c r="P959" s="8" t="s">
        <v>57</v>
      </c>
      <c r="Q959" s="8" t="s">
        <v>11947</v>
      </c>
      <c r="S959" s="8" t="s">
        <v>57</v>
      </c>
      <c r="T959" s="8" t="s">
        <v>59</v>
      </c>
      <c r="U959" s="8" t="s">
        <v>65</v>
      </c>
      <c r="V959" s="8" t="s">
        <v>51</v>
      </c>
      <c r="W959" s="8">
        <v>85</v>
      </c>
      <c r="X959" s="8">
        <v>20</v>
      </c>
      <c r="Y959" s="8">
        <v>20</v>
      </c>
      <c r="Z959" s="8">
        <v>15</v>
      </c>
      <c r="AA959" s="8">
        <v>15</v>
      </c>
      <c r="AB959" s="8">
        <v>15</v>
      </c>
    </row>
    <row r="960" spans="1:28">
      <c r="A960" t="s">
        <v>20</v>
      </c>
      <c r="B960" t="s">
        <v>81</v>
      </c>
      <c r="C960" t="s">
        <v>635</v>
      </c>
      <c r="D960" t="s">
        <v>629</v>
      </c>
      <c r="E960" t="s">
        <v>675</v>
      </c>
      <c r="F960" t="s">
        <v>6515</v>
      </c>
      <c r="G960" t="s">
        <v>6515</v>
      </c>
      <c r="H960" t="s">
        <v>676</v>
      </c>
      <c r="I960" t="s">
        <v>9460</v>
      </c>
      <c r="J960" s="8" t="s">
        <v>9461</v>
      </c>
      <c r="K960" s="8">
        <v>56</v>
      </c>
      <c r="M960" s="8">
        <v>0</v>
      </c>
      <c r="N960" s="8" t="s">
        <v>9462</v>
      </c>
      <c r="O960" s="8">
        <v>1</v>
      </c>
      <c r="P960" s="8" t="s">
        <v>57</v>
      </c>
      <c r="Q960" s="8" t="s">
        <v>11948</v>
      </c>
      <c r="S960" s="8" t="s">
        <v>57</v>
      </c>
      <c r="T960" s="8" t="s">
        <v>59</v>
      </c>
      <c r="U960" s="8" t="s">
        <v>65</v>
      </c>
      <c r="V960" s="8" t="s">
        <v>51</v>
      </c>
      <c r="W960" s="8">
        <v>65</v>
      </c>
      <c r="X960" s="8">
        <v>20</v>
      </c>
      <c r="Y960" s="8">
        <v>0</v>
      </c>
      <c r="Z960" s="8">
        <v>15</v>
      </c>
      <c r="AA960" s="8">
        <v>15</v>
      </c>
      <c r="AB960" s="8">
        <v>15</v>
      </c>
    </row>
    <row r="961" spans="1:28">
      <c r="A961" t="s">
        <v>20</v>
      </c>
      <c r="B961" t="s">
        <v>81</v>
      </c>
      <c r="C961" t="s">
        <v>635</v>
      </c>
      <c r="D961" t="s">
        <v>629</v>
      </c>
      <c r="E961" t="s">
        <v>675</v>
      </c>
      <c r="F961" t="s">
        <v>6982</v>
      </c>
      <c r="G961" t="s">
        <v>6982</v>
      </c>
      <c r="H961" t="s">
        <v>676</v>
      </c>
      <c r="I961" t="s">
        <v>7179</v>
      </c>
      <c r="J961" s="8" t="s">
        <v>7180</v>
      </c>
      <c r="K961" s="8">
        <v>56</v>
      </c>
      <c r="M961" s="8">
        <v>0</v>
      </c>
      <c r="N961" s="8" t="s">
        <v>7181</v>
      </c>
      <c r="O961" s="8">
        <v>1</v>
      </c>
      <c r="P961" s="8" t="s">
        <v>57</v>
      </c>
      <c r="Q961" s="8" t="s">
        <v>11949</v>
      </c>
      <c r="S961" s="8" t="s">
        <v>57</v>
      </c>
      <c r="T961" s="8" t="s">
        <v>59</v>
      </c>
      <c r="U961" s="8" t="s">
        <v>65</v>
      </c>
      <c r="V961" s="8" t="s">
        <v>51</v>
      </c>
      <c r="W961" s="8">
        <v>65</v>
      </c>
      <c r="X961" s="8">
        <v>20</v>
      </c>
      <c r="Y961" s="8">
        <v>0</v>
      </c>
      <c r="Z961" s="8">
        <v>15</v>
      </c>
      <c r="AA961" s="8">
        <v>15</v>
      </c>
      <c r="AB961" s="8">
        <v>15</v>
      </c>
    </row>
    <row r="962" spans="1:28">
      <c r="A962" t="s">
        <v>20</v>
      </c>
      <c r="B962" t="s">
        <v>81</v>
      </c>
      <c r="C962" t="s">
        <v>635</v>
      </c>
      <c r="D962" t="s">
        <v>629</v>
      </c>
      <c r="E962" t="s">
        <v>675</v>
      </c>
      <c r="F962" t="s">
        <v>6518</v>
      </c>
      <c r="G962" t="s">
        <v>6518</v>
      </c>
      <c r="H962" t="s">
        <v>676</v>
      </c>
      <c r="I962" t="s">
        <v>9463</v>
      </c>
      <c r="J962" s="8" t="s">
        <v>9464</v>
      </c>
      <c r="K962" s="8">
        <v>58</v>
      </c>
      <c r="M962" s="8">
        <v>0</v>
      </c>
      <c r="N962" s="8" t="s">
        <v>9465</v>
      </c>
      <c r="O962" s="8">
        <v>1</v>
      </c>
      <c r="P962" s="8" t="s">
        <v>57</v>
      </c>
      <c r="Q962" s="8" t="s">
        <v>11950</v>
      </c>
      <c r="S962" s="8" t="s">
        <v>57</v>
      </c>
      <c r="T962" s="8" t="s">
        <v>59</v>
      </c>
      <c r="U962" s="8" t="s">
        <v>65</v>
      </c>
      <c r="V962" s="8" t="s">
        <v>51</v>
      </c>
      <c r="W962" s="8">
        <v>65</v>
      </c>
      <c r="X962" s="8">
        <v>20</v>
      </c>
      <c r="Y962" s="8">
        <v>0</v>
      </c>
      <c r="Z962" s="8">
        <v>15</v>
      </c>
      <c r="AA962" s="8">
        <v>15</v>
      </c>
      <c r="AB962" s="8">
        <v>15</v>
      </c>
    </row>
    <row r="963" spans="1:28">
      <c r="A963" t="s">
        <v>20</v>
      </c>
      <c r="B963" t="s">
        <v>81</v>
      </c>
      <c r="C963" t="s">
        <v>635</v>
      </c>
      <c r="D963" t="s">
        <v>629</v>
      </c>
      <c r="E963" t="s">
        <v>675</v>
      </c>
      <c r="F963" t="s">
        <v>4684</v>
      </c>
      <c r="G963" t="s">
        <v>4685</v>
      </c>
      <c r="H963" t="s">
        <v>677</v>
      </c>
      <c r="I963" t="s">
        <v>1598</v>
      </c>
      <c r="J963" s="8" t="s">
        <v>1599</v>
      </c>
      <c r="K963" s="8">
        <v>40</v>
      </c>
      <c r="L963" s="8" t="s">
        <v>1600</v>
      </c>
      <c r="M963" s="8">
        <v>120</v>
      </c>
      <c r="N963" s="8" t="s">
        <v>1601</v>
      </c>
      <c r="O963" s="8">
        <v>1</v>
      </c>
      <c r="P963" s="8" t="s">
        <v>57</v>
      </c>
      <c r="Q963" s="8" t="s">
        <v>11951</v>
      </c>
      <c r="S963" s="8" t="s">
        <v>57</v>
      </c>
      <c r="T963" s="8" t="s">
        <v>59</v>
      </c>
      <c r="U963" s="8" t="s">
        <v>65</v>
      </c>
      <c r="V963" s="8" t="s">
        <v>51</v>
      </c>
      <c r="W963" s="8">
        <v>85</v>
      </c>
      <c r="X963" s="8">
        <v>20</v>
      </c>
      <c r="Y963" s="8">
        <v>20</v>
      </c>
      <c r="Z963" s="8">
        <v>15</v>
      </c>
      <c r="AA963" s="8">
        <v>15</v>
      </c>
      <c r="AB963" s="8">
        <v>15</v>
      </c>
    </row>
    <row r="964" spans="1:28">
      <c r="A964" t="s">
        <v>20</v>
      </c>
      <c r="B964" t="s">
        <v>81</v>
      </c>
      <c r="C964" t="s">
        <v>635</v>
      </c>
      <c r="D964" t="s">
        <v>629</v>
      </c>
      <c r="E964" t="s">
        <v>674</v>
      </c>
      <c r="F964" t="s">
        <v>4622</v>
      </c>
      <c r="G964" t="s">
        <v>4623</v>
      </c>
      <c r="H964" t="s">
        <v>676</v>
      </c>
      <c r="I964" t="s">
        <v>1429</v>
      </c>
      <c r="J964" s="8" t="s">
        <v>1430</v>
      </c>
      <c r="K964" s="8">
        <v>53</v>
      </c>
      <c r="L964" s="8" t="s">
        <v>291</v>
      </c>
      <c r="M964" s="8">
        <v>151</v>
      </c>
      <c r="N964" s="8" t="s">
        <v>1431</v>
      </c>
      <c r="O964" s="8">
        <v>1</v>
      </c>
      <c r="P964" s="8" t="s">
        <v>57</v>
      </c>
      <c r="Q964" s="8" t="s">
        <v>11952</v>
      </c>
      <c r="S964" s="8" t="s">
        <v>57</v>
      </c>
      <c r="T964" s="8" t="s">
        <v>59</v>
      </c>
      <c r="U964" s="8" t="s">
        <v>65</v>
      </c>
      <c r="V964" s="8" t="s">
        <v>51</v>
      </c>
      <c r="W964" s="8">
        <v>85</v>
      </c>
      <c r="X964" s="8">
        <v>20</v>
      </c>
      <c r="Y964" s="8">
        <v>20</v>
      </c>
      <c r="Z964" s="8">
        <v>15</v>
      </c>
      <c r="AA964" s="8">
        <v>15</v>
      </c>
      <c r="AB964" s="8">
        <v>15</v>
      </c>
    </row>
    <row r="965" spans="1:28">
      <c r="A965" t="s">
        <v>20</v>
      </c>
      <c r="B965" t="s">
        <v>81</v>
      </c>
      <c r="C965" t="s">
        <v>635</v>
      </c>
      <c r="D965" t="s">
        <v>629</v>
      </c>
      <c r="E965" t="s">
        <v>675</v>
      </c>
      <c r="F965" t="s">
        <v>4609</v>
      </c>
      <c r="G965" t="s">
        <v>4610</v>
      </c>
      <c r="H965" t="s">
        <v>676</v>
      </c>
      <c r="I965" t="s">
        <v>1384</v>
      </c>
      <c r="J965" s="8" t="s">
        <v>1385</v>
      </c>
      <c r="K965" s="8">
        <v>52</v>
      </c>
      <c r="L965" s="8" t="s">
        <v>1386</v>
      </c>
      <c r="M965" s="8">
        <v>145</v>
      </c>
      <c r="N965" s="8" t="s">
        <v>1387</v>
      </c>
      <c r="O965" s="8">
        <v>1</v>
      </c>
      <c r="P965" s="8" t="s">
        <v>57</v>
      </c>
      <c r="Q965" s="8" t="s">
        <v>11953</v>
      </c>
      <c r="S965" s="8" t="s">
        <v>57</v>
      </c>
      <c r="T965" s="8" t="s">
        <v>59</v>
      </c>
      <c r="U965" s="8" t="s">
        <v>65</v>
      </c>
      <c r="V965" s="8" t="s">
        <v>51</v>
      </c>
      <c r="W965" s="8">
        <v>85</v>
      </c>
      <c r="X965" s="8">
        <v>20</v>
      </c>
      <c r="Y965" s="8">
        <v>20</v>
      </c>
      <c r="Z965" s="8">
        <v>15</v>
      </c>
      <c r="AA965" s="8">
        <v>15</v>
      </c>
      <c r="AB965" s="8">
        <v>15</v>
      </c>
    </row>
    <row r="966" spans="1:28">
      <c r="A966" t="s">
        <v>20</v>
      </c>
      <c r="B966" t="s">
        <v>81</v>
      </c>
      <c r="C966" t="s">
        <v>635</v>
      </c>
      <c r="D966" t="s">
        <v>629</v>
      </c>
      <c r="E966" t="s">
        <v>675</v>
      </c>
      <c r="F966" t="s">
        <v>4680</v>
      </c>
      <c r="G966" t="s">
        <v>4681</v>
      </c>
      <c r="H966" t="s">
        <v>676</v>
      </c>
      <c r="I966" t="s">
        <v>1581</v>
      </c>
      <c r="J966" s="8" t="s">
        <v>1582</v>
      </c>
      <c r="K966" s="8">
        <v>55</v>
      </c>
      <c r="L966" s="8" t="s">
        <v>1583</v>
      </c>
      <c r="M966" s="8">
        <v>108</v>
      </c>
      <c r="N966" s="8" t="s">
        <v>1584</v>
      </c>
      <c r="O966" s="8">
        <v>1</v>
      </c>
      <c r="P966" s="8" t="s">
        <v>57</v>
      </c>
      <c r="Q966" s="8" t="s">
        <v>11954</v>
      </c>
      <c r="S966" s="8" t="s">
        <v>57</v>
      </c>
      <c r="T966" s="8" t="s">
        <v>59</v>
      </c>
      <c r="U966" s="8" t="s">
        <v>65</v>
      </c>
      <c r="V966" s="8" t="s">
        <v>51</v>
      </c>
      <c r="W966" s="8">
        <v>85</v>
      </c>
      <c r="X966" s="8">
        <v>20</v>
      </c>
      <c r="Y966" s="8">
        <v>20</v>
      </c>
      <c r="Z966" s="8">
        <v>15</v>
      </c>
      <c r="AA966" s="8">
        <v>15</v>
      </c>
      <c r="AB966" s="8">
        <v>15</v>
      </c>
    </row>
    <row r="967" spans="1:28">
      <c r="A967" t="s">
        <v>20</v>
      </c>
      <c r="B967" t="s">
        <v>81</v>
      </c>
      <c r="C967" t="s">
        <v>634</v>
      </c>
      <c r="D967" t="s">
        <v>629</v>
      </c>
      <c r="E967" t="s">
        <v>675</v>
      </c>
      <c r="F967" t="s">
        <v>4659</v>
      </c>
      <c r="G967" t="s">
        <v>4659</v>
      </c>
      <c r="H967" t="s">
        <v>676</v>
      </c>
      <c r="I967" t="s">
        <v>1519</v>
      </c>
      <c r="J967" s="8" t="s">
        <v>1520</v>
      </c>
      <c r="K967" s="8">
        <v>56</v>
      </c>
      <c r="L967" s="8" t="s">
        <v>1521</v>
      </c>
      <c r="M967" s="8">
        <v>144</v>
      </c>
      <c r="N967" s="8" t="s">
        <v>1522</v>
      </c>
      <c r="O967" s="8">
        <v>1</v>
      </c>
      <c r="P967" s="8" t="s">
        <v>57</v>
      </c>
      <c r="Q967" s="8" t="s">
        <v>11955</v>
      </c>
      <c r="S967" s="8" t="s">
        <v>57</v>
      </c>
      <c r="T967" s="8" t="s">
        <v>59</v>
      </c>
      <c r="U967" s="8" t="s">
        <v>65</v>
      </c>
      <c r="V967" s="8" t="s">
        <v>51</v>
      </c>
      <c r="W967" s="8">
        <v>85</v>
      </c>
      <c r="X967" s="8">
        <v>20</v>
      </c>
      <c r="Y967" s="8">
        <v>20</v>
      </c>
      <c r="Z967" s="8">
        <v>15</v>
      </c>
      <c r="AA967" s="8">
        <v>15</v>
      </c>
      <c r="AB967" s="8">
        <v>15</v>
      </c>
    </row>
    <row r="968" spans="1:28">
      <c r="A968" t="s">
        <v>20</v>
      </c>
      <c r="B968" t="s">
        <v>81</v>
      </c>
      <c r="C968" t="s">
        <v>634</v>
      </c>
      <c r="D968" t="s">
        <v>629</v>
      </c>
      <c r="E968" t="s">
        <v>675</v>
      </c>
      <c r="F968" t="s">
        <v>4594</v>
      </c>
      <c r="G968" t="s">
        <v>4594</v>
      </c>
      <c r="H968" t="s">
        <v>676</v>
      </c>
      <c r="I968" t="s">
        <v>1316</v>
      </c>
      <c r="J968" s="8" t="s">
        <v>1317</v>
      </c>
      <c r="K968" s="8">
        <v>70</v>
      </c>
      <c r="M968" s="8">
        <v>0</v>
      </c>
      <c r="N968" s="8" t="s">
        <v>1318</v>
      </c>
      <c r="O968" s="8">
        <v>1</v>
      </c>
      <c r="P968" s="8" t="s">
        <v>57</v>
      </c>
      <c r="Q968" s="8" t="s">
        <v>11956</v>
      </c>
      <c r="S968" s="8" t="s">
        <v>57</v>
      </c>
      <c r="T968" s="8" t="s">
        <v>59</v>
      </c>
      <c r="U968" s="8" t="s">
        <v>65</v>
      </c>
      <c r="V968" s="8" t="s">
        <v>51</v>
      </c>
      <c r="W968" s="8">
        <v>45</v>
      </c>
      <c r="X968" s="8">
        <v>0</v>
      </c>
      <c r="Y968" s="8">
        <v>0</v>
      </c>
      <c r="Z968" s="8">
        <v>15</v>
      </c>
      <c r="AA968" s="8">
        <v>15</v>
      </c>
      <c r="AB968" s="8">
        <v>15</v>
      </c>
    </row>
    <row r="969" spans="1:28">
      <c r="A969" t="s">
        <v>20</v>
      </c>
      <c r="B969" t="s">
        <v>81</v>
      </c>
      <c r="C969" t="s">
        <v>634</v>
      </c>
      <c r="D969" t="s">
        <v>629</v>
      </c>
      <c r="E969" t="s">
        <v>675</v>
      </c>
      <c r="F969" t="s">
        <v>4608</v>
      </c>
      <c r="G969" t="s">
        <v>4608</v>
      </c>
      <c r="H969" t="s">
        <v>676</v>
      </c>
      <c r="I969" t="s">
        <v>1379</v>
      </c>
      <c r="J969" s="8" t="s">
        <v>1380</v>
      </c>
      <c r="K969" s="8">
        <v>66</v>
      </c>
      <c r="M969" s="8">
        <v>0</v>
      </c>
      <c r="N969" s="8" t="s">
        <v>1381</v>
      </c>
      <c r="O969" s="8">
        <v>1</v>
      </c>
      <c r="P969" s="8" t="s">
        <v>57</v>
      </c>
      <c r="Q969" s="8" t="s">
        <v>11957</v>
      </c>
      <c r="S969" s="8" t="s">
        <v>57</v>
      </c>
      <c r="T969" s="8" t="s">
        <v>59</v>
      </c>
      <c r="U969" s="8" t="s">
        <v>65</v>
      </c>
      <c r="V969" s="8" t="s">
        <v>51</v>
      </c>
      <c r="W969" s="8">
        <v>45</v>
      </c>
      <c r="X969" s="8">
        <v>0</v>
      </c>
      <c r="Y969" s="8">
        <v>0</v>
      </c>
      <c r="Z969" s="8">
        <v>15</v>
      </c>
      <c r="AA969" s="8">
        <v>15</v>
      </c>
      <c r="AB969" s="8">
        <v>15</v>
      </c>
    </row>
    <row r="970" spans="1:28">
      <c r="A970" t="s">
        <v>20</v>
      </c>
      <c r="B970" t="s">
        <v>81</v>
      </c>
      <c r="C970" t="s">
        <v>634</v>
      </c>
      <c r="D970" t="s">
        <v>629</v>
      </c>
      <c r="E970" t="s">
        <v>675</v>
      </c>
      <c r="F970" t="s">
        <v>4618</v>
      </c>
      <c r="G970" t="s">
        <v>4618</v>
      </c>
      <c r="H970" t="s">
        <v>676</v>
      </c>
      <c r="I970" t="s">
        <v>1410</v>
      </c>
      <c r="J970" s="8" t="s">
        <v>1411</v>
      </c>
      <c r="K970" s="8">
        <v>69</v>
      </c>
      <c r="L970" s="8" t="s">
        <v>1412</v>
      </c>
      <c r="M970" s="8">
        <v>145</v>
      </c>
      <c r="N970" s="8" t="s">
        <v>1413</v>
      </c>
      <c r="O970" s="8">
        <v>1</v>
      </c>
      <c r="P970" s="8" t="s">
        <v>57</v>
      </c>
      <c r="Q970" s="8" t="s">
        <v>11958</v>
      </c>
      <c r="S970" s="8" t="s">
        <v>57</v>
      </c>
      <c r="T970" s="8" t="s">
        <v>59</v>
      </c>
      <c r="U970" s="8" t="s">
        <v>65</v>
      </c>
      <c r="V970" s="8" t="s">
        <v>51</v>
      </c>
      <c r="W970" s="8">
        <v>65</v>
      </c>
      <c r="X970" s="8">
        <v>0</v>
      </c>
      <c r="Y970" s="8">
        <v>20</v>
      </c>
      <c r="Z970" s="8">
        <v>15</v>
      </c>
      <c r="AA970" s="8">
        <v>15</v>
      </c>
      <c r="AB970" s="8">
        <v>15</v>
      </c>
    </row>
    <row r="971" spans="1:28">
      <c r="A971" t="s">
        <v>20</v>
      </c>
      <c r="B971" t="s">
        <v>81</v>
      </c>
      <c r="C971" t="s">
        <v>634</v>
      </c>
      <c r="D971" t="s">
        <v>629</v>
      </c>
      <c r="E971" t="s">
        <v>675</v>
      </c>
      <c r="F971" t="s">
        <v>8583</v>
      </c>
      <c r="G971" t="s">
        <v>8583</v>
      </c>
      <c r="H971" t="s">
        <v>676</v>
      </c>
      <c r="I971" t="s">
        <v>8584</v>
      </c>
      <c r="J971" s="8" t="s">
        <v>8585</v>
      </c>
      <c r="K971" s="8">
        <v>46</v>
      </c>
      <c r="L971" s="8" t="s">
        <v>8586</v>
      </c>
      <c r="M971" s="8">
        <v>367</v>
      </c>
      <c r="N971" s="8" t="s">
        <v>8587</v>
      </c>
      <c r="O971" s="8">
        <v>1</v>
      </c>
      <c r="P971" s="8" t="s">
        <v>57</v>
      </c>
      <c r="Q971" s="8" t="s">
        <v>11959</v>
      </c>
      <c r="S971" s="8" t="s">
        <v>57</v>
      </c>
      <c r="T971" s="8" t="s">
        <v>59</v>
      </c>
      <c r="U971" s="8" t="s">
        <v>65</v>
      </c>
      <c r="V971" s="8" t="s">
        <v>51</v>
      </c>
      <c r="W971" s="8">
        <v>65</v>
      </c>
      <c r="X971" s="8">
        <v>20</v>
      </c>
      <c r="Y971" s="8">
        <v>0</v>
      </c>
      <c r="Z971" s="8">
        <v>15</v>
      </c>
      <c r="AA971" s="8">
        <v>15</v>
      </c>
      <c r="AB971" s="8">
        <v>15</v>
      </c>
    </row>
    <row r="972" spans="1:28">
      <c r="A972" t="s">
        <v>20</v>
      </c>
      <c r="B972" t="s">
        <v>81</v>
      </c>
      <c r="C972" t="s">
        <v>634</v>
      </c>
      <c r="D972" t="s">
        <v>629</v>
      </c>
      <c r="E972" t="s">
        <v>675</v>
      </c>
      <c r="F972" t="s">
        <v>8588</v>
      </c>
      <c r="G972" t="s">
        <v>8588</v>
      </c>
      <c r="H972" t="s">
        <v>676</v>
      </c>
      <c r="I972" t="s">
        <v>8589</v>
      </c>
      <c r="J972" s="8" t="s">
        <v>8590</v>
      </c>
      <c r="K972" s="8">
        <v>35</v>
      </c>
      <c r="L972" s="8" t="s">
        <v>8591</v>
      </c>
      <c r="M972" s="8">
        <v>160</v>
      </c>
      <c r="N972" s="8" t="s">
        <v>51</v>
      </c>
      <c r="O972" s="8">
        <v>0</v>
      </c>
      <c r="P972" s="8" t="s">
        <v>58</v>
      </c>
      <c r="Q972" s="8" t="s">
        <v>11960</v>
      </c>
      <c r="S972" s="8" t="s">
        <v>57</v>
      </c>
      <c r="T972" s="8" t="s">
        <v>59</v>
      </c>
      <c r="U972" s="8" t="s">
        <v>65</v>
      </c>
      <c r="V972" s="8" t="s">
        <v>51</v>
      </c>
      <c r="W972" s="8">
        <v>50</v>
      </c>
      <c r="X972" s="8">
        <v>0</v>
      </c>
      <c r="Y972" s="8">
        <v>20</v>
      </c>
      <c r="Z972" s="8">
        <v>0</v>
      </c>
      <c r="AA972" s="8">
        <v>15</v>
      </c>
      <c r="AB972" s="8">
        <v>15</v>
      </c>
    </row>
    <row r="973" spans="1:28">
      <c r="A973" t="s">
        <v>20</v>
      </c>
      <c r="B973" t="s">
        <v>81</v>
      </c>
      <c r="C973" t="s">
        <v>634</v>
      </c>
      <c r="D973" t="s">
        <v>629</v>
      </c>
      <c r="E973" t="s">
        <v>675</v>
      </c>
      <c r="F973" t="s">
        <v>4553</v>
      </c>
      <c r="G973" t="s">
        <v>4553</v>
      </c>
      <c r="H973" t="s">
        <v>676</v>
      </c>
      <c r="I973" t="s">
        <v>1426</v>
      </c>
      <c r="J973" s="8" t="s">
        <v>1427</v>
      </c>
      <c r="K973" s="8">
        <v>56</v>
      </c>
      <c r="M973" s="8">
        <v>0</v>
      </c>
      <c r="N973" s="8" t="s">
        <v>1428</v>
      </c>
      <c r="O973" s="8">
        <v>1</v>
      </c>
      <c r="P973" s="8" t="s">
        <v>57</v>
      </c>
      <c r="Q973" s="8" t="s">
        <v>11961</v>
      </c>
      <c r="S973" s="8" t="s">
        <v>57</v>
      </c>
      <c r="T973" s="8" t="s">
        <v>59</v>
      </c>
      <c r="U973" s="8" t="s">
        <v>65</v>
      </c>
      <c r="V973" s="8" t="s">
        <v>51</v>
      </c>
      <c r="W973" s="8">
        <v>65</v>
      </c>
      <c r="X973" s="8">
        <v>20</v>
      </c>
      <c r="Y973" s="8">
        <v>0</v>
      </c>
      <c r="Z973" s="8">
        <v>15</v>
      </c>
      <c r="AA973" s="8">
        <v>15</v>
      </c>
      <c r="AB973" s="8">
        <v>15</v>
      </c>
    </row>
    <row r="974" spans="1:28">
      <c r="A974" t="s">
        <v>20</v>
      </c>
      <c r="B974" t="s">
        <v>81</v>
      </c>
      <c r="C974" t="s">
        <v>634</v>
      </c>
      <c r="D974" t="s">
        <v>629</v>
      </c>
      <c r="E974" t="s">
        <v>675</v>
      </c>
      <c r="F974" t="s">
        <v>4665</v>
      </c>
      <c r="G974" t="s">
        <v>4665</v>
      </c>
      <c r="H974" t="s">
        <v>676</v>
      </c>
      <c r="I974" t="s">
        <v>1538</v>
      </c>
      <c r="J974" s="8" t="s">
        <v>1539</v>
      </c>
      <c r="K974" s="8">
        <v>61</v>
      </c>
      <c r="M974" s="8">
        <v>0</v>
      </c>
      <c r="N974" s="8" t="s">
        <v>1540</v>
      </c>
      <c r="O974" s="8">
        <v>1</v>
      </c>
      <c r="P974" s="8" t="s">
        <v>57</v>
      </c>
      <c r="Q974" s="8" t="s">
        <v>11962</v>
      </c>
      <c r="S974" s="8" t="s">
        <v>57</v>
      </c>
      <c r="T974" s="8" t="s">
        <v>59</v>
      </c>
      <c r="U974" s="8" t="s">
        <v>65</v>
      </c>
      <c r="V974" s="8" t="s">
        <v>51</v>
      </c>
      <c r="W974" s="8">
        <v>45</v>
      </c>
      <c r="X974" s="8">
        <v>0</v>
      </c>
      <c r="Y974" s="8">
        <v>0</v>
      </c>
      <c r="Z974" s="8">
        <v>15</v>
      </c>
      <c r="AA974" s="8">
        <v>15</v>
      </c>
      <c r="AB974" s="8">
        <v>15</v>
      </c>
    </row>
    <row r="975" spans="1:28">
      <c r="A975" t="s">
        <v>20</v>
      </c>
      <c r="B975" t="s">
        <v>81</v>
      </c>
      <c r="C975" t="s">
        <v>634</v>
      </c>
      <c r="D975" t="s">
        <v>629</v>
      </c>
      <c r="E975" t="s">
        <v>675</v>
      </c>
      <c r="F975" t="s">
        <v>4677</v>
      </c>
      <c r="G975" t="s">
        <v>4677</v>
      </c>
      <c r="H975" t="s">
        <v>676</v>
      </c>
      <c r="I975" t="s">
        <v>1573</v>
      </c>
      <c r="J975" s="8" t="s">
        <v>1574</v>
      </c>
      <c r="K975" s="8">
        <v>75</v>
      </c>
      <c r="L975" s="8" t="s">
        <v>1575</v>
      </c>
      <c r="M975" s="8">
        <v>124</v>
      </c>
      <c r="N975" s="8" t="s">
        <v>1576</v>
      </c>
      <c r="O975" s="8">
        <v>1</v>
      </c>
      <c r="P975" s="8" t="s">
        <v>57</v>
      </c>
      <c r="Q975" s="8" t="s">
        <v>11963</v>
      </c>
      <c r="S975" s="8" t="s">
        <v>57</v>
      </c>
      <c r="T975" s="8" t="s">
        <v>59</v>
      </c>
      <c r="U975" s="8" t="s">
        <v>65</v>
      </c>
      <c r="V975" s="8" t="s">
        <v>51</v>
      </c>
      <c r="W975" s="8">
        <v>65</v>
      </c>
      <c r="X975" s="8">
        <v>0</v>
      </c>
      <c r="Y975" s="8">
        <v>20</v>
      </c>
      <c r="Z975" s="8">
        <v>15</v>
      </c>
      <c r="AA975" s="8">
        <v>15</v>
      </c>
      <c r="AB975" s="8">
        <v>15</v>
      </c>
    </row>
    <row r="976" spans="1:28">
      <c r="A976" t="s">
        <v>20</v>
      </c>
      <c r="B976" t="s">
        <v>81</v>
      </c>
      <c r="C976" t="s">
        <v>634</v>
      </c>
      <c r="D976" t="s">
        <v>629</v>
      </c>
      <c r="E976" t="s">
        <v>675</v>
      </c>
      <c r="F976" t="s">
        <v>4606</v>
      </c>
      <c r="G976" t="s">
        <v>4606</v>
      </c>
      <c r="H976" t="s">
        <v>676</v>
      </c>
      <c r="I976" t="s">
        <v>1367</v>
      </c>
      <c r="J976" s="8" t="s">
        <v>1368</v>
      </c>
      <c r="K976" s="8">
        <v>62</v>
      </c>
      <c r="M976" s="8">
        <v>0</v>
      </c>
      <c r="N976" s="8" t="s">
        <v>1369</v>
      </c>
      <c r="O976" s="8">
        <v>1</v>
      </c>
      <c r="P976" s="8" t="s">
        <v>57</v>
      </c>
      <c r="Q976" s="8" t="s">
        <v>11964</v>
      </c>
      <c r="S976" s="8" t="s">
        <v>57</v>
      </c>
      <c r="T976" s="8" t="s">
        <v>59</v>
      </c>
      <c r="U976" s="8" t="s">
        <v>65</v>
      </c>
      <c r="V976" s="8" t="s">
        <v>51</v>
      </c>
      <c r="W976" s="8">
        <v>45</v>
      </c>
      <c r="X976" s="8">
        <v>0</v>
      </c>
      <c r="Y976" s="8">
        <v>0</v>
      </c>
      <c r="Z976" s="8">
        <v>15</v>
      </c>
      <c r="AA976" s="8">
        <v>15</v>
      </c>
      <c r="AB976" s="8">
        <v>15</v>
      </c>
    </row>
    <row r="977" spans="1:28">
      <c r="A977" t="s">
        <v>20</v>
      </c>
      <c r="B977" t="s">
        <v>81</v>
      </c>
      <c r="C977" t="s">
        <v>634</v>
      </c>
      <c r="D977" t="s">
        <v>629</v>
      </c>
      <c r="E977" t="s">
        <v>675</v>
      </c>
      <c r="F977" t="s">
        <v>4664</v>
      </c>
      <c r="G977" t="s">
        <v>4664</v>
      </c>
      <c r="H977" t="s">
        <v>676</v>
      </c>
      <c r="I977" t="s">
        <v>1534</v>
      </c>
      <c r="J977" s="8" t="s">
        <v>1535</v>
      </c>
      <c r="K977" s="8">
        <v>76</v>
      </c>
      <c r="L977" s="8" t="s">
        <v>1536</v>
      </c>
      <c r="M977" s="8">
        <v>126</v>
      </c>
      <c r="N977" s="8" t="s">
        <v>1537</v>
      </c>
      <c r="O977" s="8">
        <v>1</v>
      </c>
      <c r="P977" s="8" t="s">
        <v>57</v>
      </c>
      <c r="Q977" s="8" t="s">
        <v>11965</v>
      </c>
      <c r="S977" s="8" t="s">
        <v>57</v>
      </c>
      <c r="T977" s="8" t="s">
        <v>59</v>
      </c>
      <c r="U977" s="8" t="s">
        <v>65</v>
      </c>
      <c r="V977" s="8" t="s">
        <v>51</v>
      </c>
      <c r="W977" s="8">
        <v>65</v>
      </c>
      <c r="X977" s="8">
        <v>0</v>
      </c>
      <c r="Y977" s="8">
        <v>20</v>
      </c>
      <c r="Z977" s="8">
        <v>15</v>
      </c>
      <c r="AA977" s="8">
        <v>15</v>
      </c>
      <c r="AB977" s="8">
        <v>15</v>
      </c>
    </row>
    <row r="978" spans="1:28">
      <c r="A978" t="s">
        <v>20</v>
      </c>
      <c r="B978" t="s">
        <v>81</v>
      </c>
      <c r="C978" t="s">
        <v>634</v>
      </c>
      <c r="D978" t="s">
        <v>629</v>
      </c>
      <c r="E978" t="s">
        <v>675</v>
      </c>
      <c r="F978" t="s">
        <v>8592</v>
      </c>
      <c r="G978" t="s">
        <v>8592</v>
      </c>
      <c r="H978" t="s">
        <v>676</v>
      </c>
      <c r="I978" t="s">
        <v>8593</v>
      </c>
      <c r="J978" s="8" t="s">
        <v>8594</v>
      </c>
      <c r="K978" s="8">
        <v>50</v>
      </c>
      <c r="L978" s="8" t="s">
        <v>8595</v>
      </c>
      <c r="M978" s="8">
        <v>193</v>
      </c>
      <c r="N978" s="8" t="s">
        <v>51</v>
      </c>
      <c r="O978" s="8">
        <v>0</v>
      </c>
      <c r="P978" s="8" t="s">
        <v>58</v>
      </c>
      <c r="Q978" s="8" t="s">
        <v>11966</v>
      </c>
      <c r="S978" s="8" t="s">
        <v>57</v>
      </c>
      <c r="T978" s="8" t="s">
        <v>59</v>
      </c>
      <c r="U978" s="8" t="s">
        <v>65</v>
      </c>
      <c r="V978" s="8" t="s">
        <v>51</v>
      </c>
      <c r="W978" s="8">
        <v>50</v>
      </c>
      <c r="X978" s="8">
        <v>20</v>
      </c>
      <c r="Y978" s="8">
        <v>0</v>
      </c>
      <c r="Z978" s="8">
        <v>0</v>
      </c>
      <c r="AA978" s="8">
        <v>15</v>
      </c>
      <c r="AB978" s="8">
        <v>15</v>
      </c>
    </row>
    <row r="979" spans="1:28">
      <c r="A979" t="s">
        <v>20</v>
      </c>
      <c r="B979" t="s">
        <v>81</v>
      </c>
      <c r="C979" t="s">
        <v>634</v>
      </c>
      <c r="D979" t="s">
        <v>629</v>
      </c>
      <c r="E979" t="s">
        <v>675</v>
      </c>
      <c r="F979" t="s">
        <v>4549</v>
      </c>
      <c r="G979" t="s">
        <v>4549</v>
      </c>
      <c r="H979" t="s">
        <v>676</v>
      </c>
      <c r="I979" t="s">
        <v>1304</v>
      </c>
      <c r="J979" s="8" t="s">
        <v>1305</v>
      </c>
      <c r="K979" s="8">
        <v>69</v>
      </c>
      <c r="L979" s="8" t="s">
        <v>896</v>
      </c>
      <c r="M979" s="8">
        <v>166</v>
      </c>
      <c r="N979" s="8" t="s">
        <v>1159</v>
      </c>
      <c r="O979" s="8">
        <v>1</v>
      </c>
      <c r="P979" s="8" t="s">
        <v>57</v>
      </c>
      <c r="Q979" s="8" t="s">
        <v>11967</v>
      </c>
      <c r="S979" s="8" t="s">
        <v>57</v>
      </c>
      <c r="T979" s="8" t="s">
        <v>59</v>
      </c>
      <c r="U979" s="8" t="s">
        <v>65</v>
      </c>
      <c r="V979" s="8" t="s">
        <v>51</v>
      </c>
      <c r="W979" s="8">
        <v>45</v>
      </c>
      <c r="X979" s="8">
        <v>0</v>
      </c>
      <c r="Y979" s="8">
        <v>0</v>
      </c>
      <c r="Z979" s="8">
        <v>15</v>
      </c>
      <c r="AA979" s="8">
        <v>15</v>
      </c>
      <c r="AB979" s="8">
        <v>15</v>
      </c>
    </row>
    <row r="980" spans="1:28">
      <c r="A980" t="s">
        <v>20</v>
      </c>
      <c r="B980" t="s">
        <v>81</v>
      </c>
      <c r="C980" t="s">
        <v>634</v>
      </c>
      <c r="D980" t="s">
        <v>629</v>
      </c>
      <c r="E980" t="s">
        <v>674</v>
      </c>
      <c r="F980" t="s">
        <v>8596</v>
      </c>
      <c r="G980" t="s">
        <v>8596</v>
      </c>
      <c r="H980" t="s">
        <v>677</v>
      </c>
      <c r="I980" t="s">
        <v>8597</v>
      </c>
      <c r="J980" s="8" t="s">
        <v>8598</v>
      </c>
      <c r="K980" s="8">
        <v>40</v>
      </c>
      <c r="M980" s="8">
        <v>0</v>
      </c>
      <c r="N980" s="8" t="s">
        <v>51</v>
      </c>
      <c r="O980" s="8">
        <v>0</v>
      </c>
      <c r="P980" s="8" t="s">
        <v>58</v>
      </c>
      <c r="Q980" s="8" t="s">
        <v>11968</v>
      </c>
      <c r="S980" s="8" t="s">
        <v>57</v>
      </c>
      <c r="T980" s="8" t="s">
        <v>59</v>
      </c>
      <c r="U980" s="8" t="s">
        <v>65</v>
      </c>
      <c r="V980" s="8" t="s">
        <v>51</v>
      </c>
      <c r="W980" s="8">
        <v>50</v>
      </c>
      <c r="X980" s="8">
        <v>20</v>
      </c>
      <c r="Y980" s="8">
        <v>0</v>
      </c>
      <c r="Z980" s="8">
        <v>0</v>
      </c>
      <c r="AA980" s="8">
        <v>15</v>
      </c>
      <c r="AB980" s="8">
        <v>15</v>
      </c>
    </row>
    <row r="981" spans="1:28">
      <c r="A981" t="s">
        <v>20</v>
      </c>
      <c r="B981" t="s">
        <v>81</v>
      </c>
      <c r="C981" t="s">
        <v>634</v>
      </c>
      <c r="D981" t="s">
        <v>629</v>
      </c>
      <c r="E981" t="s">
        <v>675</v>
      </c>
      <c r="F981" t="s">
        <v>8172</v>
      </c>
      <c r="G981" t="s">
        <v>8172</v>
      </c>
      <c r="H981" t="s">
        <v>677</v>
      </c>
      <c r="I981" t="s">
        <v>8599</v>
      </c>
      <c r="J981" s="8" t="s">
        <v>8600</v>
      </c>
      <c r="K981" s="8">
        <v>59</v>
      </c>
      <c r="M981" s="8">
        <v>0</v>
      </c>
      <c r="N981" s="8" t="s">
        <v>8601</v>
      </c>
      <c r="O981" s="8">
        <v>1</v>
      </c>
      <c r="P981" s="8" t="s">
        <v>57</v>
      </c>
      <c r="Q981" s="8" t="s">
        <v>11969</v>
      </c>
      <c r="S981" s="8" t="s">
        <v>57</v>
      </c>
      <c r="T981" s="8" t="s">
        <v>59</v>
      </c>
      <c r="U981" s="8" t="s">
        <v>65</v>
      </c>
      <c r="V981" s="8" t="s">
        <v>51</v>
      </c>
      <c r="W981" s="8">
        <v>65</v>
      </c>
      <c r="X981" s="8">
        <v>20</v>
      </c>
      <c r="Y981" s="8">
        <v>0</v>
      </c>
      <c r="Z981" s="8">
        <v>15</v>
      </c>
      <c r="AA981" s="8">
        <v>15</v>
      </c>
      <c r="AB981" s="8">
        <v>15</v>
      </c>
    </row>
    <row r="982" spans="1:28">
      <c r="A982" t="s">
        <v>20</v>
      </c>
      <c r="B982" t="s">
        <v>81</v>
      </c>
      <c r="C982" t="s">
        <v>634</v>
      </c>
      <c r="D982" t="s">
        <v>629</v>
      </c>
      <c r="E982" t="s">
        <v>675</v>
      </c>
      <c r="F982" t="s">
        <v>4552</v>
      </c>
      <c r="G982" t="s">
        <v>4552</v>
      </c>
      <c r="H982" t="s">
        <v>676</v>
      </c>
      <c r="I982" t="s">
        <v>1319</v>
      </c>
      <c r="J982" s="8" t="s">
        <v>1320</v>
      </c>
      <c r="K982" s="8">
        <v>60</v>
      </c>
      <c r="L982" s="8" t="s">
        <v>1321</v>
      </c>
      <c r="M982" s="8">
        <v>120</v>
      </c>
      <c r="N982" s="8" t="s">
        <v>1183</v>
      </c>
      <c r="O982" s="8">
        <v>1</v>
      </c>
      <c r="P982" s="8" t="s">
        <v>57</v>
      </c>
      <c r="Q982" s="8" t="s">
        <v>11970</v>
      </c>
      <c r="S982" s="8" t="s">
        <v>57</v>
      </c>
      <c r="T982" s="8" t="s">
        <v>59</v>
      </c>
      <c r="U982" s="8" t="s">
        <v>65</v>
      </c>
      <c r="V982" s="8" t="s">
        <v>51</v>
      </c>
      <c r="W982" s="8">
        <v>85</v>
      </c>
      <c r="X982" s="8">
        <v>20</v>
      </c>
      <c r="Y982" s="8">
        <v>20</v>
      </c>
      <c r="Z982" s="8">
        <v>15</v>
      </c>
      <c r="AA982" s="8">
        <v>15</v>
      </c>
      <c r="AB982" s="8">
        <v>15</v>
      </c>
    </row>
    <row r="983" spans="1:28">
      <c r="A983" t="s">
        <v>20</v>
      </c>
      <c r="B983" t="s">
        <v>81</v>
      </c>
      <c r="C983" t="s">
        <v>634</v>
      </c>
      <c r="D983" t="s">
        <v>629</v>
      </c>
      <c r="E983" t="s">
        <v>675</v>
      </c>
      <c r="F983" t="s">
        <v>4596</v>
      </c>
      <c r="G983" t="s">
        <v>4596</v>
      </c>
      <c r="H983" t="s">
        <v>676</v>
      </c>
      <c r="I983" t="s">
        <v>1562</v>
      </c>
      <c r="J983" s="8" t="s">
        <v>1563</v>
      </c>
      <c r="K983" s="8">
        <v>59</v>
      </c>
      <c r="L983" s="8" t="s">
        <v>1564</v>
      </c>
      <c r="M983" s="8">
        <v>154</v>
      </c>
      <c r="N983" s="8" t="s">
        <v>1326</v>
      </c>
      <c r="O983" s="8">
        <v>1</v>
      </c>
      <c r="P983" s="8" t="s">
        <v>57</v>
      </c>
      <c r="Q983" s="8" t="s">
        <v>11971</v>
      </c>
      <c r="S983" s="8" t="s">
        <v>57</v>
      </c>
      <c r="T983" s="8" t="s">
        <v>59</v>
      </c>
      <c r="U983" s="8" t="s">
        <v>65</v>
      </c>
      <c r="V983" s="8" t="s">
        <v>51</v>
      </c>
      <c r="W983" s="8">
        <v>85</v>
      </c>
      <c r="X983" s="8">
        <v>20</v>
      </c>
      <c r="Y983" s="8">
        <v>20</v>
      </c>
      <c r="Z983" s="8">
        <v>15</v>
      </c>
      <c r="AA983" s="8">
        <v>15</v>
      </c>
      <c r="AB983" s="8">
        <v>15</v>
      </c>
    </row>
    <row r="984" spans="1:28">
      <c r="A984" t="s">
        <v>20</v>
      </c>
      <c r="B984" t="s">
        <v>81</v>
      </c>
      <c r="C984" t="s">
        <v>634</v>
      </c>
      <c r="D984" t="s">
        <v>629</v>
      </c>
      <c r="E984" t="s">
        <v>675</v>
      </c>
      <c r="F984" t="s">
        <v>4624</v>
      </c>
      <c r="G984" t="s">
        <v>4624</v>
      </c>
      <c r="H984" t="s">
        <v>676</v>
      </c>
      <c r="I984" t="s">
        <v>1435</v>
      </c>
      <c r="J984" s="8" t="s">
        <v>1436</v>
      </c>
      <c r="K984" s="8">
        <v>56</v>
      </c>
      <c r="M984" s="8">
        <v>0</v>
      </c>
      <c r="N984" s="8" t="s">
        <v>1437</v>
      </c>
      <c r="O984" s="8">
        <v>1</v>
      </c>
      <c r="P984" s="8" t="s">
        <v>57</v>
      </c>
      <c r="Q984" s="8" t="s">
        <v>11972</v>
      </c>
      <c r="S984" s="8" t="s">
        <v>57</v>
      </c>
      <c r="T984" s="8" t="s">
        <v>59</v>
      </c>
      <c r="U984" s="8" t="s">
        <v>65</v>
      </c>
      <c r="V984" s="8" t="s">
        <v>51</v>
      </c>
      <c r="W984" s="8">
        <v>65</v>
      </c>
      <c r="X984" s="8">
        <v>20</v>
      </c>
      <c r="Y984" s="8">
        <v>0</v>
      </c>
      <c r="Z984" s="8">
        <v>15</v>
      </c>
      <c r="AA984" s="8">
        <v>15</v>
      </c>
      <c r="AB984" s="8">
        <v>15</v>
      </c>
    </row>
    <row r="985" spans="1:28">
      <c r="A985" t="s">
        <v>20</v>
      </c>
      <c r="B985" t="s">
        <v>81</v>
      </c>
      <c r="C985" t="s">
        <v>634</v>
      </c>
      <c r="D985" t="s">
        <v>629</v>
      </c>
      <c r="E985" t="s">
        <v>675</v>
      </c>
      <c r="F985" t="s">
        <v>4601</v>
      </c>
      <c r="G985" t="s">
        <v>4601</v>
      </c>
      <c r="H985" t="s">
        <v>676</v>
      </c>
      <c r="I985" t="s">
        <v>1342</v>
      </c>
      <c r="J985" s="8" t="s">
        <v>1343</v>
      </c>
      <c r="K985" s="8">
        <v>70</v>
      </c>
      <c r="L985" s="8" t="s">
        <v>1344</v>
      </c>
      <c r="M985" s="8">
        <v>140</v>
      </c>
      <c r="N985" s="8" t="s">
        <v>1345</v>
      </c>
      <c r="O985" s="8">
        <v>1</v>
      </c>
      <c r="P985" s="8" t="s">
        <v>57</v>
      </c>
      <c r="Q985" s="8" t="s">
        <v>11973</v>
      </c>
      <c r="S985" s="8" t="s">
        <v>57</v>
      </c>
      <c r="T985" s="8" t="s">
        <v>59</v>
      </c>
      <c r="U985" s="8" t="s">
        <v>65</v>
      </c>
      <c r="V985" s="8" t="s">
        <v>51</v>
      </c>
      <c r="W985" s="8">
        <v>65</v>
      </c>
      <c r="X985" s="8">
        <v>0</v>
      </c>
      <c r="Y985" s="8">
        <v>20</v>
      </c>
      <c r="Z985" s="8">
        <v>15</v>
      </c>
      <c r="AA985" s="8">
        <v>15</v>
      </c>
      <c r="AB985" s="8">
        <v>15</v>
      </c>
    </row>
    <row r="986" spans="1:28">
      <c r="A986" t="s">
        <v>20</v>
      </c>
      <c r="B986" t="s">
        <v>81</v>
      </c>
      <c r="C986" t="s">
        <v>634</v>
      </c>
      <c r="D986" t="s">
        <v>629</v>
      </c>
      <c r="E986" t="s">
        <v>675</v>
      </c>
      <c r="F986" t="s">
        <v>8602</v>
      </c>
      <c r="G986" t="s">
        <v>8602</v>
      </c>
      <c r="H986" t="s">
        <v>677</v>
      </c>
      <c r="I986" t="s">
        <v>8603</v>
      </c>
      <c r="J986" s="8" t="s">
        <v>8604</v>
      </c>
      <c r="K986" s="8">
        <v>59</v>
      </c>
      <c r="L986" s="8" t="s">
        <v>8605</v>
      </c>
      <c r="M986" s="8">
        <v>152</v>
      </c>
      <c r="N986" s="8" t="s">
        <v>51</v>
      </c>
      <c r="O986" s="8">
        <v>0</v>
      </c>
      <c r="P986" s="8" t="s">
        <v>58</v>
      </c>
      <c r="Q986" s="8" t="s">
        <v>11974</v>
      </c>
      <c r="S986" s="8" t="s">
        <v>57</v>
      </c>
      <c r="T986" s="8" t="s">
        <v>59</v>
      </c>
      <c r="U986" s="8" t="s">
        <v>65</v>
      </c>
      <c r="V986" s="8" t="s">
        <v>51</v>
      </c>
      <c r="W986" s="8">
        <v>70</v>
      </c>
      <c r="X986" s="8">
        <v>20</v>
      </c>
      <c r="Y986" s="8">
        <v>20</v>
      </c>
      <c r="Z986" s="8">
        <v>0</v>
      </c>
      <c r="AA986" s="8">
        <v>15</v>
      </c>
      <c r="AB986" s="8">
        <v>15</v>
      </c>
    </row>
    <row r="987" spans="1:28">
      <c r="A987" t="s">
        <v>20</v>
      </c>
      <c r="B987" t="s">
        <v>81</v>
      </c>
      <c r="C987" t="s">
        <v>634</v>
      </c>
      <c r="D987" t="s">
        <v>629</v>
      </c>
      <c r="E987" t="s">
        <v>674</v>
      </c>
      <c r="F987" t="s">
        <v>202</v>
      </c>
      <c r="G987" t="s">
        <v>202</v>
      </c>
      <c r="H987" t="s">
        <v>676</v>
      </c>
      <c r="I987" t="s">
        <v>1382</v>
      </c>
      <c r="J987" s="8" t="s">
        <v>1383</v>
      </c>
      <c r="K987" s="8">
        <v>36</v>
      </c>
      <c r="M987" s="8">
        <v>0</v>
      </c>
      <c r="N987" s="8" t="s">
        <v>224</v>
      </c>
      <c r="O987" s="8">
        <v>1</v>
      </c>
      <c r="P987" s="8" t="s">
        <v>57</v>
      </c>
      <c r="Q987" s="8" t="s">
        <v>11975</v>
      </c>
      <c r="S987" s="8" t="s">
        <v>57</v>
      </c>
      <c r="T987" s="8" t="s">
        <v>59</v>
      </c>
      <c r="U987" s="8" t="s">
        <v>65</v>
      </c>
      <c r="V987" s="8" t="s">
        <v>51</v>
      </c>
      <c r="W987" s="8">
        <v>45</v>
      </c>
      <c r="X987" s="8">
        <v>0</v>
      </c>
      <c r="Y987" s="8">
        <v>0</v>
      </c>
      <c r="Z987" s="8">
        <v>15</v>
      </c>
      <c r="AA987" s="8">
        <v>15</v>
      </c>
      <c r="AB987" s="8">
        <v>15</v>
      </c>
    </row>
    <row r="988" spans="1:28">
      <c r="A988" t="s">
        <v>20</v>
      </c>
      <c r="B988" t="s">
        <v>81</v>
      </c>
      <c r="C988" t="s">
        <v>634</v>
      </c>
      <c r="D988" t="s">
        <v>629</v>
      </c>
      <c r="E988" t="s">
        <v>674</v>
      </c>
      <c r="F988" t="s">
        <v>4607</v>
      </c>
      <c r="G988" t="s">
        <v>4607</v>
      </c>
      <c r="H988" t="s">
        <v>676</v>
      </c>
      <c r="I988" t="s">
        <v>1373</v>
      </c>
      <c r="J988" s="8" t="s">
        <v>1374</v>
      </c>
      <c r="K988" s="8">
        <v>60</v>
      </c>
      <c r="L988" s="8" t="s">
        <v>1375</v>
      </c>
      <c r="M988" s="8">
        <v>154</v>
      </c>
      <c r="N988" s="8" t="s">
        <v>1376</v>
      </c>
      <c r="O988" s="8">
        <v>1</v>
      </c>
      <c r="P988" s="8" t="s">
        <v>57</v>
      </c>
      <c r="Q988" s="8" t="s">
        <v>11976</v>
      </c>
      <c r="S988" s="8" t="s">
        <v>57</v>
      </c>
      <c r="T988" s="8" t="s">
        <v>59</v>
      </c>
      <c r="U988" s="8" t="s">
        <v>65</v>
      </c>
      <c r="V988" s="8" t="s">
        <v>51</v>
      </c>
      <c r="W988" s="8">
        <v>85</v>
      </c>
      <c r="X988" s="8">
        <v>20</v>
      </c>
      <c r="Y988" s="8">
        <v>20</v>
      </c>
      <c r="Z988" s="8">
        <v>15</v>
      </c>
      <c r="AA988" s="8">
        <v>15</v>
      </c>
      <c r="AB988" s="8">
        <v>15</v>
      </c>
    </row>
    <row r="989" spans="1:28">
      <c r="A989" t="s">
        <v>20</v>
      </c>
      <c r="B989" t="s">
        <v>81</v>
      </c>
      <c r="C989" t="s">
        <v>634</v>
      </c>
      <c r="D989" t="s">
        <v>629</v>
      </c>
      <c r="E989" t="s">
        <v>675</v>
      </c>
      <c r="F989" t="s">
        <v>8606</v>
      </c>
      <c r="G989" t="s">
        <v>8606</v>
      </c>
      <c r="H989" t="s">
        <v>677</v>
      </c>
      <c r="I989" t="s">
        <v>8607</v>
      </c>
      <c r="J989" s="8" t="s">
        <v>8608</v>
      </c>
      <c r="K989" s="8">
        <v>53</v>
      </c>
      <c r="L989" s="8" t="s">
        <v>8609</v>
      </c>
      <c r="M989" s="8">
        <v>141</v>
      </c>
      <c r="N989" s="8" t="s">
        <v>51</v>
      </c>
      <c r="O989" s="8">
        <v>0</v>
      </c>
      <c r="P989" s="8" t="s">
        <v>58</v>
      </c>
      <c r="Q989" s="8" t="s">
        <v>11977</v>
      </c>
      <c r="S989" s="8" t="s">
        <v>57</v>
      </c>
      <c r="T989" s="8" t="s">
        <v>59</v>
      </c>
      <c r="U989" s="8" t="s">
        <v>65</v>
      </c>
      <c r="V989" s="8" t="s">
        <v>51</v>
      </c>
      <c r="W989" s="8">
        <v>70</v>
      </c>
      <c r="X989" s="8">
        <v>20</v>
      </c>
      <c r="Y989" s="8">
        <v>20</v>
      </c>
      <c r="Z989" s="8">
        <v>0</v>
      </c>
      <c r="AA989" s="8">
        <v>15</v>
      </c>
      <c r="AB989" s="8">
        <v>15</v>
      </c>
    </row>
    <row r="990" spans="1:28">
      <c r="A990" t="s">
        <v>20</v>
      </c>
      <c r="B990" t="s">
        <v>81</v>
      </c>
      <c r="C990" t="s">
        <v>634</v>
      </c>
      <c r="D990" t="s">
        <v>629</v>
      </c>
      <c r="E990" t="s">
        <v>675</v>
      </c>
      <c r="F990" t="s">
        <v>8610</v>
      </c>
      <c r="G990" t="s">
        <v>8610</v>
      </c>
      <c r="H990" t="s">
        <v>676</v>
      </c>
      <c r="I990" t="s">
        <v>8611</v>
      </c>
      <c r="J990" s="8" t="s">
        <v>5801</v>
      </c>
      <c r="K990" s="8">
        <v>65</v>
      </c>
      <c r="L990" s="8" t="s">
        <v>5802</v>
      </c>
      <c r="M990" s="8">
        <v>151</v>
      </c>
      <c r="N990" s="8" t="s">
        <v>5803</v>
      </c>
      <c r="O990" s="8">
        <v>1</v>
      </c>
      <c r="P990" s="8" t="s">
        <v>57</v>
      </c>
      <c r="Q990" s="8" t="s">
        <v>11978</v>
      </c>
      <c r="S990" s="8" t="s">
        <v>57</v>
      </c>
      <c r="T990" s="8" t="s">
        <v>59</v>
      </c>
      <c r="U990" s="8" t="s">
        <v>65</v>
      </c>
      <c r="V990" s="8" t="s">
        <v>51</v>
      </c>
      <c r="W990" s="8">
        <v>50</v>
      </c>
      <c r="X990" s="8">
        <v>0</v>
      </c>
      <c r="Y990" s="8">
        <v>20</v>
      </c>
      <c r="Z990" s="8">
        <v>15</v>
      </c>
      <c r="AA990" s="8">
        <v>0</v>
      </c>
      <c r="AB990" s="8">
        <v>15</v>
      </c>
    </row>
    <row r="991" spans="1:28">
      <c r="A991" t="s">
        <v>20</v>
      </c>
      <c r="B991" t="s">
        <v>81</v>
      </c>
      <c r="C991" t="s">
        <v>634</v>
      </c>
      <c r="D991" t="s">
        <v>629</v>
      </c>
      <c r="E991" t="s">
        <v>674</v>
      </c>
      <c r="F991" t="s">
        <v>4554</v>
      </c>
      <c r="G991" t="s">
        <v>4554</v>
      </c>
      <c r="H991" t="s">
        <v>676</v>
      </c>
      <c r="I991" t="s">
        <v>1340</v>
      </c>
      <c r="J991" s="8" t="s">
        <v>1341</v>
      </c>
      <c r="K991" s="8">
        <v>46</v>
      </c>
      <c r="L991" s="8" t="s">
        <v>189</v>
      </c>
      <c r="M991" s="8">
        <v>134</v>
      </c>
      <c r="N991" s="8" t="s">
        <v>1191</v>
      </c>
      <c r="O991" s="8">
        <v>1</v>
      </c>
      <c r="P991" s="8" t="s">
        <v>57</v>
      </c>
      <c r="Q991" s="8" t="s">
        <v>11979</v>
      </c>
      <c r="S991" s="8" t="s">
        <v>57</v>
      </c>
      <c r="T991" s="8" t="s">
        <v>59</v>
      </c>
      <c r="U991" s="8" t="s">
        <v>65</v>
      </c>
      <c r="V991" s="8" t="s">
        <v>51</v>
      </c>
      <c r="W991" s="8">
        <v>85</v>
      </c>
      <c r="X991" s="8">
        <v>20</v>
      </c>
      <c r="Y991" s="8">
        <v>20</v>
      </c>
      <c r="Z991" s="8">
        <v>15</v>
      </c>
      <c r="AA991" s="8">
        <v>15</v>
      </c>
      <c r="AB991" s="8">
        <v>15</v>
      </c>
    </row>
    <row r="992" spans="1:28">
      <c r="A992" t="s">
        <v>20</v>
      </c>
      <c r="B992" t="s">
        <v>81</v>
      </c>
      <c r="C992" t="s">
        <v>634</v>
      </c>
      <c r="D992" t="s">
        <v>629</v>
      </c>
      <c r="E992" t="s">
        <v>675</v>
      </c>
      <c r="F992" t="s">
        <v>8612</v>
      </c>
      <c r="G992" t="s">
        <v>8612</v>
      </c>
      <c r="H992" t="s">
        <v>677</v>
      </c>
      <c r="I992" t="s">
        <v>8613</v>
      </c>
      <c r="J992" s="8" t="s">
        <v>8614</v>
      </c>
      <c r="K992" s="8">
        <v>65</v>
      </c>
      <c r="L992" s="8" t="s">
        <v>8615</v>
      </c>
      <c r="M992" s="8">
        <v>87</v>
      </c>
      <c r="N992" s="8" t="s">
        <v>51</v>
      </c>
      <c r="O992" s="8">
        <v>0</v>
      </c>
      <c r="P992" s="8" t="s">
        <v>58</v>
      </c>
      <c r="Q992" s="8" t="s">
        <v>11980</v>
      </c>
      <c r="S992" s="8" t="s">
        <v>57</v>
      </c>
      <c r="T992" s="8" t="s">
        <v>59</v>
      </c>
      <c r="U992" s="8" t="s">
        <v>65</v>
      </c>
      <c r="V992" s="8" t="s">
        <v>51</v>
      </c>
      <c r="W992" s="8">
        <v>50</v>
      </c>
      <c r="X992" s="8">
        <v>0</v>
      </c>
      <c r="Y992" s="8">
        <v>20</v>
      </c>
      <c r="Z992" s="8">
        <v>0</v>
      </c>
      <c r="AA992" s="8">
        <v>15</v>
      </c>
      <c r="AB992" s="8">
        <v>15</v>
      </c>
    </row>
    <row r="993" spans="1:28">
      <c r="A993" t="s">
        <v>20</v>
      </c>
      <c r="B993" t="s">
        <v>81</v>
      </c>
      <c r="C993" t="s">
        <v>634</v>
      </c>
      <c r="D993" t="s">
        <v>629</v>
      </c>
      <c r="E993" t="s">
        <v>675</v>
      </c>
      <c r="F993" t="s">
        <v>4602</v>
      </c>
      <c r="G993" t="s">
        <v>4602</v>
      </c>
      <c r="H993" t="s">
        <v>676</v>
      </c>
      <c r="I993" t="s">
        <v>1346</v>
      </c>
      <c r="J993" s="8" t="s">
        <v>1347</v>
      </c>
      <c r="K993" s="8">
        <v>68</v>
      </c>
      <c r="M993" s="8">
        <v>0</v>
      </c>
      <c r="N993" s="8" t="s">
        <v>1348</v>
      </c>
      <c r="O993" s="8">
        <v>1</v>
      </c>
      <c r="P993" s="8" t="s">
        <v>57</v>
      </c>
      <c r="Q993" s="8" t="s">
        <v>11981</v>
      </c>
      <c r="S993" s="8" t="s">
        <v>57</v>
      </c>
      <c r="T993" s="8" t="s">
        <v>59</v>
      </c>
      <c r="U993" s="8" t="s">
        <v>65</v>
      </c>
      <c r="V993" s="8" t="s">
        <v>51</v>
      </c>
      <c r="W993" s="8">
        <v>45</v>
      </c>
      <c r="X993" s="8">
        <v>0</v>
      </c>
      <c r="Y993" s="8">
        <v>0</v>
      </c>
      <c r="Z993" s="8">
        <v>15</v>
      </c>
      <c r="AA993" s="8">
        <v>15</v>
      </c>
      <c r="AB993" s="8">
        <v>15</v>
      </c>
    </row>
    <row r="994" spans="1:28">
      <c r="A994" t="s">
        <v>20</v>
      </c>
      <c r="B994" t="s">
        <v>81</v>
      </c>
      <c r="C994" t="s">
        <v>634</v>
      </c>
      <c r="D994" t="s">
        <v>629</v>
      </c>
      <c r="E994" t="s">
        <v>675</v>
      </c>
      <c r="F994" t="s">
        <v>8616</v>
      </c>
      <c r="G994" t="s">
        <v>8616</v>
      </c>
      <c r="H994" t="s">
        <v>676</v>
      </c>
      <c r="I994" t="s">
        <v>8617</v>
      </c>
      <c r="J994" s="8" t="s">
        <v>8618</v>
      </c>
      <c r="K994" s="8">
        <v>46</v>
      </c>
      <c r="L994" s="8" t="s">
        <v>8619</v>
      </c>
      <c r="M994" s="8">
        <v>182</v>
      </c>
      <c r="N994" s="8" t="s">
        <v>52</v>
      </c>
      <c r="O994" s="8">
        <v>1</v>
      </c>
      <c r="P994" s="8" t="s">
        <v>57</v>
      </c>
      <c r="Q994" s="8" t="s">
        <v>11982</v>
      </c>
      <c r="S994" s="8" t="s">
        <v>57</v>
      </c>
      <c r="T994" s="8" t="s">
        <v>59</v>
      </c>
      <c r="U994" s="8" t="s">
        <v>65</v>
      </c>
      <c r="V994" s="8" t="s">
        <v>51</v>
      </c>
      <c r="W994" s="8">
        <v>65</v>
      </c>
      <c r="X994" s="8">
        <v>20</v>
      </c>
      <c r="Y994" s="8">
        <v>0</v>
      </c>
      <c r="Z994" s="8">
        <v>15</v>
      </c>
      <c r="AA994" s="8">
        <v>15</v>
      </c>
      <c r="AB994" s="8">
        <v>15</v>
      </c>
    </row>
    <row r="995" spans="1:28">
      <c r="A995" t="s">
        <v>20</v>
      </c>
      <c r="B995" t="s">
        <v>81</v>
      </c>
      <c r="C995" t="s">
        <v>634</v>
      </c>
      <c r="D995" t="s">
        <v>629</v>
      </c>
      <c r="E995" t="s">
        <v>675</v>
      </c>
      <c r="F995" t="s">
        <v>4473</v>
      </c>
      <c r="G995" t="s">
        <v>4473</v>
      </c>
      <c r="H995" t="s">
        <v>677</v>
      </c>
      <c r="I995" t="s">
        <v>1388</v>
      </c>
      <c r="J995" s="8" t="s">
        <v>1389</v>
      </c>
      <c r="K995" s="8">
        <v>48</v>
      </c>
      <c r="M995" s="8">
        <v>0</v>
      </c>
      <c r="N995" s="8" t="s">
        <v>1390</v>
      </c>
      <c r="O995" s="8">
        <v>1</v>
      </c>
      <c r="P995" s="8" t="s">
        <v>57</v>
      </c>
      <c r="Q995" s="8" t="s">
        <v>11983</v>
      </c>
      <c r="S995" s="8" t="s">
        <v>57</v>
      </c>
      <c r="T995" s="8" t="s">
        <v>59</v>
      </c>
      <c r="U995" s="8" t="s">
        <v>65</v>
      </c>
      <c r="V995" s="8" t="s">
        <v>51</v>
      </c>
      <c r="W995" s="8">
        <v>65</v>
      </c>
      <c r="X995" s="8">
        <v>20</v>
      </c>
      <c r="Y995" s="8">
        <v>0</v>
      </c>
      <c r="Z995" s="8">
        <v>15</v>
      </c>
      <c r="AA995" s="8">
        <v>15</v>
      </c>
      <c r="AB995" s="8">
        <v>15</v>
      </c>
    </row>
    <row r="996" spans="1:28">
      <c r="A996" t="s">
        <v>20</v>
      </c>
      <c r="B996" t="s">
        <v>81</v>
      </c>
      <c r="C996" t="s">
        <v>634</v>
      </c>
      <c r="D996" t="s">
        <v>629</v>
      </c>
      <c r="E996" t="s">
        <v>675</v>
      </c>
      <c r="F996" t="s">
        <v>8620</v>
      </c>
      <c r="G996" t="s">
        <v>8620</v>
      </c>
      <c r="H996" t="s">
        <v>677</v>
      </c>
      <c r="I996" t="s">
        <v>8621</v>
      </c>
      <c r="J996" s="8" t="s">
        <v>8622</v>
      </c>
      <c r="K996" s="8">
        <v>26</v>
      </c>
      <c r="M996" s="8">
        <v>0</v>
      </c>
      <c r="N996" s="8" t="s">
        <v>51</v>
      </c>
      <c r="O996" s="8">
        <v>0</v>
      </c>
      <c r="P996" s="8" t="s">
        <v>58</v>
      </c>
      <c r="Q996" s="8" t="s">
        <v>11984</v>
      </c>
      <c r="S996" s="8" t="s">
        <v>57</v>
      </c>
      <c r="T996" s="8" t="s">
        <v>59</v>
      </c>
      <c r="U996" s="8" t="s">
        <v>65</v>
      </c>
      <c r="V996" s="8" t="s">
        <v>51</v>
      </c>
      <c r="W996" s="8">
        <v>30</v>
      </c>
      <c r="X996" s="8">
        <v>0</v>
      </c>
      <c r="Y996" s="8">
        <v>0</v>
      </c>
      <c r="Z996" s="8">
        <v>0</v>
      </c>
      <c r="AA996" s="8">
        <v>15</v>
      </c>
      <c r="AB996" s="8">
        <v>15</v>
      </c>
    </row>
    <row r="997" spans="1:28">
      <c r="A997" t="s">
        <v>20</v>
      </c>
      <c r="B997" t="s">
        <v>81</v>
      </c>
      <c r="C997" t="s">
        <v>634</v>
      </c>
      <c r="D997" t="s">
        <v>629</v>
      </c>
      <c r="E997" t="s">
        <v>675</v>
      </c>
      <c r="F997" t="s">
        <v>4614</v>
      </c>
      <c r="G997" t="s">
        <v>4614</v>
      </c>
      <c r="H997" t="s">
        <v>676</v>
      </c>
      <c r="I997" t="s">
        <v>1398</v>
      </c>
      <c r="J997" s="8" t="s">
        <v>1399</v>
      </c>
      <c r="K997" s="8">
        <v>60</v>
      </c>
      <c r="L997" s="8" t="s">
        <v>1400</v>
      </c>
      <c r="M997" s="8">
        <v>160</v>
      </c>
      <c r="N997" s="8" t="s">
        <v>1401</v>
      </c>
      <c r="O997" s="8">
        <v>1</v>
      </c>
      <c r="P997" s="8" t="s">
        <v>57</v>
      </c>
      <c r="Q997" s="8" t="s">
        <v>11985</v>
      </c>
      <c r="S997" s="8" t="s">
        <v>57</v>
      </c>
      <c r="T997" s="8" t="s">
        <v>59</v>
      </c>
      <c r="U997" s="8" t="s">
        <v>65</v>
      </c>
      <c r="V997" s="8" t="s">
        <v>51</v>
      </c>
      <c r="W997" s="8">
        <v>85</v>
      </c>
      <c r="X997" s="8">
        <v>20</v>
      </c>
      <c r="Y997" s="8">
        <v>20</v>
      </c>
      <c r="Z997" s="8">
        <v>15</v>
      </c>
      <c r="AA997" s="8">
        <v>15</v>
      </c>
      <c r="AB997" s="8">
        <v>15</v>
      </c>
    </row>
    <row r="998" spans="1:28">
      <c r="A998" t="s">
        <v>20</v>
      </c>
      <c r="B998" t="s">
        <v>81</v>
      </c>
      <c r="C998" t="s">
        <v>634</v>
      </c>
      <c r="D998" t="s">
        <v>629</v>
      </c>
      <c r="E998" t="s">
        <v>675</v>
      </c>
      <c r="F998" t="s">
        <v>4600</v>
      </c>
      <c r="G998" t="s">
        <v>4600</v>
      </c>
      <c r="H998" t="s">
        <v>676</v>
      </c>
      <c r="I998" t="s">
        <v>1336</v>
      </c>
      <c r="J998" s="8" t="s">
        <v>1337</v>
      </c>
      <c r="K998" s="8">
        <v>50</v>
      </c>
      <c r="L998" s="8" t="s">
        <v>1338</v>
      </c>
      <c r="M998" s="8">
        <v>137</v>
      </c>
      <c r="N998" s="8" t="s">
        <v>1339</v>
      </c>
      <c r="O998" s="8">
        <v>1</v>
      </c>
      <c r="P998" s="8" t="s">
        <v>57</v>
      </c>
      <c r="Q998" s="8" t="s">
        <v>11986</v>
      </c>
      <c r="S998" s="8" t="s">
        <v>57</v>
      </c>
      <c r="T998" s="8" t="s">
        <v>59</v>
      </c>
      <c r="U998" s="8" t="s">
        <v>65</v>
      </c>
      <c r="V998" s="8" t="s">
        <v>51</v>
      </c>
      <c r="W998" s="8">
        <v>85</v>
      </c>
      <c r="X998" s="8">
        <v>20</v>
      </c>
      <c r="Y998" s="8">
        <v>20</v>
      </c>
      <c r="Z998" s="8">
        <v>15</v>
      </c>
      <c r="AA998" s="8">
        <v>15</v>
      </c>
      <c r="AB998" s="8">
        <v>15</v>
      </c>
    </row>
    <row r="999" spans="1:28">
      <c r="A999" t="s">
        <v>20</v>
      </c>
      <c r="B999" t="s">
        <v>81</v>
      </c>
      <c r="C999" t="s">
        <v>634</v>
      </c>
      <c r="D999" t="s">
        <v>629</v>
      </c>
      <c r="E999" t="s">
        <v>674</v>
      </c>
      <c r="F999" t="s">
        <v>8623</v>
      </c>
      <c r="G999" t="s">
        <v>8623</v>
      </c>
      <c r="H999" t="s">
        <v>676</v>
      </c>
      <c r="I999" t="s">
        <v>8624</v>
      </c>
      <c r="J999" s="8" t="s">
        <v>8625</v>
      </c>
      <c r="K999" s="8">
        <v>40</v>
      </c>
      <c r="L999" s="8" t="s">
        <v>8626</v>
      </c>
      <c r="M999" s="8">
        <v>138</v>
      </c>
      <c r="N999" s="8" t="s">
        <v>8627</v>
      </c>
      <c r="O999" s="8">
        <v>1</v>
      </c>
      <c r="P999" s="8" t="s">
        <v>57</v>
      </c>
      <c r="Q999" s="8" t="s">
        <v>11987</v>
      </c>
      <c r="S999" s="8" t="s">
        <v>57</v>
      </c>
      <c r="T999" s="8" t="s">
        <v>59</v>
      </c>
      <c r="U999" s="8" t="s">
        <v>65</v>
      </c>
      <c r="V999" s="8" t="s">
        <v>51</v>
      </c>
      <c r="W999" s="8">
        <v>85</v>
      </c>
      <c r="X999" s="8">
        <v>20</v>
      </c>
      <c r="Y999" s="8">
        <v>20</v>
      </c>
      <c r="Z999" s="8">
        <v>15</v>
      </c>
      <c r="AA999" s="8">
        <v>15</v>
      </c>
      <c r="AB999" s="8">
        <v>15</v>
      </c>
    </row>
    <row r="1000" spans="1:28">
      <c r="A1000" t="s">
        <v>20</v>
      </c>
      <c r="B1000" t="s">
        <v>81</v>
      </c>
      <c r="C1000" t="s">
        <v>634</v>
      </c>
      <c r="D1000" t="s">
        <v>629</v>
      </c>
      <c r="E1000" t="s">
        <v>674</v>
      </c>
      <c r="F1000" t="s">
        <v>8628</v>
      </c>
      <c r="G1000" t="s">
        <v>8628</v>
      </c>
      <c r="H1000" t="s">
        <v>676</v>
      </c>
      <c r="I1000" t="s">
        <v>8629</v>
      </c>
      <c r="J1000" s="8" t="s">
        <v>8630</v>
      </c>
      <c r="K1000" s="8">
        <v>41</v>
      </c>
      <c r="L1000" s="8" t="s">
        <v>8631</v>
      </c>
      <c r="M1000" s="8">
        <v>56</v>
      </c>
      <c r="N1000" s="8" t="s">
        <v>51</v>
      </c>
      <c r="O1000" s="8">
        <v>0</v>
      </c>
      <c r="P1000" s="8" t="s">
        <v>58</v>
      </c>
      <c r="Q1000" s="8" t="s">
        <v>11988</v>
      </c>
      <c r="S1000" s="8" t="s">
        <v>57</v>
      </c>
      <c r="T1000" s="8" t="s">
        <v>59</v>
      </c>
      <c r="U1000" s="8" t="s">
        <v>65</v>
      </c>
      <c r="V1000" s="8" t="s">
        <v>51</v>
      </c>
      <c r="W1000" s="8">
        <v>50</v>
      </c>
      <c r="X1000" s="8">
        <v>20</v>
      </c>
      <c r="Y1000" s="8">
        <v>0</v>
      </c>
      <c r="Z1000" s="8">
        <v>0</v>
      </c>
      <c r="AA1000" s="8">
        <v>15</v>
      </c>
      <c r="AB1000" s="8">
        <v>15</v>
      </c>
    </row>
    <row r="1001" spans="1:28">
      <c r="A1001" t="s">
        <v>20</v>
      </c>
      <c r="B1001" t="s">
        <v>81</v>
      </c>
      <c r="C1001" t="s">
        <v>634</v>
      </c>
      <c r="D1001" t="s">
        <v>629</v>
      </c>
      <c r="E1001" t="s">
        <v>675</v>
      </c>
      <c r="F1001" t="s">
        <v>4483</v>
      </c>
      <c r="G1001" t="s">
        <v>4483</v>
      </c>
      <c r="H1001" t="s">
        <v>676</v>
      </c>
      <c r="I1001" t="s">
        <v>1349</v>
      </c>
      <c r="J1001" s="8" t="s">
        <v>1350</v>
      </c>
      <c r="K1001" s="8">
        <v>54</v>
      </c>
      <c r="L1001" s="8" t="s">
        <v>969</v>
      </c>
      <c r="M1001" s="8">
        <v>116</v>
      </c>
      <c r="N1001" s="8" t="s">
        <v>1171</v>
      </c>
      <c r="O1001" s="8">
        <v>1</v>
      </c>
      <c r="P1001" s="8" t="s">
        <v>57</v>
      </c>
      <c r="Q1001" s="8" t="s">
        <v>11989</v>
      </c>
      <c r="S1001" s="8" t="s">
        <v>57</v>
      </c>
      <c r="T1001" s="8" t="s">
        <v>59</v>
      </c>
      <c r="U1001" s="8" t="s">
        <v>65</v>
      </c>
      <c r="V1001" s="8" t="s">
        <v>51</v>
      </c>
      <c r="W1001" s="8">
        <v>85</v>
      </c>
      <c r="X1001" s="8">
        <v>20</v>
      </c>
      <c r="Y1001" s="8">
        <v>20</v>
      </c>
      <c r="Z1001" s="8">
        <v>15</v>
      </c>
      <c r="AA1001" s="8">
        <v>15</v>
      </c>
      <c r="AB1001" s="8">
        <v>15</v>
      </c>
    </row>
    <row r="1002" spans="1:28">
      <c r="A1002" t="s">
        <v>20</v>
      </c>
      <c r="B1002" t="s">
        <v>81</v>
      </c>
      <c r="C1002" t="s">
        <v>634</v>
      </c>
      <c r="D1002" t="s">
        <v>629</v>
      </c>
      <c r="E1002" t="s">
        <v>674</v>
      </c>
      <c r="F1002" t="s">
        <v>4461</v>
      </c>
      <c r="G1002" t="s">
        <v>4461</v>
      </c>
      <c r="H1002" t="s">
        <v>676</v>
      </c>
      <c r="I1002" t="s">
        <v>5751</v>
      </c>
      <c r="J1002" s="8" t="s">
        <v>5752</v>
      </c>
      <c r="K1002" s="8">
        <v>26</v>
      </c>
      <c r="M1002" s="8">
        <v>0</v>
      </c>
      <c r="N1002" s="8" t="s">
        <v>781</v>
      </c>
      <c r="O1002" s="8">
        <v>1</v>
      </c>
      <c r="P1002" s="8" t="s">
        <v>57</v>
      </c>
      <c r="Q1002" s="8" t="s">
        <v>11990</v>
      </c>
      <c r="S1002" s="8" t="s">
        <v>57</v>
      </c>
      <c r="T1002" s="8" t="s">
        <v>59</v>
      </c>
      <c r="U1002" s="8" t="s">
        <v>65</v>
      </c>
      <c r="V1002" s="8" t="s">
        <v>51</v>
      </c>
      <c r="W1002" s="8">
        <v>45</v>
      </c>
      <c r="X1002" s="8">
        <v>0</v>
      </c>
      <c r="Y1002" s="8">
        <v>0</v>
      </c>
      <c r="Z1002" s="8">
        <v>15</v>
      </c>
      <c r="AA1002" s="8">
        <v>15</v>
      </c>
      <c r="AB1002" s="8">
        <v>15</v>
      </c>
    </row>
    <row r="1003" spans="1:28">
      <c r="A1003" t="s">
        <v>20</v>
      </c>
      <c r="B1003" t="s">
        <v>81</v>
      </c>
      <c r="C1003" t="s">
        <v>634</v>
      </c>
      <c r="D1003" t="s">
        <v>629</v>
      </c>
      <c r="E1003" t="s">
        <v>675</v>
      </c>
      <c r="F1003" t="s">
        <v>5758</v>
      </c>
      <c r="G1003" t="s">
        <v>5758</v>
      </c>
      <c r="H1003" t="s">
        <v>677</v>
      </c>
      <c r="I1003" t="s">
        <v>5759</v>
      </c>
      <c r="J1003" s="8" t="s">
        <v>5760</v>
      </c>
      <c r="K1003" s="8">
        <v>52</v>
      </c>
      <c r="L1003" s="8" t="s">
        <v>5718</v>
      </c>
      <c r="M1003" s="8">
        <v>52</v>
      </c>
      <c r="N1003" s="8" t="s">
        <v>5761</v>
      </c>
      <c r="O1003" s="8">
        <v>1</v>
      </c>
      <c r="P1003" s="8" t="s">
        <v>57</v>
      </c>
      <c r="Q1003" s="8" t="s">
        <v>11991</v>
      </c>
      <c r="S1003" s="8" t="s">
        <v>57</v>
      </c>
      <c r="T1003" s="8" t="s">
        <v>59</v>
      </c>
      <c r="U1003" s="8" t="s">
        <v>65</v>
      </c>
      <c r="V1003" s="8" t="s">
        <v>51</v>
      </c>
      <c r="W1003" s="8">
        <v>65</v>
      </c>
      <c r="X1003" s="8">
        <v>20</v>
      </c>
      <c r="Y1003" s="8">
        <v>0</v>
      </c>
      <c r="Z1003" s="8">
        <v>15</v>
      </c>
      <c r="AA1003" s="8">
        <v>15</v>
      </c>
      <c r="AB1003" s="8">
        <v>15</v>
      </c>
    </row>
    <row r="1004" spans="1:28">
      <c r="A1004" t="s">
        <v>20</v>
      </c>
      <c r="B1004" t="s">
        <v>81</v>
      </c>
      <c r="C1004" t="s">
        <v>634</v>
      </c>
      <c r="D1004" t="s">
        <v>629</v>
      </c>
      <c r="E1004" t="s">
        <v>675</v>
      </c>
      <c r="F1004" t="s">
        <v>4557</v>
      </c>
      <c r="G1004" t="s">
        <v>4557</v>
      </c>
      <c r="H1004" t="s">
        <v>677</v>
      </c>
      <c r="I1004" t="s">
        <v>1223</v>
      </c>
      <c r="J1004" s="8" t="s">
        <v>1224</v>
      </c>
      <c r="K1004" s="8">
        <v>42</v>
      </c>
      <c r="M1004" s="8">
        <v>0</v>
      </c>
      <c r="N1004" s="8" t="s">
        <v>1225</v>
      </c>
      <c r="O1004" s="8">
        <v>1</v>
      </c>
      <c r="P1004" s="8" t="s">
        <v>57</v>
      </c>
      <c r="Q1004" s="8" t="s">
        <v>11992</v>
      </c>
      <c r="S1004" s="8" t="s">
        <v>57</v>
      </c>
      <c r="T1004" s="8" t="s">
        <v>59</v>
      </c>
      <c r="U1004" s="8" t="s">
        <v>65</v>
      </c>
      <c r="V1004" s="8" t="s">
        <v>51</v>
      </c>
      <c r="W1004" s="8">
        <v>65</v>
      </c>
      <c r="X1004" s="8">
        <v>20</v>
      </c>
      <c r="Y1004" s="8">
        <v>0</v>
      </c>
      <c r="Z1004" s="8">
        <v>15</v>
      </c>
      <c r="AA1004" s="8">
        <v>15</v>
      </c>
      <c r="AB1004" s="8">
        <v>15</v>
      </c>
    </row>
    <row r="1005" spans="1:28">
      <c r="A1005" t="s">
        <v>20</v>
      </c>
      <c r="B1005" t="s">
        <v>81</v>
      </c>
      <c r="C1005" t="s">
        <v>634</v>
      </c>
      <c r="D1005" t="s">
        <v>629</v>
      </c>
      <c r="E1005" t="s">
        <v>674</v>
      </c>
      <c r="F1005" t="s">
        <v>4647</v>
      </c>
      <c r="G1005" t="s">
        <v>4647</v>
      </c>
      <c r="H1005" t="s">
        <v>676</v>
      </c>
      <c r="I1005" t="s">
        <v>1493</v>
      </c>
      <c r="J1005" s="8" t="s">
        <v>1494</v>
      </c>
      <c r="K1005" s="8">
        <v>52</v>
      </c>
      <c r="M1005" s="8">
        <v>0</v>
      </c>
      <c r="N1005" s="8" t="s">
        <v>1495</v>
      </c>
      <c r="O1005" s="8">
        <v>1</v>
      </c>
      <c r="P1005" s="8" t="s">
        <v>57</v>
      </c>
      <c r="Q1005" s="8" t="s">
        <v>11993</v>
      </c>
      <c r="S1005" s="8" t="s">
        <v>57</v>
      </c>
      <c r="T1005" s="8" t="s">
        <v>59</v>
      </c>
      <c r="U1005" s="8" t="s">
        <v>65</v>
      </c>
      <c r="V1005" s="8" t="s">
        <v>51</v>
      </c>
      <c r="W1005" s="8">
        <v>65</v>
      </c>
      <c r="X1005" s="8">
        <v>20</v>
      </c>
      <c r="Y1005" s="8">
        <v>0</v>
      </c>
      <c r="Z1005" s="8">
        <v>15</v>
      </c>
      <c r="AA1005" s="8">
        <v>15</v>
      </c>
      <c r="AB1005" s="8">
        <v>15</v>
      </c>
    </row>
    <row r="1006" spans="1:28">
      <c r="A1006" t="s">
        <v>20</v>
      </c>
      <c r="B1006" t="s">
        <v>81</v>
      </c>
      <c r="C1006" t="s">
        <v>634</v>
      </c>
      <c r="D1006" t="s">
        <v>629</v>
      </c>
      <c r="E1006" t="s">
        <v>675</v>
      </c>
      <c r="F1006" t="s">
        <v>8489</v>
      </c>
      <c r="G1006" t="s">
        <v>8489</v>
      </c>
      <c r="H1006" t="s">
        <v>676</v>
      </c>
      <c r="I1006" t="s">
        <v>8632</v>
      </c>
      <c r="J1006" s="8" t="s">
        <v>8633</v>
      </c>
      <c r="K1006" s="8">
        <v>69</v>
      </c>
      <c r="M1006" s="8">
        <v>0</v>
      </c>
      <c r="N1006" s="8" t="s">
        <v>8634</v>
      </c>
      <c r="O1006" s="8">
        <v>1</v>
      </c>
      <c r="P1006" s="8" t="s">
        <v>57</v>
      </c>
      <c r="Q1006" s="8" t="s">
        <v>11994</v>
      </c>
      <c r="S1006" s="8" t="s">
        <v>57</v>
      </c>
      <c r="T1006" s="8" t="s">
        <v>59</v>
      </c>
      <c r="U1006" s="8" t="s">
        <v>65</v>
      </c>
      <c r="V1006" s="8" t="s">
        <v>51</v>
      </c>
      <c r="W1006" s="8">
        <v>45</v>
      </c>
      <c r="X1006" s="8">
        <v>0</v>
      </c>
      <c r="Y1006" s="8">
        <v>0</v>
      </c>
      <c r="Z1006" s="8">
        <v>15</v>
      </c>
      <c r="AA1006" s="8">
        <v>15</v>
      </c>
      <c r="AB1006" s="8">
        <v>15</v>
      </c>
    </row>
    <row r="1007" spans="1:28">
      <c r="A1007" t="s">
        <v>20</v>
      </c>
      <c r="B1007" t="s">
        <v>81</v>
      </c>
      <c r="C1007" t="s">
        <v>634</v>
      </c>
      <c r="D1007" t="s">
        <v>629</v>
      </c>
      <c r="E1007" t="s">
        <v>675</v>
      </c>
      <c r="F1007" t="s">
        <v>4425</v>
      </c>
      <c r="G1007" t="s">
        <v>4425</v>
      </c>
      <c r="H1007" t="s">
        <v>677</v>
      </c>
      <c r="I1007" t="s">
        <v>1370</v>
      </c>
      <c r="J1007" s="8" t="s">
        <v>1371</v>
      </c>
      <c r="K1007" s="8">
        <v>55</v>
      </c>
      <c r="L1007" s="8" t="s">
        <v>1372</v>
      </c>
      <c r="M1007" s="8">
        <v>133</v>
      </c>
      <c r="N1007" s="8" t="s">
        <v>689</v>
      </c>
      <c r="O1007" s="8">
        <v>1</v>
      </c>
      <c r="P1007" s="8" t="s">
        <v>57</v>
      </c>
      <c r="Q1007" s="8" t="s">
        <v>11995</v>
      </c>
      <c r="S1007" s="8" t="s">
        <v>57</v>
      </c>
      <c r="T1007" s="8" t="s">
        <v>59</v>
      </c>
      <c r="U1007" s="8" t="s">
        <v>65</v>
      </c>
      <c r="V1007" s="8" t="s">
        <v>51</v>
      </c>
      <c r="W1007" s="8">
        <v>85</v>
      </c>
      <c r="X1007" s="8">
        <v>20</v>
      </c>
      <c r="Y1007" s="8">
        <v>20</v>
      </c>
      <c r="Z1007" s="8">
        <v>15</v>
      </c>
      <c r="AA1007" s="8">
        <v>15</v>
      </c>
      <c r="AB1007" s="8">
        <v>15</v>
      </c>
    </row>
    <row r="1008" spans="1:28">
      <c r="A1008" t="s">
        <v>20</v>
      </c>
      <c r="B1008" t="s">
        <v>81</v>
      </c>
      <c r="C1008" t="s">
        <v>634</v>
      </c>
      <c r="D1008" t="s">
        <v>629</v>
      </c>
      <c r="E1008" t="s">
        <v>675</v>
      </c>
      <c r="F1008" t="s">
        <v>4551</v>
      </c>
      <c r="G1008" t="s">
        <v>4551</v>
      </c>
      <c r="H1008" t="s">
        <v>676</v>
      </c>
      <c r="I1008" t="s">
        <v>1330</v>
      </c>
      <c r="J1008" s="8" t="s">
        <v>1331</v>
      </c>
      <c r="K1008" s="8">
        <v>51</v>
      </c>
      <c r="L1008" s="8" t="s">
        <v>1332</v>
      </c>
      <c r="M1008" s="8">
        <v>152</v>
      </c>
      <c r="N1008" s="8" t="s">
        <v>1175</v>
      </c>
      <c r="O1008" s="8">
        <v>1</v>
      </c>
      <c r="P1008" s="8" t="s">
        <v>57</v>
      </c>
      <c r="Q1008" s="8" t="s">
        <v>11996</v>
      </c>
      <c r="S1008" s="8" t="s">
        <v>57</v>
      </c>
      <c r="T1008" s="8" t="s">
        <v>59</v>
      </c>
      <c r="U1008" s="8" t="s">
        <v>65</v>
      </c>
      <c r="V1008" s="8" t="s">
        <v>51</v>
      </c>
      <c r="W1008" s="8">
        <v>85</v>
      </c>
      <c r="X1008" s="8">
        <v>20</v>
      </c>
      <c r="Y1008" s="8">
        <v>20</v>
      </c>
      <c r="Z1008" s="8">
        <v>15</v>
      </c>
      <c r="AA1008" s="8">
        <v>15</v>
      </c>
      <c r="AB1008" s="8">
        <v>15</v>
      </c>
    </row>
    <row r="1009" spans="1:28">
      <c r="A1009" t="s">
        <v>20</v>
      </c>
      <c r="B1009" t="s">
        <v>81</v>
      </c>
      <c r="C1009" t="s">
        <v>634</v>
      </c>
      <c r="D1009" t="s">
        <v>629</v>
      </c>
      <c r="E1009" t="s">
        <v>675</v>
      </c>
      <c r="F1009" t="s">
        <v>4426</v>
      </c>
      <c r="G1009" t="s">
        <v>4426</v>
      </c>
      <c r="H1009" t="s">
        <v>677</v>
      </c>
      <c r="I1009" t="s">
        <v>1450</v>
      </c>
      <c r="J1009" s="8" t="s">
        <v>1451</v>
      </c>
      <c r="K1009" s="8">
        <v>44</v>
      </c>
      <c r="M1009" s="8">
        <v>0</v>
      </c>
      <c r="N1009" s="8" t="s">
        <v>696</v>
      </c>
      <c r="O1009" s="8">
        <v>1</v>
      </c>
      <c r="P1009" s="8" t="s">
        <v>57</v>
      </c>
      <c r="Q1009" s="8" t="s">
        <v>11997</v>
      </c>
      <c r="S1009" s="8" t="s">
        <v>57</v>
      </c>
      <c r="T1009" s="8" t="s">
        <v>59</v>
      </c>
      <c r="U1009" s="8" t="s">
        <v>65</v>
      </c>
      <c r="V1009" s="8" t="s">
        <v>51</v>
      </c>
      <c r="W1009" s="8">
        <v>65</v>
      </c>
      <c r="X1009" s="8">
        <v>20</v>
      </c>
      <c r="Y1009" s="8">
        <v>0</v>
      </c>
      <c r="Z1009" s="8">
        <v>15</v>
      </c>
      <c r="AA1009" s="8">
        <v>15</v>
      </c>
      <c r="AB1009" s="8">
        <v>15</v>
      </c>
    </row>
    <row r="1010" spans="1:28">
      <c r="A1010" t="s">
        <v>20</v>
      </c>
      <c r="B1010" t="s">
        <v>81</v>
      </c>
      <c r="C1010" t="s">
        <v>634</v>
      </c>
      <c r="D1010" t="s">
        <v>629</v>
      </c>
      <c r="E1010" t="s">
        <v>675</v>
      </c>
      <c r="F1010" t="s">
        <v>8635</v>
      </c>
      <c r="G1010" t="s">
        <v>8635</v>
      </c>
      <c r="H1010" t="s">
        <v>677</v>
      </c>
      <c r="I1010" t="s">
        <v>8636</v>
      </c>
      <c r="J1010" s="8" t="s">
        <v>8637</v>
      </c>
      <c r="K1010" s="8">
        <v>57</v>
      </c>
      <c r="L1010" s="8" t="s">
        <v>8638</v>
      </c>
      <c r="M1010" s="8">
        <v>155</v>
      </c>
      <c r="N1010" s="8" t="s">
        <v>51</v>
      </c>
      <c r="O1010" s="8">
        <v>0</v>
      </c>
      <c r="P1010" s="8" t="s">
        <v>58</v>
      </c>
      <c r="Q1010" s="8" t="s">
        <v>11998</v>
      </c>
      <c r="S1010" s="8" t="s">
        <v>57</v>
      </c>
      <c r="T1010" s="8" t="s">
        <v>59</v>
      </c>
      <c r="U1010" s="8" t="s">
        <v>65</v>
      </c>
      <c r="V1010" s="8" t="s">
        <v>51</v>
      </c>
      <c r="W1010" s="8">
        <v>70</v>
      </c>
      <c r="X1010" s="8">
        <v>20</v>
      </c>
      <c r="Y1010" s="8">
        <v>20</v>
      </c>
      <c r="Z1010" s="8">
        <v>0</v>
      </c>
      <c r="AA1010" s="8">
        <v>15</v>
      </c>
      <c r="AB1010" s="8">
        <v>15</v>
      </c>
    </row>
    <row r="1011" spans="1:28">
      <c r="A1011" t="s">
        <v>20</v>
      </c>
      <c r="B1011" t="s">
        <v>81</v>
      </c>
      <c r="C1011" t="s">
        <v>634</v>
      </c>
      <c r="D1011" t="s">
        <v>629</v>
      </c>
      <c r="E1011" t="s">
        <v>675</v>
      </c>
      <c r="F1011" t="s">
        <v>4599</v>
      </c>
      <c r="G1011" t="s">
        <v>4599</v>
      </c>
      <c r="H1011" t="s">
        <v>676</v>
      </c>
      <c r="I1011" t="s">
        <v>1333</v>
      </c>
      <c r="J1011" s="8" t="s">
        <v>1334</v>
      </c>
      <c r="K1011" s="8">
        <v>86</v>
      </c>
      <c r="L1011" s="8" t="s">
        <v>1335</v>
      </c>
      <c r="M1011" s="8">
        <v>117</v>
      </c>
      <c r="N1011" s="8" t="s">
        <v>10611</v>
      </c>
      <c r="O1011" s="8">
        <v>2</v>
      </c>
      <c r="P1011" s="8" t="s">
        <v>56</v>
      </c>
      <c r="Q1011" s="8" t="s">
        <v>11999</v>
      </c>
      <c r="S1011" s="8" t="s">
        <v>57</v>
      </c>
      <c r="T1011" s="8" t="s">
        <v>59</v>
      </c>
      <c r="U1011" s="8" t="s">
        <v>65</v>
      </c>
      <c r="V1011" s="8" t="s">
        <v>51</v>
      </c>
      <c r="W1011" s="8">
        <v>50</v>
      </c>
      <c r="X1011" s="8">
        <v>0</v>
      </c>
      <c r="Y1011" s="8">
        <v>20</v>
      </c>
      <c r="Z1011" s="8">
        <v>0</v>
      </c>
      <c r="AA1011" s="8">
        <v>15</v>
      </c>
      <c r="AB1011" s="8">
        <v>15</v>
      </c>
    </row>
    <row r="1012" spans="1:28">
      <c r="A1012" t="s">
        <v>20</v>
      </c>
      <c r="B1012" t="s">
        <v>81</v>
      </c>
      <c r="C1012" t="s">
        <v>634</v>
      </c>
      <c r="D1012" t="s">
        <v>629</v>
      </c>
      <c r="E1012" t="s">
        <v>675</v>
      </c>
      <c r="F1012" t="s">
        <v>4663</v>
      </c>
      <c r="G1012" t="s">
        <v>4663</v>
      </c>
      <c r="H1012" t="s">
        <v>676</v>
      </c>
      <c r="I1012" t="s">
        <v>1530</v>
      </c>
      <c r="J1012" s="8" t="s">
        <v>1531</v>
      </c>
      <c r="K1012" s="8">
        <v>54</v>
      </c>
      <c r="L1012" s="8" t="s">
        <v>1532</v>
      </c>
      <c r="M1012" s="8">
        <v>153</v>
      </c>
      <c r="N1012" s="8" t="s">
        <v>1533</v>
      </c>
      <c r="O1012" s="8">
        <v>1</v>
      </c>
      <c r="P1012" s="8" t="s">
        <v>57</v>
      </c>
      <c r="Q1012" s="8" t="s">
        <v>12000</v>
      </c>
      <c r="S1012" s="8" t="s">
        <v>57</v>
      </c>
      <c r="T1012" s="8" t="s">
        <v>59</v>
      </c>
      <c r="U1012" s="8" t="s">
        <v>65</v>
      </c>
      <c r="V1012" s="8" t="s">
        <v>51</v>
      </c>
      <c r="W1012" s="8">
        <v>85</v>
      </c>
      <c r="X1012" s="8">
        <v>20</v>
      </c>
      <c r="Y1012" s="8">
        <v>20</v>
      </c>
      <c r="Z1012" s="8">
        <v>15</v>
      </c>
      <c r="AA1012" s="8">
        <v>15</v>
      </c>
      <c r="AB1012" s="8">
        <v>15</v>
      </c>
    </row>
    <row r="1013" spans="1:28">
      <c r="A1013" t="s">
        <v>20</v>
      </c>
      <c r="B1013" t="s">
        <v>81</v>
      </c>
      <c r="C1013" t="s">
        <v>634</v>
      </c>
      <c r="D1013" t="s">
        <v>629</v>
      </c>
      <c r="E1013" t="s">
        <v>675</v>
      </c>
      <c r="F1013" t="s">
        <v>4643</v>
      </c>
      <c r="G1013" t="s">
        <v>4643</v>
      </c>
      <c r="H1013" t="s">
        <v>676</v>
      </c>
      <c r="I1013" t="s">
        <v>1482</v>
      </c>
      <c r="J1013" s="8" t="s">
        <v>1483</v>
      </c>
      <c r="K1013" s="8">
        <v>74</v>
      </c>
      <c r="L1013" s="8" t="s">
        <v>1484</v>
      </c>
      <c r="M1013" s="8">
        <v>124</v>
      </c>
      <c r="N1013" s="8" t="s">
        <v>1485</v>
      </c>
      <c r="O1013" s="8">
        <v>1</v>
      </c>
      <c r="P1013" s="8" t="s">
        <v>57</v>
      </c>
      <c r="Q1013" s="8" t="s">
        <v>12001</v>
      </c>
      <c r="S1013" s="8" t="s">
        <v>57</v>
      </c>
      <c r="T1013" s="8" t="s">
        <v>59</v>
      </c>
      <c r="U1013" s="8" t="s">
        <v>65</v>
      </c>
      <c r="V1013" s="8" t="s">
        <v>51</v>
      </c>
      <c r="W1013" s="8">
        <v>65</v>
      </c>
      <c r="X1013" s="8">
        <v>0</v>
      </c>
      <c r="Y1013" s="8">
        <v>20</v>
      </c>
      <c r="Z1013" s="8">
        <v>15</v>
      </c>
      <c r="AA1013" s="8">
        <v>15</v>
      </c>
      <c r="AB1013" s="8">
        <v>15</v>
      </c>
    </row>
    <row r="1014" spans="1:28">
      <c r="A1014" t="s">
        <v>20</v>
      </c>
      <c r="B1014" t="s">
        <v>81</v>
      </c>
      <c r="C1014" t="s">
        <v>634</v>
      </c>
      <c r="D1014" t="s">
        <v>629</v>
      </c>
      <c r="E1014" t="s">
        <v>675</v>
      </c>
      <c r="F1014" t="s">
        <v>4547</v>
      </c>
      <c r="G1014" t="s">
        <v>4547</v>
      </c>
      <c r="H1014" t="s">
        <v>676</v>
      </c>
      <c r="I1014" t="s">
        <v>1306</v>
      </c>
      <c r="J1014" s="8" t="s">
        <v>1307</v>
      </c>
      <c r="K1014" s="8">
        <v>68</v>
      </c>
      <c r="L1014" s="8" t="s">
        <v>931</v>
      </c>
      <c r="M1014" s="8">
        <v>124</v>
      </c>
      <c r="N1014" s="8" t="s">
        <v>1152</v>
      </c>
      <c r="O1014" s="8">
        <v>1</v>
      </c>
      <c r="P1014" s="8" t="s">
        <v>57</v>
      </c>
      <c r="Q1014" s="8" t="s">
        <v>12002</v>
      </c>
      <c r="S1014" s="8" t="s">
        <v>57</v>
      </c>
      <c r="T1014" s="8" t="s">
        <v>59</v>
      </c>
      <c r="U1014" s="8" t="s">
        <v>65</v>
      </c>
      <c r="V1014" s="8" t="s">
        <v>51</v>
      </c>
      <c r="W1014" s="8">
        <v>65</v>
      </c>
      <c r="X1014" s="8">
        <v>0</v>
      </c>
      <c r="Y1014" s="8">
        <v>20</v>
      </c>
      <c r="Z1014" s="8">
        <v>15</v>
      </c>
      <c r="AA1014" s="8">
        <v>15</v>
      </c>
      <c r="AB1014" s="8">
        <v>15</v>
      </c>
    </row>
    <row r="1015" spans="1:28">
      <c r="A1015" t="s">
        <v>20</v>
      </c>
      <c r="B1015" t="s">
        <v>81</v>
      </c>
      <c r="C1015" t="s">
        <v>634</v>
      </c>
      <c r="D1015" t="s">
        <v>629</v>
      </c>
      <c r="E1015" t="s">
        <v>675</v>
      </c>
      <c r="F1015" t="s">
        <v>4575</v>
      </c>
      <c r="G1015" t="s">
        <v>4575</v>
      </c>
      <c r="H1015" t="s">
        <v>676</v>
      </c>
      <c r="I1015" t="s">
        <v>1589</v>
      </c>
      <c r="J1015" s="8" t="s">
        <v>1590</v>
      </c>
      <c r="K1015" s="8">
        <v>60</v>
      </c>
      <c r="L1015" s="8" t="s">
        <v>1591</v>
      </c>
      <c r="M1015" s="8">
        <v>160</v>
      </c>
      <c r="N1015" s="8" t="s">
        <v>1592</v>
      </c>
      <c r="O1015" s="8">
        <v>1</v>
      </c>
      <c r="P1015" s="8" t="s">
        <v>57</v>
      </c>
      <c r="Q1015" s="8" t="s">
        <v>12003</v>
      </c>
      <c r="S1015" s="8" t="s">
        <v>57</v>
      </c>
      <c r="T1015" s="8" t="s">
        <v>59</v>
      </c>
      <c r="U1015" s="8" t="s">
        <v>65</v>
      </c>
      <c r="V1015" s="8" t="s">
        <v>51</v>
      </c>
      <c r="W1015" s="8">
        <v>85</v>
      </c>
      <c r="X1015" s="8">
        <v>20</v>
      </c>
      <c r="Y1015" s="8">
        <v>20</v>
      </c>
      <c r="Z1015" s="8">
        <v>15</v>
      </c>
      <c r="AA1015" s="8">
        <v>15</v>
      </c>
      <c r="AB1015" s="8">
        <v>15</v>
      </c>
    </row>
    <row r="1016" spans="1:28">
      <c r="A1016" t="s">
        <v>20</v>
      </c>
      <c r="B1016" t="s">
        <v>81</v>
      </c>
      <c r="C1016" t="s">
        <v>634</v>
      </c>
      <c r="D1016" t="s">
        <v>629</v>
      </c>
      <c r="E1016" t="s">
        <v>675</v>
      </c>
      <c r="F1016" t="s">
        <v>8639</v>
      </c>
      <c r="G1016" t="s">
        <v>8639</v>
      </c>
      <c r="H1016" t="s">
        <v>677</v>
      </c>
      <c r="I1016" t="s">
        <v>8640</v>
      </c>
      <c r="J1016" s="8" t="s">
        <v>8641</v>
      </c>
      <c r="K1016" s="8">
        <v>54</v>
      </c>
      <c r="L1016" s="8" t="s">
        <v>8642</v>
      </c>
      <c r="M1016" s="8">
        <v>75</v>
      </c>
      <c r="N1016" s="8" t="s">
        <v>8643</v>
      </c>
      <c r="O1016" s="8">
        <v>1</v>
      </c>
      <c r="P1016" s="8" t="s">
        <v>57</v>
      </c>
      <c r="Q1016" s="8" t="s">
        <v>12004</v>
      </c>
      <c r="S1016" s="8" t="s">
        <v>57</v>
      </c>
      <c r="T1016" s="8" t="s">
        <v>59</v>
      </c>
      <c r="U1016" s="8" t="s">
        <v>65</v>
      </c>
      <c r="V1016" s="8" t="s">
        <v>51</v>
      </c>
      <c r="W1016" s="8">
        <v>85</v>
      </c>
      <c r="X1016" s="8">
        <v>20</v>
      </c>
      <c r="Y1016" s="8">
        <v>20</v>
      </c>
      <c r="Z1016" s="8">
        <v>15</v>
      </c>
      <c r="AA1016" s="8">
        <v>15</v>
      </c>
      <c r="AB1016" s="8">
        <v>15</v>
      </c>
    </row>
    <row r="1017" spans="1:28">
      <c r="A1017" t="s">
        <v>20</v>
      </c>
      <c r="B1017" t="s">
        <v>81</v>
      </c>
      <c r="C1017" t="s">
        <v>634</v>
      </c>
      <c r="D1017" t="s">
        <v>629</v>
      </c>
      <c r="E1017" t="s">
        <v>675</v>
      </c>
      <c r="F1017" t="s">
        <v>8644</v>
      </c>
      <c r="G1017" t="s">
        <v>8644</v>
      </c>
      <c r="H1017" t="s">
        <v>676</v>
      </c>
      <c r="I1017" t="s">
        <v>8645</v>
      </c>
      <c r="J1017" s="8" t="s">
        <v>8646</v>
      </c>
      <c r="K1017" s="8">
        <v>45</v>
      </c>
      <c r="L1017" s="8" t="s">
        <v>8647</v>
      </c>
      <c r="M1017" s="8">
        <v>43</v>
      </c>
      <c r="N1017" s="8" t="s">
        <v>51</v>
      </c>
      <c r="O1017" s="8">
        <v>0</v>
      </c>
      <c r="P1017" s="8" t="s">
        <v>58</v>
      </c>
      <c r="Q1017" s="8" t="s">
        <v>12005</v>
      </c>
      <c r="S1017" s="8" t="s">
        <v>57</v>
      </c>
      <c r="T1017" s="8" t="s">
        <v>59</v>
      </c>
      <c r="U1017" s="8" t="s">
        <v>65</v>
      </c>
      <c r="V1017" s="8" t="s">
        <v>51</v>
      </c>
      <c r="W1017" s="8">
        <v>50</v>
      </c>
      <c r="X1017" s="8">
        <v>20</v>
      </c>
      <c r="Y1017" s="8">
        <v>0</v>
      </c>
      <c r="Z1017" s="8">
        <v>0</v>
      </c>
      <c r="AA1017" s="8">
        <v>15</v>
      </c>
      <c r="AB1017" s="8">
        <v>15</v>
      </c>
    </row>
    <row r="1018" spans="1:28">
      <c r="A1018" t="s">
        <v>20</v>
      </c>
      <c r="B1018" t="s">
        <v>81</v>
      </c>
      <c r="C1018" t="s">
        <v>634</v>
      </c>
      <c r="D1018" t="s">
        <v>629</v>
      </c>
      <c r="E1018" t="s">
        <v>675</v>
      </c>
      <c r="F1018" t="s">
        <v>34</v>
      </c>
      <c r="G1018" t="s">
        <v>34</v>
      </c>
      <c r="H1018" t="s">
        <v>676</v>
      </c>
      <c r="I1018" t="s">
        <v>1355</v>
      </c>
      <c r="J1018" s="8" t="s">
        <v>1356</v>
      </c>
      <c r="K1018" s="8">
        <v>60</v>
      </c>
      <c r="L1018" s="8" t="s">
        <v>1357</v>
      </c>
      <c r="M1018" s="8">
        <v>143</v>
      </c>
      <c r="N1018" s="8" t="s">
        <v>1012</v>
      </c>
      <c r="O1018" s="8">
        <v>1</v>
      </c>
      <c r="P1018" s="8" t="s">
        <v>57</v>
      </c>
      <c r="Q1018" s="8" t="s">
        <v>12006</v>
      </c>
      <c r="S1018" s="8" t="s">
        <v>57</v>
      </c>
      <c r="T1018" s="8" t="s">
        <v>59</v>
      </c>
      <c r="U1018" s="8" t="s">
        <v>65</v>
      </c>
      <c r="V1018" s="8" t="s">
        <v>51</v>
      </c>
      <c r="W1018" s="8">
        <v>85</v>
      </c>
      <c r="X1018" s="8">
        <v>20</v>
      </c>
      <c r="Y1018" s="8">
        <v>20</v>
      </c>
      <c r="Z1018" s="8">
        <v>15</v>
      </c>
      <c r="AA1018" s="8">
        <v>15</v>
      </c>
      <c r="AB1018" s="8">
        <v>15</v>
      </c>
    </row>
    <row r="1019" spans="1:28">
      <c r="A1019" t="s">
        <v>20</v>
      </c>
      <c r="B1019" t="s">
        <v>81</v>
      </c>
      <c r="C1019" t="s">
        <v>634</v>
      </c>
      <c r="D1019" t="s">
        <v>629</v>
      </c>
      <c r="E1019" t="s">
        <v>675</v>
      </c>
      <c r="F1019" t="s">
        <v>4458</v>
      </c>
      <c r="G1019" t="s">
        <v>4458</v>
      </c>
      <c r="H1019" t="s">
        <v>676</v>
      </c>
      <c r="I1019" t="s">
        <v>1377</v>
      </c>
      <c r="J1019" s="8" t="s">
        <v>1378</v>
      </c>
      <c r="K1019" s="8">
        <v>40</v>
      </c>
      <c r="M1019" s="8">
        <v>0</v>
      </c>
      <c r="N1019" s="8" t="s">
        <v>963</v>
      </c>
      <c r="O1019" s="8">
        <v>1</v>
      </c>
      <c r="P1019" s="8" t="s">
        <v>57</v>
      </c>
      <c r="Q1019" s="8" t="s">
        <v>12007</v>
      </c>
      <c r="S1019" s="8" t="s">
        <v>57</v>
      </c>
      <c r="T1019" s="8" t="s">
        <v>59</v>
      </c>
      <c r="U1019" s="8" t="s">
        <v>65</v>
      </c>
      <c r="V1019" s="8" t="s">
        <v>51</v>
      </c>
      <c r="W1019" s="8">
        <v>65</v>
      </c>
      <c r="X1019" s="8">
        <v>20</v>
      </c>
      <c r="Y1019" s="8">
        <v>0</v>
      </c>
      <c r="Z1019" s="8">
        <v>15</v>
      </c>
      <c r="AA1019" s="8">
        <v>15</v>
      </c>
      <c r="AB1019" s="8">
        <v>15</v>
      </c>
    </row>
    <row r="1020" spans="1:28">
      <c r="A1020" t="s">
        <v>20</v>
      </c>
      <c r="B1020" t="s">
        <v>81</v>
      </c>
      <c r="C1020" t="s">
        <v>634</v>
      </c>
      <c r="D1020" t="s">
        <v>629</v>
      </c>
      <c r="E1020" t="s">
        <v>675</v>
      </c>
      <c r="F1020" t="s">
        <v>4439</v>
      </c>
      <c r="G1020" t="s">
        <v>4439</v>
      </c>
      <c r="H1020" t="s">
        <v>676</v>
      </c>
      <c r="I1020" t="s">
        <v>1417</v>
      </c>
      <c r="J1020" s="8" t="s">
        <v>1418</v>
      </c>
      <c r="K1020" s="8">
        <v>55</v>
      </c>
      <c r="L1020" s="8" t="s">
        <v>1419</v>
      </c>
      <c r="M1020" s="8">
        <v>148</v>
      </c>
      <c r="N1020" s="8" t="s">
        <v>967</v>
      </c>
      <c r="O1020" s="8">
        <v>1</v>
      </c>
      <c r="P1020" s="8" t="s">
        <v>57</v>
      </c>
      <c r="Q1020" s="8" t="s">
        <v>12008</v>
      </c>
      <c r="S1020" s="8" t="s">
        <v>57</v>
      </c>
      <c r="T1020" s="8" t="s">
        <v>59</v>
      </c>
      <c r="U1020" s="8" t="s">
        <v>65</v>
      </c>
      <c r="V1020" s="8" t="s">
        <v>51</v>
      </c>
      <c r="W1020" s="8">
        <v>85</v>
      </c>
      <c r="X1020" s="8">
        <v>20</v>
      </c>
      <c r="Y1020" s="8">
        <v>20</v>
      </c>
      <c r="Z1020" s="8">
        <v>15</v>
      </c>
      <c r="AA1020" s="8">
        <v>15</v>
      </c>
      <c r="AB1020" s="8">
        <v>15</v>
      </c>
    </row>
    <row r="1021" spans="1:28">
      <c r="A1021" t="s">
        <v>20</v>
      </c>
      <c r="B1021" t="s">
        <v>81</v>
      </c>
      <c r="C1021" t="s">
        <v>634</v>
      </c>
      <c r="D1021" t="s">
        <v>629</v>
      </c>
      <c r="E1021" t="s">
        <v>674</v>
      </c>
      <c r="F1021" t="s">
        <v>4550</v>
      </c>
      <c r="G1021" t="s">
        <v>4550</v>
      </c>
      <c r="H1021" t="s">
        <v>676</v>
      </c>
      <c r="I1021" t="s">
        <v>1432</v>
      </c>
      <c r="J1021" s="8" t="s">
        <v>1433</v>
      </c>
      <c r="K1021" s="8">
        <v>60</v>
      </c>
      <c r="L1021" s="8" t="s">
        <v>1434</v>
      </c>
      <c r="M1021" s="8">
        <v>118</v>
      </c>
      <c r="N1021" s="8" t="s">
        <v>1168</v>
      </c>
      <c r="O1021" s="8">
        <v>1</v>
      </c>
      <c r="P1021" s="8" t="s">
        <v>57</v>
      </c>
      <c r="Q1021" s="8" t="s">
        <v>12009</v>
      </c>
      <c r="S1021" s="8" t="s">
        <v>57</v>
      </c>
      <c r="T1021" s="8" t="s">
        <v>59</v>
      </c>
      <c r="U1021" s="8" t="s">
        <v>65</v>
      </c>
      <c r="V1021" s="8" t="s">
        <v>51</v>
      </c>
      <c r="W1021" s="8">
        <v>85</v>
      </c>
      <c r="X1021" s="8">
        <v>20</v>
      </c>
      <c r="Y1021" s="8">
        <v>20</v>
      </c>
      <c r="Z1021" s="8">
        <v>15</v>
      </c>
      <c r="AA1021" s="8">
        <v>15</v>
      </c>
      <c r="AB1021" s="8">
        <v>15</v>
      </c>
    </row>
    <row r="1022" spans="1:28">
      <c r="A1022" t="s">
        <v>20</v>
      </c>
      <c r="B1022" t="s">
        <v>81</v>
      </c>
      <c r="C1022" t="s">
        <v>634</v>
      </c>
      <c r="D1022" t="s">
        <v>629</v>
      </c>
      <c r="E1022" t="s">
        <v>675</v>
      </c>
      <c r="F1022" t="s">
        <v>8118</v>
      </c>
      <c r="G1022" t="s">
        <v>8118</v>
      </c>
      <c r="H1022" t="s">
        <v>677</v>
      </c>
      <c r="I1022" t="s">
        <v>8648</v>
      </c>
      <c r="J1022" s="8" t="s">
        <v>8649</v>
      </c>
      <c r="K1022" s="8">
        <v>35</v>
      </c>
      <c r="M1022" s="8">
        <v>0</v>
      </c>
      <c r="N1022" s="8" t="s">
        <v>8650</v>
      </c>
      <c r="O1022" s="8">
        <v>1</v>
      </c>
      <c r="P1022" s="8" t="s">
        <v>57</v>
      </c>
      <c r="Q1022" s="8" t="s">
        <v>12010</v>
      </c>
      <c r="S1022" s="8" t="s">
        <v>57</v>
      </c>
      <c r="T1022" s="8" t="s">
        <v>59</v>
      </c>
      <c r="U1022" s="8" t="s">
        <v>65</v>
      </c>
      <c r="V1022" s="8" t="s">
        <v>51</v>
      </c>
      <c r="W1022" s="8">
        <v>45</v>
      </c>
      <c r="X1022" s="8">
        <v>0</v>
      </c>
      <c r="Y1022" s="8">
        <v>0</v>
      </c>
      <c r="Z1022" s="8">
        <v>15</v>
      </c>
      <c r="AA1022" s="8">
        <v>15</v>
      </c>
      <c r="AB1022" s="8">
        <v>15</v>
      </c>
    </row>
    <row r="1023" spans="1:28">
      <c r="A1023" t="s">
        <v>20</v>
      </c>
      <c r="B1023" t="s">
        <v>81</v>
      </c>
      <c r="C1023" t="s">
        <v>634</v>
      </c>
      <c r="D1023" t="s">
        <v>629</v>
      </c>
      <c r="E1023" t="s">
        <v>675</v>
      </c>
      <c r="F1023" t="s">
        <v>4670</v>
      </c>
      <c r="G1023" t="s">
        <v>4670</v>
      </c>
      <c r="H1023" t="s">
        <v>676</v>
      </c>
      <c r="I1023" t="s">
        <v>1551</v>
      </c>
      <c r="J1023" s="8" t="s">
        <v>1552</v>
      </c>
      <c r="K1023" s="8">
        <v>52</v>
      </c>
      <c r="M1023" s="8">
        <v>0</v>
      </c>
      <c r="N1023" s="8" t="s">
        <v>1553</v>
      </c>
      <c r="O1023" s="8">
        <v>1</v>
      </c>
      <c r="P1023" s="8" t="s">
        <v>57</v>
      </c>
      <c r="Q1023" s="8" t="s">
        <v>12011</v>
      </c>
      <c r="S1023" s="8" t="s">
        <v>57</v>
      </c>
      <c r="T1023" s="8" t="s">
        <v>59</v>
      </c>
      <c r="U1023" s="8" t="s">
        <v>65</v>
      </c>
      <c r="V1023" s="8" t="s">
        <v>51</v>
      </c>
      <c r="W1023" s="8">
        <v>65</v>
      </c>
      <c r="X1023" s="8">
        <v>20</v>
      </c>
      <c r="Y1023" s="8">
        <v>0</v>
      </c>
      <c r="Z1023" s="8">
        <v>15</v>
      </c>
      <c r="AA1023" s="8">
        <v>15</v>
      </c>
      <c r="AB1023" s="8">
        <v>15</v>
      </c>
    </row>
    <row r="1024" spans="1:28">
      <c r="A1024" t="s">
        <v>20</v>
      </c>
      <c r="B1024" t="s">
        <v>81</v>
      </c>
      <c r="C1024" t="s">
        <v>634</v>
      </c>
      <c r="D1024" t="s">
        <v>629</v>
      </c>
      <c r="E1024" t="s">
        <v>675</v>
      </c>
      <c r="F1024" t="s">
        <v>4676</v>
      </c>
      <c r="G1024" t="s">
        <v>4676</v>
      </c>
      <c r="H1024" t="s">
        <v>676</v>
      </c>
      <c r="I1024" t="s">
        <v>1569</v>
      </c>
      <c r="J1024" s="8" t="s">
        <v>1570</v>
      </c>
      <c r="K1024" s="8">
        <v>56</v>
      </c>
      <c r="L1024" s="8" t="s">
        <v>1571</v>
      </c>
      <c r="M1024" s="8">
        <v>151</v>
      </c>
      <c r="N1024" s="8" t="s">
        <v>1572</v>
      </c>
      <c r="O1024" s="8">
        <v>1</v>
      </c>
      <c r="P1024" s="8" t="s">
        <v>57</v>
      </c>
      <c r="Q1024" s="8" t="s">
        <v>12012</v>
      </c>
      <c r="S1024" s="8" t="s">
        <v>57</v>
      </c>
      <c r="T1024" s="8" t="s">
        <v>59</v>
      </c>
      <c r="U1024" s="8" t="s">
        <v>65</v>
      </c>
      <c r="V1024" s="8" t="s">
        <v>51</v>
      </c>
      <c r="W1024" s="8">
        <v>85</v>
      </c>
      <c r="X1024" s="8">
        <v>20</v>
      </c>
      <c r="Y1024" s="8">
        <v>20</v>
      </c>
      <c r="Z1024" s="8">
        <v>15</v>
      </c>
      <c r="AA1024" s="8">
        <v>15</v>
      </c>
      <c r="AB1024" s="8">
        <v>15</v>
      </c>
    </row>
    <row r="1025" spans="1:28">
      <c r="A1025" t="s">
        <v>20</v>
      </c>
      <c r="B1025" t="s">
        <v>81</v>
      </c>
      <c r="C1025" t="s">
        <v>634</v>
      </c>
      <c r="D1025" t="s">
        <v>629</v>
      </c>
      <c r="E1025" t="s">
        <v>675</v>
      </c>
      <c r="F1025" t="s">
        <v>8122</v>
      </c>
      <c r="G1025" t="s">
        <v>8122</v>
      </c>
      <c r="H1025" t="s">
        <v>677</v>
      </c>
      <c r="I1025" t="s">
        <v>8651</v>
      </c>
      <c r="J1025" s="8" t="s">
        <v>8652</v>
      </c>
      <c r="K1025" s="8">
        <v>45</v>
      </c>
      <c r="M1025" s="8">
        <v>0</v>
      </c>
      <c r="N1025" s="8" t="s">
        <v>8653</v>
      </c>
      <c r="O1025" s="8">
        <v>1</v>
      </c>
      <c r="P1025" s="8" t="s">
        <v>57</v>
      </c>
      <c r="Q1025" s="8" t="s">
        <v>12013</v>
      </c>
      <c r="S1025" s="8" t="s">
        <v>57</v>
      </c>
      <c r="T1025" s="8" t="s">
        <v>59</v>
      </c>
      <c r="U1025" s="8" t="s">
        <v>65</v>
      </c>
      <c r="V1025" s="8" t="s">
        <v>51</v>
      </c>
      <c r="W1025" s="8">
        <v>65</v>
      </c>
      <c r="X1025" s="8">
        <v>20</v>
      </c>
      <c r="Y1025" s="8">
        <v>0</v>
      </c>
      <c r="Z1025" s="8">
        <v>15</v>
      </c>
      <c r="AA1025" s="8">
        <v>15</v>
      </c>
      <c r="AB1025" s="8">
        <v>15</v>
      </c>
    </row>
    <row r="1026" spans="1:28">
      <c r="A1026" t="s">
        <v>20</v>
      </c>
      <c r="B1026" t="s">
        <v>81</v>
      </c>
      <c r="C1026" t="s">
        <v>634</v>
      </c>
      <c r="D1026" t="s">
        <v>629</v>
      </c>
      <c r="E1026" t="s">
        <v>675</v>
      </c>
      <c r="F1026" t="s">
        <v>5744</v>
      </c>
      <c r="G1026" t="s">
        <v>5744</v>
      </c>
      <c r="H1026" t="s">
        <v>677</v>
      </c>
      <c r="I1026" t="s">
        <v>8654</v>
      </c>
      <c r="J1026" s="8" t="s">
        <v>8655</v>
      </c>
      <c r="K1026" s="8">
        <v>58</v>
      </c>
      <c r="L1026" s="8" t="s">
        <v>8656</v>
      </c>
      <c r="M1026" s="8">
        <v>153</v>
      </c>
      <c r="N1026" s="8" t="s">
        <v>51</v>
      </c>
      <c r="O1026" s="8">
        <v>0</v>
      </c>
      <c r="P1026" s="8" t="s">
        <v>58</v>
      </c>
      <c r="Q1026" s="8" t="s">
        <v>12014</v>
      </c>
      <c r="S1026" s="8" t="s">
        <v>57</v>
      </c>
      <c r="T1026" s="8" t="s">
        <v>59</v>
      </c>
      <c r="U1026" s="8" t="s">
        <v>65</v>
      </c>
      <c r="V1026" s="8" t="s">
        <v>51</v>
      </c>
      <c r="W1026" s="8">
        <v>70</v>
      </c>
      <c r="X1026" s="8">
        <v>20</v>
      </c>
      <c r="Y1026" s="8">
        <v>20</v>
      </c>
      <c r="Z1026" s="8">
        <v>0</v>
      </c>
      <c r="AA1026" s="8">
        <v>15</v>
      </c>
      <c r="AB1026" s="8">
        <v>15</v>
      </c>
    </row>
    <row r="1027" spans="1:28">
      <c r="A1027" t="s">
        <v>20</v>
      </c>
      <c r="B1027" t="s">
        <v>81</v>
      </c>
      <c r="C1027" t="s">
        <v>634</v>
      </c>
      <c r="D1027" t="s">
        <v>629</v>
      </c>
      <c r="E1027" t="s">
        <v>675</v>
      </c>
      <c r="F1027" t="s">
        <v>4613</v>
      </c>
      <c r="G1027" t="s">
        <v>4613</v>
      </c>
      <c r="H1027" t="s">
        <v>676</v>
      </c>
      <c r="I1027" t="s">
        <v>1395</v>
      </c>
      <c r="J1027" s="8" t="s">
        <v>1396</v>
      </c>
      <c r="K1027" s="8">
        <v>65</v>
      </c>
      <c r="M1027" s="8">
        <v>0</v>
      </c>
      <c r="N1027" s="8" t="s">
        <v>1397</v>
      </c>
      <c r="O1027" s="8">
        <v>1</v>
      </c>
      <c r="P1027" s="8" t="s">
        <v>57</v>
      </c>
      <c r="Q1027" s="8" t="s">
        <v>12015</v>
      </c>
      <c r="S1027" s="8" t="s">
        <v>57</v>
      </c>
      <c r="T1027" s="8" t="s">
        <v>59</v>
      </c>
      <c r="U1027" s="8" t="s">
        <v>65</v>
      </c>
      <c r="V1027" s="8" t="s">
        <v>51</v>
      </c>
      <c r="W1027" s="8">
        <v>45</v>
      </c>
      <c r="X1027" s="8">
        <v>0</v>
      </c>
      <c r="Y1027" s="8">
        <v>0</v>
      </c>
      <c r="Z1027" s="8">
        <v>15</v>
      </c>
      <c r="AA1027" s="8">
        <v>15</v>
      </c>
      <c r="AB1027" s="8">
        <v>15</v>
      </c>
    </row>
    <row r="1028" spans="1:28">
      <c r="A1028" t="s">
        <v>20</v>
      </c>
      <c r="B1028" t="s">
        <v>81</v>
      </c>
      <c r="C1028" t="s">
        <v>634</v>
      </c>
      <c r="D1028" t="s">
        <v>629</v>
      </c>
      <c r="E1028" t="s">
        <v>675</v>
      </c>
      <c r="F1028" t="s">
        <v>8657</v>
      </c>
      <c r="G1028" t="s">
        <v>8657</v>
      </c>
      <c r="H1028" t="s">
        <v>677</v>
      </c>
      <c r="I1028" t="s">
        <v>8658</v>
      </c>
      <c r="J1028" s="8" t="s">
        <v>8659</v>
      </c>
      <c r="K1028" s="8">
        <v>54</v>
      </c>
      <c r="L1028" s="8" t="s">
        <v>8660</v>
      </c>
      <c r="M1028" s="8">
        <v>108</v>
      </c>
      <c r="N1028" s="8" t="s">
        <v>51</v>
      </c>
      <c r="O1028" s="8">
        <v>0</v>
      </c>
      <c r="P1028" s="8" t="s">
        <v>58</v>
      </c>
      <c r="Q1028" s="8" t="s">
        <v>12016</v>
      </c>
      <c r="S1028" s="8" t="s">
        <v>57</v>
      </c>
      <c r="T1028" s="8" t="s">
        <v>59</v>
      </c>
      <c r="U1028" s="8" t="s">
        <v>65</v>
      </c>
      <c r="V1028" s="8" t="s">
        <v>51</v>
      </c>
      <c r="W1028" s="8">
        <v>70</v>
      </c>
      <c r="X1028" s="8">
        <v>20</v>
      </c>
      <c r="Y1028" s="8">
        <v>20</v>
      </c>
      <c r="Z1028" s="8">
        <v>0</v>
      </c>
      <c r="AA1028" s="8">
        <v>15</v>
      </c>
      <c r="AB1028" s="8">
        <v>15</v>
      </c>
    </row>
    <row r="1029" spans="1:28">
      <c r="A1029" t="s">
        <v>20</v>
      </c>
      <c r="B1029" t="s">
        <v>81</v>
      </c>
      <c r="C1029" t="s">
        <v>634</v>
      </c>
      <c r="D1029" t="s">
        <v>629</v>
      </c>
      <c r="E1029" t="s">
        <v>675</v>
      </c>
      <c r="F1029" t="s">
        <v>563</v>
      </c>
      <c r="G1029" t="s">
        <v>563</v>
      </c>
      <c r="H1029" t="s">
        <v>676</v>
      </c>
      <c r="I1029" t="s">
        <v>1414</v>
      </c>
      <c r="J1029" s="8" t="s">
        <v>1415</v>
      </c>
      <c r="K1029" s="8">
        <v>60</v>
      </c>
      <c r="M1029" s="8">
        <v>0</v>
      </c>
      <c r="N1029" s="8" t="s">
        <v>1416</v>
      </c>
      <c r="O1029" s="8">
        <v>1</v>
      </c>
      <c r="P1029" s="8" t="s">
        <v>57</v>
      </c>
      <c r="Q1029" s="8" t="s">
        <v>12017</v>
      </c>
      <c r="S1029" s="8" t="s">
        <v>57</v>
      </c>
      <c r="T1029" s="8" t="s">
        <v>59</v>
      </c>
      <c r="U1029" s="8" t="s">
        <v>65</v>
      </c>
      <c r="V1029" s="8" t="s">
        <v>51</v>
      </c>
      <c r="W1029" s="8">
        <v>65</v>
      </c>
      <c r="X1029" s="8">
        <v>20</v>
      </c>
      <c r="Y1029" s="8">
        <v>0</v>
      </c>
      <c r="Z1029" s="8">
        <v>15</v>
      </c>
      <c r="AA1029" s="8">
        <v>15</v>
      </c>
      <c r="AB1029" s="8">
        <v>15</v>
      </c>
    </row>
    <row r="1030" spans="1:28">
      <c r="A1030" t="s">
        <v>20</v>
      </c>
      <c r="B1030" t="s">
        <v>81</v>
      </c>
      <c r="C1030" t="s">
        <v>634</v>
      </c>
      <c r="D1030" t="s">
        <v>629</v>
      </c>
      <c r="E1030" t="s">
        <v>675</v>
      </c>
      <c r="F1030" t="s">
        <v>4640</v>
      </c>
      <c r="G1030" t="s">
        <v>4640</v>
      </c>
      <c r="H1030" t="s">
        <v>676</v>
      </c>
      <c r="I1030" t="s">
        <v>1475</v>
      </c>
      <c r="J1030" s="8" t="s">
        <v>1476</v>
      </c>
      <c r="K1030" s="8">
        <v>67</v>
      </c>
      <c r="M1030" s="8">
        <v>0</v>
      </c>
      <c r="N1030" s="8" t="s">
        <v>1477</v>
      </c>
      <c r="O1030" s="8">
        <v>1</v>
      </c>
      <c r="P1030" s="8" t="s">
        <v>57</v>
      </c>
      <c r="Q1030" s="8" t="s">
        <v>12018</v>
      </c>
      <c r="S1030" s="8" t="s">
        <v>57</v>
      </c>
      <c r="T1030" s="8" t="s">
        <v>59</v>
      </c>
      <c r="U1030" s="8" t="s">
        <v>65</v>
      </c>
      <c r="V1030" s="8" t="s">
        <v>51</v>
      </c>
      <c r="W1030" s="8">
        <v>45</v>
      </c>
      <c r="X1030" s="8">
        <v>0</v>
      </c>
      <c r="Y1030" s="8">
        <v>0</v>
      </c>
      <c r="Z1030" s="8">
        <v>15</v>
      </c>
      <c r="AA1030" s="8">
        <v>15</v>
      </c>
      <c r="AB1030" s="8">
        <v>15</v>
      </c>
    </row>
    <row r="1031" spans="1:28">
      <c r="A1031" t="s">
        <v>20</v>
      </c>
      <c r="B1031" t="s">
        <v>81</v>
      </c>
      <c r="C1031" t="s">
        <v>634</v>
      </c>
      <c r="D1031" t="s">
        <v>629</v>
      </c>
      <c r="E1031" t="s">
        <v>675</v>
      </c>
      <c r="F1031" t="s">
        <v>4672</v>
      </c>
      <c r="G1031" t="s">
        <v>4672</v>
      </c>
      <c r="H1031" t="s">
        <v>676</v>
      </c>
      <c r="I1031" t="s">
        <v>1558</v>
      </c>
      <c r="J1031" s="8" t="s">
        <v>1559</v>
      </c>
      <c r="K1031" s="8">
        <v>65</v>
      </c>
      <c r="M1031" s="8">
        <v>0</v>
      </c>
      <c r="N1031" s="8" t="s">
        <v>1560</v>
      </c>
      <c r="O1031" s="8">
        <v>1</v>
      </c>
      <c r="P1031" s="8" t="s">
        <v>57</v>
      </c>
      <c r="Q1031" s="8" t="s">
        <v>12019</v>
      </c>
      <c r="S1031" s="8" t="s">
        <v>57</v>
      </c>
      <c r="T1031" s="8" t="s">
        <v>59</v>
      </c>
      <c r="U1031" s="8" t="s">
        <v>65</v>
      </c>
      <c r="V1031" s="8" t="s">
        <v>51</v>
      </c>
      <c r="W1031" s="8">
        <v>45</v>
      </c>
      <c r="X1031" s="8">
        <v>0</v>
      </c>
      <c r="Y1031" s="8">
        <v>0</v>
      </c>
      <c r="Z1031" s="8">
        <v>15</v>
      </c>
      <c r="AA1031" s="8">
        <v>15</v>
      </c>
      <c r="AB1031" s="8">
        <v>15</v>
      </c>
    </row>
    <row r="1032" spans="1:28">
      <c r="A1032" t="s">
        <v>20</v>
      </c>
      <c r="B1032" t="s">
        <v>81</v>
      </c>
      <c r="C1032" t="s">
        <v>634</v>
      </c>
      <c r="D1032" t="s">
        <v>629</v>
      </c>
      <c r="E1032" t="s">
        <v>675</v>
      </c>
      <c r="F1032" t="s">
        <v>4621</v>
      </c>
      <c r="G1032" t="s">
        <v>4621</v>
      </c>
      <c r="H1032" t="s">
        <v>676</v>
      </c>
      <c r="I1032" t="s">
        <v>1424</v>
      </c>
      <c r="J1032" s="8" t="s">
        <v>1425</v>
      </c>
      <c r="K1032" s="8">
        <v>62</v>
      </c>
      <c r="M1032" s="8">
        <v>0</v>
      </c>
      <c r="N1032" s="8" t="s">
        <v>51</v>
      </c>
      <c r="O1032" s="8">
        <v>0</v>
      </c>
      <c r="P1032" s="8" t="s">
        <v>58</v>
      </c>
      <c r="Q1032" s="8" t="s">
        <v>12020</v>
      </c>
      <c r="S1032" s="8" t="s">
        <v>57</v>
      </c>
      <c r="T1032" s="8" t="s">
        <v>59</v>
      </c>
      <c r="U1032" s="8" t="s">
        <v>65</v>
      </c>
      <c r="V1032" s="8" t="s">
        <v>51</v>
      </c>
      <c r="W1032" s="8">
        <v>30</v>
      </c>
      <c r="X1032" s="8">
        <v>0</v>
      </c>
      <c r="Y1032" s="8">
        <v>0</v>
      </c>
      <c r="Z1032" s="8">
        <v>0</v>
      </c>
      <c r="AA1032" s="8">
        <v>15</v>
      </c>
      <c r="AB1032" s="8">
        <v>15</v>
      </c>
    </row>
    <row r="1033" spans="1:28">
      <c r="A1033" t="s">
        <v>20</v>
      </c>
      <c r="B1033" t="s">
        <v>81</v>
      </c>
      <c r="C1033" t="s">
        <v>634</v>
      </c>
      <c r="D1033" t="s">
        <v>629</v>
      </c>
      <c r="E1033" t="s">
        <v>675</v>
      </c>
      <c r="F1033" t="s">
        <v>538</v>
      </c>
      <c r="G1033" t="s">
        <v>538</v>
      </c>
      <c r="H1033" t="s">
        <v>676</v>
      </c>
      <c r="I1033" t="s">
        <v>1364</v>
      </c>
      <c r="J1033" s="8" t="s">
        <v>1365</v>
      </c>
      <c r="K1033" s="8">
        <v>62</v>
      </c>
      <c r="M1033" s="8">
        <v>0</v>
      </c>
      <c r="N1033" s="8" t="s">
        <v>1366</v>
      </c>
      <c r="O1033" s="8">
        <v>1</v>
      </c>
      <c r="P1033" s="8" t="s">
        <v>57</v>
      </c>
      <c r="Q1033" s="8" t="s">
        <v>12021</v>
      </c>
      <c r="S1033" s="8" t="s">
        <v>57</v>
      </c>
      <c r="T1033" s="8" t="s">
        <v>59</v>
      </c>
      <c r="U1033" s="8" t="s">
        <v>65</v>
      </c>
      <c r="V1033" s="8" t="s">
        <v>51</v>
      </c>
      <c r="W1033" s="8">
        <v>45</v>
      </c>
      <c r="X1033" s="8">
        <v>0</v>
      </c>
      <c r="Y1033" s="8">
        <v>0</v>
      </c>
      <c r="Z1033" s="8">
        <v>15</v>
      </c>
      <c r="AA1033" s="8">
        <v>15</v>
      </c>
      <c r="AB1033" s="8">
        <v>15</v>
      </c>
    </row>
    <row r="1034" spans="1:28">
      <c r="A1034" t="s">
        <v>20</v>
      </c>
      <c r="B1034" t="s">
        <v>81</v>
      </c>
      <c r="C1034" t="s">
        <v>634</v>
      </c>
      <c r="D1034" t="s">
        <v>629</v>
      </c>
      <c r="E1034" t="s">
        <v>675</v>
      </c>
      <c r="F1034" t="s">
        <v>4605</v>
      </c>
      <c r="G1034" t="s">
        <v>4605</v>
      </c>
      <c r="H1034" t="s">
        <v>676</v>
      </c>
      <c r="I1034" t="s">
        <v>1358</v>
      </c>
      <c r="J1034" s="8" t="s">
        <v>1359</v>
      </c>
      <c r="K1034" s="8">
        <v>64</v>
      </c>
      <c r="M1034" s="8">
        <v>0</v>
      </c>
      <c r="N1034" s="8" t="s">
        <v>1360</v>
      </c>
      <c r="O1034" s="8">
        <v>1</v>
      </c>
      <c r="P1034" s="8" t="s">
        <v>57</v>
      </c>
      <c r="Q1034" s="8" t="s">
        <v>12022</v>
      </c>
      <c r="S1034" s="8" t="s">
        <v>57</v>
      </c>
      <c r="T1034" s="8" t="s">
        <v>59</v>
      </c>
      <c r="U1034" s="8" t="s">
        <v>65</v>
      </c>
      <c r="V1034" s="8" t="s">
        <v>51</v>
      </c>
      <c r="W1034" s="8">
        <v>45</v>
      </c>
      <c r="X1034" s="8">
        <v>0</v>
      </c>
      <c r="Y1034" s="8">
        <v>0</v>
      </c>
      <c r="Z1034" s="8">
        <v>15</v>
      </c>
      <c r="AA1034" s="8">
        <v>15</v>
      </c>
      <c r="AB1034" s="8">
        <v>15</v>
      </c>
    </row>
    <row r="1035" spans="1:28">
      <c r="A1035" t="s">
        <v>20</v>
      </c>
      <c r="B1035" t="s">
        <v>81</v>
      </c>
      <c r="C1035" t="s">
        <v>634</v>
      </c>
      <c r="D1035" t="s">
        <v>629</v>
      </c>
      <c r="E1035" t="s">
        <v>675</v>
      </c>
      <c r="F1035" t="s">
        <v>8661</v>
      </c>
      <c r="G1035" t="s">
        <v>8661</v>
      </c>
      <c r="H1035" t="s">
        <v>676</v>
      </c>
      <c r="I1035" t="s">
        <v>8662</v>
      </c>
      <c r="J1035" s="8" t="s">
        <v>8663</v>
      </c>
      <c r="K1035" s="8">
        <v>56</v>
      </c>
      <c r="L1035" s="8" t="s">
        <v>8664</v>
      </c>
      <c r="M1035" s="8">
        <v>155</v>
      </c>
      <c r="N1035" s="8" t="s">
        <v>51</v>
      </c>
      <c r="O1035" s="8">
        <v>0</v>
      </c>
      <c r="P1035" s="8" t="s">
        <v>58</v>
      </c>
      <c r="Q1035" s="8" t="s">
        <v>12023</v>
      </c>
      <c r="S1035" s="8" t="s">
        <v>57</v>
      </c>
      <c r="T1035" s="8" t="s">
        <v>59</v>
      </c>
      <c r="U1035" s="8" t="s">
        <v>65</v>
      </c>
      <c r="V1035" s="8" t="s">
        <v>51</v>
      </c>
      <c r="W1035" s="8">
        <v>70</v>
      </c>
      <c r="X1035" s="8">
        <v>20</v>
      </c>
      <c r="Y1035" s="8">
        <v>20</v>
      </c>
      <c r="Z1035" s="8">
        <v>0</v>
      </c>
      <c r="AA1035" s="8">
        <v>15</v>
      </c>
      <c r="AB1035" s="8">
        <v>15</v>
      </c>
    </row>
    <row r="1036" spans="1:28">
      <c r="A1036" t="s">
        <v>20</v>
      </c>
      <c r="B1036" t="s">
        <v>81</v>
      </c>
      <c r="C1036" t="s">
        <v>634</v>
      </c>
      <c r="D1036" t="s">
        <v>629</v>
      </c>
      <c r="E1036" t="s">
        <v>675</v>
      </c>
      <c r="F1036" t="s">
        <v>5704</v>
      </c>
      <c r="G1036" t="s">
        <v>5704</v>
      </c>
      <c r="H1036" t="s">
        <v>677</v>
      </c>
      <c r="I1036" t="s">
        <v>5779</v>
      </c>
      <c r="J1036" s="8" t="s">
        <v>5780</v>
      </c>
      <c r="K1036" s="8">
        <v>48</v>
      </c>
      <c r="M1036" s="8">
        <v>0</v>
      </c>
      <c r="N1036" s="8" t="s">
        <v>5708</v>
      </c>
      <c r="O1036" s="8">
        <v>1</v>
      </c>
      <c r="P1036" s="8" t="s">
        <v>57</v>
      </c>
      <c r="Q1036" s="8" t="s">
        <v>12024</v>
      </c>
      <c r="S1036" s="8" t="s">
        <v>57</v>
      </c>
      <c r="T1036" s="8" t="s">
        <v>59</v>
      </c>
      <c r="U1036" s="8" t="s">
        <v>65</v>
      </c>
      <c r="V1036" s="8" t="s">
        <v>51</v>
      </c>
      <c r="W1036" s="8">
        <v>65</v>
      </c>
      <c r="X1036" s="8">
        <v>20</v>
      </c>
      <c r="Y1036" s="8">
        <v>0</v>
      </c>
      <c r="Z1036" s="8">
        <v>15</v>
      </c>
      <c r="AA1036" s="8">
        <v>15</v>
      </c>
      <c r="AB1036" s="8">
        <v>15</v>
      </c>
    </row>
    <row r="1037" spans="1:28">
      <c r="A1037" t="s">
        <v>20</v>
      </c>
      <c r="B1037" t="s">
        <v>81</v>
      </c>
      <c r="C1037" t="s">
        <v>634</v>
      </c>
      <c r="D1037" t="s">
        <v>629</v>
      </c>
      <c r="E1037" t="s">
        <v>674</v>
      </c>
      <c r="F1037" t="s">
        <v>5770</v>
      </c>
      <c r="G1037" t="s">
        <v>5770</v>
      </c>
      <c r="H1037" t="s">
        <v>677</v>
      </c>
      <c r="I1037" t="s">
        <v>5771</v>
      </c>
      <c r="J1037" s="8" t="s">
        <v>5772</v>
      </c>
      <c r="K1037" s="8">
        <v>80</v>
      </c>
      <c r="L1037" s="8" t="s">
        <v>5773</v>
      </c>
      <c r="M1037" s="8">
        <v>129</v>
      </c>
      <c r="N1037" s="8" t="s">
        <v>5774</v>
      </c>
      <c r="O1037" s="8">
        <v>1</v>
      </c>
      <c r="P1037" s="8" t="s">
        <v>57</v>
      </c>
      <c r="Q1037" s="8" t="s">
        <v>12025</v>
      </c>
      <c r="S1037" s="8" t="s">
        <v>57</v>
      </c>
      <c r="T1037" s="8" t="s">
        <v>59</v>
      </c>
      <c r="U1037" s="8" t="s">
        <v>65</v>
      </c>
      <c r="V1037" s="8" t="s">
        <v>51</v>
      </c>
      <c r="W1037" s="8">
        <v>50</v>
      </c>
      <c r="X1037" s="8">
        <v>0</v>
      </c>
      <c r="Y1037" s="8">
        <v>20</v>
      </c>
      <c r="Z1037" s="8">
        <v>15</v>
      </c>
      <c r="AA1037" s="8">
        <v>0</v>
      </c>
      <c r="AB1037" s="8">
        <v>15</v>
      </c>
    </row>
    <row r="1038" spans="1:28">
      <c r="A1038" t="s">
        <v>20</v>
      </c>
      <c r="B1038" t="s">
        <v>81</v>
      </c>
      <c r="C1038" t="s">
        <v>634</v>
      </c>
      <c r="D1038" t="s">
        <v>629</v>
      </c>
      <c r="E1038" t="s">
        <v>675</v>
      </c>
      <c r="F1038" t="s">
        <v>4424</v>
      </c>
      <c r="G1038" t="s">
        <v>4424</v>
      </c>
      <c r="H1038" t="s">
        <v>677</v>
      </c>
      <c r="I1038" t="s">
        <v>1545</v>
      </c>
      <c r="J1038" s="8" t="s">
        <v>1546</v>
      </c>
      <c r="K1038" s="8">
        <v>45</v>
      </c>
      <c r="M1038" s="8">
        <v>0</v>
      </c>
      <c r="N1038" s="8" t="s">
        <v>685</v>
      </c>
      <c r="O1038" s="8">
        <v>1</v>
      </c>
      <c r="P1038" s="8" t="s">
        <v>57</v>
      </c>
      <c r="Q1038" s="8" t="s">
        <v>12026</v>
      </c>
      <c r="S1038" s="8" t="s">
        <v>57</v>
      </c>
      <c r="T1038" s="8" t="s">
        <v>59</v>
      </c>
      <c r="U1038" s="8" t="s">
        <v>65</v>
      </c>
      <c r="V1038" s="8" t="s">
        <v>51</v>
      </c>
      <c r="W1038" s="8">
        <v>65</v>
      </c>
      <c r="X1038" s="8">
        <v>20</v>
      </c>
      <c r="Y1038" s="8">
        <v>0</v>
      </c>
      <c r="Z1038" s="8">
        <v>15</v>
      </c>
      <c r="AA1038" s="8">
        <v>15</v>
      </c>
      <c r="AB1038" s="8">
        <v>15</v>
      </c>
    </row>
    <row r="1039" spans="1:28">
      <c r="A1039" t="s">
        <v>20</v>
      </c>
      <c r="B1039" t="s">
        <v>81</v>
      </c>
      <c r="C1039" t="s">
        <v>634</v>
      </c>
      <c r="D1039" t="s">
        <v>629</v>
      </c>
      <c r="E1039" t="s">
        <v>675</v>
      </c>
      <c r="F1039" t="s">
        <v>4638</v>
      </c>
      <c r="G1039" t="s">
        <v>4638</v>
      </c>
      <c r="H1039" t="s">
        <v>676</v>
      </c>
      <c r="I1039" t="s">
        <v>1468</v>
      </c>
      <c r="J1039" s="8" t="s">
        <v>1469</v>
      </c>
      <c r="K1039" s="8">
        <v>76</v>
      </c>
      <c r="L1039" s="8" t="s">
        <v>1470</v>
      </c>
      <c r="M1039" s="8">
        <v>128</v>
      </c>
      <c r="N1039" s="8" t="s">
        <v>1471</v>
      </c>
      <c r="O1039" s="8">
        <v>1</v>
      </c>
      <c r="P1039" s="8" t="s">
        <v>57</v>
      </c>
      <c r="Q1039" s="8" t="s">
        <v>12027</v>
      </c>
      <c r="S1039" s="8" t="s">
        <v>57</v>
      </c>
      <c r="T1039" s="8" t="s">
        <v>59</v>
      </c>
      <c r="U1039" s="8" t="s">
        <v>65</v>
      </c>
      <c r="V1039" s="8" t="s">
        <v>51</v>
      </c>
      <c r="W1039" s="8">
        <v>65</v>
      </c>
      <c r="X1039" s="8">
        <v>0</v>
      </c>
      <c r="Y1039" s="8">
        <v>20</v>
      </c>
      <c r="Z1039" s="8">
        <v>15</v>
      </c>
      <c r="AA1039" s="8">
        <v>15</v>
      </c>
      <c r="AB1039" s="8">
        <v>15</v>
      </c>
    </row>
    <row r="1040" spans="1:28">
      <c r="A1040" t="s">
        <v>20</v>
      </c>
      <c r="B1040" t="s">
        <v>81</v>
      </c>
      <c r="C1040" t="s">
        <v>634</v>
      </c>
      <c r="D1040" t="s">
        <v>629</v>
      </c>
      <c r="E1040" t="s">
        <v>674</v>
      </c>
      <c r="F1040" t="s">
        <v>4625</v>
      </c>
      <c r="G1040" t="s">
        <v>4625</v>
      </c>
      <c r="H1040" t="s">
        <v>677</v>
      </c>
      <c r="I1040" t="s">
        <v>1438</v>
      </c>
      <c r="J1040" s="8" t="s">
        <v>1439</v>
      </c>
      <c r="K1040" s="8">
        <v>51</v>
      </c>
      <c r="M1040" s="8">
        <v>0</v>
      </c>
      <c r="N1040" s="8" t="s">
        <v>219</v>
      </c>
      <c r="O1040" s="8">
        <v>1</v>
      </c>
      <c r="P1040" s="8" t="s">
        <v>57</v>
      </c>
      <c r="Q1040" s="8" t="s">
        <v>12028</v>
      </c>
      <c r="S1040" s="8" t="s">
        <v>57</v>
      </c>
      <c r="T1040" s="8" t="s">
        <v>59</v>
      </c>
      <c r="U1040" s="8" t="s">
        <v>65</v>
      </c>
      <c r="V1040" s="8" t="s">
        <v>51</v>
      </c>
      <c r="W1040" s="8">
        <v>65</v>
      </c>
      <c r="X1040" s="8">
        <v>20</v>
      </c>
      <c r="Y1040" s="8">
        <v>0</v>
      </c>
      <c r="Z1040" s="8">
        <v>15</v>
      </c>
      <c r="AA1040" s="8">
        <v>15</v>
      </c>
      <c r="AB1040" s="8">
        <v>15</v>
      </c>
    </row>
    <row r="1041" spans="1:28">
      <c r="A1041" t="s">
        <v>20</v>
      </c>
      <c r="B1041" t="s">
        <v>81</v>
      </c>
      <c r="C1041" t="s">
        <v>634</v>
      </c>
      <c r="D1041" t="s">
        <v>629</v>
      </c>
      <c r="E1041" t="s">
        <v>675</v>
      </c>
      <c r="F1041" t="s">
        <v>8665</v>
      </c>
      <c r="G1041" t="s">
        <v>8665</v>
      </c>
      <c r="H1041" t="s">
        <v>677</v>
      </c>
      <c r="I1041" t="s">
        <v>8666</v>
      </c>
      <c r="J1041" s="8" t="s">
        <v>8667</v>
      </c>
      <c r="K1041" s="8">
        <v>51</v>
      </c>
      <c r="L1041" s="8" t="s">
        <v>8668</v>
      </c>
      <c r="M1041" s="8">
        <v>72</v>
      </c>
      <c r="N1041" s="8" t="s">
        <v>51</v>
      </c>
      <c r="O1041" s="8">
        <v>0</v>
      </c>
      <c r="P1041" s="8" t="s">
        <v>58</v>
      </c>
      <c r="Q1041" s="8" t="s">
        <v>12029</v>
      </c>
      <c r="S1041" s="8" t="s">
        <v>57</v>
      </c>
      <c r="T1041" s="8" t="s">
        <v>59</v>
      </c>
      <c r="U1041" s="8" t="s">
        <v>65</v>
      </c>
      <c r="V1041" s="8" t="s">
        <v>51</v>
      </c>
      <c r="W1041" s="8">
        <v>70</v>
      </c>
      <c r="X1041" s="8">
        <v>20</v>
      </c>
      <c r="Y1041" s="8">
        <v>20</v>
      </c>
      <c r="Z1041" s="8">
        <v>0</v>
      </c>
      <c r="AA1041" s="8">
        <v>15</v>
      </c>
      <c r="AB1041" s="8">
        <v>15</v>
      </c>
    </row>
    <row r="1042" spans="1:28">
      <c r="A1042" t="s">
        <v>20</v>
      </c>
      <c r="B1042" t="s">
        <v>81</v>
      </c>
      <c r="C1042" t="s">
        <v>634</v>
      </c>
      <c r="D1042" t="s">
        <v>629</v>
      </c>
      <c r="E1042" t="s">
        <v>675</v>
      </c>
      <c r="F1042" t="s">
        <v>8163</v>
      </c>
      <c r="G1042" t="s">
        <v>8163</v>
      </c>
      <c r="H1042" t="s">
        <v>677</v>
      </c>
      <c r="I1042" t="s">
        <v>8669</v>
      </c>
      <c r="J1042" s="8" t="s">
        <v>8670</v>
      </c>
      <c r="K1042" s="8">
        <v>52</v>
      </c>
      <c r="M1042" s="8">
        <v>0</v>
      </c>
      <c r="N1042" s="8" t="s">
        <v>8671</v>
      </c>
      <c r="O1042" s="8">
        <v>1</v>
      </c>
      <c r="P1042" s="8" t="s">
        <v>57</v>
      </c>
      <c r="Q1042" s="8" t="s">
        <v>12030</v>
      </c>
      <c r="S1042" s="8" t="s">
        <v>57</v>
      </c>
      <c r="T1042" s="8" t="s">
        <v>59</v>
      </c>
      <c r="U1042" s="8" t="s">
        <v>65</v>
      </c>
      <c r="V1042" s="8" t="s">
        <v>51</v>
      </c>
      <c r="W1042" s="8">
        <v>65</v>
      </c>
      <c r="X1042" s="8">
        <v>20</v>
      </c>
      <c r="Y1042" s="8">
        <v>0</v>
      </c>
      <c r="Z1042" s="8">
        <v>15</v>
      </c>
      <c r="AA1042" s="8">
        <v>15</v>
      </c>
      <c r="AB1042" s="8">
        <v>15</v>
      </c>
    </row>
    <row r="1043" spans="1:28">
      <c r="A1043" t="s">
        <v>20</v>
      </c>
      <c r="B1043" t="s">
        <v>81</v>
      </c>
      <c r="C1043" t="s">
        <v>634</v>
      </c>
      <c r="D1043" t="s">
        <v>629</v>
      </c>
      <c r="E1043" t="s">
        <v>674</v>
      </c>
      <c r="F1043" t="s">
        <v>4639</v>
      </c>
      <c r="G1043" t="s">
        <v>4639</v>
      </c>
      <c r="H1043" t="s">
        <v>676</v>
      </c>
      <c r="I1043" t="s">
        <v>1472</v>
      </c>
      <c r="J1043" s="8" t="s">
        <v>1473</v>
      </c>
      <c r="K1043" s="8">
        <v>44</v>
      </c>
      <c r="M1043" s="8">
        <v>0</v>
      </c>
      <c r="N1043" s="8" t="s">
        <v>1474</v>
      </c>
      <c r="O1043" s="8">
        <v>1</v>
      </c>
      <c r="P1043" s="8" t="s">
        <v>57</v>
      </c>
      <c r="Q1043" s="8" t="s">
        <v>12031</v>
      </c>
      <c r="S1043" s="8" t="s">
        <v>57</v>
      </c>
      <c r="T1043" s="8" t="s">
        <v>59</v>
      </c>
      <c r="U1043" s="8" t="s">
        <v>65</v>
      </c>
      <c r="V1043" s="8" t="s">
        <v>51</v>
      </c>
      <c r="W1043" s="8">
        <v>65</v>
      </c>
      <c r="X1043" s="8">
        <v>20</v>
      </c>
      <c r="Y1043" s="8">
        <v>0</v>
      </c>
      <c r="Z1043" s="8">
        <v>15</v>
      </c>
      <c r="AA1043" s="8">
        <v>15</v>
      </c>
      <c r="AB1043" s="8">
        <v>15</v>
      </c>
    </row>
    <row r="1044" spans="1:28">
      <c r="A1044" t="s">
        <v>20</v>
      </c>
      <c r="B1044" t="s">
        <v>81</v>
      </c>
      <c r="C1044" t="s">
        <v>634</v>
      </c>
      <c r="D1044" t="s">
        <v>629</v>
      </c>
      <c r="E1044" t="s">
        <v>674</v>
      </c>
      <c r="F1044" t="s">
        <v>290</v>
      </c>
      <c r="G1044" t="s">
        <v>290</v>
      </c>
      <c r="H1044" t="s">
        <v>676</v>
      </c>
      <c r="I1044" t="s">
        <v>5782</v>
      </c>
      <c r="J1044" s="8" t="s">
        <v>5783</v>
      </c>
      <c r="K1044" s="8">
        <v>50</v>
      </c>
      <c r="M1044" s="8">
        <v>0</v>
      </c>
      <c r="N1044" s="8" t="s">
        <v>409</v>
      </c>
      <c r="O1044" s="8">
        <v>1</v>
      </c>
      <c r="P1044" s="8" t="s">
        <v>57</v>
      </c>
      <c r="Q1044" s="8" t="s">
        <v>12032</v>
      </c>
      <c r="S1044" s="8" t="s">
        <v>57</v>
      </c>
      <c r="T1044" s="8" t="s">
        <v>59</v>
      </c>
      <c r="U1044" s="8" t="s">
        <v>65</v>
      </c>
      <c r="V1044" s="8" t="s">
        <v>51</v>
      </c>
      <c r="W1044" s="8">
        <v>65</v>
      </c>
      <c r="X1044" s="8">
        <v>20</v>
      </c>
      <c r="Y1044" s="8">
        <v>0</v>
      </c>
      <c r="Z1044" s="8">
        <v>15</v>
      </c>
      <c r="AA1044" s="8">
        <v>15</v>
      </c>
      <c r="AB1044" s="8">
        <v>15</v>
      </c>
    </row>
    <row r="1045" spans="1:28">
      <c r="A1045" t="s">
        <v>20</v>
      </c>
      <c r="B1045" t="s">
        <v>81</v>
      </c>
      <c r="C1045" t="s">
        <v>634</v>
      </c>
      <c r="D1045" t="s">
        <v>629</v>
      </c>
      <c r="E1045" t="s">
        <v>675</v>
      </c>
      <c r="F1045" t="s">
        <v>8672</v>
      </c>
      <c r="G1045" t="s">
        <v>8672</v>
      </c>
      <c r="H1045" t="s">
        <v>677</v>
      </c>
      <c r="I1045" t="s">
        <v>8673</v>
      </c>
      <c r="J1045" s="8" t="s">
        <v>8674</v>
      </c>
      <c r="K1045" s="8">
        <v>62</v>
      </c>
      <c r="L1045" s="8" t="s">
        <v>8675</v>
      </c>
      <c r="M1045" s="8">
        <v>89</v>
      </c>
      <c r="N1045" s="8" t="s">
        <v>51</v>
      </c>
      <c r="O1045" s="8">
        <v>0</v>
      </c>
      <c r="P1045" s="8" t="s">
        <v>58</v>
      </c>
      <c r="Q1045" s="8" t="s">
        <v>12033</v>
      </c>
      <c r="S1045" s="8" t="s">
        <v>57</v>
      </c>
      <c r="T1045" s="8" t="s">
        <v>59</v>
      </c>
      <c r="U1045" s="8" t="s">
        <v>65</v>
      </c>
      <c r="V1045" s="8" t="s">
        <v>51</v>
      </c>
      <c r="W1045" s="8">
        <v>50</v>
      </c>
      <c r="X1045" s="8">
        <v>0</v>
      </c>
      <c r="Y1045" s="8">
        <v>20</v>
      </c>
      <c r="Z1045" s="8">
        <v>0</v>
      </c>
      <c r="AA1045" s="8">
        <v>15</v>
      </c>
      <c r="AB1045" s="8">
        <v>15</v>
      </c>
    </row>
    <row r="1046" spans="1:28">
      <c r="A1046" t="s">
        <v>20</v>
      </c>
      <c r="B1046" t="s">
        <v>81</v>
      </c>
      <c r="C1046" t="s">
        <v>634</v>
      </c>
      <c r="D1046" t="s">
        <v>629</v>
      </c>
      <c r="E1046" t="s">
        <v>674</v>
      </c>
      <c r="F1046" t="s">
        <v>33</v>
      </c>
      <c r="G1046" t="s">
        <v>33</v>
      </c>
      <c r="H1046" t="s">
        <v>676</v>
      </c>
      <c r="I1046" t="s">
        <v>1361</v>
      </c>
      <c r="J1046" s="8" t="s">
        <v>1362</v>
      </c>
      <c r="K1046" s="8">
        <v>47</v>
      </c>
      <c r="L1046" s="8" t="s">
        <v>1363</v>
      </c>
      <c r="M1046" s="8">
        <v>158</v>
      </c>
      <c r="N1046" s="8" t="s">
        <v>298</v>
      </c>
      <c r="O1046" s="8">
        <v>1</v>
      </c>
      <c r="P1046" s="8" t="s">
        <v>57</v>
      </c>
      <c r="Q1046" s="8" t="s">
        <v>12034</v>
      </c>
      <c r="S1046" s="8" t="s">
        <v>57</v>
      </c>
      <c r="T1046" s="8" t="s">
        <v>59</v>
      </c>
      <c r="U1046" s="8" t="s">
        <v>65</v>
      </c>
      <c r="V1046" s="8" t="s">
        <v>51</v>
      </c>
      <c r="W1046" s="8">
        <v>85</v>
      </c>
      <c r="X1046" s="8">
        <v>20</v>
      </c>
      <c r="Y1046" s="8">
        <v>20</v>
      </c>
      <c r="Z1046" s="8">
        <v>15</v>
      </c>
      <c r="AA1046" s="8">
        <v>15</v>
      </c>
      <c r="AB1046" s="8">
        <v>15</v>
      </c>
    </row>
    <row r="1047" spans="1:28">
      <c r="A1047" t="s">
        <v>20</v>
      </c>
      <c r="B1047" t="s">
        <v>81</v>
      </c>
      <c r="C1047" t="s">
        <v>634</v>
      </c>
      <c r="D1047" t="s">
        <v>629</v>
      </c>
      <c r="E1047" t="s">
        <v>675</v>
      </c>
      <c r="F1047" t="s">
        <v>8676</v>
      </c>
      <c r="G1047" t="s">
        <v>8676</v>
      </c>
      <c r="H1047" t="s">
        <v>676</v>
      </c>
      <c r="I1047" t="s">
        <v>8677</v>
      </c>
      <c r="J1047" s="8" t="s">
        <v>8678</v>
      </c>
      <c r="K1047" s="8">
        <v>38</v>
      </c>
      <c r="L1047" s="8" t="s">
        <v>8679</v>
      </c>
      <c r="M1047" s="8">
        <v>85</v>
      </c>
      <c r="N1047" s="8" t="s">
        <v>51</v>
      </c>
      <c r="O1047" s="8">
        <v>0</v>
      </c>
      <c r="P1047" s="8" t="s">
        <v>58</v>
      </c>
      <c r="Q1047" s="8" t="s">
        <v>12035</v>
      </c>
      <c r="S1047" s="8" t="s">
        <v>57</v>
      </c>
      <c r="T1047" s="8" t="s">
        <v>59</v>
      </c>
      <c r="U1047" s="8" t="s">
        <v>65</v>
      </c>
      <c r="V1047" s="8" t="s">
        <v>51</v>
      </c>
      <c r="W1047" s="8">
        <v>50</v>
      </c>
      <c r="X1047" s="8">
        <v>0</v>
      </c>
      <c r="Y1047" s="8">
        <v>20</v>
      </c>
      <c r="Z1047" s="8">
        <v>0</v>
      </c>
      <c r="AA1047" s="8">
        <v>15</v>
      </c>
      <c r="AB1047" s="8">
        <v>15</v>
      </c>
    </row>
    <row r="1048" spans="1:28">
      <c r="A1048" t="s">
        <v>20</v>
      </c>
      <c r="B1048" t="s">
        <v>81</v>
      </c>
      <c r="C1048" t="s">
        <v>634</v>
      </c>
      <c r="D1048" t="s">
        <v>629</v>
      </c>
      <c r="E1048" t="s">
        <v>675</v>
      </c>
      <c r="F1048" t="s">
        <v>4626</v>
      </c>
      <c r="G1048" t="s">
        <v>4626</v>
      </c>
      <c r="H1048" t="s">
        <v>676</v>
      </c>
      <c r="I1048" t="s">
        <v>1440</v>
      </c>
      <c r="J1048" s="8" t="s">
        <v>1441</v>
      </c>
      <c r="K1048" s="8">
        <v>62</v>
      </c>
      <c r="M1048" s="8">
        <v>0</v>
      </c>
      <c r="N1048" s="8" t="s">
        <v>1442</v>
      </c>
      <c r="O1048" s="8">
        <v>1</v>
      </c>
      <c r="P1048" s="8" t="s">
        <v>57</v>
      </c>
      <c r="Q1048" s="8" t="s">
        <v>12036</v>
      </c>
      <c r="S1048" s="8" t="s">
        <v>57</v>
      </c>
      <c r="T1048" s="8" t="s">
        <v>59</v>
      </c>
      <c r="U1048" s="8" t="s">
        <v>65</v>
      </c>
      <c r="V1048" s="8" t="s">
        <v>51</v>
      </c>
      <c r="W1048" s="8">
        <v>45</v>
      </c>
      <c r="X1048" s="8">
        <v>0</v>
      </c>
      <c r="Y1048" s="8">
        <v>0</v>
      </c>
      <c r="Z1048" s="8">
        <v>15</v>
      </c>
      <c r="AA1048" s="8">
        <v>15</v>
      </c>
      <c r="AB1048" s="8">
        <v>15</v>
      </c>
    </row>
    <row r="1049" spans="1:28">
      <c r="A1049" t="s">
        <v>20</v>
      </c>
      <c r="B1049" t="s">
        <v>81</v>
      </c>
      <c r="C1049" t="s">
        <v>634</v>
      </c>
      <c r="D1049" t="s">
        <v>629</v>
      </c>
      <c r="E1049" t="s">
        <v>675</v>
      </c>
      <c r="F1049" t="s">
        <v>4629</v>
      </c>
      <c r="G1049" t="s">
        <v>4629</v>
      </c>
      <c r="H1049" t="s">
        <v>676</v>
      </c>
      <c r="I1049" t="s">
        <v>1447</v>
      </c>
      <c r="J1049" s="8" t="s">
        <v>1448</v>
      </c>
      <c r="K1049" s="8">
        <v>54</v>
      </c>
      <c r="M1049" s="8">
        <v>0</v>
      </c>
      <c r="N1049" s="8" t="s">
        <v>1449</v>
      </c>
      <c r="O1049" s="8">
        <v>1</v>
      </c>
      <c r="P1049" s="8" t="s">
        <v>57</v>
      </c>
      <c r="Q1049" s="8" t="s">
        <v>12037</v>
      </c>
      <c r="S1049" s="8" t="s">
        <v>57</v>
      </c>
      <c r="T1049" s="8" t="s">
        <v>59</v>
      </c>
      <c r="U1049" s="8" t="s">
        <v>65</v>
      </c>
      <c r="V1049" s="8" t="s">
        <v>51</v>
      </c>
      <c r="W1049" s="8">
        <v>65</v>
      </c>
      <c r="X1049" s="8">
        <v>20</v>
      </c>
      <c r="Y1049" s="8">
        <v>0</v>
      </c>
      <c r="Z1049" s="8">
        <v>15</v>
      </c>
      <c r="AA1049" s="8">
        <v>15</v>
      </c>
      <c r="AB1049" s="8">
        <v>15</v>
      </c>
    </row>
    <row r="1050" spans="1:28">
      <c r="A1050" t="s">
        <v>20</v>
      </c>
      <c r="B1050" t="s">
        <v>81</v>
      </c>
      <c r="C1050" t="s">
        <v>634</v>
      </c>
      <c r="D1050" t="s">
        <v>629</v>
      </c>
      <c r="E1050" t="s">
        <v>675</v>
      </c>
      <c r="F1050" t="s">
        <v>4646</v>
      </c>
      <c r="G1050" t="s">
        <v>4646</v>
      </c>
      <c r="H1050" t="s">
        <v>676</v>
      </c>
      <c r="I1050" t="s">
        <v>1490</v>
      </c>
      <c r="J1050" s="8" t="s">
        <v>1491</v>
      </c>
      <c r="K1050" s="8">
        <v>63</v>
      </c>
      <c r="M1050" s="8">
        <v>0</v>
      </c>
      <c r="N1050" s="8" t="s">
        <v>1492</v>
      </c>
      <c r="O1050" s="8">
        <v>1</v>
      </c>
      <c r="P1050" s="8" t="s">
        <v>57</v>
      </c>
      <c r="Q1050" s="8" t="s">
        <v>12038</v>
      </c>
      <c r="S1050" s="8" t="s">
        <v>57</v>
      </c>
      <c r="T1050" s="8" t="s">
        <v>59</v>
      </c>
      <c r="U1050" s="8" t="s">
        <v>65</v>
      </c>
      <c r="V1050" s="8" t="s">
        <v>51</v>
      </c>
      <c r="W1050" s="8">
        <v>45</v>
      </c>
      <c r="X1050" s="8">
        <v>0</v>
      </c>
      <c r="Y1050" s="8">
        <v>0</v>
      </c>
      <c r="Z1050" s="8">
        <v>15</v>
      </c>
      <c r="AA1050" s="8">
        <v>15</v>
      </c>
      <c r="AB1050" s="8">
        <v>15</v>
      </c>
    </row>
    <row r="1051" spans="1:28">
      <c r="A1051" t="s">
        <v>20</v>
      </c>
      <c r="B1051" t="s">
        <v>81</v>
      </c>
      <c r="C1051" t="s">
        <v>634</v>
      </c>
      <c r="D1051" t="s">
        <v>629</v>
      </c>
      <c r="E1051" t="s">
        <v>675</v>
      </c>
      <c r="F1051" t="s">
        <v>4671</v>
      </c>
      <c r="G1051" t="s">
        <v>4671</v>
      </c>
      <c r="H1051" t="s">
        <v>676</v>
      </c>
      <c r="I1051" t="s">
        <v>1554</v>
      </c>
      <c r="J1051" s="8" t="s">
        <v>1555</v>
      </c>
      <c r="K1051" s="8">
        <v>77</v>
      </c>
      <c r="L1051" s="8" t="s">
        <v>1556</v>
      </c>
      <c r="M1051" s="8">
        <v>127</v>
      </c>
      <c r="N1051" s="8" t="s">
        <v>1557</v>
      </c>
      <c r="O1051" s="8">
        <v>1</v>
      </c>
      <c r="P1051" s="8" t="s">
        <v>57</v>
      </c>
      <c r="Q1051" s="8" t="s">
        <v>12039</v>
      </c>
      <c r="S1051" s="8" t="s">
        <v>57</v>
      </c>
      <c r="T1051" s="8" t="s">
        <v>59</v>
      </c>
      <c r="U1051" s="8" t="s">
        <v>65</v>
      </c>
      <c r="V1051" s="8" t="s">
        <v>51</v>
      </c>
      <c r="W1051" s="8">
        <v>65</v>
      </c>
      <c r="X1051" s="8">
        <v>0</v>
      </c>
      <c r="Y1051" s="8">
        <v>20</v>
      </c>
      <c r="Z1051" s="8">
        <v>15</v>
      </c>
      <c r="AA1051" s="8">
        <v>15</v>
      </c>
      <c r="AB1051" s="8">
        <v>15</v>
      </c>
    </row>
    <row r="1052" spans="1:28">
      <c r="A1052" t="s">
        <v>20</v>
      </c>
      <c r="B1052" t="s">
        <v>81</v>
      </c>
      <c r="C1052" t="s">
        <v>634</v>
      </c>
      <c r="D1052" t="s">
        <v>629</v>
      </c>
      <c r="E1052" t="s">
        <v>675</v>
      </c>
      <c r="F1052" t="s">
        <v>6517</v>
      </c>
      <c r="G1052" t="s">
        <v>6517</v>
      </c>
      <c r="H1052" t="s">
        <v>676</v>
      </c>
      <c r="I1052" t="s">
        <v>7182</v>
      </c>
      <c r="J1052" s="8" t="s">
        <v>7183</v>
      </c>
      <c r="K1052" s="8">
        <v>53</v>
      </c>
      <c r="M1052" s="8">
        <v>0</v>
      </c>
      <c r="N1052" s="8" t="s">
        <v>914</v>
      </c>
      <c r="O1052" s="8">
        <v>1</v>
      </c>
      <c r="P1052" s="8" t="s">
        <v>57</v>
      </c>
      <c r="Q1052" s="8" t="s">
        <v>12040</v>
      </c>
      <c r="S1052" s="8" t="s">
        <v>57</v>
      </c>
      <c r="T1052" s="8" t="s">
        <v>59</v>
      </c>
      <c r="U1052" s="8" t="s">
        <v>65</v>
      </c>
      <c r="V1052" s="8" t="s">
        <v>51</v>
      </c>
      <c r="W1052" s="8">
        <v>65</v>
      </c>
      <c r="X1052" s="8">
        <v>20</v>
      </c>
      <c r="Y1052" s="8">
        <v>0</v>
      </c>
      <c r="Z1052" s="8">
        <v>15</v>
      </c>
      <c r="AA1052" s="8">
        <v>15</v>
      </c>
      <c r="AB1052" s="8">
        <v>15</v>
      </c>
    </row>
    <row r="1053" spans="1:28">
      <c r="A1053" t="s">
        <v>20</v>
      </c>
      <c r="B1053" t="s">
        <v>81</v>
      </c>
      <c r="C1053" t="s">
        <v>634</v>
      </c>
      <c r="D1053" t="s">
        <v>629</v>
      </c>
      <c r="E1053" t="s">
        <v>675</v>
      </c>
      <c r="F1053" t="s">
        <v>6975</v>
      </c>
      <c r="G1053" t="s">
        <v>6975</v>
      </c>
      <c r="H1053" t="s">
        <v>676</v>
      </c>
      <c r="I1053" t="s">
        <v>7184</v>
      </c>
      <c r="J1053" s="8" t="s">
        <v>7185</v>
      </c>
      <c r="K1053" s="8">
        <v>60</v>
      </c>
      <c r="M1053" s="8">
        <v>0</v>
      </c>
      <c r="N1053" s="8" t="s">
        <v>6979</v>
      </c>
      <c r="O1053" s="8">
        <v>1</v>
      </c>
      <c r="P1053" s="8" t="s">
        <v>57</v>
      </c>
      <c r="Q1053" s="8" t="s">
        <v>12041</v>
      </c>
      <c r="S1053" s="8" t="s">
        <v>57</v>
      </c>
      <c r="T1053" s="8" t="s">
        <v>59</v>
      </c>
      <c r="U1053" s="8" t="s">
        <v>65</v>
      </c>
      <c r="V1053" s="8" t="s">
        <v>51</v>
      </c>
      <c r="W1053" s="8">
        <v>65</v>
      </c>
      <c r="X1053" s="8">
        <v>20</v>
      </c>
      <c r="Y1053" s="8">
        <v>0</v>
      </c>
      <c r="Z1053" s="8">
        <v>15</v>
      </c>
      <c r="AA1053" s="8">
        <v>15</v>
      </c>
      <c r="AB1053" s="8">
        <v>15</v>
      </c>
    </row>
    <row r="1054" spans="1:28">
      <c r="A1054" t="s">
        <v>20</v>
      </c>
      <c r="B1054" t="s">
        <v>81</v>
      </c>
      <c r="C1054" t="s">
        <v>634</v>
      </c>
      <c r="D1054" t="s">
        <v>629</v>
      </c>
      <c r="E1054" t="s">
        <v>675</v>
      </c>
      <c r="F1054" t="s">
        <v>6516</v>
      </c>
      <c r="G1054" t="s">
        <v>6516</v>
      </c>
      <c r="H1054" t="s">
        <v>676</v>
      </c>
      <c r="I1054" t="s">
        <v>7186</v>
      </c>
      <c r="J1054" s="8" t="s">
        <v>7187</v>
      </c>
      <c r="K1054" s="8">
        <v>69</v>
      </c>
      <c r="M1054" s="8">
        <v>0</v>
      </c>
      <c r="N1054" s="8" t="s">
        <v>1075</v>
      </c>
      <c r="O1054" s="8">
        <v>1</v>
      </c>
      <c r="P1054" s="8" t="s">
        <v>57</v>
      </c>
      <c r="Q1054" s="8" t="s">
        <v>12042</v>
      </c>
      <c r="S1054" s="8" t="s">
        <v>57</v>
      </c>
      <c r="T1054" s="8" t="s">
        <v>59</v>
      </c>
      <c r="U1054" s="8" t="s">
        <v>65</v>
      </c>
      <c r="V1054" s="8" t="s">
        <v>51</v>
      </c>
      <c r="W1054" s="8">
        <v>45</v>
      </c>
      <c r="X1054" s="8">
        <v>0</v>
      </c>
      <c r="Y1054" s="8">
        <v>0</v>
      </c>
      <c r="Z1054" s="8">
        <v>15</v>
      </c>
      <c r="AA1054" s="8">
        <v>15</v>
      </c>
      <c r="AB1054" s="8">
        <v>15</v>
      </c>
    </row>
    <row r="1055" spans="1:28">
      <c r="A1055" t="s">
        <v>20</v>
      </c>
      <c r="B1055" t="s">
        <v>81</v>
      </c>
      <c r="C1055" t="s">
        <v>634</v>
      </c>
      <c r="D1055" t="s">
        <v>629</v>
      </c>
      <c r="E1055" t="s">
        <v>675</v>
      </c>
      <c r="F1055" t="s">
        <v>6515</v>
      </c>
      <c r="G1055" t="s">
        <v>6515</v>
      </c>
      <c r="H1055" t="s">
        <v>676</v>
      </c>
      <c r="I1055" t="s">
        <v>7188</v>
      </c>
      <c r="J1055" s="8" t="s">
        <v>7189</v>
      </c>
      <c r="K1055" s="8">
        <v>59</v>
      </c>
      <c r="L1055" s="8" t="s">
        <v>991</v>
      </c>
      <c r="M1055" s="8">
        <v>110</v>
      </c>
      <c r="N1055" s="8" t="s">
        <v>911</v>
      </c>
      <c r="O1055" s="8">
        <v>1</v>
      </c>
      <c r="P1055" s="8" t="s">
        <v>57</v>
      </c>
      <c r="Q1055" s="8" t="s">
        <v>12043</v>
      </c>
      <c r="S1055" s="8" t="s">
        <v>57</v>
      </c>
      <c r="T1055" s="8" t="s">
        <v>59</v>
      </c>
      <c r="U1055" s="8" t="s">
        <v>65</v>
      </c>
      <c r="V1055" s="8" t="s">
        <v>51</v>
      </c>
      <c r="W1055" s="8">
        <v>85</v>
      </c>
      <c r="X1055" s="8">
        <v>20</v>
      </c>
      <c r="Y1055" s="8">
        <v>20</v>
      </c>
      <c r="Z1055" s="8">
        <v>15</v>
      </c>
      <c r="AA1055" s="8">
        <v>15</v>
      </c>
      <c r="AB1055" s="8">
        <v>15</v>
      </c>
    </row>
    <row r="1056" spans="1:28">
      <c r="A1056" t="s">
        <v>20</v>
      </c>
      <c r="B1056" t="s">
        <v>81</v>
      </c>
      <c r="C1056" t="s">
        <v>634</v>
      </c>
      <c r="D1056" t="s">
        <v>629</v>
      </c>
      <c r="E1056" t="s">
        <v>675</v>
      </c>
      <c r="F1056" t="s">
        <v>6982</v>
      </c>
      <c r="G1056" t="s">
        <v>6982</v>
      </c>
      <c r="H1056" t="s">
        <v>676</v>
      </c>
      <c r="I1056" t="s">
        <v>7190</v>
      </c>
      <c r="J1056" s="8" t="s">
        <v>7191</v>
      </c>
      <c r="K1056" s="8">
        <v>52</v>
      </c>
      <c r="M1056" s="8">
        <v>0</v>
      </c>
      <c r="N1056" s="8" t="s">
        <v>959</v>
      </c>
      <c r="O1056" s="8">
        <v>1</v>
      </c>
      <c r="P1056" s="8" t="s">
        <v>57</v>
      </c>
      <c r="Q1056" s="8" t="s">
        <v>12044</v>
      </c>
      <c r="S1056" s="8" t="s">
        <v>57</v>
      </c>
      <c r="T1056" s="8" t="s">
        <v>59</v>
      </c>
      <c r="U1056" s="8" t="s">
        <v>65</v>
      </c>
      <c r="V1056" s="8" t="s">
        <v>51</v>
      </c>
      <c r="W1056" s="8">
        <v>65</v>
      </c>
      <c r="X1056" s="8">
        <v>20</v>
      </c>
      <c r="Y1056" s="8">
        <v>0</v>
      </c>
      <c r="Z1056" s="8">
        <v>15</v>
      </c>
      <c r="AA1056" s="8">
        <v>15</v>
      </c>
      <c r="AB1056" s="8">
        <v>15</v>
      </c>
    </row>
    <row r="1057" spans="1:28">
      <c r="A1057" t="s">
        <v>20</v>
      </c>
      <c r="B1057" t="s">
        <v>81</v>
      </c>
      <c r="C1057" t="s">
        <v>634</v>
      </c>
      <c r="D1057" t="s">
        <v>629</v>
      </c>
      <c r="E1057" t="s">
        <v>675</v>
      </c>
      <c r="F1057" t="s">
        <v>6518</v>
      </c>
      <c r="G1057" t="s">
        <v>6518</v>
      </c>
      <c r="H1057" t="s">
        <v>676</v>
      </c>
      <c r="I1057" t="s">
        <v>7192</v>
      </c>
      <c r="J1057" s="8" t="s">
        <v>7193</v>
      </c>
      <c r="K1057" s="8">
        <v>62</v>
      </c>
      <c r="L1057" s="8" t="s">
        <v>7194</v>
      </c>
      <c r="M1057" s="8">
        <v>118</v>
      </c>
      <c r="N1057" s="8" t="s">
        <v>2217</v>
      </c>
      <c r="O1057" s="8">
        <v>1</v>
      </c>
      <c r="P1057" s="8" t="s">
        <v>57</v>
      </c>
      <c r="Q1057" s="8" t="s">
        <v>12045</v>
      </c>
      <c r="S1057" s="8" t="s">
        <v>57</v>
      </c>
      <c r="T1057" s="8" t="s">
        <v>59</v>
      </c>
      <c r="U1057" s="8" t="s">
        <v>65</v>
      </c>
      <c r="V1057" s="8" t="s">
        <v>51</v>
      </c>
      <c r="W1057" s="8">
        <v>65</v>
      </c>
      <c r="X1057" s="8">
        <v>0</v>
      </c>
      <c r="Y1057" s="8">
        <v>20</v>
      </c>
      <c r="Z1057" s="8">
        <v>15</v>
      </c>
      <c r="AA1057" s="8">
        <v>15</v>
      </c>
      <c r="AB1057" s="8">
        <v>15</v>
      </c>
    </row>
    <row r="1058" spans="1:28">
      <c r="A1058" t="s">
        <v>19</v>
      </c>
      <c r="B1058" t="s">
        <v>97</v>
      </c>
      <c r="C1058" t="s">
        <v>637</v>
      </c>
      <c r="D1058" t="s">
        <v>629</v>
      </c>
      <c r="E1058" t="s">
        <v>675</v>
      </c>
      <c r="F1058" t="s">
        <v>7195</v>
      </c>
      <c r="G1058" t="s">
        <v>7195</v>
      </c>
      <c r="H1058" t="s">
        <v>676</v>
      </c>
      <c r="I1058" t="s">
        <v>5800</v>
      </c>
      <c r="J1058" s="8" t="s">
        <v>5801</v>
      </c>
      <c r="K1058" s="8">
        <v>65</v>
      </c>
      <c r="L1058" s="8" t="s">
        <v>5802</v>
      </c>
      <c r="M1058" s="8">
        <v>151</v>
      </c>
      <c r="N1058" s="8" t="s">
        <v>5803</v>
      </c>
      <c r="O1058" s="8">
        <v>1</v>
      </c>
      <c r="P1058" s="8" t="s">
        <v>57</v>
      </c>
      <c r="Q1058" s="8" t="s">
        <v>11978</v>
      </c>
      <c r="S1058" s="8" t="s">
        <v>57</v>
      </c>
      <c r="T1058" s="8" t="s">
        <v>59</v>
      </c>
      <c r="U1058" s="8" t="s">
        <v>65</v>
      </c>
      <c r="V1058" s="8" t="s">
        <v>51</v>
      </c>
      <c r="W1058" s="8">
        <v>65</v>
      </c>
      <c r="X1058" s="8">
        <v>0</v>
      </c>
      <c r="Y1058" s="8">
        <v>20</v>
      </c>
      <c r="Z1058" s="8">
        <v>15</v>
      </c>
      <c r="AA1058" s="8">
        <v>15</v>
      </c>
      <c r="AB1058" s="8">
        <v>15</v>
      </c>
    </row>
    <row r="1059" spans="1:28">
      <c r="A1059" t="s">
        <v>19</v>
      </c>
      <c r="B1059" t="s">
        <v>97</v>
      </c>
      <c r="C1059" t="s">
        <v>637</v>
      </c>
      <c r="D1059" t="s">
        <v>629</v>
      </c>
      <c r="E1059" t="s">
        <v>674</v>
      </c>
      <c r="F1059" t="s">
        <v>4800</v>
      </c>
      <c r="G1059" t="s">
        <v>4801</v>
      </c>
      <c r="H1059" t="s">
        <v>676</v>
      </c>
      <c r="I1059" t="s">
        <v>1851</v>
      </c>
      <c r="J1059" s="8" t="s">
        <v>1852</v>
      </c>
      <c r="K1059" s="8">
        <v>50</v>
      </c>
      <c r="L1059" s="8" t="s">
        <v>1853</v>
      </c>
      <c r="M1059" s="8">
        <v>96</v>
      </c>
      <c r="N1059" s="8" t="s">
        <v>51</v>
      </c>
      <c r="O1059" s="8">
        <v>0</v>
      </c>
      <c r="P1059" s="8" t="s">
        <v>58</v>
      </c>
      <c r="Q1059" s="8" t="s">
        <v>12046</v>
      </c>
      <c r="S1059" s="8" t="s">
        <v>57</v>
      </c>
      <c r="T1059" s="8" t="s">
        <v>59</v>
      </c>
      <c r="U1059" s="8" t="s">
        <v>65</v>
      </c>
      <c r="V1059" s="8" t="s">
        <v>51</v>
      </c>
      <c r="W1059" s="8">
        <v>70</v>
      </c>
      <c r="X1059" s="8">
        <v>20</v>
      </c>
      <c r="Y1059" s="8">
        <v>20</v>
      </c>
      <c r="Z1059" s="8">
        <v>0</v>
      </c>
      <c r="AA1059" s="8">
        <v>15</v>
      </c>
      <c r="AB1059" s="8">
        <v>15</v>
      </c>
    </row>
    <row r="1060" spans="1:28">
      <c r="A1060" t="s">
        <v>19</v>
      </c>
      <c r="B1060" t="s">
        <v>97</v>
      </c>
      <c r="C1060" t="s">
        <v>637</v>
      </c>
      <c r="D1060" t="s">
        <v>629</v>
      </c>
      <c r="E1060" t="s">
        <v>674</v>
      </c>
      <c r="F1060" t="s">
        <v>4597</v>
      </c>
      <c r="G1060" t="s">
        <v>4598</v>
      </c>
      <c r="H1060" t="s">
        <v>676</v>
      </c>
      <c r="I1060" t="s">
        <v>1854</v>
      </c>
      <c r="J1060" s="8" t="s">
        <v>1855</v>
      </c>
      <c r="K1060" s="8">
        <v>39</v>
      </c>
      <c r="L1060" s="8" t="s">
        <v>1856</v>
      </c>
      <c r="M1060" s="8">
        <v>119</v>
      </c>
      <c r="N1060" s="8" t="s">
        <v>10612</v>
      </c>
      <c r="O1060" s="8">
        <v>3</v>
      </c>
      <c r="P1060" s="8" t="s">
        <v>56</v>
      </c>
      <c r="Q1060" s="8" t="s">
        <v>12047</v>
      </c>
      <c r="S1060" s="8" t="s">
        <v>57</v>
      </c>
      <c r="T1060" s="8" t="s">
        <v>59</v>
      </c>
      <c r="U1060" s="8" t="s">
        <v>65</v>
      </c>
      <c r="V1060" s="8" t="s">
        <v>51</v>
      </c>
      <c r="W1060" s="8">
        <v>50</v>
      </c>
      <c r="X1060" s="8">
        <v>0</v>
      </c>
      <c r="Y1060" s="8">
        <v>20</v>
      </c>
      <c r="Z1060" s="8">
        <v>0</v>
      </c>
      <c r="AA1060" s="8">
        <v>15</v>
      </c>
      <c r="AB1060" s="8">
        <v>15</v>
      </c>
    </row>
    <row r="1061" spans="1:28">
      <c r="A1061" t="s">
        <v>19</v>
      </c>
      <c r="B1061" t="s">
        <v>97</v>
      </c>
      <c r="C1061" t="s">
        <v>637</v>
      </c>
      <c r="D1061" t="s">
        <v>629</v>
      </c>
      <c r="E1061" t="s">
        <v>675</v>
      </c>
      <c r="F1061" t="s">
        <v>4820</v>
      </c>
      <c r="G1061" t="s">
        <v>7892</v>
      </c>
      <c r="H1061" t="s">
        <v>676</v>
      </c>
      <c r="I1061" t="s">
        <v>1880</v>
      </c>
      <c r="J1061" s="8" t="s">
        <v>1881</v>
      </c>
      <c r="K1061" s="8">
        <v>56</v>
      </c>
      <c r="L1061" s="8" t="s">
        <v>1882</v>
      </c>
      <c r="M1061" s="8">
        <v>108</v>
      </c>
      <c r="N1061" s="8" t="s">
        <v>51</v>
      </c>
      <c r="O1061" s="8">
        <v>0</v>
      </c>
      <c r="P1061" s="8" t="s">
        <v>58</v>
      </c>
      <c r="Q1061" s="8" t="s">
        <v>12048</v>
      </c>
      <c r="S1061" s="8" t="s">
        <v>57</v>
      </c>
      <c r="T1061" s="8" t="s">
        <v>59</v>
      </c>
      <c r="U1061" s="8" t="s">
        <v>65</v>
      </c>
      <c r="V1061" s="8" t="s">
        <v>51</v>
      </c>
      <c r="W1061" s="8">
        <v>70</v>
      </c>
      <c r="X1061" s="8">
        <v>20</v>
      </c>
      <c r="Y1061" s="8">
        <v>20</v>
      </c>
      <c r="Z1061" s="8">
        <v>0</v>
      </c>
      <c r="AA1061" s="8">
        <v>15</v>
      </c>
      <c r="AB1061" s="8">
        <v>15</v>
      </c>
    </row>
    <row r="1062" spans="1:28">
      <c r="A1062" t="s">
        <v>19</v>
      </c>
      <c r="B1062" t="s">
        <v>97</v>
      </c>
      <c r="C1062" t="s">
        <v>637</v>
      </c>
      <c r="D1062" t="s">
        <v>629</v>
      </c>
      <c r="E1062" t="s">
        <v>675</v>
      </c>
      <c r="F1062" t="s">
        <v>7062</v>
      </c>
      <c r="G1062" t="s">
        <v>4593</v>
      </c>
      <c r="H1062" t="s">
        <v>676</v>
      </c>
      <c r="I1062" t="s">
        <v>7196</v>
      </c>
      <c r="J1062" s="8" t="s">
        <v>7197</v>
      </c>
      <c r="K1062" s="8">
        <v>34</v>
      </c>
      <c r="L1062" s="8" t="s">
        <v>7198</v>
      </c>
      <c r="M1062" s="8">
        <v>85</v>
      </c>
      <c r="N1062" s="8" t="s">
        <v>7199</v>
      </c>
      <c r="O1062" s="8">
        <v>1</v>
      </c>
      <c r="P1062" s="8" t="s">
        <v>57</v>
      </c>
      <c r="Q1062" s="8" t="s">
        <v>12049</v>
      </c>
      <c r="S1062" s="8" t="s">
        <v>57</v>
      </c>
      <c r="T1062" s="8" t="s">
        <v>59</v>
      </c>
      <c r="U1062" s="8" t="s">
        <v>65</v>
      </c>
      <c r="V1062" s="8" t="s">
        <v>51</v>
      </c>
      <c r="W1062" s="8">
        <v>65</v>
      </c>
      <c r="X1062" s="8">
        <v>0</v>
      </c>
      <c r="Y1062" s="8">
        <v>20</v>
      </c>
      <c r="Z1062" s="8">
        <v>15</v>
      </c>
      <c r="AA1062" s="8">
        <v>15</v>
      </c>
      <c r="AB1062" s="8">
        <v>15</v>
      </c>
    </row>
    <row r="1063" spans="1:28">
      <c r="A1063" t="s">
        <v>19</v>
      </c>
      <c r="B1063" t="s">
        <v>97</v>
      </c>
      <c r="C1063" t="s">
        <v>637</v>
      </c>
      <c r="D1063" t="s">
        <v>629</v>
      </c>
      <c r="E1063" t="s">
        <v>675</v>
      </c>
      <c r="F1063" t="s">
        <v>7200</v>
      </c>
      <c r="G1063" t="s">
        <v>5866</v>
      </c>
      <c r="H1063" t="s">
        <v>676</v>
      </c>
      <c r="I1063" t="s">
        <v>7201</v>
      </c>
      <c r="J1063" s="8" t="s">
        <v>7202</v>
      </c>
      <c r="K1063" s="8">
        <v>31</v>
      </c>
      <c r="L1063" s="8" t="s">
        <v>7203</v>
      </c>
      <c r="M1063" s="8">
        <v>144</v>
      </c>
      <c r="N1063" s="8" t="s">
        <v>51</v>
      </c>
      <c r="O1063" s="8">
        <v>0</v>
      </c>
      <c r="P1063" s="8" t="s">
        <v>58</v>
      </c>
      <c r="Q1063" s="8" t="s">
        <v>12050</v>
      </c>
      <c r="S1063" s="8" t="s">
        <v>57</v>
      </c>
      <c r="T1063" s="8" t="s">
        <v>59</v>
      </c>
      <c r="U1063" s="8" t="s">
        <v>65</v>
      </c>
      <c r="V1063" s="8" t="s">
        <v>51</v>
      </c>
      <c r="W1063" s="8">
        <v>50</v>
      </c>
      <c r="X1063" s="8">
        <v>0</v>
      </c>
      <c r="Y1063" s="8">
        <v>20</v>
      </c>
      <c r="Z1063" s="8">
        <v>0</v>
      </c>
      <c r="AA1063" s="8">
        <v>15</v>
      </c>
      <c r="AB1063" s="8">
        <v>15</v>
      </c>
    </row>
    <row r="1064" spans="1:28">
      <c r="A1064" t="s">
        <v>19</v>
      </c>
      <c r="B1064" t="s">
        <v>97</v>
      </c>
      <c r="C1064" t="s">
        <v>637</v>
      </c>
      <c r="D1064" t="s">
        <v>629</v>
      </c>
      <c r="E1064" t="s">
        <v>675</v>
      </c>
      <c r="F1064" t="s">
        <v>4819</v>
      </c>
      <c r="G1064" t="s">
        <v>4814</v>
      </c>
      <c r="H1064" t="s">
        <v>676</v>
      </c>
      <c r="I1064" t="s">
        <v>1877</v>
      </c>
      <c r="J1064" s="8" t="s">
        <v>1878</v>
      </c>
      <c r="K1064" s="8">
        <v>45</v>
      </c>
      <c r="L1064" s="8" t="s">
        <v>1879</v>
      </c>
      <c r="M1064" s="8">
        <v>112</v>
      </c>
      <c r="N1064" s="8" t="s">
        <v>51</v>
      </c>
      <c r="O1064" s="8">
        <v>0</v>
      </c>
      <c r="P1064" s="8" t="s">
        <v>58</v>
      </c>
      <c r="Q1064" s="8" t="s">
        <v>12051</v>
      </c>
      <c r="S1064" s="8" t="s">
        <v>57</v>
      </c>
      <c r="T1064" s="8" t="s">
        <v>59</v>
      </c>
      <c r="U1064" s="8" t="s">
        <v>65</v>
      </c>
      <c r="V1064" s="8" t="s">
        <v>51</v>
      </c>
      <c r="W1064" s="8">
        <v>70</v>
      </c>
      <c r="X1064" s="8">
        <v>20</v>
      </c>
      <c r="Y1064" s="8">
        <v>20</v>
      </c>
      <c r="Z1064" s="8">
        <v>0</v>
      </c>
      <c r="AA1064" s="8">
        <v>15</v>
      </c>
      <c r="AB1064" s="8">
        <v>15</v>
      </c>
    </row>
    <row r="1065" spans="1:28">
      <c r="A1065" t="s">
        <v>19</v>
      </c>
      <c r="B1065" t="s">
        <v>97</v>
      </c>
      <c r="C1065" t="s">
        <v>637</v>
      </c>
      <c r="D1065" t="s">
        <v>629</v>
      </c>
      <c r="E1065" t="s">
        <v>675</v>
      </c>
      <c r="F1065" t="s">
        <v>4567</v>
      </c>
      <c r="G1065" t="s">
        <v>4512</v>
      </c>
      <c r="H1065" t="s">
        <v>676</v>
      </c>
      <c r="I1065" t="s">
        <v>7204</v>
      </c>
      <c r="J1065" s="8" t="s">
        <v>7205</v>
      </c>
      <c r="K1065" s="8">
        <v>33</v>
      </c>
      <c r="M1065" s="8">
        <v>0</v>
      </c>
      <c r="N1065" s="8" t="s">
        <v>51</v>
      </c>
      <c r="O1065" s="8">
        <v>0</v>
      </c>
      <c r="P1065" s="8" t="s">
        <v>58</v>
      </c>
      <c r="Q1065" s="8" t="s">
        <v>12052</v>
      </c>
      <c r="S1065" s="8" t="s">
        <v>57</v>
      </c>
      <c r="T1065" s="8" t="s">
        <v>59</v>
      </c>
      <c r="U1065" s="8" t="s">
        <v>65</v>
      </c>
      <c r="V1065" s="8" t="s">
        <v>51</v>
      </c>
      <c r="W1065" s="8">
        <v>30</v>
      </c>
      <c r="X1065" s="8">
        <v>0</v>
      </c>
      <c r="Y1065" s="8">
        <v>0</v>
      </c>
      <c r="Z1065" s="8">
        <v>0</v>
      </c>
      <c r="AA1065" s="8">
        <v>15</v>
      </c>
      <c r="AB1065" s="8">
        <v>15</v>
      </c>
    </row>
    <row r="1066" spans="1:28">
      <c r="A1066" t="s">
        <v>19</v>
      </c>
      <c r="B1066" t="s">
        <v>97</v>
      </c>
      <c r="C1066" t="s">
        <v>637</v>
      </c>
      <c r="D1066" t="s">
        <v>629</v>
      </c>
      <c r="E1066" t="s">
        <v>675</v>
      </c>
      <c r="F1066" t="s">
        <v>5775</v>
      </c>
      <c r="G1066" t="s">
        <v>10929</v>
      </c>
      <c r="H1066" t="s">
        <v>676</v>
      </c>
      <c r="I1066" t="s">
        <v>5776</v>
      </c>
      <c r="J1066" s="8" t="s">
        <v>5777</v>
      </c>
      <c r="K1066" s="8">
        <v>48</v>
      </c>
      <c r="L1066" s="8" t="s">
        <v>5778</v>
      </c>
      <c r="M1066" s="8">
        <v>149</v>
      </c>
      <c r="N1066" s="8" t="s">
        <v>51</v>
      </c>
      <c r="O1066" s="8">
        <v>0</v>
      </c>
      <c r="P1066" s="8" t="s">
        <v>58</v>
      </c>
      <c r="Q1066" s="8" t="s">
        <v>12053</v>
      </c>
      <c r="S1066" s="8" t="s">
        <v>57</v>
      </c>
      <c r="T1066" s="8" t="s">
        <v>59</v>
      </c>
      <c r="U1066" s="8" t="s">
        <v>65</v>
      </c>
      <c r="V1066" s="8" t="s">
        <v>51</v>
      </c>
      <c r="W1066" s="8">
        <v>70</v>
      </c>
      <c r="X1066" s="8">
        <v>20</v>
      </c>
      <c r="Y1066" s="8">
        <v>20</v>
      </c>
      <c r="Z1066" s="8">
        <v>0</v>
      </c>
      <c r="AA1066" s="8">
        <v>15</v>
      </c>
      <c r="AB1066" s="8">
        <v>15</v>
      </c>
    </row>
    <row r="1067" spans="1:28">
      <c r="A1067" t="s">
        <v>19</v>
      </c>
      <c r="B1067" t="s">
        <v>97</v>
      </c>
      <c r="C1067" t="s">
        <v>637</v>
      </c>
      <c r="D1067" t="s">
        <v>629</v>
      </c>
      <c r="E1067" t="s">
        <v>675</v>
      </c>
      <c r="F1067" t="s">
        <v>4799</v>
      </c>
      <c r="G1067" t="s">
        <v>4472</v>
      </c>
      <c r="H1067" t="s">
        <v>677</v>
      </c>
      <c r="I1067" t="s">
        <v>1848</v>
      </c>
      <c r="J1067" s="8" t="s">
        <v>1849</v>
      </c>
      <c r="K1067" s="8">
        <v>60</v>
      </c>
      <c r="L1067" s="8" t="s">
        <v>1850</v>
      </c>
      <c r="M1067" s="8">
        <v>146</v>
      </c>
      <c r="N1067" s="8" t="s">
        <v>51</v>
      </c>
      <c r="O1067" s="8">
        <v>0</v>
      </c>
      <c r="P1067" s="8" t="s">
        <v>58</v>
      </c>
      <c r="Q1067" s="8" t="s">
        <v>12054</v>
      </c>
      <c r="S1067" s="8" t="s">
        <v>57</v>
      </c>
      <c r="T1067" s="8" t="s">
        <v>59</v>
      </c>
      <c r="U1067" s="8" t="s">
        <v>65</v>
      </c>
      <c r="V1067" s="8" t="s">
        <v>51</v>
      </c>
      <c r="W1067" s="8">
        <v>70</v>
      </c>
      <c r="X1067" s="8">
        <v>20</v>
      </c>
      <c r="Y1067" s="8">
        <v>20</v>
      </c>
      <c r="Z1067" s="8">
        <v>0</v>
      </c>
      <c r="AA1067" s="8">
        <v>15</v>
      </c>
      <c r="AB1067" s="8">
        <v>15</v>
      </c>
    </row>
    <row r="1068" spans="1:28">
      <c r="A1068" t="s">
        <v>19</v>
      </c>
      <c r="B1068" t="s">
        <v>97</v>
      </c>
      <c r="C1068" t="s">
        <v>637</v>
      </c>
      <c r="D1068" t="s">
        <v>629</v>
      </c>
      <c r="E1068" t="s">
        <v>675</v>
      </c>
      <c r="F1068" t="s">
        <v>7206</v>
      </c>
      <c r="G1068" t="s">
        <v>7206</v>
      </c>
      <c r="H1068" t="s">
        <v>676</v>
      </c>
      <c r="I1068" t="s">
        <v>5816</v>
      </c>
      <c r="J1068" s="8" t="s">
        <v>5817</v>
      </c>
      <c r="K1068" s="8">
        <v>68</v>
      </c>
      <c r="L1068" s="8" t="s">
        <v>5818</v>
      </c>
      <c r="M1068" s="8">
        <v>144</v>
      </c>
      <c r="N1068" s="8" t="s">
        <v>5819</v>
      </c>
      <c r="O1068" s="8">
        <v>1</v>
      </c>
      <c r="P1068" s="8" t="s">
        <v>57</v>
      </c>
      <c r="Q1068" s="8" t="s">
        <v>12055</v>
      </c>
      <c r="S1068" s="8" t="s">
        <v>57</v>
      </c>
      <c r="T1068" s="8" t="s">
        <v>59</v>
      </c>
      <c r="U1068" s="8" t="s">
        <v>65</v>
      </c>
      <c r="V1068" s="8" t="s">
        <v>51</v>
      </c>
      <c r="W1068" s="8">
        <v>65</v>
      </c>
      <c r="X1068" s="8">
        <v>0</v>
      </c>
      <c r="Y1068" s="8">
        <v>20</v>
      </c>
      <c r="Z1068" s="8">
        <v>15</v>
      </c>
      <c r="AA1068" s="8">
        <v>15</v>
      </c>
      <c r="AB1068" s="8">
        <v>15</v>
      </c>
    </row>
    <row r="1069" spans="1:28">
      <c r="A1069" t="s">
        <v>19</v>
      </c>
      <c r="B1069" t="s">
        <v>97</v>
      </c>
      <c r="C1069" t="s">
        <v>637</v>
      </c>
      <c r="D1069" t="s">
        <v>629</v>
      </c>
      <c r="E1069" t="s">
        <v>675</v>
      </c>
      <c r="F1069" t="s">
        <v>4802</v>
      </c>
      <c r="G1069" t="s">
        <v>4803</v>
      </c>
      <c r="H1069" t="s">
        <v>676</v>
      </c>
      <c r="I1069" t="s">
        <v>1857</v>
      </c>
      <c r="J1069" s="8" t="s">
        <v>1858</v>
      </c>
      <c r="K1069" s="8">
        <v>48</v>
      </c>
      <c r="L1069" s="8" t="s">
        <v>1859</v>
      </c>
      <c r="M1069" s="8">
        <v>148</v>
      </c>
      <c r="N1069" s="8" t="s">
        <v>51</v>
      </c>
      <c r="O1069" s="8">
        <v>0</v>
      </c>
      <c r="P1069" s="8" t="s">
        <v>58</v>
      </c>
      <c r="Q1069" s="8" t="s">
        <v>12056</v>
      </c>
      <c r="S1069" s="8" t="s">
        <v>57</v>
      </c>
      <c r="T1069" s="8" t="s">
        <v>59</v>
      </c>
      <c r="U1069" s="8" t="s">
        <v>65</v>
      </c>
      <c r="V1069" s="8" t="s">
        <v>51</v>
      </c>
      <c r="W1069" s="8">
        <v>70</v>
      </c>
      <c r="X1069" s="8">
        <v>20</v>
      </c>
      <c r="Y1069" s="8">
        <v>20</v>
      </c>
      <c r="Z1069" s="8">
        <v>0</v>
      </c>
      <c r="AA1069" s="8">
        <v>15</v>
      </c>
      <c r="AB1069" s="8">
        <v>15</v>
      </c>
    </row>
    <row r="1070" spans="1:28">
      <c r="A1070" t="s">
        <v>19</v>
      </c>
      <c r="B1070" t="s">
        <v>97</v>
      </c>
      <c r="C1070" t="s">
        <v>637</v>
      </c>
      <c r="D1070" t="s">
        <v>629</v>
      </c>
      <c r="E1070" t="s">
        <v>675</v>
      </c>
      <c r="F1070" t="s">
        <v>7207</v>
      </c>
      <c r="G1070" t="s">
        <v>7208</v>
      </c>
      <c r="H1070" t="s">
        <v>676</v>
      </c>
      <c r="I1070" t="s">
        <v>5804</v>
      </c>
      <c r="J1070" s="8" t="s">
        <v>5805</v>
      </c>
      <c r="K1070" s="8">
        <v>59</v>
      </c>
      <c r="L1070" s="8" t="s">
        <v>5806</v>
      </c>
      <c r="M1070" s="8">
        <v>171</v>
      </c>
      <c r="N1070" s="8" t="s">
        <v>5807</v>
      </c>
      <c r="O1070" s="8">
        <v>1</v>
      </c>
      <c r="P1070" s="8" t="s">
        <v>57</v>
      </c>
      <c r="Q1070" s="8" t="s">
        <v>12057</v>
      </c>
      <c r="S1070" s="8" t="s">
        <v>57</v>
      </c>
      <c r="T1070" s="8" t="s">
        <v>59</v>
      </c>
      <c r="U1070" s="8" t="s">
        <v>65</v>
      </c>
      <c r="V1070" s="8" t="s">
        <v>51</v>
      </c>
      <c r="W1070" s="8">
        <v>65</v>
      </c>
      <c r="X1070" s="8">
        <v>20</v>
      </c>
      <c r="Y1070" s="8">
        <v>0</v>
      </c>
      <c r="Z1070" s="8">
        <v>15</v>
      </c>
      <c r="AA1070" s="8">
        <v>15</v>
      </c>
      <c r="AB1070" s="8">
        <v>15</v>
      </c>
    </row>
    <row r="1071" spans="1:28">
      <c r="A1071" t="s">
        <v>19</v>
      </c>
      <c r="B1071" t="s">
        <v>97</v>
      </c>
      <c r="C1071" t="s">
        <v>637</v>
      </c>
      <c r="D1071" t="s">
        <v>629</v>
      </c>
      <c r="E1071" t="s">
        <v>675</v>
      </c>
      <c r="F1071" t="s">
        <v>7209</v>
      </c>
      <c r="G1071" t="s">
        <v>7210</v>
      </c>
      <c r="H1071" t="s">
        <v>676</v>
      </c>
      <c r="I1071" t="s">
        <v>7211</v>
      </c>
      <c r="J1071" s="8" t="s">
        <v>7212</v>
      </c>
      <c r="K1071" s="8">
        <v>48</v>
      </c>
      <c r="M1071" s="8">
        <v>0</v>
      </c>
      <c r="N1071" s="8" t="s">
        <v>51</v>
      </c>
      <c r="O1071" s="8">
        <v>0</v>
      </c>
      <c r="P1071" s="8" t="s">
        <v>58</v>
      </c>
      <c r="Q1071" s="8" t="s">
        <v>12058</v>
      </c>
      <c r="S1071" s="8" t="s">
        <v>57</v>
      </c>
      <c r="T1071" s="8" t="s">
        <v>59</v>
      </c>
      <c r="U1071" s="8" t="s">
        <v>65</v>
      </c>
      <c r="V1071" s="8" t="s">
        <v>51</v>
      </c>
      <c r="W1071" s="8">
        <v>50</v>
      </c>
      <c r="X1071" s="8">
        <v>20</v>
      </c>
      <c r="Y1071" s="8">
        <v>0</v>
      </c>
      <c r="Z1071" s="8">
        <v>0</v>
      </c>
      <c r="AA1071" s="8">
        <v>15</v>
      </c>
      <c r="AB1071" s="8">
        <v>15</v>
      </c>
    </row>
    <row r="1072" spans="1:28">
      <c r="A1072" t="s">
        <v>19</v>
      </c>
      <c r="B1072" t="s">
        <v>97</v>
      </c>
      <c r="C1072" t="s">
        <v>637</v>
      </c>
      <c r="D1072" t="s">
        <v>629</v>
      </c>
      <c r="E1072" t="s">
        <v>675</v>
      </c>
      <c r="F1072" t="s">
        <v>4518</v>
      </c>
      <c r="G1072" t="s">
        <v>4518</v>
      </c>
      <c r="H1072" t="s">
        <v>676</v>
      </c>
      <c r="I1072" t="s">
        <v>5795</v>
      </c>
      <c r="J1072" s="8" t="s">
        <v>5796</v>
      </c>
      <c r="K1072" s="8">
        <v>63</v>
      </c>
      <c r="L1072" s="8" t="s">
        <v>5797</v>
      </c>
      <c r="M1072" s="8">
        <v>113</v>
      </c>
      <c r="N1072" s="8" t="s">
        <v>5798</v>
      </c>
      <c r="O1072" s="8">
        <v>1</v>
      </c>
      <c r="P1072" s="8" t="s">
        <v>57</v>
      </c>
      <c r="Q1072" s="8" t="s">
        <v>12059</v>
      </c>
      <c r="S1072" s="8" t="s">
        <v>57</v>
      </c>
      <c r="T1072" s="8" t="s">
        <v>59</v>
      </c>
      <c r="U1072" s="8" t="s">
        <v>65</v>
      </c>
      <c r="V1072" s="8" t="s">
        <v>51</v>
      </c>
      <c r="W1072" s="8">
        <v>65</v>
      </c>
      <c r="X1072" s="8">
        <v>0</v>
      </c>
      <c r="Y1072" s="8">
        <v>20</v>
      </c>
      <c r="Z1072" s="8">
        <v>15</v>
      </c>
      <c r="AA1072" s="8">
        <v>15</v>
      </c>
      <c r="AB1072" s="8">
        <v>15</v>
      </c>
    </row>
    <row r="1073" spans="1:28">
      <c r="A1073" t="s">
        <v>19</v>
      </c>
      <c r="B1073" t="s">
        <v>97</v>
      </c>
      <c r="C1073" t="s">
        <v>637</v>
      </c>
      <c r="D1073" t="s">
        <v>629</v>
      </c>
      <c r="E1073" t="s">
        <v>675</v>
      </c>
      <c r="F1073" t="s">
        <v>4521</v>
      </c>
      <c r="G1073" t="s">
        <v>4521</v>
      </c>
      <c r="H1073" t="s">
        <v>676</v>
      </c>
      <c r="I1073" t="s">
        <v>5808</v>
      </c>
      <c r="J1073" s="8" t="s">
        <v>5809</v>
      </c>
      <c r="K1073" s="8">
        <v>68</v>
      </c>
      <c r="L1073" s="8" t="s">
        <v>5810</v>
      </c>
      <c r="M1073" s="8">
        <v>163</v>
      </c>
      <c r="N1073" s="8" t="s">
        <v>5811</v>
      </c>
      <c r="O1073" s="8">
        <v>1</v>
      </c>
      <c r="P1073" s="8" t="s">
        <v>57</v>
      </c>
      <c r="Q1073" s="8" t="s">
        <v>12060</v>
      </c>
      <c r="S1073" s="8" t="s">
        <v>57</v>
      </c>
      <c r="T1073" s="8" t="s">
        <v>59</v>
      </c>
      <c r="U1073" s="8" t="s">
        <v>65</v>
      </c>
      <c r="V1073" s="8" t="s">
        <v>51</v>
      </c>
      <c r="W1073" s="8">
        <v>45</v>
      </c>
      <c r="X1073" s="8">
        <v>0</v>
      </c>
      <c r="Y1073" s="8">
        <v>0</v>
      </c>
      <c r="Z1073" s="8">
        <v>15</v>
      </c>
      <c r="AA1073" s="8">
        <v>15</v>
      </c>
      <c r="AB1073" s="8">
        <v>15</v>
      </c>
    </row>
    <row r="1074" spans="1:28">
      <c r="A1074" t="s">
        <v>19</v>
      </c>
      <c r="B1074" t="s">
        <v>97</v>
      </c>
      <c r="C1074" t="s">
        <v>637</v>
      </c>
      <c r="D1074" t="s">
        <v>629</v>
      </c>
      <c r="E1074" t="s">
        <v>675</v>
      </c>
      <c r="F1074" t="s">
        <v>4458</v>
      </c>
      <c r="G1074" t="s">
        <v>10819</v>
      </c>
      <c r="H1074" t="s">
        <v>676</v>
      </c>
      <c r="I1074" t="s">
        <v>7931</v>
      </c>
      <c r="J1074" s="8" t="s">
        <v>7932</v>
      </c>
      <c r="K1074" s="8">
        <v>57</v>
      </c>
      <c r="L1074" s="8" t="s">
        <v>7933</v>
      </c>
      <c r="M1074" s="8">
        <v>144</v>
      </c>
      <c r="N1074" s="8" t="s">
        <v>7934</v>
      </c>
      <c r="O1074" s="8">
        <v>1</v>
      </c>
      <c r="P1074" s="8" t="s">
        <v>57</v>
      </c>
      <c r="Q1074" s="8" t="s">
        <v>7931</v>
      </c>
      <c r="S1074" s="8" t="s">
        <v>57</v>
      </c>
      <c r="T1074" s="8" t="s">
        <v>59</v>
      </c>
      <c r="U1074" s="8" t="s">
        <v>65</v>
      </c>
      <c r="V1074" s="8" t="s">
        <v>51</v>
      </c>
      <c r="W1074" s="8">
        <v>85</v>
      </c>
      <c r="X1074" s="8">
        <v>20</v>
      </c>
      <c r="Y1074" s="8">
        <v>20</v>
      </c>
      <c r="Z1074" s="8">
        <v>15</v>
      </c>
      <c r="AA1074" s="8">
        <v>15</v>
      </c>
      <c r="AB1074" s="8">
        <v>15</v>
      </c>
    </row>
    <row r="1075" spans="1:28">
      <c r="A1075" t="s">
        <v>19</v>
      </c>
      <c r="B1075" t="s">
        <v>97</v>
      </c>
      <c r="C1075" t="s">
        <v>637</v>
      </c>
      <c r="D1075" t="s">
        <v>629</v>
      </c>
      <c r="E1075" t="s">
        <v>675</v>
      </c>
      <c r="F1075" t="s">
        <v>7213</v>
      </c>
      <c r="G1075" t="s">
        <v>7214</v>
      </c>
      <c r="H1075" t="s">
        <v>676</v>
      </c>
      <c r="I1075" t="s">
        <v>7215</v>
      </c>
      <c r="J1075" s="8" t="s">
        <v>7216</v>
      </c>
      <c r="K1075" s="8">
        <v>54</v>
      </c>
      <c r="M1075" s="8">
        <v>0</v>
      </c>
      <c r="N1075" s="8" t="s">
        <v>51</v>
      </c>
      <c r="O1075" s="8">
        <v>0</v>
      </c>
      <c r="P1075" s="8" t="s">
        <v>58</v>
      </c>
      <c r="Q1075" s="8" t="s">
        <v>12061</v>
      </c>
      <c r="S1075" s="8" t="s">
        <v>57</v>
      </c>
      <c r="T1075" s="8" t="s">
        <v>59</v>
      </c>
      <c r="U1075" s="8" t="s">
        <v>65</v>
      </c>
      <c r="V1075" s="8" t="s">
        <v>51</v>
      </c>
      <c r="W1075" s="8">
        <v>50</v>
      </c>
      <c r="X1075" s="8">
        <v>20</v>
      </c>
      <c r="Y1075" s="8">
        <v>0</v>
      </c>
      <c r="Z1075" s="8">
        <v>0</v>
      </c>
      <c r="AA1075" s="8">
        <v>15</v>
      </c>
      <c r="AB1075" s="8">
        <v>15</v>
      </c>
    </row>
    <row r="1076" spans="1:28">
      <c r="A1076" t="s">
        <v>19</v>
      </c>
      <c r="B1076" t="s">
        <v>97</v>
      </c>
      <c r="C1076" t="s">
        <v>637</v>
      </c>
      <c r="D1076" t="s">
        <v>629</v>
      </c>
      <c r="E1076" t="s">
        <v>675</v>
      </c>
      <c r="F1076" t="s">
        <v>7217</v>
      </c>
      <c r="G1076" t="s">
        <v>7218</v>
      </c>
      <c r="H1076" t="s">
        <v>676</v>
      </c>
      <c r="I1076" t="s">
        <v>7219</v>
      </c>
      <c r="J1076" s="8" t="s">
        <v>7220</v>
      </c>
      <c r="K1076" s="8">
        <v>61</v>
      </c>
      <c r="L1076" s="8" t="s">
        <v>7221</v>
      </c>
      <c r="M1076" s="8">
        <v>168</v>
      </c>
      <c r="N1076" s="8" t="s">
        <v>7222</v>
      </c>
      <c r="O1076" s="8">
        <v>1</v>
      </c>
      <c r="P1076" s="8" t="s">
        <v>57</v>
      </c>
      <c r="Q1076" s="8" t="s">
        <v>12062</v>
      </c>
      <c r="S1076" s="8" t="s">
        <v>57</v>
      </c>
      <c r="T1076" s="8" t="s">
        <v>59</v>
      </c>
      <c r="U1076" s="8" t="s">
        <v>65</v>
      </c>
      <c r="V1076" s="8" t="s">
        <v>51</v>
      </c>
      <c r="W1076" s="8">
        <v>45</v>
      </c>
      <c r="X1076" s="8">
        <v>0</v>
      </c>
      <c r="Y1076" s="8">
        <v>0</v>
      </c>
      <c r="Z1076" s="8">
        <v>15</v>
      </c>
      <c r="AA1076" s="8">
        <v>15</v>
      </c>
      <c r="AB1076" s="8">
        <v>15</v>
      </c>
    </row>
    <row r="1077" spans="1:28">
      <c r="A1077" t="s">
        <v>19</v>
      </c>
      <c r="B1077" t="s">
        <v>97</v>
      </c>
      <c r="C1077" t="s">
        <v>637</v>
      </c>
      <c r="D1077" t="s">
        <v>629</v>
      </c>
      <c r="E1077" t="s">
        <v>675</v>
      </c>
      <c r="F1077" t="s">
        <v>7223</v>
      </c>
      <c r="G1077" t="s">
        <v>7224</v>
      </c>
      <c r="H1077" t="s">
        <v>676</v>
      </c>
      <c r="I1077" t="s">
        <v>7225</v>
      </c>
      <c r="J1077" s="8" t="s">
        <v>7226</v>
      </c>
      <c r="K1077" s="8">
        <v>63</v>
      </c>
      <c r="L1077" s="8" t="s">
        <v>7227</v>
      </c>
      <c r="M1077" s="8">
        <v>170</v>
      </c>
      <c r="N1077" s="8" t="s">
        <v>7228</v>
      </c>
      <c r="O1077" s="8">
        <v>1</v>
      </c>
      <c r="P1077" s="8" t="s">
        <v>57</v>
      </c>
      <c r="Q1077" s="8" t="s">
        <v>12063</v>
      </c>
      <c r="S1077" s="8" t="s">
        <v>57</v>
      </c>
      <c r="T1077" s="8" t="s">
        <v>59</v>
      </c>
      <c r="U1077" s="8" t="s">
        <v>65</v>
      </c>
      <c r="V1077" s="8" t="s">
        <v>51</v>
      </c>
      <c r="W1077" s="8">
        <v>45</v>
      </c>
      <c r="X1077" s="8">
        <v>0</v>
      </c>
      <c r="Y1077" s="8">
        <v>0</v>
      </c>
      <c r="Z1077" s="8">
        <v>15</v>
      </c>
      <c r="AA1077" s="8">
        <v>15</v>
      </c>
      <c r="AB1077" s="8">
        <v>15</v>
      </c>
    </row>
    <row r="1078" spans="1:28">
      <c r="A1078" t="s">
        <v>19</v>
      </c>
      <c r="B1078" t="s">
        <v>97</v>
      </c>
      <c r="C1078" t="s">
        <v>637</v>
      </c>
      <c r="D1078" t="s">
        <v>629</v>
      </c>
      <c r="E1078" t="s">
        <v>675</v>
      </c>
      <c r="F1078" t="s">
        <v>7229</v>
      </c>
      <c r="G1078" t="s">
        <v>7230</v>
      </c>
      <c r="H1078" t="s">
        <v>676</v>
      </c>
      <c r="I1078" t="s">
        <v>5792</v>
      </c>
      <c r="J1078" s="8" t="s">
        <v>5793</v>
      </c>
      <c r="K1078" s="8">
        <v>59</v>
      </c>
      <c r="L1078" s="8" t="s">
        <v>5794</v>
      </c>
      <c r="M1078" s="8">
        <v>193</v>
      </c>
      <c r="N1078" s="8" t="s">
        <v>51</v>
      </c>
      <c r="O1078" s="8">
        <v>0</v>
      </c>
      <c r="P1078" s="8" t="s">
        <v>58</v>
      </c>
      <c r="Q1078" s="8" t="s">
        <v>12064</v>
      </c>
      <c r="S1078" s="8" t="s">
        <v>57</v>
      </c>
      <c r="T1078" s="8" t="s">
        <v>59</v>
      </c>
      <c r="U1078" s="8" t="s">
        <v>65</v>
      </c>
      <c r="V1078" s="8" t="s">
        <v>51</v>
      </c>
      <c r="W1078" s="8">
        <v>50</v>
      </c>
      <c r="X1078" s="8">
        <v>20</v>
      </c>
      <c r="Y1078" s="8">
        <v>0</v>
      </c>
      <c r="Z1078" s="8">
        <v>0</v>
      </c>
      <c r="AA1078" s="8">
        <v>15</v>
      </c>
      <c r="AB1078" s="8">
        <v>15</v>
      </c>
    </row>
    <row r="1079" spans="1:28">
      <c r="A1079" t="s">
        <v>19</v>
      </c>
      <c r="B1079" t="s">
        <v>97</v>
      </c>
      <c r="C1079" t="s">
        <v>637</v>
      </c>
      <c r="D1079" t="s">
        <v>629</v>
      </c>
      <c r="E1079" t="s">
        <v>675</v>
      </c>
      <c r="F1079" t="s">
        <v>5766</v>
      </c>
      <c r="G1079" t="s">
        <v>10930</v>
      </c>
      <c r="H1079" t="s">
        <v>676</v>
      </c>
      <c r="I1079" t="s">
        <v>5767</v>
      </c>
      <c r="J1079" s="8" t="s">
        <v>5768</v>
      </c>
      <c r="K1079" s="8">
        <v>45</v>
      </c>
      <c r="L1079" s="8" t="s">
        <v>5769</v>
      </c>
      <c r="M1079" s="8">
        <v>94</v>
      </c>
      <c r="N1079" s="8" t="s">
        <v>51</v>
      </c>
      <c r="O1079" s="8">
        <v>0</v>
      </c>
      <c r="P1079" s="8" t="s">
        <v>58</v>
      </c>
      <c r="Q1079" s="8" t="s">
        <v>12065</v>
      </c>
      <c r="S1079" s="8" t="s">
        <v>57</v>
      </c>
      <c r="T1079" s="8" t="s">
        <v>59</v>
      </c>
      <c r="U1079" s="8" t="s">
        <v>65</v>
      </c>
      <c r="V1079" s="8" t="s">
        <v>51</v>
      </c>
      <c r="W1079" s="8">
        <v>70</v>
      </c>
      <c r="X1079" s="8">
        <v>20</v>
      </c>
      <c r="Y1079" s="8">
        <v>20</v>
      </c>
      <c r="Z1079" s="8">
        <v>0</v>
      </c>
      <c r="AA1079" s="8">
        <v>15</v>
      </c>
      <c r="AB1079" s="8">
        <v>15</v>
      </c>
    </row>
    <row r="1080" spans="1:28">
      <c r="A1080" t="s">
        <v>19</v>
      </c>
      <c r="B1080" t="s">
        <v>97</v>
      </c>
      <c r="C1080" t="s">
        <v>637</v>
      </c>
      <c r="D1080" t="s">
        <v>629</v>
      </c>
      <c r="E1080" t="s">
        <v>675</v>
      </c>
      <c r="F1080" t="s">
        <v>4772</v>
      </c>
      <c r="G1080" t="s">
        <v>4584</v>
      </c>
      <c r="H1080" t="s">
        <v>677</v>
      </c>
      <c r="I1080" t="s">
        <v>1865</v>
      </c>
      <c r="J1080" s="8" t="s">
        <v>1866</v>
      </c>
      <c r="K1080" s="8">
        <v>56</v>
      </c>
      <c r="L1080" s="8" t="s">
        <v>1867</v>
      </c>
      <c r="M1080" s="8">
        <v>144</v>
      </c>
      <c r="N1080" s="8" t="s">
        <v>51</v>
      </c>
      <c r="O1080" s="8">
        <v>0</v>
      </c>
      <c r="P1080" s="8" t="s">
        <v>58</v>
      </c>
      <c r="Q1080" s="8" t="s">
        <v>12066</v>
      </c>
      <c r="S1080" s="8" t="s">
        <v>57</v>
      </c>
      <c r="T1080" s="8" t="s">
        <v>59</v>
      </c>
      <c r="U1080" s="8" t="s">
        <v>65</v>
      </c>
      <c r="V1080" s="8" t="s">
        <v>51</v>
      </c>
      <c r="W1080" s="8">
        <v>70</v>
      </c>
      <c r="X1080" s="8">
        <v>20</v>
      </c>
      <c r="Y1080" s="8">
        <v>20</v>
      </c>
      <c r="Z1080" s="8">
        <v>0</v>
      </c>
      <c r="AA1080" s="8">
        <v>15</v>
      </c>
      <c r="AB1080" s="8">
        <v>15</v>
      </c>
    </row>
    <row r="1081" spans="1:28">
      <c r="A1081" t="s">
        <v>19</v>
      </c>
      <c r="B1081" t="s">
        <v>97</v>
      </c>
      <c r="C1081" t="s">
        <v>637</v>
      </c>
      <c r="D1081" t="s">
        <v>629</v>
      </c>
      <c r="E1081" t="s">
        <v>674</v>
      </c>
      <c r="F1081" t="s">
        <v>5787</v>
      </c>
      <c r="G1081" t="s">
        <v>5788</v>
      </c>
      <c r="H1081" t="s">
        <v>677</v>
      </c>
      <c r="I1081" t="s">
        <v>5789</v>
      </c>
      <c r="J1081" s="8" t="s">
        <v>5790</v>
      </c>
      <c r="K1081" s="8">
        <v>42</v>
      </c>
      <c r="L1081" s="8" t="s">
        <v>5791</v>
      </c>
      <c r="M1081" s="8">
        <v>98</v>
      </c>
      <c r="N1081" s="8" t="s">
        <v>51</v>
      </c>
      <c r="O1081" s="8">
        <v>0</v>
      </c>
      <c r="P1081" s="8" t="s">
        <v>58</v>
      </c>
      <c r="Q1081" s="8" t="s">
        <v>12067</v>
      </c>
      <c r="S1081" s="8" t="s">
        <v>57</v>
      </c>
      <c r="T1081" s="8" t="s">
        <v>59</v>
      </c>
      <c r="U1081" s="8" t="s">
        <v>65</v>
      </c>
      <c r="V1081" s="8" t="s">
        <v>51</v>
      </c>
      <c r="W1081" s="8">
        <v>70</v>
      </c>
      <c r="X1081" s="8">
        <v>20</v>
      </c>
      <c r="Y1081" s="8">
        <v>20</v>
      </c>
      <c r="Z1081" s="8">
        <v>0</v>
      </c>
      <c r="AA1081" s="8">
        <v>15</v>
      </c>
      <c r="AB1081" s="8">
        <v>15</v>
      </c>
    </row>
    <row r="1082" spans="1:28">
      <c r="A1082" t="s">
        <v>19</v>
      </c>
      <c r="B1082" t="s">
        <v>97</v>
      </c>
      <c r="C1082" t="s">
        <v>637</v>
      </c>
      <c r="D1082" t="s">
        <v>629</v>
      </c>
      <c r="E1082" t="s">
        <v>675</v>
      </c>
      <c r="F1082" t="s">
        <v>4424</v>
      </c>
      <c r="G1082" t="s">
        <v>4424</v>
      </c>
      <c r="H1082" t="s">
        <v>677</v>
      </c>
      <c r="I1082" t="s">
        <v>1862</v>
      </c>
      <c r="J1082" s="8" t="s">
        <v>1863</v>
      </c>
      <c r="K1082" s="8">
        <v>59</v>
      </c>
      <c r="L1082" s="8" t="s">
        <v>1864</v>
      </c>
      <c r="M1082" s="8">
        <v>147</v>
      </c>
      <c r="N1082" s="8" t="s">
        <v>51</v>
      </c>
      <c r="O1082" s="8">
        <v>0</v>
      </c>
      <c r="P1082" s="8" t="s">
        <v>58</v>
      </c>
      <c r="Q1082" s="8" t="s">
        <v>12068</v>
      </c>
      <c r="S1082" s="8" t="s">
        <v>57</v>
      </c>
      <c r="T1082" s="8" t="s">
        <v>59</v>
      </c>
      <c r="U1082" s="8" t="s">
        <v>65</v>
      </c>
      <c r="V1082" s="8" t="s">
        <v>51</v>
      </c>
      <c r="W1082" s="8">
        <v>70</v>
      </c>
      <c r="X1082" s="8">
        <v>20</v>
      </c>
      <c r="Y1082" s="8">
        <v>20</v>
      </c>
      <c r="Z1082" s="8">
        <v>0</v>
      </c>
      <c r="AA1082" s="8">
        <v>15</v>
      </c>
      <c r="AB1082" s="8">
        <v>15</v>
      </c>
    </row>
    <row r="1083" spans="1:28">
      <c r="A1083" t="s">
        <v>19</v>
      </c>
      <c r="B1083" t="s">
        <v>97</v>
      </c>
      <c r="C1083" t="s">
        <v>637</v>
      </c>
      <c r="D1083" t="s">
        <v>629</v>
      </c>
      <c r="E1083" t="s">
        <v>675</v>
      </c>
      <c r="F1083" t="s">
        <v>7231</v>
      </c>
      <c r="G1083" t="s">
        <v>4488</v>
      </c>
      <c r="H1083" t="s">
        <v>676</v>
      </c>
      <c r="I1083" t="s">
        <v>7232</v>
      </c>
      <c r="J1083" s="8" t="s">
        <v>7233</v>
      </c>
      <c r="K1083" s="8">
        <v>40</v>
      </c>
      <c r="M1083" s="8">
        <v>0</v>
      </c>
      <c r="N1083" s="8" t="s">
        <v>10931</v>
      </c>
      <c r="O1083" s="8">
        <v>2</v>
      </c>
      <c r="P1083" s="8" t="s">
        <v>56</v>
      </c>
      <c r="Q1083" s="8" t="s">
        <v>12069</v>
      </c>
      <c r="S1083" s="8" t="s">
        <v>57</v>
      </c>
      <c r="T1083" s="8" t="s">
        <v>59</v>
      </c>
      <c r="U1083" s="8" t="s">
        <v>65</v>
      </c>
      <c r="V1083" s="8" t="s">
        <v>51</v>
      </c>
      <c r="W1083" s="8">
        <v>50</v>
      </c>
      <c r="X1083" s="8">
        <v>20</v>
      </c>
      <c r="Y1083" s="8">
        <v>0</v>
      </c>
      <c r="Z1083" s="8">
        <v>0</v>
      </c>
      <c r="AA1083" s="8">
        <v>15</v>
      </c>
      <c r="AB1083" s="8">
        <v>15</v>
      </c>
    </row>
    <row r="1084" spans="1:28">
      <c r="A1084" t="s">
        <v>19</v>
      </c>
      <c r="B1084" t="s">
        <v>97</v>
      </c>
      <c r="C1084" t="s">
        <v>637</v>
      </c>
      <c r="D1084" t="s">
        <v>629</v>
      </c>
      <c r="E1084" t="s">
        <v>675</v>
      </c>
      <c r="F1084" t="s">
        <v>4535</v>
      </c>
      <c r="G1084" t="s">
        <v>4535</v>
      </c>
      <c r="H1084" t="s">
        <v>676</v>
      </c>
      <c r="I1084" t="s">
        <v>7234</v>
      </c>
      <c r="J1084" s="8" t="s">
        <v>7235</v>
      </c>
      <c r="K1084" s="8">
        <v>63</v>
      </c>
      <c r="L1084" s="8" t="s">
        <v>7236</v>
      </c>
      <c r="M1084" s="8">
        <v>178</v>
      </c>
      <c r="N1084" s="8" t="s">
        <v>1121</v>
      </c>
      <c r="O1084" s="8">
        <v>1</v>
      </c>
      <c r="P1084" s="8" t="s">
        <v>57</v>
      </c>
      <c r="Q1084" s="8" t="s">
        <v>12070</v>
      </c>
      <c r="S1084" s="8" t="s">
        <v>57</v>
      </c>
      <c r="T1084" s="8" t="s">
        <v>59</v>
      </c>
      <c r="U1084" s="8" t="s">
        <v>65</v>
      </c>
      <c r="V1084" s="8" t="s">
        <v>51</v>
      </c>
      <c r="W1084" s="8">
        <v>45</v>
      </c>
      <c r="X1084" s="8">
        <v>0</v>
      </c>
      <c r="Y1084" s="8">
        <v>0</v>
      </c>
      <c r="Z1084" s="8">
        <v>15</v>
      </c>
      <c r="AA1084" s="8">
        <v>15</v>
      </c>
      <c r="AB1084" s="8">
        <v>15</v>
      </c>
    </row>
    <row r="1085" spans="1:28">
      <c r="A1085" t="s">
        <v>19</v>
      </c>
      <c r="B1085" t="s">
        <v>97</v>
      </c>
      <c r="C1085" t="s">
        <v>637</v>
      </c>
      <c r="D1085" t="s">
        <v>629</v>
      </c>
      <c r="E1085" t="s">
        <v>675</v>
      </c>
      <c r="F1085" t="s">
        <v>5487</v>
      </c>
      <c r="G1085" t="s">
        <v>5111</v>
      </c>
      <c r="H1085" t="s">
        <v>676</v>
      </c>
      <c r="I1085" t="s">
        <v>7237</v>
      </c>
      <c r="J1085" s="8" t="s">
        <v>7238</v>
      </c>
      <c r="K1085" s="8">
        <v>31</v>
      </c>
      <c r="L1085" s="8" t="s">
        <v>7239</v>
      </c>
      <c r="M1085" s="8">
        <v>130</v>
      </c>
      <c r="N1085" s="8" t="s">
        <v>51</v>
      </c>
      <c r="O1085" s="8">
        <v>0</v>
      </c>
      <c r="P1085" s="8" t="s">
        <v>58</v>
      </c>
      <c r="Q1085" s="8" t="s">
        <v>12071</v>
      </c>
      <c r="S1085" s="8" t="s">
        <v>57</v>
      </c>
      <c r="T1085" s="8" t="s">
        <v>59</v>
      </c>
      <c r="U1085" s="8" t="s">
        <v>65</v>
      </c>
      <c r="V1085" s="8" t="s">
        <v>51</v>
      </c>
      <c r="W1085" s="8">
        <v>50</v>
      </c>
      <c r="X1085" s="8">
        <v>0</v>
      </c>
      <c r="Y1085" s="8">
        <v>20</v>
      </c>
      <c r="Z1085" s="8">
        <v>0</v>
      </c>
      <c r="AA1085" s="8">
        <v>15</v>
      </c>
      <c r="AB1085" s="8">
        <v>15</v>
      </c>
    </row>
    <row r="1086" spans="1:28">
      <c r="A1086" t="s">
        <v>19</v>
      </c>
      <c r="B1086" t="s">
        <v>97</v>
      </c>
      <c r="C1086" t="s">
        <v>637</v>
      </c>
      <c r="D1086" t="s">
        <v>629</v>
      </c>
      <c r="E1086" t="s">
        <v>675</v>
      </c>
      <c r="F1086" t="s">
        <v>6600</v>
      </c>
      <c r="G1086" t="s">
        <v>6600</v>
      </c>
      <c r="H1086" t="s">
        <v>676</v>
      </c>
      <c r="I1086" t="s">
        <v>7240</v>
      </c>
      <c r="J1086" s="8" t="s">
        <v>7241</v>
      </c>
      <c r="K1086" s="8">
        <v>43</v>
      </c>
      <c r="L1086" s="8" t="s">
        <v>7242</v>
      </c>
      <c r="M1086" s="8">
        <v>125</v>
      </c>
      <c r="N1086" s="8" t="s">
        <v>51</v>
      </c>
      <c r="O1086" s="8">
        <v>0</v>
      </c>
      <c r="P1086" s="8" t="s">
        <v>58</v>
      </c>
      <c r="Q1086" s="8" t="s">
        <v>12072</v>
      </c>
      <c r="S1086" s="8" t="s">
        <v>57</v>
      </c>
      <c r="T1086" s="8" t="s">
        <v>59</v>
      </c>
      <c r="U1086" s="8" t="s">
        <v>65</v>
      </c>
      <c r="V1086" s="8" t="s">
        <v>51</v>
      </c>
      <c r="W1086" s="8">
        <v>70</v>
      </c>
      <c r="X1086" s="8">
        <v>20</v>
      </c>
      <c r="Y1086" s="8">
        <v>20</v>
      </c>
      <c r="Z1086" s="8">
        <v>0</v>
      </c>
      <c r="AA1086" s="8">
        <v>15</v>
      </c>
      <c r="AB1086" s="8">
        <v>15</v>
      </c>
    </row>
    <row r="1087" spans="1:28">
      <c r="A1087" t="s">
        <v>19</v>
      </c>
      <c r="B1087" t="s">
        <v>97</v>
      </c>
      <c r="C1087" t="s">
        <v>637</v>
      </c>
      <c r="D1087" t="s">
        <v>629</v>
      </c>
      <c r="E1087" t="s">
        <v>675</v>
      </c>
      <c r="F1087" t="s">
        <v>6646</v>
      </c>
      <c r="G1087" t="s">
        <v>6646</v>
      </c>
      <c r="H1087" t="s">
        <v>676</v>
      </c>
      <c r="I1087" t="s">
        <v>7243</v>
      </c>
      <c r="J1087" s="8" t="s">
        <v>7244</v>
      </c>
      <c r="K1087" s="8">
        <v>41</v>
      </c>
      <c r="L1087" s="8" t="s">
        <v>7245</v>
      </c>
      <c r="M1087" s="8">
        <v>122</v>
      </c>
      <c r="N1087" s="8" t="s">
        <v>51</v>
      </c>
      <c r="O1087" s="8">
        <v>0</v>
      </c>
      <c r="P1087" s="8" t="s">
        <v>58</v>
      </c>
      <c r="Q1087" s="8" t="s">
        <v>12073</v>
      </c>
      <c r="S1087" s="8" t="s">
        <v>57</v>
      </c>
      <c r="T1087" s="8" t="s">
        <v>59</v>
      </c>
      <c r="U1087" s="8" t="s">
        <v>65</v>
      </c>
      <c r="V1087" s="8" t="s">
        <v>51</v>
      </c>
      <c r="W1087" s="8">
        <v>70</v>
      </c>
      <c r="X1087" s="8">
        <v>20</v>
      </c>
      <c r="Y1087" s="8">
        <v>20</v>
      </c>
      <c r="Z1087" s="8">
        <v>0</v>
      </c>
      <c r="AA1087" s="8">
        <v>15</v>
      </c>
      <c r="AB1087" s="8">
        <v>15</v>
      </c>
    </row>
    <row r="1088" spans="1:28">
      <c r="A1088" t="s">
        <v>19</v>
      </c>
      <c r="B1088" t="s">
        <v>97</v>
      </c>
      <c r="C1088" t="s">
        <v>637</v>
      </c>
      <c r="D1088" t="s">
        <v>629</v>
      </c>
      <c r="E1088" t="s">
        <v>675</v>
      </c>
      <c r="F1088" t="s">
        <v>6597</v>
      </c>
      <c r="G1088" t="s">
        <v>6597</v>
      </c>
      <c r="H1088" t="s">
        <v>676</v>
      </c>
      <c r="I1088" t="s">
        <v>7246</v>
      </c>
      <c r="J1088" s="8" t="s">
        <v>7247</v>
      </c>
      <c r="K1088" s="8">
        <v>52</v>
      </c>
      <c r="M1088" s="8">
        <v>0</v>
      </c>
      <c r="N1088" s="8" t="s">
        <v>51</v>
      </c>
      <c r="O1088" s="8">
        <v>0</v>
      </c>
      <c r="P1088" s="8" t="s">
        <v>58</v>
      </c>
      <c r="Q1088" s="8" t="s">
        <v>12074</v>
      </c>
      <c r="S1088" s="8" t="s">
        <v>57</v>
      </c>
      <c r="T1088" s="8" t="s">
        <v>59</v>
      </c>
      <c r="U1088" s="8" t="s">
        <v>65</v>
      </c>
      <c r="V1088" s="8" t="s">
        <v>51</v>
      </c>
      <c r="W1088" s="8">
        <v>50</v>
      </c>
      <c r="X1088" s="8">
        <v>20</v>
      </c>
      <c r="Y1088" s="8">
        <v>0</v>
      </c>
      <c r="Z1088" s="8">
        <v>0</v>
      </c>
      <c r="AA1088" s="8">
        <v>15</v>
      </c>
      <c r="AB1088" s="8">
        <v>15</v>
      </c>
    </row>
    <row r="1089" spans="1:28">
      <c r="A1089" t="s">
        <v>19</v>
      </c>
      <c r="B1089" t="s">
        <v>109</v>
      </c>
      <c r="C1089" t="s">
        <v>668</v>
      </c>
      <c r="D1089" t="s">
        <v>629</v>
      </c>
      <c r="E1089" t="s">
        <v>674</v>
      </c>
      <c r="F1089" t="s">
        <v>5425</v>
      </c>
      <c r="G1089" t="s">
        <v>5425</v>
      </c>
      <c r="H1089" t="s">
        <v>676</v>
      </c>
      <c r="I1089" t="s">
        <v>3975</v>
      </c>
      <c r="J1089" s="8" t="s">
        <v>3976</v>
      </c>
      <c r="K1089" s="8">
        <v>45</v>
      </c>
      <c r="L1089" s="8" t="s">
        <v>3977</v>
      </c>
      <c r="M1089" s="8">
        <v>131</v>
      </c>
      <c r="N1089" s="8" t="s">
        <v>781</v>
      </c>
      <c r="O1089" s="8">
        <v>1</v>
      </c>
      <c r="P1089" s="8" t="s">
        <v>57</v>
      </c>
      <c r="Q1089" s="8" t="s">
        <v>12075</v>
      </c>
      <c r="S1089" s="8" t="s">
        <v>57</v>
      </c>
      <c r="T1089" s="8" t="s">
        <v>59</v>
      </c>
      <c r="U1089" s="8" t="s">
        <v>65</v>
      </c>
      <c r="V1089" s="8" t="s">
        <v>51</v>
      </c>
      <c r="W1089" s="8">
        <v>85</v>
      </c>
      <c r="X1089" s="8">
        <v>20</v>
      </c>
      <c r="Y1089" s="8">
        <v>20</v>
      </c>
      <c r="Z1089" s="8">
        <v>15</v>
      </c>
      <c r="AA1089" s="8">
        <v>15</v>
      </c>
      <c r="AB1089" s="8">
        <v>15</v>
      </c>
    </row>
    <row r="1090" spans="1:28">
      <c r="A1090" t="s">
        <v>19</v>
      </c>
      <c r="B1090" t="s">
        <v>109</v>
      </c>
      <c r="C1090" t="s">
        <v>668</v>
      </c>
      <c r="D1090" t="s">
        <v>629</v>
      </c>
      <c r="E1090" t="s">
        <v>675</v>
      </c>
      <c r="F1090" t="s">
        <v>4533</v>
      </c>
      <c r="G1090" t="s">
        <v>4534</v>
      </c>
      <c r="H1090" t="s">
        <v>676</v>
      </c>
      <c r="I1090" t="s">
        <v>6423</v>
      </c>
      <c r="J1090" s="8" t="s">
        <v>8680</v>
      </c>
      <c r="K1090" s="8">
        <v>47</v>
      </c>
      <c r="L1090" s="8" t="s">
        <v>8681</v>
      </c>
      <c r="M1090" s="8">
        <v>140</v>
      </c>
      <c r="N1090" s="8" t="s">
        <v>805</v>
      </c>
      <c r="O1090" s="8">
        <v>1</v>
      </c>
      <c r="P1090" s="8" t="s">
        <v>57</v>
      </c>
      <c r="Q1090" s="8" t="s">
        <v>12076</v>
      </c>
      <c r="S1090" s="8" t="s">
        <v>57</v>
      </c>
      <c r="T1090" s="8" t="s">
        <v>59</v>
      </c>
      <c r="U1090" s="8" t="s">
        <v>65</v>
      </c>
      <c r="V1090" s="8" t="s">
        <v>51</v>
      </c>
      <c r="W1090" s="8">
        <v>85</v>
      </c>
      <c r="X1090" s="8">
        <v>20</v>
      </c>
      <c r="Y1090" s="8">
        <v>20</v>
      </c>
      <c r="Z1090" s="8">
        <v>15</v>
      </c>
      <c r="AA1090" s="8">
        <v>15</v>
      </c>
      <c r="AB1090" s="8">
        <v>15</v>
      </c>
    </row>
    <row r="1091" spans="1:28">
      <c r="A1091" t="s">
        <v>19</v>
      </c>
      <c r="B1091" t="s">
        <v>109</v>
      </c>
      <c r="C1091" t="s">
        <v>668</v>
      </c>
      <c r="D1091" t="s">
        <v>629</v>
      </c>
      <c r="E1091" t="s">
        <v>675</v>
      </c>
      <c r="F1091" t="s">
        <v>4459</v>
      </c>
      <c r="G1091" t="s">
        <v>4460</v>
      </c>
      <c r="H1091" t="s">
        <v>676</v>
      </c>
      <c r="I1091" t="s">
        <v>3888</v>
      </c>
      <c r="J1091" s="8" t="s">
        <v>3889</v>
      </c>
      <c r="K1091" s="8">
        <v>55</v>
      </c>
      <c r="L1091" s="8" t="s">
        <v>8682</v>
      </c>
      <c r="M1091" s="8">
        <v>115</v>
      </c>
      <c r="N1091" s="8" t="s">
        <v>3890</v>
      </c>
      <c r="O1091" s="8">
        <v>1</v>
      </c>
      <c r="P1091" s="8" t="s">
        <v>57</v>
      </c>
      <c r="Q1091" s="8" t="s">
        <v>12077</v>
      </c>
      <c r="S1091" s="8" t="s">
        <v>57</v>
      </c>
      <c r="T1091" s="8" t="s">
        <v>59</v>
      </c>
      <c r="U1091" s="8" t="s">
        <v>65</v>
      </c>
      <c r="V1091" s="8" t="s">
        <v>51</v>
      </c>
      <c r="W1091" s="8">
        <v>85</v>
      </c>
      <c r="X1091" s="8">
        <v>20</v>
      </c>
      <c r="Y1091" s="8">
        <v>20</v>
      </c>
      <c r="Z1091" s="8">
        <v>15</v>
      </c>
      <c r="AA1091" s="8">
        <v>15</v>
      </c>
      <c r="AB1091" s="8">
        <v>15</v>
      </c>
    </row>
    <row r="1092" spans="1:28">
      <c r="A1092" t="s">
        <v>19</v>
      </c>
      <c r="B1092" t="s">
        <v>109</v>
      </c>
      <c r="C1092" t="s">
        <v>668</v>
      </c>
      <c r="D1092" t="s">
        <v>629</v>
      </c>
      <c r="E1092" t="s">
        <v>675</v>
      </c>
      <c r="F1092" t="s">
        <v>5398</v>
      </c>
      <c r="G1092" t="s">
        <v>5399</v>
      </c>
      <c r="H1092" t="s">
        <v>677</v>
      </c>
      <c r="I1092" t="s">
        <v>3894</v>
      </c>
      <c r="J1092" s="8" t="s">
        <v>3895</v>
      </c>
      <c r="K1092" s="8">
        <v>44</v>
      </c>
      <c r="L1092" s="8" t="s">
        <v>8683</v>
      </c>
      <c r="M1092" s="8">
        <v>130</v>
      </c>
      <c r="N1092" s="8" t="s">
        <v>3896</v>
      </c>
      <c r="O1092" s="8">
        <v>1</v>
      </c>
      <c r="P1092" s="8" t="s">
        <v>57</v>
      </c>
      <c r="Q1092" s="8" t="s">
        <v>12078</v>
      </c>
      <c r="S1092" s="8" t="s">
        <v>57</v>
      </c>
      <c r="T1092" s="8" t="s">
        <v>59</v>
      </c>
      <c r="U1092" s="8" t="s">
        <v>65</v>
      </c>
      <c r="V1092" s="8" t="s">
        <v>51</v>
      </c>
      <c r="W1092" s="8">
        <v>85</v>
      </c>
      <c r="X1092" s="8">
        <v>20</v>
      </c>
      <c r="Y1092" s="8">
        <v>20</v>
      </c>
      <c r="Z1092" s="8">
        <v>15</v>
      </c>
      <c r="AA1092" s="8">
        <v>15</v>
      </c>
      <c r="AB1092" s="8">
        <v>15</v>
      </c>
    </row>
    <row r="1093" spans="1:28">
      <c r="A1093" t="s">
        <v>19</v>
      </c>
      <c r="B1093" t="s">
        <v>109</v>
      </c>
      <c r="C1093" t="s">
        <v>668</v>
      </c>
      <c r="D1093" t="s">
        <v>629</v>
      </c>
      <c r="E1093" t="s">
        <v>675</v>
      </c>
      <c r="F1093" t="s">
        <v>4455</v>
      </c>
      <c r="G1093" t="s">
        <v>4455</v>
      </c>
      <c r="H1093" t="s">
        <v>676</v>
      </c>
      <c r="I1093" t="s">
        <v>6418</v>
      </c>
      <c r="J1093" s="8" t="s">
        <v>8684</v>
      </c>
      <c r="K1093" s="8">
        <v>49</v>
      </c>
      <c r="L1093" s="8" t="s">
        <v>8685</v>
      </c>
      <c r="M1093" s="8">
        <v>141</v>
      </c>
      <c r="N1093" s="8" t="s">
        <v>8686</v>
      </c>
      <c r="O1093" s="8">
        <v>1</v>
      </c>
      <c r="P1093" s="8" t="s">
        <v>57</v>
      </c>
      <c r="Q1093" s="8" t="s">
        <v>12079</v>
      </c>
      <c r="S1093" s="8" t="s">
        <v>57</v>
      </c>
      <c r="T1093" s="8" t="s">
        <v>59</v>
      </c>
      <c r="U1093" s="8" t="s">
        <v>65</v>
      </c>
      <c r="V1093" s="8" t="s">
        <v>51</v>
      </c>
      <c r="W1093" s="8">
        <v>85</v>
      </c>
      <c r="X1093" s="8">
        <v>20</v>
      </c>
      <c r="Y1093" s="8">
        <v>20</v>
      </c>
      <c r="Z1093" s="8">
        <v>15</v>
      </c>
      <c r="AA1093" s="8">
        <v>15</v>
      </c>
      <c r="AB1093" s="8">
        <v>15</v>
      </c>
    </row>
    <row r="1094" spans="1:28">
      <c r="A1094" t="s">
        <v>19</v>
      </c>
      <c r="B1094" t="s">
        <v>109</v>
      </c>
      <c r="C1094" t="s">
        <v>668</v>
      </c>
      <c r="D1094" t="s">
        <v>629</v>
      </c>
      <c r="E1094" t="s">
        <v>675</v>
      </c>
      <c r="F1094" t="s">
        <v>4730</v>
      </c>
      <c r="G1094" t="s">
        <v>4730</v>
      </c>
      <c r="H1094" t="s">
        <v>676</v>
      </c>
      <c r="I1094" t="s">
        <v>6416</v>
      </c>
      <c r="J1094" s="8" t="s">
        <v>8687</v>
      </c>
      <c r="K1094" s="8">
        <v>46</v>
      </c>
      <c r="L1094" s="8" t="s">
        <v>4345</v>
      </c>
      <c r="M1094" s="8">
        <v>129</v>
      </c>
      <c r="N1094" s="8" t="s">
        <v>959</v>
      </c>
      <c r="O1094" s="8">
        <v>1</v>
      </c>
      <c r="P1094" s="8" t="s">
        <v>57</v>
      </c>
      <c r="Q1094" s="8" t="s">
        <v>12080</v>
      </c>
      <c r="S1094" s="8" t="s">
        <v>57</v>
      </c>
      <c r="T1094" s="8" t="s">
        <v>59</v>
      </c>
      <c r="U1094" s="8" t="s">
        <v>65</v>
      </c>
      <c r="V1094" s="8" t="s">
        <v>51</v>
      </c>
      <c r="W1094" s="8">
        <v>85</v>
      </c>
      <c r="X1094" s="8">
        <v>20</v>
      </c>
      <c r="Y1094" s="8">
        <v>20</v>
      </c>
      <c r="Z1094" s="8">
        <v>15</v>
      </c>
      <c r="AA1094" s="8">
        <v>15</v>
      </c>
      <c r="AB1094" s="8">
        <v>15</v>
      </c>
    </row>
    <row r="1095" spans="1:28">
      <c r="A1095" t="s">
        <v>19</v>
      </c>
      <c r="B1095" t="s">
        <v>109</v>
      </c>
      <c r="C1095" t="s">
        <v>668</v>
      </c>
      <c r="D1095" t="s">
        <v>629</v>
      </c>
      <c r="E1095" t="s">
        <v>675</v>
      </c>
      <c r="F1095" t="s">
        <v>5445</v>
      </c>
      <c r="G1095" t="s">
        <v>5446</v>
      </c>
      <c r="H1095" t="s">
        <v>676</v>
      </c>
      <c r="I1095" t="s">
        <v>4050</v>
      </c>
      <c r="J1095" s="8" t="s">
        <v>4051</v>
      </c>
      <c r="K1095" s="8">
        <v>53</v>
      </c>
      <c r="L1095" s="8" t="s">
        <v>3353</v>
      </c>
      <c r="M1095" s="8">
        <v>159</v>
      </c>
      <c r="N1095" s="8" t="s">
        <v>179</v>
      </c>
      <c r="O1095" s="8">
        <v>1</v>
      </c>
      <c r="P1095" s="8" t="s">
        <v>57</v>
      </c>
      <c r="Q1095" s="8" t="s">
        <v>12081</v>
      </c>
      <c r="S1095" s="8" t="s">
        <v>57</v>
      </c>
      <c r="T1095" s="8" t="s">
        <v>59</v>
      </c>
      <c r="U1095" s="8" t="s">
        <v>65</v>
      </c>
      <c r="V1095" s="8" t="s">
        <v>51</v>
      </c>
      <c r="W1095" s="8">
        <v>85</v>
      </c>
      <c r="X1095" s="8">
        <v>20</v>
      </c>
      <c r="Y1095" s="8">
        <v>20</v>
      </c>
      <c r="Z1095" s="8">
        <v>15</v>
      </c>
      <c r="AA1095" s="8">
        <v>15</v>
      </c>
      <c r="AB1095" s="8">
        <v>15</v>
      </c>
    </row>
    <row r="1096" spans="1:28">
      <c r="A1096" t="s">
        <v>19</v>
      </c>
      <c r="B1096" t="s">
        <v>109</v>
      </c>
      <c r="C1096" t="s">
        <v>668</v>
      </c>
      <c r="D1096" t="s">
        <v>629</v>
      </c>
      <c r="E1096" t="s">
        <v>675</v>
      </c>
      <c r="F1096" t="s">
        <v>3997</v>
      </c>
      <c r="G1096" t="s">
        <v>3997</v>
      </c>
      <c r="H1096" t="s">
        <v>676</v>
      </c>
      <c r="I1096" t="s">
        <v>3996</v>
      </c>
      <c r="J1096" s="8" t="s">
        <v>8688</v>
      </c>
      <c r="K1096" s="8">
        <v>49</v>
      </c>
      <c r="L1096" s="8" t="s">
        <v>8689</v>
      </c>
      <c r="M1096" s="8">
        <v>153</v>
      </c>
      <c r="N1096" s="8" t="s">
        <v>3318</v>
      </c>
      <c r="O1096" s="8">
        <v>1</v>
      </c>
      <c r="P1096" s="8" t="s">
        <v>57</v>
      </c>
      <c r="Q1096" s="8" t="s">
        <v>12082</v>
      </c>
      <c r="S1096" s="8" t="s">
        <v>57</v>
      </c>
      <c r="T1096" s="8" t="s">
        <v>59</v>
      </c>
      <c r="U1096" s="8" t="s">
        <v>65</v>
      </c>
      <c r="V1096" s="8" t="s">
        <v>51</v>
      </c>
      <c r="W1096" s="8">
        <v>85</v>
      </c>
      <c r="X1096" s="8">
        <v>20</v>
      </c>
      <c r="Y1096" s="8">
        <v>20</v>
      </c>
      <c r="Z1096" s="8">
        <v>15</v>
      </c>
      <c r="AA1096" s="8">
        <v>15</v>
      </c>
      <c r="AB1096" s="8">
        <v>15</v>
      </c>
    </row>
    <row r="1097" spans="1:28">
      <c r="A1097" t="s">
        <v>19</v>
      </c>
      <c r="B1097" t="s">
        <v>109</v>
      </c>
      <c r="C1097" t="s">
        <v>668</v>
      </c>
      <c r="D1097" t="s">
        <v>629</v>
      </c>
      <c r="E1097" t="s">
        <v>675</v>
      </c>
      <c r="F1097" t="s">
        <v>5413</v>
      </c>
      <c r="G1097" t="s">
        <v>5414</v>
      </c>
      <c r="H1097" t="s">
        <v>677</v>
      </c>
      <c r="I1097" t="s">
        <v>3944</v>
      </c>
      <c r="J1097" s="8" t="s">
        <v>3945</v>
      </c>
      <c r="K1097" s="8">
        <v>49</v>
      </c>
      <c r="L1097" s="8" t="s">
        <v>8690</v>
      </c>
      <c r="M1097" s="8">
        <v>145</v>
      </c>
      <c r="N1097" s="8" t="s">
        <v>3946</v>
      </c>
      <c r="O1097" s="8">
        <v>1</v>
      </c>
      <c r="P1097" s="8" t="s">
        <v>57</v>
      </c>
      <c r="Q1097" s="8" t="s">
        <v>12083</v>
      </c>
      <c r="S1097" s="8" t="s">
        <v>57</v>
      </c>
      <c r="T1097" s="8" t="s">
        <v>59</v>
      </c>
      <c r="U1097" s="8" t="s">
        <v>65</v>
      </c>
      <c r="V1097" s="8" t="s">
        <v>51</v>
      </c>
      <c r="W1097" s="8">
        <v>85</v>
      </c>
      <c r="X1097" s="8">
        <v>20</v>
      </c>
      <c r="Y1097" s="8">
        <v>20</v>
      </c>
      <c r="Z1097" s="8">
        <v>15</v>
      </c>
      <c r="AA1097" s="8">
        <v>15</v>
      </c>
      <c r="AB1097" s="8">
        <v>15</v>
      </c>
    </row>
    <row r="1098" spans="1:28">
      <c r="A1098" t="s">
        <v>19</v>
      </c>
      <c r="B1098" t="s">
        <v>109</v>
      </c>
      <c r="C1098" t="s">
        <v>668</v>
      </c>
      <c r="D1098" t="s">
        <v>629</v>
      </c>
      <c r="E1098" t="s">
        <v>674</v>
      </c>
      <c r="F1098" t="s">
        <v>5394</v>
      </c>
      <c r="G1098" t="s">
        <v>5395</v>
      </c>
      <c r="H1098" t="s">
        <v>677</v>
      </c>
      <c r="I1098" t="s">
        <v>3881</v>
      </c>
      <c r="J1098" s="8" t="s">
        <v>3882</v>
      </c>
      <c r="K1098" s="8">
        <v>53</v>
      </c>
      <c r="L1098" s="8" t="s">
        <v>8691</v>
      </c>
      <c r="M1098" s="8">
        <v>87</v>
      </c>
      <c r="N1098" s="8" t="s">
        <v>3883</v>
      </c>
      <c r="O1098" s="8">
        <v>1</v>
      </c>
      <c r="P1098" s="8" t="s">
        <v>57</v>
      </c>
      <c r="Q1098" s="8" t="s">
        <v>12084</v>
      </c>
      <c r="S1098" s="8" t="s">
        <v>57</v>
      </c>
      <c r="T1098" s="8" t="s">
        <v>59</v>
      </c>
      <c r="U1098" s="8" t="s">
        <v>65</v>
      </c>
      <c r="V1098" s="8" t="s">
        <v>51</v>
      </c>
      <c r="W1098" s="8">
        <v>85</v>
      </c>
      <c r="X1098" s="8">
        <v>20</v>
      </c>
      <c r="Y1098" s="8">
        <v>20</v>
      </c>
      <c r="Z1098" s="8">
        <v>15</v>
      </c>
      <c r="AA1098" s="8">
        <v>15</v>
      </c>
      <c r="AB1098" s="8">
        <v>15</v>
      </c>
    </row>
    <row r="1099" spans="1:28">
      <c r="A1099" t="s">
        <v>19</v>
      </c>
      <c r="B1099" t="s">
        <v>109</v>
      </c>
      <c r="C1099" t="s">
        <v>668</v>
      </c>
      <c r="D1099" t="s">
        <v>629</v>
      </c>
      <c r="E1099" t="s">
        <v>675</v>
      </c>
      <c r="F1099" t="s">
        <v>4468</v>
      </c>
      <c r="G1099" t="s">
        <v>4469</v>
      </c>
      <c r="H1099" t="s">
        <v>676</v>
      </c>
      <c r="I1099" t="s">
        <v>6424</v>
      </c>
      <c r="J1099" s="8" t="s">
        <v>8692</v>
      </c>
      <c r="K1099" s="8">
        <v>44</v>
      </c>
      <c r="L1099" s="8" t="s">
        <v>6425</v>
      </c>
      <c r="M1099" s="8">
        <v>140</v>
      </c>
      <c r="N1099" s="8" t="s">
        <v>8693</v>
      </c>
      <c r="O1099" s="8">
        <v>1</v>
      </c>
      <c r="P1099" s="8" t="s">
        <v>57</v>
      </c>
      <c r="Q1099" s="8" t="s">
        <v>12085</v>
      </c>
      <c r="S1099" s="8" t="s">
        <v>57</v>
      </c>
      <c r="T1099" s="8" t="s">
        <v>59</v>
      </c>
      <c r="U1099" s="8" t="s">
        <v>65</v>
      </c>
      <c r="V1099" s="8" t="s">
        <v>51</v>
      </c>
      <c r="W1099" s="8">
        <v>85</v>
      </c>
      <c r="X1099" s="8">
        <v>20</v>
      </c>
      <c r="Y1099" s="8">
        <v>20</v>
      </c>
      <c r="Z1099" s="8">
        <v>15</v>
      </c>
      <c r="AA1099" s="8">
        <v>15</v>
      </c>
      <c r="AB1099" s="8">
        <v>15</v>
      </c>
    </row>
    <row r="1100" spans="1:28">
      <c r="A1100" t="s">
        <v>19</v>
      </c>
      <c r="B1100" t="s">
        <v>109</v>
      </c>
      <c r="C1100" t="s">
        <v>668</v>
      </c>
      <c r="D1100" t="s">
        <v>629</v>
      </c>
      <c r="E1100" t="s">
        <v>674</v>
      </c>
      <c r="F1100" t="s">
        <v>5401</v>
      </c>
      <c r="G1100" t="s">
        <v>5402</v>
      </c>
      <c r="H1100" t="s">
        <v>677</v>
      </c>
      <c r="I1100" t="s">
        <v>3903</v>
      </c>
      <c r="J1100" s="8" t="s">
        <v>3904</v>
      </c>
      <c r="K1100" s="8">
        <v>41</v>
      </c>
      <c r="L1100" s="8" t="s">
        <v>3905</v>
      </c>
      <c r="M1100" s="8">
        <v>107</v>
      </c>
      <c r="N1100" s="8" t="s">
        <v>3906</v>
      </c>
      <c r="O1100" s="8">
        <v>1</v>
      </c>
      <c r="P1100" s="8" t="s">
        <v>57</v>
      </c>
      <c r="Q1100" s="8" t="s">
        <v>12086</v>
      </c>
      <c r="S1100" s="8" t="s">
        <v>57</v>
      </c>
      <c r="T1100" s="8" t="s">
        <v>59</v>
      </c>
      <c r="U1100" s="8" t="s">
        <v>65</v>
      </c>
      <c r="V1100" s="8" t="s">
        <v>51</v>
      </c>
      <c r="W1100" s="8">
        <v>85</v>
      </c>
      <c r="X1100" s="8">
        <v>20</v>
      </c>
      <c r="Y1100" s="8">
        <v>20</v>
      </c>
      <c r="Z1100" s="8">
        <v>15</v>
      </c>
      <c r="AA1100" s="8">
        <v>15</v>
      </c>
      <c r="AB1100" s="8">
        <v>15</v>
      </c>
    </row>
    <row r="1101" spans="1:28">
      <c r="A1101" t="s">
        <v>19</v>
      </c>
      <c r="B1101" t="s">
        <v>109</v>
      </c>
      <c r="C1101" t="s">
        <v>668</v>
      </c>
      <c r="D1101" t="s">
        <v>629</v>
      </c>
      <c r="E1101" t="s">
        <v>675</v>
      </c>
      <c r="F1101" t="s">
        <v>5246</v>
      </c>
      <c r="G1101" t="s">
        <v>4425</v>
      </c>
      <c r="H1101" t="s">
        <v>677</v>
      </c>
      <c r="I1101" t="s">
        <v>3942</v>
      </c>
      <c r="J1101" s="8" t="s">
        <v>3943</v>
      </c>
      <c r="K1101" s="8">
        <v>50</v>
      </c>
      <c r="L1101" s="8" t="s">
        <v>3359</v>
      </c>
      <c r="M1101" s="8">
        <v>153</v>
      </c>
      <c r="N1101" s="8" t="s">
        <v>3360</v>
      </c>
      <c r="O1101" s="8">
        <v>1</v>
      </c>
      <c r="P1101" s="8" t="s">
        <v>57</v>
      </c>
      <c r="Q1101" s="8" t="s">
        <v>12087</v>
      </c>
      <c r="S1101" s="8" t="s">
        <v>57</v>
      </c>
      <c r="T1101" s="8" t="s">
        <v>59</v>
      </c>
      <c r="U1101" s="8" t="s">
        <v>65</v>
      </c>
      <c r="V1101" s="8" t="s">
        <v>51</v>
      </c>
      <c r="W1101" s="8">
        <v>85</v>
      </c>
      <c r="X1101" s="8">
        <v>20</v>
      </c>
      <c r="Y1101" s="8">
        <v>20</v>
      </c>
      <c r="Z1101" s="8">
        <v>15</v>
      </c>
      <c r="AA1101" s="8">
        <v>15</v>
      </c>
      <c r="AB1101" s="8">
        <v>15</v>
      </c>
    </row>
    <row r="1102" spans="1:28">
      <c r="A1102" t="s">
        <v>19</v>
      </c>
      <c r="B1102" t="s">
        <v>109</v>
      </c>
      <c r="C1102" t="s">
        <v>668</v>
      </c>
      <c r="D1102" t="s">
        <v>629</v>
      </c>
      <c r="E1102" t="s">
        <v>675</v>
      </c>
      <c r="F1102" t="s">
        <v>5435</v>
      </c>
      <c r="G1102" t="s">
        <v>4426</v>
      </c>
      <c r="H1102" t="s">
        <v>677</v>
      </c>
      <c r="I1102" t="s">
        <v>4005</v>
      </c>
      <c r="J1102" s="8" t="s">
        <v>4006</v>
      </c>
      <c r="K1102" s="8">
        <v>48</v>
      </c>
      <c r="L1102" s="8" t="s">
        <v>3382</v>
      </c>
      <c r="M1102" s="8">
        <v>151</v>
      </c>
      <c r="N1102" s="8" t="s">
        <v>3383</v>
      </c>
      <c r="O1102" s="8">
        <v>1</v>
      </c>
      <c r="P1102" s="8" t="s">
        <v>57</v>
      </c>
      <c r="Q1102" s="8" t="s">
        <v>12088</v>
      </c>
      <c r="S1102" s="8" t="s">
        <v>57</v>
      </c>
      <c r="T1102" s="8" t="s">
        <v>59</v>
      </c>
      <c r="U1102" s="8" t="s">
        <v>65</v>
      </c>
      <c r="V1102" s="8" t="s">
        <v>51</v>
      </c>
      <c r="W1102" s="8">
        <v>85</v>
      </c>
      <c r="X1102" s="8">
        <v>20</v>
      </c>
      <c r="Y1102" s="8">
        <v>20</v>
      </c>
      <c r="Z1102" s="8">
        <v>15</v>
      </c>
      <c r="AA1102" s="8">
        <v>15</v>
      </c>
      <c r="AB1102" s="8">
        <v>15</v>
      </c>
    </row>
    <row r="1103" spans="1:28">
      <c r="A1103" t="s">
        <v>19</v>
      </c>
      <c r="B1103" t="s">
        <v>109</v>
      </c>
      <c r="C1103" t="s">
        <v>668</v>
      </c>
      <c r="D1103" t="s">
        <v>629</v>
      </c>
      <c r="E1103" t="s">
        <v>675</v>
      </c>
      <c r="F1103" t="s">
        <v>5733</v>
      </c>
      <c r="G1103" t="s">
        <v>5734</v>
      </c>
      <c r="H1103" t="s">
        <v>676</v>
      </c>
      <c r="I1103" t="s">
        <v>6428</v>
      </c>
      <c r="J1103" s="8" t="s">
        <v>8694</v>
      </c>
      <c r="K1103" s="8">
        <v>56</v>
      </c>
      <c r="L1103" s="8" t="s">
        <v>757</v>
      </c>
      <c r="M1103" s="8">
        <v>130</v>
      </c>
      <c r="N1103" s="8" t="s">
        <v>8695</v>
      </c>
      <c r="O1103" s="8">
        <v>1</v>
      </c>
      <c r="P1103" s="8" t="s">
        <v>57</v>
      </c>
      <c r="Q1103" s="8" t="s">
        <v>12089</v>
      </c>
      <c r="S1103" s="8" t="s">
        <v>57</v>
      </c>
      <c r="T1103" s="8" t="s">
        <v>59</v>
      </c>
      <c r="U1103" s="8" t="s">
        <v>65</v>
      </c>
      <c r="V1103" s="8" t="s">
        <v>51</v>
      </c>
      <c r="W1103" s="8">
        <v>85</v>
      </c>
      <c r="X1103" s="8">
        <v>20</v>
      </c>
      <c r="Y1103" s="8">
        <v>20</v>
      </c>
      <c r="Z1103" s="8">
        <v>15</v>
      </c>
      <c r="AA1103" s="8">
        <v>15</v>
      </c>
      <c r="AB1103" s="8">
        <v>15</v>
      </c>
    </row>
    <row r="1104" spans="1:28">
      <c r="A1104" t="s">
        <v>19</v>
      </c>
      <c r="B1104" t="s">
        <v>109</v>
      </c>
      <c r="C1104" t="s">
        <v>668</v>
      </c>
      <c r="D1104" t="s">
        <v>629</v>
      </c>
      <c r="E1104" t="s">
        <v>675</v>
      </c>
      <c r="F1104" t="s">
        <v>5735</v>
      </c>
      <c r="G1104" t="s">
        <v>4732</v>
      </c>
      <c r="H1104" t="s">
        <v>676</v>
      </c>
      <c r="I1104" t="s">
        <v>6429</v>
      </c>
      <c r="J1104" s="8" t="s">
        <v>8696</v>
      </c>
      <c r="K1104" s="8">
        <v>50</v>
      </c>
      <c r="L1104" s="8" t="s">
        <v>8697</v>
      </c>
      <c r="M1104" s="8">
        <v>146</v>
      </c>
      <c r="N1104" s="8" t="s">
        <v>8147</v>
      </c>
      <c r="O1104" s="8">
        <v>1</v>
      </c>
      <c r="P1104" s="8" t="s">
        <v>57</v>
      </c>
      <c r="Q1104" s="8" t="s">
        <v>12090</v>
      </c>
      <c r="S1104" s="8" t="s">
        <v>57</v>
      </c>
      <c r="T1104" s="8" t="s">
        <v>59</v>
      </c>
      <c r="U1104" s="8" t="s">
        <v>65</v>
      </c>
      <c r="V1104" s="8" t="s">
        <v>51</v>
      </c>
      <c r="W1104" s="8">
        <v>85</v>
      </c>
      <c r="X1104" s="8">
        <v>20</v>
      </c>
      <c r="Y1104" s="8">
        <v>20</v>
      </c>
      <c r="Z1104" s="8">
        <v>15</v>
      </c>
      <c r="AA1104" s="8">
        <v>15</v>
      </c>
      <c r="AB1104" s="8">
        <v>15</v>
      </c>
    </row>
    <row r="1105" spans="1:28">
      <c r="A1105" t="s">
        <v>19</v>
      </c>
      <c r="B1105" t="s">
        <v>109</v>
      </c>
      <c r="C1105" t="s">
        <v>668</v>
      </c>
      <c r="D1105" t="s">
        <v>629</v>
      </c>
      <c r="E1105" t="s">
        <v>675</v>
      </c>
      <c r="F1105" t="s">
        <v>5440</v>
      </c>
      <c r="G1105" t="s">
        <v>5441</v>
      </c>
      <c r="H1105" t="s">
        <v>677</v>
      </c>
      <c r="I1105" t="s">
        <v>4016</v>
      </c>
      <c r="J1105" s="8" t="s">
        <v>4017</v>
      </c>
      <c r="K1105" s="8">
        <v>46</v>
      </c>
      <c r="L1105" s="8" t="s">
        <v>4018</v>
      </c>
      <c r="M1105" s="8">
        <v>98</v>
      </c>
      <c r="N1105" s="8" t="s">
        <v>4019</v>
      </c>
      <c r="O1105" s="8">
        <v>1</v>
      </c>
      <c r="P1105" s="8" t="s">
        <v>57</v>
      </c>
      <c r="Q1105" s="8" t="s">
        <v>12091</v>
      </c>
      <c r="S1105" s="8" t="s">
        <v>57</v>
      </c>
      <c r="T1105" s="8" t="s">
        <v>59</v>
      </c>
      <c r="U1105" s="8" t="s">
        <v>65</v>
      </c>
      <c r="V1105" s="8" t="s">
        <v>51</v>
      </c>
      <c r="W1105" s="8">
        <v>85</v>
      </c>
      <c r="X1105" s="8">
        <v>20</v>
      </c>
      <c r="Y1105" s="8">
        <v>20</v>
      </c>
      <c r="Z1105" s="8">
        <v>15</v>
      </c>
      <c r="AA1105" s="8">
        <v>15</v>
      </c>
      <c r="AB1105" s="8">
        <v>15</v>
      </c>
    </row>
    <row r="1106" spans="1:28">
      <c r="A1106" t="s">
        <v>19</v>
      </c>
      <c r="B1106" t="s">
        <v>109</v>
      </c>
      <c r="C1106" t="s">
        <v>668</v>
      </c>
      <c r="D1106" t="s">
        <v>629</v>
      </c>
      <c r="E1106" t="s">
        <v>675</v>
      </c>
      <c r="F1106" t="s">
        <v>6421</v>
      </c>
      <c r="G1106" t="s">
        <v>7250</v>
      </c>
      <c r="H1106" t="s">
        <v>676</v>
      </c>
      <c r="I1106" t="s">
        <v>6420</v>
      </c>
      <c r="J1106" s="8" t="s">
        <v>8699</v>
      </c>
      <c r="K1106" s="8">
        <v>44</v>
      </c>
      <c r="L1106" s="8" t="s">
        <v>6422</v>
      </c>
      <c r="M1106" s="8">
        <v>157</v>
      </c>
      <c r="N1106" s="8" t="s">
        <v>1271</v>
      </c>
      <c r="O1106" s="8">
        <v>1</v>
      </c>
      <c r="P1106" s="8" t="s">
        <v>57</v>
      </c>
      <c r="Q1106" s="8" t="s">
        <v>12092</v>
      </c>
      <c r="S1106" s="8" t="s">
        <v>57</v>
      </c>
      <c r="T1106" s="8" t="s">
        <v>59</v>
      </c>
      <c r="U1106" s="8" t="s">
        <v>65</v>
      </c>
      <c r="V1106" s="8" t="s">
        <v>51</v>
      </c>
      <c r="W1106" s="8">
        <v>85</v>
      </c>
      <c r="X1106" s="8">
        <v>20</v>
      </c>
      <c r="Y1106" s="8">
        <v>20</v>
      </c>
      <c r="Z1106" s="8">
        <v>15</v>
      </c>
      <c r="AA1106" s="8">
        <v>15</v>
      </c>
      <c r="AB1106" s="8">
        <v>15</v>
      </c>
    </row>
    <row r="1107" spans="1:28">
      <c r="A1107" t="s">
        <v>19</v>
      </c>
      <c r="B1107" t="s">
        <v>109</v>
      </c>
      <c r="C1107" t="s">
        <v>668</v>
      </c>
      <c r="D1107" t="s">
        <v>629</v>
      </c>
      <c r="E1107" t="s">
        <v>675</v>
      </c>
      <c r="F1107" t="s">
        <v>4521</v>
      </c>
      <c r="G1107" t="s">
        <v>4521</v>
      </c>
      <c r="H1107" t="s">
        <v>676</v>
      </c>
      <c r="I1107" t="s">
        <v>6433</v>
      </c>
      <c r="J1107" s="8" t="s">
        <v>8700</v>
      </c>
      <c r="K1107" s="8">
        <v>45</v>
      </c>
      <c r="L1107" s="8" t="s">
        <v>8701</v>
      </c>
      <c r="M1107" s="8">
        <v>141</v>
      </c>
      <c r="N1107" s="8" t="s">
        <v>1726</v>
      </c>
      <c r="O1107" s="8">
        <v>1</v>
      </c>
      <c r="P1107" s="8" t="s">
        <v>57</v>
      </c>
      <c r="Q1107" s="8" t="s">
        <v>12093</v>
      </c>
      <c r="S1107" s="8" t="s">
        <v>57</v>
      </c>
      <c r="T1107" s="8" t="s">
        <v>59</v>
      </c>
      <c r="U1107" s="8" t="s">
        <v>65</v>
      </c>
      <c r="V1107" s="8" t="s">
        <v>51</v>
      </c>
      <c r="W1107" s="8">
        <v>85</v>
      </c>
      <c r="X1107" s="8">
        <v>20</v>
      </c>
      <c r="Y1107" s="8">
        <v>20</v>
      </c>
      <c r="Z1107" s="8">
        <v>15</v>
      </c>
      <c r="AA1107" s="8">
        <v>15</v>
      </c>
      <c r="AB1107" s="8">
        <v>15</v>
      </c>
    </row>
    <row r="1108" spans="1:28">
      <c r="A1108" t="s">
        <v>19</v>
      </c>
      <c r="B1108" t="s">
        <v>109</v>
      </c>
      <c r="C1108" t="s">
        <v>668</v>
      </c>
      <c r="D1108" t="s">
        <v>629</v>
      </c>
      <c r="E1108" t="s">
        <v>675</v>
      </c>
      <c r="F1108" t="s">
        <v>4458</v>
      </c>
      <c r="G1108" t="s">
        <v>10819</v>
      </c>
      <c r="H1108" t="s">
        <v>676</v>
      </c>
      <c r="I1108" t="s">
        <v>7248</v>
      </c>
      <c r="J1108" s="8" t="s">
        <v>7249</v>
      </c>
      <c r="K1108" s="8">
        <v>59</v>
      </c>
      <c r="L1108" s="8" t="s">
        <v>8698</v>
      </c>
      <c r="M1108" s="8">
        <v>148</v>
      </c>
      <c r="N1108" s="8" t="s">
        <v>963</v>
      </c>
      <c r="O1108" s="8">
        <v>1</v>
      </c>
      <c r="P1108" s="8" t="s">
        <v>57</v>
      </c>
      <c r="Q1108" s="8" t="s">
        <v>12094</v>
      </c>
      <c r="S1108" s="8" t="s">
        <v>57</v>
      </c>
      <c r="T1108" s="8" t="s">
        <v>59</v>
      </c>
      <c r="U1108" s="8" t="s">
        <v>65</v>
      </c>
      <c r="V1108" s="8" t="s">
        <v>51</v>
      </c>
      <c r="W1108" s="8">
        <v>85</v>
      </c>
      <c r="X1108" s="8">
        <v>20</v>
      </c>
      <c r="Y1108" s="8">
        <v>20</v>
      </c>
      <c r="Z1108" s="8">
        <v>15</v>
      </c>
      <c r="AA1108" s="8">
        <v>15</v>
      </c>
      <c r="AB1108" s="8">
        <v>15</v>
      </c>
    </row>
    <row r="1109" spans="1:28">
      <c r="A1109" t="s">
        <v>19</v>
      </c>
      <c r="B1109" t="s">
        <v>109</v>
      </c>
      <c r="C1109" t="s">
        <v>668</v>
      </c>
      <c r="D1109" t="s">
        <v>629</v>
      </c>
      <c r="E1109" t="s">
        <v>675</v>
      </c>
      <c r="F1109" t="s">
        <v>6431</v>
      </c>
      <c r="G1109" t="s">
        <v>7251</v>
      </c>
      <c r="H1109" t="s">
        <v>676</v>
      </c>
      <c r="I1109" t="s">
        <v>6430</v>
      </c>
      <c r="J1109" s="8" t="s">
        <v>6431</v>
      </c>
      <c r="K1109" s="8">
        <v>56</v>
      </c>
      <c r="L1109" s="8" t="s">
        <v>6432</v>
      </c>
      <c r="M1109" s="8">
        <v>144</v>
      </c>
      <c r="N1109" s="8" t="s">
        <v>967</v>
      </c>
      <c r="O1109" s="8">
        <v>1</v>
      </c>
      <c r="P1109" s="8" t="s">
        <v>57</v>
      </c>
      <c r="Q1109" s="8" t="s">
        <v>12095</v>
      </c>
      <c r="S1109" s="8" t="s">
        <v>57</v>
      </c>
      <c r="T1109" s="8" t="s">
        <v>59</v>
      </c>
      <c r="U1109" s="8" t="s">
        <v>65</v>
      </c>
      <c r="V1109" s="8" t="s">
        <v>51</v>
      </c>
      <c r="W1109" s="8">
        <v>85</v>
      </c>
      <c r="X1109" s="8">
        <v>20</v>
      </c>
      <c r="Y1109" s="8">
        <v>20</v>
      </c>
      <c r="Z1109" s="8">
        <v>15</v>
      </c>
      <c r="AA1109" s="8">
        <v>15</v>
      </c>
      <c r="AB1109" s="8">
        <v>15</v>
      </c>
    </row>
    <row r="1110" spans="1:28">
      <c r="A1110" t="s">
        <v>19</v>
      </c>
      <c r="B1110" t="s">
        <v>109</v>
      </c>
      <c r="C1110" t="s">
        <v>668</v>
      </c>
      <c r="D1110" t="s">
        <v>629</v>
      </c>
      <c r="E1110" t="s">
        <v>675</v>
      </c>
      <c r="F1110" t="s">
        <v>4542</v>
      </c>
      <c r="G1110" t="s">
        <v>4543</v>
      </c>
      <c r="H1110" t="s">
        <v>677</v>
      </c>
      <c r="I1110" t="s">
        <v>3901</v>
      </c>
      <c r="J1110" s="8" t="s">
        <v>3902</v>
      </c>
      <c r="K1110" s="8">
        <v>60</v>
      </c>
      <c r="L1110" s="8" t="s">
        <v>1141</v>
      </c>
      <c r="M1110" s="8">
        <v>155</v>
      </c>
      <c r="N1110" s="8" t="s">
        <v>3388</v>
      </c>
      <c r="O1110" s="8">
        <v>1</v>
      </c>
      <c r="P1110" s="8" t="s">
        <v>57</v>
      </c>
      <c r="Q1110" s="8" t="s">
        <v>12096</v>
      </c>
      <c r="S1110" s="8" t="s">
        <v>57</v>
      </c>
      <c r="T1110" s="8" t="s">
        <v>59</v>
      </c>
      <c r="U1110" s="8" t="s">
        <v>65</v>
      </c>
      <c r="V1110" s="8" t="s">
        <v>51</v>
      </c>
      <c r="W1110" s="8">
        <v>85</v>
      </c>
      <c r="X1110" s="8">
        <v>20</v>
      </c>
      <c r="Y1110" s="8">
        <v>20</v>
      </c>
      <c r="Z1110" s="8">
        <v>15</v>
      </c>
      <c r="AA1110" s="8">
        <v>15</v>
      </c>
      <c r="AB1110" s="8">
        <v>15</v>
      </c>
    </row>
    <row r="1111" spans="1:28">
      <c r="A1111" t="s">
        <v>19</v>
      </c>
      <c r="B1111" t="s">
        <v>109</v>
      </c>
      <c r="C1111" t="s">
        <v>668</v>
      </c>
      <c r="D1111" t="s">
        <v>629</v>
      </c>
      <c r="E1111" t="s">
        <v>675</v>
      </c>
      <c r="F1111" t="s">
        <v>7252</v>
      </c>
      <c r="G1111" t="s">
        <v>7252</v>
      </c>
      <c r="H1111" t="s">
        <v>676</v>
      </c>
      <c r="I1111" t="s">
        <v>3958</v>
      </c>
      <c r="J1111" s="8" t="s">
        <v>3959</v>
      </c>
      <c r="K1111" s="8">
        <v>43</v>
      </c>
      <c r="L1111" s="8" t="s">
        <v>3960</v>
      </c>
      <c r="M1111" s="8">
        <v>121</v>
      </c>
      <c r="N1111" s="8" t="s">
        <v>3961</v>
      </c>
      <c r="O1111" s="8">
        <v>1</v>
      </c>
      <c r="P1111" s="8" t="s">
        <v>57</v>
      </c>
      <c r="Q1111" s="8" t="s">
        <v>12097</v>
      </c>
      <c r="S1111" s="8" t="s">
        <v>57</v>
      </c>
      <c r="T1111" s="8" t="s">
        <v>59</v>
      </c>
      <c r="U1111" s="8" t="s">
        <v>65</v>
      </c>
      <c r="V1111" s="8" t="s">
        <v>51</v>
      </c>
      <c r="W1111" s="8">
        <v>85</v>
      </c>
      <c r="X1111" s="8">
        <v>20</v>
      </c>
      <c r="Y1111" s="8">
        <v>20</v>
      </c>
      <c r="Z1111" s="8">
        <v>15</v>
      </c>
      <c r="AA1111" s="8">
        <v>15</v>
      </c>
      <c r="AB1111" s="8">
        <v>15</v>
      </c>
    </row>
    <row r="1112" spans="1:28">
      <c r="A1112" t="s">
        <v>19</v>
      </c>
      <c r="B1112" t="s">
        <v>109</v>
      </c>
      <c r="C1112" t="s">
        <v>668</v>
      </c>
      <c r="D1112" t="s">
        <v>629</v>
      </c>
      <c r="E1112" t="s">
        <v>675</v>
      </c>
      <c r="F1112" t="s">
        <v>4996</v>
      </c>
      <c r="G1112" t="s">
        <v>4996</v>
      </c>
      <c r="H1112" t="s">
        <v>676</v>
      </c>
      <c r="I1112" t="s">
        <v>3919</v>
      </c>
      <c r="J1112" s="8" t="s">
        <v>3920</v>
      </c>
      <c r="K1112" s="8">
        <v>44</v>
      </c>
      <c r="L1112" s="8" t="s">
        <v>3378</v>
      </c>
      <c r="M1112" s="8">
        <v>122</v>
      </c>
      <c r="N1112" s="8" t="s">
        <v>183</v>
      </c>
      <c r="O1112" s="8">
        <v>1</v>
      </c>
      <c r="P1112" s="8" t="s">
        <v>57</v>
      </c>
      <c r="Q1112" s="8" t="s">
        <v>12098</v>
      </c>
      <c r="S1112" s="8" t="s">
        <v>57</v>
      </c>
      <c r="T1112" s="8" t="s">
        <v>59</v>
      </c>
      <c r="U1112" s="8" t="s">
        <v>65</v>
      </c>
      <c r="V1112" s="8" t="s">
        <v>51</v>
      </c>
      <c r="W1112" s="8">
        <v>85</v>
      </c>
      <c r="X1112" s="8">
        <v>20</v>
      </c>
      <c r="Y1112" s="8">
        <v>20</v>
      </c>
      <c r="Z1112" s="8">
        <v>15</v>
      </c>
      <c r="AA1112" s="8">
        <v>15</v>
      </c>
      <c r="AB1112" s="8">
        <v>15</v>
      </c>
    </row>
    <row r="1113" spans="1:28">
      <c r="A1113" t="s">
        <v>19</v>
      </c>
      <c r="B1113" t="s">
        <v>109</v>
      </c>
      <c r="C1113" t="s">
        <v>668</v>
      </c>
      <c r="D1113" t="s">
        <v>629</v>
      </c>
      <c r="E1113" t="s">
        <v>675</v>
      </c>
      <c r="F1113" t="s">
        <v>7253</v>
      </c>
      <c r="G1113" t="s">
        <v>7254</v>
      </c>
      <c r="H1113" t="s">
        <v>676</v>
      </c>
      <c r="I1113" t="s">
        <v>6417</v>
      </c>
      <c r="J1113" s="8" t="s">
        <v>8702</v>
      </c>
      <c r="K1113" s="8">
        <v>47</v>
      </c>
      <c r="L1113" s="8" t="s">
        <v>4319</v>
      </c>
      <c r="M1113" s="8">
        <v>152</v>
      </c>
      <c r="N1113" s="8" t="s">
        <v>8703</v>
      </c>
      <c r="O1113" s="8">
        <v>1</v>
      </c>
      <c r="P1113" s="8" t="s">
        <v>57</v>
      </c>
      <c r="Q1113" s="8" t="s">
        <v>12099</v>
      </c>
      <c r="S1113" s="8" t="s">
        <v>57</v>
      </c>
      <c r="T1113" s="8" t="s">
        <v>59</v>
      </c>
      <c r="U1113" s="8" t="s">
        <v>65</v>
      </c>
      <c r="V1113" s="8" t="s">
        <v>51</v>
      </c>
      <c r="W1113" s="8">
        <v>85</v>
      </c>
      <c r="X1113" s="8">
        <v>20</v>
      </c>
      <c r="Y1113" s="8">
        <v>20</v>
      </c>
      <c r="Z1113" s="8">
        <v>15</v>
      </c>
      <c r="AA1113" s="8">
        <v>15</v>
      </c>
      <c r="AB1113" s="8">
        <v>15</v>
      </c>
    </row>
    <row r="1114" spans="1:28">
      <c r="A1114" t="s">
        <v>19</v>
      </c>
      <c r="B1114" t="s">
        <v>109</v>
      </c>
      <c r="C1114" t="s">
        <v>668</v>
      </c>
      <c r="D1114" t="s">
        <v>629</v>
      </c>
      <c r="E1114" t="s">
        <v>675</v>
      </c>
      <c r="F1114" t="s">
        <v>5426</v>
      </c>
      <c r="G1114" t="s">
        <v>5427</v>
      </c>
      <c r="H1114" t="s">
        <v>677</v>
      </c>
      <c r="I1114" t="s">
        <v>3978</v>
      </c>
      <c r="J1114" s="8" t="s">
        <v>3979</v>
      </c>
      <c r="K1114" s="8">
        <v>59</v>
      </c>
      <c r="L1114" s="8" t="s">
        <v>8704</v>
      </c>
      <c r="M1114" s="8">
        <v>140</v>
      </c>
      <c r="N1114" s="8" t="s">
        <v>3980</v>
      </c>
      <c r="O1114" s="8">
        <v>1</v>
      </c>
      <c r="P1114" s="8" t="s">
        <v>57</v>
      </c>
      <c r="Q1114" s="8" t="s">
        <v>12100</v>
      </c>
      <c r="S1114" s="8" t="s">
        <v>57</v>
      </c>
      <c r="T1114" s="8" t="s">
        <v>59</v>
      </c>
      <c r="U1114" s="8" t="s">
        <v>65</v>
      </c>
      <c r="V1114" s="8" t="s">
        <v>51</v>
      </c>
      <c r="W1114" s="8">
        <v>85</v>
      </c>
      <c r="X1114" s="8">
        <v>20</v>
      </c>
      <c r="Y1114" s="8">
        <v>20</v>
      </c>
      <c r="Z1114" s="8">
        <v>15</v>
      </c>
      <c r="AA1114" s="8">
        <v>15</v>
      </c>
      <c r="AB1114" s="8">
        <v>15</v>
      </c>
    </row>
    <row r="1115" spans="1:28">
      <c r="A1115" t="s">
        <v>19</v>
      </c>
      <c r="B1115" t="s">
        <v>109</v>
      </c>
      <c r="C1115" t="s">
        <v>668</v>
      </c>
      <c r="D1115" t="s">
        <v>629</v>
      </c>
      <c r="E1115" t="s">
        <v>675</v>
      </c>
      <c r="F1115" t="s">
        <v>7255</v>
      </c>
      <c r="G1115" t="s">
        <v>7255</v>
      </c>
      <c r="H1115" t="s">
        <v>676</v>
      </c>
      <c r="I1115" t="s">
        <v>7256</v>
      </c>
      <c r="J1115" s="8" t="s">
        <v>8705</v>
      </c>
      <c r="K1115" s="8">
        <v>43</v>
      </c>
      <c r="L1115" s="8" t="s">
        <v>8706</v>
      </c>
      <c r="M1115" s="8">
        <v>127</v>
      </c>
      <c r="N1115" s="8" t="s">
        <v>7257</v>
      </c>
      <c r="O1115" s="8">
        <v>1</v>
      </c>
      <c r="P1115" s="8" t="s">
        <v>57</v>
      </c>
      <c r="Q1115" s="8" t="s">
        <v>12101</v>
      </c>
      <c r="S1115" s="8" t="s">
        <v>57</v>
      </c>
      <c r="T1115" s="8" t="s">
        <v>59</v>
      </c>
      <c r="U1115" s="8" t="s">
        <v>65</v>
      </c>
      <c r="V1115" s="8" t="s">
        <v>51</v>
      </c>
      <c r="W1115" s="8">
        <v>85</v>
      </c>
      <c r="X1115" s="8">
        <v>20</v>
      </c>
      <c r="Y1115" s="8">
        <v>20</v>
      </c>
      <c r="Z1115" s="8">
        <v>15</v>
      </c>
      <c r="AA1115" s="8">
        <v>15</v>
      </c>
      <c r="AB1115" s="8">
        <v>15</v>
      </c>
    </row>
    <row r="1116" spans="1:28">
      <c r="A1116" t="s">
        <v>19</v>
      </c>
      <c r="B1116" t="s">
        <v>109</v>
      </c>
      <c r="C1116" t="s">
        <v>668</v>
      </c>
      <c r="D1116" t="s">
        <v>629</v>
      </c>
      <c r="E1116" t="s">
        <v>675</v>
      </c>
      <c r="F1116" t="s">
        <v>5403</v>
      </c>
      <c r="G1116" t="s">
        <v>4584</v>
      </c>
      <c r="H1116" t="s">
        <v>677</v>
      </c>
      <c r="I1116" t="s">
        <v>3907</v>
      </c>
      <c r="J1116" s="8" t="s">
        <v>3908</v>
      </c>
      <c r="K1116" s="8">
        <v>54</v>
      </c>
      <c r="L1116" s="8" t="s">
        <v>3909</v>
      </c>
      <c r="M1116" s="8">
        <v>155</v>
      </c>
      <c r="N1116" s="8" t="s">
        <v>3910</v>
      </c>
      <c r="O1116" s="8">
        <v>1</v>
      </c>
      <c r="P1116" s="8" t="s">
        <v>57</v>
      </c>
      <c r="Q1116" s="8" t="s">
        <v>12102</v>
      </c>
      <c r="S1116" s="8" t="s">
        <v>57</v>
      </c>
      <c r="T1116" s="8" t="s">
        <v>59</v>
      </c>
      <c r="U1116" s="8" t="s">
        <v>65</v>
      </c>
      <c r="V1116" s="8" t="s">
        <v>51</v>
      </c>
      <c r="W1116" s="8">
        <v>85</v>
      </c>
      <c r="X1116" s="8">
        <v>20</v>
      </c>
      <c r="Y1116" s="8">
        <v>20</v>
      </c>
      <c r="Z1116" s="8">
        <v>15</v>
      </c>
      <c r="AA1116" s="8">
        <v>15</v>
      </c>
      <c r="AB1116" s="8">
        <v>15</v>
      </c>
    </row>
    <row r="1117" spans="1:28">
      <c r="A1117" t="s">
        <v>19</v>
      </c>
      <c r="B1117" t="s">
        <v>109</v>
      </c>
      <c r="C1117" t="s">
        <v>668</v>
      </c>
      <c r="D1117" t="s">
        <v>629</v>
      </c>
      <c r="E1117" t="s">
        <v>675</v>
      </c>
      <c r="F1117" t="s">
        <v>4424</v>
      </c>
      <c r="G1117" t="s">
        <v>4424</v>
      </c>
      <c r="H1117" t="s">
        <v>677</v>
      </c>
      <c r="I1117" t="s">
        <v>3940</v>
      </c>
      <c r="J1117" s="8" t="s">
        <v>3941</v>
      </c>
      <c r="K1117" s="8">
        <v>49</v>
      </c>
      <c r="L1117" s="8" t="s">
        <v>3395</v>
      </c>
      <c r="M1117" s="8">
        <v>150</v>
      </c>
      <c r="N1117" s="8" t="s">
        <v>685</v>
      </c>
      <c r="O1117" s="8">
        <v>1</v>
      </c>
      <c r="P1117" s="8" t="s">
        <v>57</v>
      </c>
      <c r="Q1117" s="8" t="s">
        <v>12103</v>
      </c>
      <c r="S1117" s="8" t="s">
        <v>57</v>
      </c>
      <c r="T1117" s="8" t="s">
        <v>59</v>
      </c>
      <c r="U1117" s="8" t="s">
        <v>65</v>
      </c>
      <c r="V1117" s="8" t="s">
        <v>51</v>
      </c>
      <c r="W1117" s="8">
        <v>85</v>
      </c>
      <c r="X1117" s="8">
        <v>20</v>
      </c>
      <c r="Y1117" s="8">
        <v>20</v>
      </c>
      <c r="Z1117" s="8">
        <v>15</v>
      </c>
      <c r="AA1117" s="8">
        <v>15</v>
      </c>
      <c r="AB1117" s="8">
        <v>15</v>
      </c>
    </row>
    <row r="1118" spans="1:28">
      <c r="A1118" t="s">
        <v>19</v>
      </c>
      <c r="B1118" t="s">
        <v>109</v>
      </c>
      <c r="C1118" t="s">
        <v>668</v>
      </c>
      <c r="D1118" t="s">
        <v>629</v>
      </c>
      <c r="E1118" t="s">
        <v>675</v>
      </c>
      <c r="F1118" t="s">
        <v>4452</v>
      </c>
      <c r="G1118" t="s">
        <v>4453</v>
      </c>
      <c r="H1118" t="s">
        <v>676</v>
      </c>
      <c r="I1118" t="s">
        <v>6419</v>
      </c>
      <c r="J1118" s="8" t="s">
        <v>8707</v>
      </c>
      <c r="K1118" s="8">
        <v>51</v>
      </c>
      <c r="L1118" s="8" t="s">
        <v>8708</v>
      </c>
      <c r="M1118" s="8">
        <v>129</v>
      </c>
      <c r="N1118" s="8" t="s">
        <v>8709</v>
      </c>
      <c r="O1118" s="8">
        <v>1</v>
      </c>
      <c r="P1118" s="8" t="s">
        <v>57</v>
      </c>
      <c r="Q1118" s="8" t="s">
        <v>12104</v>
      </c>
      <c r="S1118" s="8" t="s">
        <v>57</v>
      </c>
      <c r="T1118" s="8" t="s">
        <v>59</v>
      </c>
      <c r="U1118" s="8" t="s">
        <v>65</v>
      </c>
      <c r="V1118" s="8" t="s">
        <v>51</v>
      </c>
      <c r="W1118" s="8">
        <v>85</v>
      </c>
      <c r="X1118" s="8">
        <v>20</v>
      </c>
      <c r="Y1118" s="8">
        <v>20</v>
      </c>
      <c r="Z1118" s="8">
        <v>15</v>
      </c>
      <c r="AA1118" s="8">
        <v>15</v>
      </c>
      <c r="AB1118" s="8">
        <v>15</v>
      </c>
    </row>
    <row r="1119" spans="1:28">
      <c r="A1119" t="s">
        <v>19</v>
      </c>
      <c r="B1119" t="s">
        <v>109</v>
      </c>
      <c r="C1119" t="s">
        <v>668</v>
      </c>
      <c r="D1119" t="s">
        <v>629</v>
      </c>
      <c r="E1119" t="s">
        <v>674</v>
      </c>
      <c r="F1119" t="s">
        <v>4448</v>
      </c>
      <c r="G1119" t="s">
        <v>4449</v>
      </c>
      <c r="H1119" t="s">
        <v>677</v>
      </c>
      <c r="I1119" t="s">
        <v>3937</v>
      </c>
      <c r="J1119" s="8" t="s">
        <v>3938</v>
      </c>
      <c r="K1119" s="8">
        <v>50</v>
      </c>
      <c r="L1119" s="8" t="s">
        <v>3939</v>
      </c>
      <c r="M1119" s="8">
        <v>153</v>
      </c>
      <c r="N1119" s="8" t="s">
        <v>8710</v>
      </c>
      <c r="O1119" s="8">
        <v>1</v>
      </c>
      <c r="P1119" s="8" t="s">
        <v>57</v>
      </c>
      <c r="Q1119" s="8" t="s">
        <v>12105</v>
      </c>
      <c r="S1119" s="8" t="s">
        <v>57</v>
      </c>
      <c r="T1119" s="8" t="s">
        <v>59</v>
      </c>
      <c r="U1119" s="8" t="s">
        <v>65</v>
      </c>
      <c r="V1119" s="8" t="s">
        <v>51</v>
      </c>
      <c r="W1119" s="8">
        <v>85</v>
      </c>
      <c r="X1119" s="8">
        <v>20</v>
      </c>
      <c r="Y1119" s="8">
        <v>20</v>
      </c>
      <c r="Z1119" s="8">
        <v>15</v>
      </c>
      <c r="AA1119" s="8">
        <v>15</v>
      </c>
      <c r="AB1119" s="8">
        <v>15</v>
      </c>
    </row>
    <row r="1120" spans="1:28">
      <c r="A1120" t="s">
        <v>19</v>
      </c>
      <c r="B1120" t="s">
        <v>109</v>
      </c>
      <c r="C1120" t="s">
        <v>668</v>
      </c>
      <c r="D1120" t="s">
        <v>629</v>
      </c>
      <c r="E1120" t="s">
        <v>674</v>
      </c>
      <c r="F1120" t="s">
        <v>5396</v>
      </c>
      <c r="G1120" t="s">
        <v>5397</v>
      </c>
      <c r="H1120" t="s">
        <v>677</v>
      </c>
      <c r="I1120" t="s">
        <v>108</v>
      </c>
      <c r="J1120" s="8" t="s">
        <v>3891</v>
      </c>
      <c r="K1120" s="8">
        <v>56</v>
      </c>
      <c r="L1120" s="8" t="s">
        <v>3892</v>
      </c>
      <c r="M1120" s="8">
        <v>64</v>
      </c>
      <c r="N1120" s="8" t="s">
        <v>3893</v>
      </c>
      <c r="O1120" s="8">
        <v>1</v>
      </c>
      <c r="P1120" s="8" t="s">
        <v>57</v>
      </c>
      <c r="Q1120" s="8" t="s">
        <v>12106</v>
      </c>
      <c r="S1120" s="8" t="s">
        <v>57</v>
      </c>
      <c r="T1120" s="8" t="s">
        <v>59</v>
      </c>
      <c r="U1120" s="8" t="s">
        <v>65</v>
      </c>
      <c r="V1120" s="8" t="s">
        <v>51</v>
      </c>
      <c r="W1120" s="8">
        <v>85</v>
      </c>
      <c r="X1120" s="8">
        <v>20</v>
      </c>
      <c r="Y1120" s="8">
        <v>20</v>
      </c>
      <c r="Z1120" s="8">
        <v>15</v>
      </c>
      <c r="AA1120" s="8">
        <v>15</v>
      </c>
      <c r="AB1120" s="8">
        <v>15</v>
      </c>
    </row>
    <row r="1121" spans="1:28">
      <c r="A1121" t="s">
        <v>19</v>
      </c>
      <c r="B1121" t="s">
        <v>109</v>
      </c>
      <c r="C1121" t="s">
        <v>668</v>
      </c>
      <c r="D1121" t="s">
        <v>629</v>
      </c>
      <c r="E1121" t="s">
        <v>675</v>
      </c>
      <c r="F1121" t="s">
        <v>4544</v>
      </c>
      <c r="G1121" t="s">
        <v>4545</v>
      </c>
      <c r="H1121" t="s">
        <v>676</v>
      </c>
      <c r="I1121" t="s">
        <v>3911</v>
      </c>
      <c r="J1121" s="8" t="s">
        <v>8711</v>
      </c>
      <c r="K1121" s="8">
        <v>42</v>
      </c>
      <c r="L1121" s="8" t="s">
        <v>1145</v>
      </c>
      <c r="M1121" s="8">
        <v>156</v>
      </c>
      <c r="N1121" s="8" t="s">
        <v>3912</v>
      </c>
      <c r="O1121" s="8">
        <v>1</v>
      </c>
      <c r="P1121" s="8" t="s">
        <v>57</v>
      </c>
      <c r="Q1121" s="8" t="s">
        <v>12107</v>
      </c>
      <c r="S1121" s="8" t="s">
        <v>57</v>
      </c>
      <c r="T1121" s="8" t="s">
        <v>59</v>
      </c>
      <c r="U1121" s="8" t="s">
        <v>65</v>
      </c>
      <c r="V1121" s="8" t="s">
        <v>51</v>
      </c>
      <c r="W1121" s="8">
        <v>85</v>
      </c>
      <c r="X1121" s="8">
        <v>20</v>
      </c>
      <c r="Y1121" s="8">
        <v>20</v>
      </c>
      <c r="Z1121" s="8">
        <v>15</v>
      </c>
      <c r="AA1121" s="8">
        <v>15</v>
      </c>
      <c r="AB1121" s="8">
        <v>15</v>
      </c>
    </row>
    <row r="1122" spans="1:28">
      <c r="A1122" t="s">
        <v>19</v>
      </c>
      <c r="B1122" t="s">
        <v>109</v>
      </c>
      <c r="C1122" t="s">
        <v>668</v>
      </c>
      <c r="D1122" t="s">
        <v>629</v>
      </c>
      <c r="E1122" t="s">
        <v>675</v>
      </c>
      <c r="F1122" t="s">
        <v>3898</v>
      </c>
      <c r="G1122" t="s">
        <v>5400</v>
      </c>
      <c r="H1122" t="s">
        <v>676</v>
      </c>
      <c r="I1122" t="s">
        <v>3897</v>
      </c>
      <c r="J1122" s="8" t="s">
        <v>8712</v>
      </c>
      <c r="K1122" s="8">
        <v>41</v>
      </c>
      <c r="L1122" s="8" t="s">
        <v>8713</v>
      </c>
      <c r="M1122" s="8">
        <v>128</v>
      </c>
      <c r="N1122" s="8" t="s">
        <v>3899</v>
      </c>
      <c r="O1122" s="8">
        <v>1</v>
      </c>
      <c r="P1122" s="8" t="s">
        <v>57</v>
      </c>
      <c r="Q1122" s="8" t="s">
        <v>12108</v>
      </c>
      <c r="S1122" s="8" t="s">
        <v>57</v>
      </c>
      <c r="T1122" s="8" t="s">
        <v>59</v>
      </c>
      <c r="U1122" s="8" t="s">
        <v>65</v>
      </c>
      <c r="V1122" s="8" t="s">
        <v>51</v>
      </c>
      <c r="W1122" s="8">
        <v>85</v>
      </c>
      <c r="X1122" s="8">
        <v>20</v>
      </c>
      <c r="Y1122" s="8">
        <v>20</v>
      </c>
      <c r="Z1122" s="8">
        <v>15</v>
      </c>
      <c r="AA1122" s="8">
        <v>15</v>
      </c>
      <c r="AB1122" s="8">
        <v>15</v>
      </c>
    </row>
    <row r="1123" spans="1:28">
      <c r="A1123" t="s">
        <v>19</v>
      </c>
      <c r="B1123" t="s">
        <v>109</v>
      </c>
      <c r="C1123" t="s">
        <v>668</v>
      </c>
      <c r="D1123" t="s">
        <v>629</v>
      </c>
      <c r="E1123" t="s">
        <v>675</v>
      </c>
      <c r="F1123" t="s">
        <v>5432</v>
      </c>
      <c r="G1123" t="s">
        <v>5250</v>
      </c>
      <c r="H1123" t="s">
        <v>677</v>
      </c>
      <c r="I1123" t="s">
        <v>3993</v>
      </c>
      <c r="J1123" s="8" t="s">
        <v>3994</v>
      </c>
      <c r="K1123" s="8">
        <v>60</v>
      </c>
      <c r="L1123" s="8" t="s">
        <v>3370</v>
      </c>
      <c r="M1123" s="8">
        <v>154</v>
      </c>
      <c r="N1123" s="8" t="s">
        <v>3995</v>
      </c>
      <c r="O1123" s="8">
        <v>1</v>
      </c>
      <c r="P1123" s="8" t="s">
        <v>57</v>
      </c>
      <c r="Q1123" s="8" t="s">
        <v>12109</v>
      </c>
      <c r="S1123" s="8" t="s">
        <v>57</v>
      </c>
      <c r="T1123" s="8" t="s">
        <v>59</v>
      </c>
      <c r="U1123" s="8" t="s">
        <v>65</v>
      </c>
      <c r="V1123" s="8" t="s">
        <v>51</v>
      </c>
      <c r="W1123" s="8">
        <v>85</v>
      </c>
      <c r="X1123" s="8">
        <v>20</v>
      </c>
      <c r="Y1123" s="8">
        <v>20</v>
      </c>
      <c r="Z1123" s="8">
        <v>15</v>
      </c>
      <c r="AA1123" s="8">
        <v>15</v>
      </c>
      <c r="AB1123" s="8">
        <v>15</v>
      </c>
    </row>
    <row r="1124" spans="1:28">
      <c r="A1124" t="s">
        <v>19</v>
      </c>
      <c r="B1124" t="s">
        <v>109</v>
      </c>
      <c r="C1124" t="s">
        <v>668</v>
      </c>
      <c r="D1124" t="s">
        <v>629</v>
      </c>
      <c r="E1124" t="s">
        <v>675</v>
      </c>
      <c r="F1124" t="s">
        <v>7258</v>
      </c>
      <c r="G1124" t="s">
        <v>7259</v>
      </c>
      <c r="H1124" t="s">
        <v>676</v>
      </c>
      <c r="I1124" t="s">
        <v>7260</v>
      </c>
      <c r="J1124" s="8" t="s">
        <v>7261</v>
      </c>
      <c r="K1124" s="8">
        <v>57</v>
      </c>
      <c r="L1124" s="8" t="s">
        <v>8714</v>
      </c>
      <c r="M1124" s="8">
        <v>138</v>
      </c>
      <c r="N1124" s="8" t="s">
        <v>7963</v>
      </c>
      <c r="O1124" s="8">
        <v>1</v>
      </c>
      <c r="P1124" s="8" t="s">
        <v>57</v>
      </c>
      <c r="Q1124" s="8" t="s">
        <v>12110</v>
      </c>
      <c r="S1124" s="8" t="s">
        <v>57</v>
      </c>
      <c r="T1124" s="8" t="s">
        <v>59</v>
      </c>
      <c r="U1124" s="8" t="s">
        <v>65</v>
      </c>
      <c r="V1124" s="8" t="s">
        <v>51</v>
      </c>
      <c r="W1124" s="8">
        <v>85</v>
      </c>
      <c r="X1124" s="8">
        <v>20</v>
      </c>
      <c r="Y1124" s="8">
        <v>20</v>
      </c>
      <c r="Z1124" s="8">
        <v>15</v>
      </c>
      <c r="AA1124" s="8">
        <v>15</v>
      </c>
      <c r="AB1124" s="8">
        <v>15</v>
      </c>
    </row>
    <row r="1125" spans="1:28">
      <c r="A1125" t="s">
        <v>19</v>
      </c>
      <c r="B1125" t="s">
        <v>109</v>
      </c>
      <c r="C1125" t="s">
        <v>668</v>
      </c>
      <c r="D1125" t="s">
        <v>629</v>
      </c>
      <c r="E1125" t="s">
        <v>675</v>
      </c>
      <c r="F1125" t="s">
        <v>7262</v>
      </c>
      <c r="G1125" t="s">
        <v>7263</v>
      </c>
      <c r="H1125" t="s">
        <v>676</v>
      </c>
      <c r="I1125" t="s">
        <v>7264</v>
      </c>
      <c r="J1125" s="8" t="s">
        <v>7265</v>
      </c>
      <c r="K1125" s="8">
        <v>55</v>
      </c>
      <c r="L1125" s="8" t="s">
        <v>8715</v>
      </c>
      <c r="M1125" s="8">
        <v>146</v>
      </c>
      <c r="N1125" s="8" t="s">
        <v>7150</v>
      </c>
      <c r="O1125" s="8">
        <v>1</v>
      </c>
      <c r="P1125" s="8" t="s">
        <v>57</v>
      </c>
      <c r="Q1125" s="8" t="s">
        <v>12111</v>
      </c>
      <c r="S1125" s="8" t="s">
        <v>57</v>
      </c>
      <c r="T1125" s="8" t="s">
        <v>59</v>
      </c>
      <c r="U1125" s="8" t="s">
        <v>65</v>
      </c>
      <c r="V1125" s="8" t="s">
        <v>51</v>
      </c>
      <c r="W1125" s="8">
        <v>85</v>
      </c>
      <c r="X1125" s="8">
        <v>20</v>
      </c>
      <c r="Y1125" s="8">
        <v>20</v>
      </c>
      <c r="Z1125" s="8">
        <v>15</v>
      </c>
      <c r="AA1125" s="8">
        <v>15</v>
      </c>
      <c r="AB1125" s="8">
        <v>15</v>
      </c>
    </row>
    <row r="1126" spans="1:28">
      <c r="A1126" t="s">
        <v>19</v>
      </c>
      <c r="B1126" t="s">
        <v>109</v>
      </c>
      <c r="C1126" t="s">
        <v>668</v>
      </c>
      <c r="D1126" t="s">
        <v>629</v>
      </c>
      <c r="E1126" t="s">
        <v>675</v>
      </c>
      <c r="F1126" t="s">
        <v>7266</v>
      </c>
      <c r="G1126" t="s">
        <v>7267</v>
      </c>
      <c r="H1126" t="s">
        <v>676</v>
      </c>
      <c r="I1126" t="s">
        <v>7268</v>
      </c>
      <c r="J1126" s="8" t="s">
        <v>7269</v>
      </c>
      <c r="K1126" s="8">
        <v>52</v>
      </c>
      <c r="L1126" s="8" t="s">
        <v>7270</v>
      </c>
      <c r="M1126" s="8">
        <v>151</v>
      </c>
      <c r="N1126" s="8" t="s">
        <v>2204</v>
      </c>
      <c r="O1126" s="8">
        <v>1</v>
      </c>
      <c r="P1126" s="8" t="s">
        <v>57</v>
      </c>
      <c r="Q1126" s="8" t="s">
        <v>12112</v>
      </c>
      <c r="S1126" s="8" t="s">
        <v>57</v>
      </c>
      <c r="T1126" s="8" t="s">
        <v>59</v>
      </c>
      <c r="U1126" s="8" t="s">
        <v>65</v>
      </c>
      <c r="V1126" s="8" t="s">
        <v>51</v>
      </c>
      <c r="W1126" s="8">
        <v>85</v>
      </c>
      <c r="X1126" s="8">
        <v>20</v>
      </c>
      <c r="Y1126" s="8">
        <v>20</v>
      </c>
      <c r="Z1126" s="8">
        <v>15</v>
      </c>
      <c r="AA1126" s="8">
        <v>15</v>
      </c>
      <c r="AB1126" s="8">
        <v>15</v>
      </c>
    </row>
    <row r="1127" spans="1:28">
      <c r="A1127" t="s">
        <v>19</v>
      </c>
      <c r="B1127" t="s">
        <v>128</v>
      </c>
      <c r="C1127" t="s">
        <v>459</v>
      </c>
      <c r="D1127" t="s">
        <v>616</v>
      </c>
      <c r="E1127" t="s">
        <v>675</v>
      </c>
      <c r="F1127" t="s">
        <v>5428</v>
      </c>
      <c r="G1127" t="s">
        <v>5429</v>
      </c>
      <c r="H1127" t="s">
        <v>676</v>
      </c>
      <c r="I1127" t="s">
        <v>3984</v>
      </c>
      <c r="J1127" s="8" t="s">
        <v>3985</v>
      </c>
      <c r="K1127" s="8">
        <v>27</v>
      </c>
      <c r="L1127" s="8" t="s">
        <v>3986</v>
      </c>
      <c r="M1127" s="8">
        <v>170</v>
      </c>
      <c r="N1127" s="8" t="s">
        <v>51</v>
      </c>
      <c r="O1127" s="8">
        <v>0</v>
      </c>
      <c r="P1127" s="8" t="s">
        <v>58</v>
      </c>
      <c r="Q1127" s="8" t="s">
        <v>3984</v>
      </c>
      <c r="S1127" s="8" t="s">
        <v>57</v>
      </c>
      <c r="T1127" s="8" t="s">
        <v>60</v>
      </c>
      <c r="U1127" s="8" t="s">
        <v>3987</v>
      </c>
      <c r="V1127" s="8" t="s">
        <v>3988</v>
      </c>
      <c r="W1127" s="8">
        <v>15</v>
      </c>
      <c r="X1127" s="8">
        <v>0</v>
      </c>
      <c r="Y1127" s="8">
        <v>0</v>
      </c>
      <c r="Z1127" s="8">
        <v>0</v>
      </c>
      <c r="AA1127" s="8">
        <v>15</v>
      </c>
      <c r="AB1127" s="8">
        <v>0</v>
      </c>
    </row>
    <row r="1128" spans="1:28">
      <c r="A1128" t="s">
        <v>19</v>
      </c>
      <c r="B1128" t="s">
        <v>128</v>
      </c>
      <c r="C1128" t="s">
        <v>459</v>
      </c>
      <c r="D1128" t="s">
        <v>616</v>
      </c>
      <c r="E1128" t="s">
        <v>675</v>
      </c>
      <c r="F1128" t="s">
        <v>9666</v>
      </c>
      <c r="G1128" t="s">
        <v>9667</v>
      </c>
      <c r="H1128" t="s">
        <v>676</v>
      </c>
      <c r="I1128" t="s">
        <v>9668</v>
      </c>
      <c r="J1128" s="8" t="s">
        <v>9669</v>
      </c>
      <c r="K1128" s="8">
        <v>25</v>
      </c>
      <c r="M1128" s="8">
        <v>0</v>
      </c>
      <c r="N1128" s="8" t="s">
        <v>51</v>
      </c>
      <c r="O1128" s="8">
        <v>0</v>
      </c>
      <c r="P1128" s="8" t="s">
        <v>58</v>
      </c>
      <c r="Q1128" s="8" t="s">
        <v>9668</v>
      </c>
      <c r="S1128" s="8" t="s">
        <v>57</v>
      </c>
      <c r="T1128" s="8" t="s">
        <v>59</v>
      </c>
      <c r="U1128" s="8" t="s">
        <v>65</v>
      </c>
      <c r="V1128" s="8" t="s">
        <v>51</v>
      </c>
      <c r="W1128" s="8">
        <v>30</v>
      </c>
      <c r="X1128" s="8">
        <v>0</v>
      </c>
      <c r="Y1128" s="8">
        <v>0</v>
      </c>
      <c r="Z1128" s="8">
        <v>0</v>
      </c>
      <c r="AA1128" s="8">
        <v>15</v>
      </c>
      <c r="AB1128" s="8">
        <v>15</v>
      </c>
    </row>
    <row r="1129" spans="1:28">
      <c r="A1129" t="s">
        <v>19</v>
      </c>
      <c r="B1129" t="s">
        <v>128</v>
      </c>
      <c r="C1129" t="s">
        <v>459</v>
      </c>
      <c r="D1129" t="s">
        <v>616</v>
      </c>
      <c r="E1129" t="s">
        <v>675</v>
      </c>
      <c r="F1129" t="s">
        <v>5419</v>
      </c>
      <c r="G1129" t="s">
        <v>5420</v>
      </c>
      <c r="H1129" t="s">
        <v>676</v>
      </c>
      <c r="I1129" t="s">
        <v>3953</v>
      </c>
      <c r="J1129" s="8" t="s">
        <v>3954</v>
      </c>
      <c r="K1129" s="8">
        <v>35</v>
      </c>
      <c r="L1129" s="8" t="s">
        <v>3955</v>
      </c>
      <c r="M1129" s="8">
        <v>126</v>
      </c>
      <c r="N1129" s="8" t="s">
        <v>3956</v>
      </c>
      <c r="O1129" s="8">
        <v>1</v>
      </c>
      <c r="P1129" s="8" t="s">
        <v>57</v>
      </c>
      <c r="Q1129" s="8" t="s">
        <v>3953</v>
      </c>
      <c r="S1129" s="8" t="s">
        <v>57</v>
      </c>
      <c r="T1129" s="8" t="s">
        <v>480</v>
      </c>
      <c r="U1129" s="8" t="s">
        <v>3957</v>
      </c>
      <c r="V1129" s="8" t="s">
        <v>412</v>
      </c>
      <c r="W1129" s="8">
        <v>50</v>
      </c>
      <c r="X1129" s="8">
        <v>0</v>
      </c>
      <c r="Y1129" s="8">
        <v>20</v>
      </c>
      <c r="Z1129" s="8">
        <v>15</v>
      </c>
      <c r="AA1129" s="8">
        <v>15</v>
      </c>
      <c r="AB1129" s="8">
        <v>0</v>
      </c>
    </row>
    <row r="1130" spans="1:28">
      <c r="A1130" t="s">
        <v>19</v>
      </c>
      <c r="B1130" t="s">
        <v>128</v>
      </c>
      <c r="C1130" t="s">
        <v>459</v>
      </c>
      <c r="D1130" t="s">
        <v>616</v>
      </c>
      <c r="E1130" t="s">
        <v>675</v>
      </c>
      <c r="F1130" t="s">
        <v>5436</v>
      </c>
      <c r="G1130" t="s">
        <v>5437</v>
      </c>
      <c r="H1130" t="s">
        <v>676</v>
      </c>
      <c r="I1130" t="s">
        <v>4007</v>
      </c>
      <c r="J1130" s="8" t="s">
        <v>4008</v>
      </c>
      <c r="K1130" s="8">
        <v>75</v>
      </c>
      <c r="L1130" s="8" t="s">
        <v>4009</v>
      </c>
      <c r="M1130" s="8">
        <v>158</v>
      </c>
      <c r="N1130" s="8" t="s">
        <v>450</v>
      </c>
      <c r="O1130" s="8">
        <v>1</v>
      </c>
      <c r="P1130" s="8" t="s">
        <v>57</v>
      </c>
      <c r="Q1130" s="8" t="s">
        <v>4007</v>
      </c>
      <c r="S1130" s="8" t="s">
        <v>57</v>
      </c>
      <c r="T1130" s="8" t="s">
        <v>4010</v>
      </c>
      <c r="U1130" s="8" t="s">
        <v>4011</v>
      </c>
      <c r="V1130" s="8" t="s">
        <v>4012</v>
      </c>
      <c r="W1130" s="8">
        <v>50</v>
      </c>
      <c r="X1130" s="8">
        <v>0</v>
      </c>
      <c r="Y1130" s="8">
        <v>20</v>
      </c>
      <c r="Z1130" s="8">
        <v>15</v>
      </c>
      <c r="AA1130" s="8">
        <v>15</v>
      </c>
      <c r="AB1130" s="8">
        <v>0</v>
      </c>
    </row>
    <row r="1131" spans="1:28">
      <c r="A1131" t="s">
        <v>19</v>
      </c>
      <c r="B1131" t="s">
        <v>128</v>
      </c>
      <c r="C1131" t="s">
        <v>459</v>
      </c>
      <c r="D1131" t="s">
        <v>616</v>
      </c>
      <c r="E1131" t="s">
        <v>675</v>
      </c>
      <c r="F1131" t="s">
        <v>5415</v>
      </c>
      <c r="G1131" t="s">
        <v>5416</v>
      </c>
      <c r="H1131" t="s">
        <v>676</v>
      </c>
      <c r="I1131" t="s">
        <v>482</v>
      </c>
      <c r="J1131" s="8" t="s">
        <v>483</v>
      </c>
      <c r="K1131" s="8">
        <v>73</v>
      </c>
      <c r="L1131" s="8" t="s">
        <v>484</v>
      </c>
      <c r="M1131" s="8">
        <v>191</v>
      </c>
      <c r="N1131" s="8" t="s">
        <v>485</v>
      </c>
      <c r="O1131" s="8">
        <v>1</v>
      </c>
      <c r="P1131" s="8" t="s">
        <v>57</v>
      </c>
      <c r="Q1131" s="8" t="s">
        <v>482</v>
      </c>
      <c r="S1131" s="8" t="s">
        <v>57</v>
      </c>
      <c r="T1131" s="8" t="s">
        <v>350</v>
      </c>
      <c r="U1131" s="8" t="s">
        <v>486</v>
      </c>
      <c r="V1131" s="8" t="s">
        <v>487</v>
      </c>
      <c r="W1131" s="8">
        <v>30</v>
      </c>
      <c r="X1131" s="8">
        <v>0</v>
      </c>
      <c r="Y1131" s="8">
        <v>0</v>
      </c>
      <c r="Z1131" s="8">
        <v>15</v>
      </c>
      <c r="AA1131" s="8">
        <v>15</v>
      </c>
      <c r="AB1131" s="8">
        <v>0</v>
      </c>
    </row>
    <row r="1132" spans="1:28">
      <c r="A1132" t="s">
        <v>19</v>
      </c>
      <c r="B1132" t="s">
        <v>128</v>
      </c>
      <c r="C1132" t="s">
        <v>459</v>
      </c>
      <c r="D1132" t="s">
        <v>616</v>
      </c>
      <c r="E1132" t="s">
        <v>675</v>
      </c>
      <c r="F1132" t="s">
        <v>5411</v>
      </c>
      <c r="G1132" t="s">
        <v>5412</v>
      </c>
      <c r="H1132" t="s">
        <v>676</v>
      </c>
      <c r="I1132" t="s">
        <v>3933</v>
      </c>
      <c r="J1132" s="8" t="s">
        <v>3934</v>
      </c>
      <c r="K1132" s="8">
        <v>36</v>
      </c>
      <c r="L1132" s="8" t="s">
        <v>3935</v>
      </c>
      <c r="M1132" s="8">
        <v>137</v>
      </c>
      <c r="N1132" s="8" t="s">
        <v>3936</v>
      </c>
      <c r="O1132" s="8">
        <v>1</v>
      </c>
      <c r="P1132" s="8" t="s">
        <v>57</v>
      </c>
      <c r="Q1132" s="8" t="s">
        <v>3933</v>
      </c>
      <c r="S1132" s="8" t="s">
        <v>57</v>
      </c>
      <c r="T1132" s="8" t="s">
        <v>59</v>
      </c>
      <c r="U1132" s="8" t="s">
        <v>65</v>
      </c>
      <c r="V1132" s="8" t="s">
        <v>51</v>
      </c>
      <c r="W1132" s="8">
        <v>65</v>
      </c>
      <c r="X1132" s="8">
        <v>0</v>
      </c>
      <c r="Y1132" s="8">
        <v>20</v>
      </c>
      <c r="Z1132" s="8">
        <v>15</v>
      </c>
      <c r="AA1132" s="8">
        <v>15</v>
      </c>
      <c r="AB1132" s="8">
        <v>15</v>
      </c>
    </row>
    <row r="1133" spans="1:28">
      <c r="A1133" t="s">
        <v>19</v>
      </c>
      <c r="B1133" t="s">
        <v>128</v>
      </c>
      <c r="C1133" t="s">
        <v>459</v>
      </c>
      <c r="D1133" t="s">
        <v>616</v>
      </c>
      <c r="E1133" t="s">
        <v>675</v>
      </c>
      <c r="F1133" t="s">
        <v>5421</v>
      </c>
      <c r="G1133" t="s">
        <v>5422</v>
      </c>
      <c r="H1133" t="s">
        <v>676</v>
      </c>
      <c r="I1133" t="s">
        <v>3963</v>
      </c>
      <c r="J1133" s="8" t="s">
        <v>3964</v>
      </c>
      <c r="K1133" s="8">
        <v>35</v>
      </c>
      <c r="L1133" s="8" t="s">
        <v>3965</v>
      </c>
      <c r="M1133" s="8">
        <v>151</v>
      </c>
      <c r="N1133" s="8" t="s">
        <v>3966</v>
      </c>
      <c r="O1133" s="8">
        <v>1</v>
      </c>
      <c r="P1133" s="8" t="s">
        <v>57</v>
      </c>
      <c r="Q1133" s="8" t="s">
        <v>3963</v>
      </c>
      <c r="S1133" s="8" t="s">
        <v>57</v>
      </c>
      <c r="T1133" s="8" t="s">
        <v>306</v>
      </c>
      <c r="U1133" s="8" t="s">
        <v>3967</v>
      </c>
      <c r="V1133" s="8" t="s">
        <v>3968</v>
      </c>
      <c r="W1133" s="8">
        <v>50</v>
      </c>
      <c r="X1133" s="8">
        <v>0</v>
      </c>
      <c r="Y1133" s="8">
        <v>20</v>
      </c>
      <c r="Z1133" s="8">
        <v>15</v>
      </c>
      <c r="AA1133" s="8">
        <v>15</v>
      </c>
      <c r="AB1133" s="8">
        <v>0</v>
      </c>
    </row>
    <row r="1134" spans="1:28">
      <c r="A1134" t="s">
        <v>19</v>
      </c>
      <c r="B1134" t="s">
        <v>128</v>
      </c>
      <c r="C1134" t="s">
        <v>459</v>
      </c>
      <c r="D1134" t="s">
        <v>616</v>
      </c>
      <c r="E1134" t="s">
        <v>675</v>
      </c>
      <c r="F1134" t="s">
        <v>5430</v>
      </c>
      <c r="G1134" t="s">
        <v>5431</v>
      </c>
      <c r="H1134" t="s">
        <v>676</v>
      </c>
      <c r="I1134" t="s">
        <v>3989</v>
      </c>
      <c r="J1134" s="8" t="s">
        <v>3990</v>
      </c>
      <c r="K1134" s="8">
        <v>41</v>
      </c>
      <c r="L1134" s="8" t="s">
        <v>3991</v>
      </c>
      <c r="M1134" s="8">
        <v>139</v>
      </c>
      <c r="N1134" s="8" t="s">
        <v>3992</v>
      </c>
      <c r="O1134" s="8">
        <v>1</v>
      </c>
      <c r="P1134" s="8" t="s">
        <v>57</v>
      </c>
      <c r="Q1134" s="8" t="s">
        <v>3989</v>
      </c>
      <c r="S1134" s="8" t="s">
        <v>57</v>
      </c>
      <c r="T1134" s="8" t="s">
        <v>59</v>
      </c>
      <c r="U1134" s="8" t="s">
        <v>65</v>
      </c>
      <c r="V1134" s="8" t="s">
        <v>51</v>
      </c>
      <c r="W1134" s="8">
        <v>85</v>
      </c>
      <c r="X1134" s="8">
        <v>20</v>
      </c>
      <c r="Y1134" s="8">
        <v>20</v>
      </c>
      <c r="Z1134" s="8">
        <v>15</v>
      </c>
      <c r="AA1134" s="8">
        <v>15</v>
      </c>
      <c r="AB1134" s="8">
        <v>15</v>
      </c>
    </row>
    <row r="1135" spans="1:28">
      <c r="A1135" t="s">
        <v>19</v>
      </c>
      <c r="B1135" t="s">
        <v>128</v>
      </c>
      <c r="C1135" t="s">
        <v>459</v>
      </c>
      <c r="D1135" t="s">
        <v>616</v>
      </c>
      <c r="E1135" t="s">
        <v>675</v>
      </c>
      <c r="F1135" t="s">
        <v>5423</v>
      </c>
      <c r="G1135" t="s">
        <v>5424</v>
      </c>
      <c r="H1135" t="s">
        <v>676</v>
      </c>
      <c r="I1135" t="s">
        <v>3970</v>
      </c>
      <c r="J1135" s="8" t="s">
        <v>3971</v>
      </c>
      <c r="K1135" s="8">
        <v>58</v>
      </c>
      <c r="L1135" s="8" t="s">
        <v>3972</v>
      </c>
      <c r="M1135" s="8">
        <v>151</v>
      </c>
      <c r="N1135" s="8" t="s">
        <v>3973</v>
      </c>
      <c r="O1135" s="8">
        <v>1</v>
      </c>
      <c r="P1135" s="8" t="s">
        <v>57</v>
      </c>
      <c r="Q1135" s="8" t="s">
        <v>3970</v>
      </c>
      <c r="S1135" s="8" t="s">
        <v>57</v>
      </c>
      <c r="T1135" s="8" t="s">
        <v>59</v>
      </c>
      <c r="U1135" s="8" t="s">
        <v>65</v>
      </c>
      <c r="V1135" s="8" t="s">
        <v>51</v>
      </c>
      <c r="W1135" s="8">
        <v>85</v>
      </c>
      <c r="X1135" s="8">
        <v>20</v>
      </c>
      <c r="Y1135" s="8">
        <v>20</v>
      </c>
      <c r="Z1135" s="8">
        <v>15</v>
      </c>
      <c r="AA1135" s="8">
        <v>15</v>
      </c>
      <c r="AB1135" s="8">
        <v>15</v>
      </c>
    </row>
    <row r="1136" spans="1:28">
      <c r="A1136" t="s">
        <v>19</v>
      </c>
      <c r="B1136" t="s">
        <v>128</v>
      </c>
      <c r="C1136" t="s">
        <v>459</v>
      </c>
      <c r="D1136" t="s">
        <v>616</v>
      </c>
      <c r="E1136" t="s">
        <v>675</v>
      </c>
      <c r="F1136" t="s">
        <v>8716</v>
      </c>
      <c r="G1136" t="s">
        <v>8717</v>
      </c>
      <c r="H1136" t="s">
        <v>676</v>
      </c>
      <c r="I1136" t="s">
        <v>8718</v>
      </c>
      <c r="J1136" s="8" t="s">
        <v>8719</v>
      </c>
      <c r="K1136" s="8">
        <v>40</v>
      </c>
      <c r="L1136" s="8" t="s">
        <v>8720</v>
      </c>
      <c r="M1136" s="8">
        <v>143</v>
      </c>
      <c r="N1136" s="8" t="s">
        <v>10137</v>
      </c>
      <c r="O1136" s="8">
        <v>1</v>
      </c>
      <c r="P1136" s="8" t="s">
        <v>57</v>
      </c>
      <c r="Q1136" s="8" t="s">
        <v>8718</v>
      </c>
      <c r="S1136" s="8" t="s">
        <v>57</v>
      </c>
      <c r="T1136" s="8" t="s">
        <v>59</v>
      </c>
      <c r="U1136" s="8" t="s">
        <v>65</v>
      </c>
      <c r="V1136" s="8" t="s">
        <v>51</v>
      </c>
      <c r="W1136" s="8">
        <v>85</v>
      </c>
      <c r="X1136" s="8">
        <v>20</v>
      </c>
      <c r="Y1136" s="8">
        <v>20</v>
      </c>
      <c r="Z1136" s="8">
        <v>15</v>
      </c>
      <c r="AA1136" s="8">
        <v>15</v>
      </c>
      <c r="AB1136" s="8">
        <v>15</v>
      </c>
    </row>
    <row r="1137" spans="1:28">
      <c r="A1137" t="s">
        <v>19</v>
      </c>
      <c r="B1137" t="s">
        <v>128</v>
      </c>
      <c r="C1137" t="s">
        <v>459</v>
      </c>
      <c r="D1137" t="s">
        <v>616</v>
      </c>
      <c r="E1137" t="s">
        <v>675</v>
      </c>
      <c r="F1137" t="s">
        <v>8721</v>
      </c>
      <c r="G1137" t="s">
        <v>585</v>
      </c>
      <c r="H1137" t="s">
        <v>676</v>
      </c>
      <c r="I1137" t="s">
        <v>8722</v>
      </c>
      <c r="J1137" s="8" t="s">
        <v>8723</v>
      </c>
      <c r="K1137" s="8">
        <v>60</v>
      </c>
      <c r="L1137" s="8" t="s">
        <v>8724</v>
      </c>
      <c r="M1137" s="8">
        <v>151</v>
      </c>
      <c r="N1137" s="8" t="s">
        <v>8725</v>
      </c>
      <c r="O1137" s="8">
        <v>1</v>
      </c>
      <c r="P1137" s="8" t="s">
        <v>57</v>
      </c>
      <c r="Q1137" s="8" t="s">
        <v>8722</v>
      </c>
      <c r="S1137" s="8" t="s">
        <v>57</v>
      </c>
      <c r="T1137" s="8" t="s">
        <v>59</v>
      </c>
      <c r="U1137" s="8" t="s">
        <v>65</v>
      </c>
      <c r="V1137" s="8" t="s">
        <v>51</v>
      </c>
      <c r="W1137" s="8">
        <v>85</v>
      </c>
      <c r="X1137" s="8">
        <v>20</v>
      </c>
      <c r="Y1137" s="8">
        <v>20</v>
      </c>
      <c r="Z1137" s="8">
        <v>15</v>
      </c>
      <c r="AA1137" s="8">
        <v>15</v>
      </c>
      <c r="AB1137" s="8">
        <v>15</v>
      </c>
    </row>
    <row r="1138" spans="1:28">
      <c r="A1138" t="s">
        <v>19</v>
      </c>
      <c r="B1138" t="s">
        <v>128</v>
      </c>
      <c r="C1138" t="s">
        <v>459</v>
      </c>
      <c r="D1138" t="s">
        <v>616</v>
      </c>
      <c r="E1138" t="s">
        <v>675</v>
      </c>
      <c r="F1138" t="s">
        <v>5405</v>
      </c>
      <c r="G1138" t="s">
        <v>5406</v>
      </c>
      <c r="H1138" t="s">
        <v>676</v>
      </c>
      <c r="I1138" t="s">
        <v>3921</v>
      </c>
      <c r="J1138" s="8" t="s">
        <v>3922</v>
      </c>
      <c r="K1138" s="8">
        <v>35</v>
      </c>
      <c r="L1138" s="8" t="s">
        <v>3923</v>
      </c>
      <c r="M1138" s="8">
        <v>121</v>
      </c>
      <c r="N1138" s="8" t="s">
        <v>3924</v>
      </c>
      <c r="O1138" s="8">
        <v>1</v>
      </c>
      <c r="P1138" s="8" t="s">
        <v>57</v>
      </c>
      <c r="Q1138" s="8" t="s">
        <v>3921</v>
      </c>
      <c r="S1138" s="8" t="s">
        <v>57</v>
      </c>
      <c r="T1138" s="8" t="s">
        <v>59</v>
      </c>
      <c r="U1138" s="8" t="s">
        <v>65</v>
      </c>
      <c r="V1138" s="8" t="s">
        <v>51</v>
      </c>
      <c r="W1138" s="8">
        <v>65</v>
      </c>
      <c r="X1138" s="8">
        <v>0</v>
      </c>
      <c r="Y1138" s="8">
        <v>20</v>
      </c>
      <c r="Z1138" s="8">
        <v>15</v>
      </c>
      <c r="AA1138" s="8">
        <v>15</v>
      </c>
      <c r="AB1138" s="8">
        <v>15</v>
      </c>
    </row>
    <row r="1139" spans="1:28">
      <c r="A1139" t="s">
        <v>19</v>
      </c>
      <c r="B1139" t="s">
        <v>128</v>
      </c>
      <c r="C1139" t="s">
        <v>459</v>
      </c>
      <c r="D1139" t="s">
        <v>616</v>
      </c>
      <c r="E1139" t="s">
        <v>675</v>
      </c>
      <c r="F1139" t="s">
        <v>5404</v>
      </c>
      <c r="G1139" t="s">
        <v>4923</v>
      </c>
      <c r="H1139" t="s">
        <v>677</v>
      </c>
      <c r="I1139" t="s">
        <v>3914</v>
      </c>
      <c r="J1139" s="8" t="s">
        <v>3915</v>
      </c>
      <c r="K1139" s="8">
        <v>37</v>
      </c>
      <c r="L1139" s="8" t="s">
        <v>3916</v>
      </c>
      <c r="M1139" s="8">
        <v>148</v>
      </c>
      <c r="N1139" s="8" t="s">
        <v>51</v>
      </c>
      <c r="O1139" s="8">
        <v>0</v>
      </c>
      <c r="P1139" s="8" t="s">
        <v>58</v>
      </c>
      <c r="Q1139" s="8" t="s">
        <v>3914</v>
      </c>
      <c r="S1139" s="8" t="s">
        <v>57</v>
      </c>
      <c r="T1139" s="8" t="s">
        <v>690</v>
      </c>
      <c r="U1139" s="8" t="s">
        <v>3917</v>
      </c>
      <c r="V1139" s="8" t="s">
        <v>3918</v>
      </c>
      <c r="W1139" s="8">
        <v>35</v>
      </c>
      <c r="X1139" s="8">
        <v>0</v>
      </c>
      <c r="Y1139" s="8">
        <v>20</v>
      </c>
      <c r="Z1139" s="8">
        <v>0</v>
      </c>
      <c r="AA1139" s="8">
        <v>15</v>
      </c>
      <c r="AB1139" s="8">
        <v>0</v>
      </c>
    </row>
    <row r="1140" spans="1:28">
      <c r="A1140" t="s">
        <v>19</v>
      </c>
      <c r="B1140" t="s">
        <v>128</v>
      </c>
      <c r="C1140" t="s">
        <v>459</v>
      </c>
      <c r="D1140" t="s">
        <v>616</v>
      </c>
      <c r="E1140" t="s">
        <v>675</v>
      </c>
      <c r="F1140" t="s">
        <v>5438</v>
      </c>
      <c r="G1140" t="s">
        <v>5439</v>
      </c>
      <c r="H1140" t="s">
        <v>677</v>
      </c>
      <c r="I1140" t="s">
        <v>4013</v>
      </c>
      <c r="J1140" s="8" t="s">
        <v>4014</v>
      </c>
      <c r="K1140" s="8">
        <v>37</v>
      </c>
      <c r="L1140" s="8" t="s">
        <v>4015</v>
      </c>
      <c r="M1140" s="8">
        <v>111</v>
      </c>
      <c r="N1140" s="8" t="s">
        <v>51</v>
      </c>
      <c r="O1140" s="8">
        <v>0</v>
      </c>
      <c r="P1140" s="8" t="s">
        <v>58</v>
      </c>
      <c r="Q1140" s="8" t="s">
        <v>4013</v>
      </c>
      <c r="S1140" s="8" t="s">
        <v>57</v>
      </c>
      <c r="T1140" s="8" t="s">
        <v>59</v>
      </c>
      <c r="U1140" s="8" t="s">
        <v>65</v>
      </c>
      <c r="V1140" s="8" t="s">
        <v>51</v>
      </c>
      <c r="W1140" s="8">
        <v>50</v>
      </c>
      <c r="X1140" s="8">
        <v>0</v>
      </c>
      <c r="Y1140" s="8">
        <v>20</v>
      </c>
      <c r="Z1140" s="8">
        <v>0</v>
      </c>
      <c r="AA1140" s="8">
        <v>15</v>
      </c>
      <c r="AB1140" s="8">
        <v>15</v>
      </c>
    </row>
    <row r="1141" spans="1:28">
      <c r="A1141" t="s">
        <v>19</v>
      </c>
      <c r="B1141" t="s">
        <v>128</v>
      </c>
      <c r="C1141" t="s">
        <v>459</v>
      </c>
      <c r="D1141" t="s">
        <v>616</v>
      </c>
      <c r="E1141" t="s">
        <v>675</v>
      </c>
      <c r="F1141" t="s">
        <v>5709</v>
      </c>
      <c r="G1141" t="s">
        <v>5709</v>
      </c>
      <c r="H1141" t="s">
        <v>677</v>
      </c>
      <c r="I1141" t="s">
        <v>127</v>
      </c>
      <c r="J1141" s="8" t="s">
        <v>6426</v>
      </c>
      <c r="K1141" s="8">
        <v>43</v>
      </c>
      <c r="L1141" s="8" t="s">
        <v>6427</v>
      </c>
      <c r="M1141" s="8">
        <v>137</v>
      </c>
      <c r="N1141" s="8" t="s">
        <v>51</v>
      </c>
      <c r="O1141" s="8">
        <v>0</v>
      </c>
      <c r="P1141" s="8" t="s">
        <v>58</v>
      </c>
      <c r="Q1141" s="8" t="s">
        <v>127</v>
      </c>
      <c r="S1141" s="8" t="s">
        <v>57</v>
      </c>
      <c r="T1141" s="8" t="s">
        <v>59</v>
      </c>
      <c r="U1141" s="8" t="s">
        <v>65</v>
      </c>
      <c r="V1141" s="8" t="s">
        <v>51</v>
      </c>
      <c r="W1141" s="8">
        <v>70</v>
      </c>
      <c r="X1141" s="8">
        <v>20</v>
      </c>
      <c r="Y1141" s="8">
        <v>20</v>
      </c>
      <c r="Z1141" s="8">
        <v>0</v>
      </c>
      <c r="AA1141" s="8">
        <v>15</v>
      </c>
      <c r="AB1141" s="8">
        <v>15</v>
      </c>
    </row>
    <row r="1142" spans="1:28">
      <c r="A1142" t="s">
        <v>19</v>
      </c>
      <c r="B1142" t="s">
        <v>128</v>
      </c>
      <c r="C1142" t="s">
        <v>459</v>
      </c>
      <c r="D1142" t="s">
        <v>616</v>
      </c>
      <c r="E1142" t="s">
        <v>675</v>
      </c>
      <c r="F1142" t="s">
        <v>5442</v>
      </c>
      <c r="G1142" t="s">
        <v>5443</v>
      </c>
      <c r="H1142" t="s">
        <v>676</v>
      </c>
      <c r="I1142" t="s">
        <v>4032</v>
      </c>
      <c r="J1142" s="8" t="s">
        <v>4033</v>
      </c>
      <c r="K1142" s="8">
        <v>57</v>
      </c>
      <c r="L1142" s="8" t="s">
        <v>4034</v>
      </c>
      <c r="M1142" s="8">
        <v>144</v>
      </c>
      <c r="N1142" s="8" t="s">
        <v>10613</v>
      </c>
      <c r="O1142" s="8">
        <v>2</v>
      </c>
      <c r="P1142" s="8" t="s">
        <v>56</v>
      </c>
      <c r="Q1142" s="8" t="s">
        <v>4032</v>
      </c>
      <c r="S1142" s="8" t="s">
        <v>57</v>
      </c>
      <c r="T1142" s="8" t="s">
        <v>59</v>
      </c>
      <c r="U1142" s="8" t="s">
        <v>65</v>
      </c>
      <c r="V1142" s="8" t="s">
        <v>51</v>
      </c>
      <c r="W1142" s="8">
        <v>70</v>
      </c>
      <c r="X1142" s="8">
        <v>20</v>
      </c>
      <c r="Y1142" s="8">
        <v>20</v>
      </c>
      <c r="Z1142" s="8">
        <v>0</v>
      </c>
      <c r="AA1142" s="8">
        <v>15</v>
      </c>
      <c r="AB1142" s="8">
        <v>15</v>
      </c>
    </row>
    <row r="1143" spans="1:28">
      <c r="A1143" t="s">
        <v>19</v>
      </c>
      <c r="B1143" t="s">
        <v>128</v>
      </c>
      <c r="C1143" t="s">
        <v>459</v>
      </c>
      <c r="D1143" t="s">
        <v>616</v>
      </c>
      <c r="E1143" t="s">
        <v>675</v>
      </c>
      <c r="F1143" t="s">
        <v>5444</v>
      </c>
      <c r="G1143" t="s">
        <v>5444</v>
      </c>
      <c r="H1143" t="s">
        <v>676</v>
      </c>
      <c r="I1143" t="s">
        <v>4035</v>
      </c>
      <c r="J1143" s="8" t="s">
        <v>4036</v>
      </c>
      <c r="K1143" s="8">
        <v>80</v>
      </c>
      <c r="L1143" s="8" t="s">
        <v>4037</v>
      </c>
      <c r="M1143" s="8">
        <v>198</v>
      </c>
      <c r="N1143" s="8" t="s">
        <v>10614</v>
      </c>
      <c r="O1143" s="8">
        <v>2</v>
      </c>
      <c r="P1143" s="8" t="s">
        <v>56</v>
      </c>
      <c r="Q1143" s="8" t="s">
        <v>4035</v>
      </c>
      <c r="S1143" s="8" t="s">
        <v>57</v>
      </c>
      <c r="T1143" s="8" t="s">
        <v>380</v>
      </c>
      <c r="U1143" s="8" t="s">
        <v>4038</v>
      </c>
      <c r="V1143" s="8" t="s">
        <v>4039</v>
      </c>
      <c r="W1143" s="8">
        <v>15</v>
      </c>
      <c r="X1143" s="8">
        <v>0</v>
      </c>
      <c r="Y1143" s="8">
        <v>0</v>
      </c>
      <c r="Z1143" s="8">
        <v>0</v>
      </c>
      <c r="AA1143" s="8">
        <v>15</v>
      </c>
      <c r="AB1143" s="8">
        <v>0</v>
      </c>
    </row>
    <row r="1144" spans="1:28">
      <c r="A1144" t="s">
        <v>19</v>
      </c>
      <c r="B1144" t="s">
        <v>128</v>
      </c>
      <c r="C1144" t="s">
        <v>459</v>
      </c>
      <c r="D1144" t="s">
        <v>616</v>
      </c>
      <c r="E1144" t="s">
        <v>675</v>
      </c>
      <c r="F1144" t="s">
        <v>8726</v>
      </c>
      <c r="G1144" t="s">
        <v>8727</v>
      </c>
      <c r="H1144" t="s">
        <v>677</v>
      </c>
      <c r="I1144" t="s">
        <v>8728</v>
      </c>
      <c r="J1144" s="8" t="s">
        <v>8729</v>
      </c>
      <c r="K1144" s="8">
        <v>28</v>
      </c>
      <c r="M1144" s="8">
        <v>0</v>
      </c>
      <c r="N1144" s="8" t="s">
        <v>8730</v>
      </c>
      <c r="O1144" s="8">
        <v>1</v>
      </c>
      <c r="P1144" s="8" t="s">
        <v>57</v>
      </c>
      <c r="Q1144" s="8" t="s">
        <v>8728</v>
      </c>
      <c r="S1144" s="8" t="s">
        <v>57</v>
      </c>
      <c r="T1144" s="8" t="s">
        <v>59</v>
      </c>
      <c r="U1144" s="8" t="s">
        <v>65</v>
      </c>
      <c r="V1144" s="8" t="s">
        <v>51</v>
      </c>
      <c r="W1144" s="8">
        <v>45</v>
      </c>
      <c r="X1144" s="8">
        <v>0</v>
      </c>
      <c r="Y1144" s="8">
        <v>0</v>
      </c>
      <c r="Z1144" s="8">
        <v>15</v>
      </c>
      <c r="AA1144" s="8">
        <v>15</v>
      </c>
      <c r="AB1144" s="8">
        <v>15</v>
      </c>
    </row>
    <row r="1145" spans="1:28">
      <c r="A1145" t="s">
        <v>19</v>
      </c>
      <c r="B1145" t="s">
        <v>128</v>
      </c>
      <c r="C1145" t="s">
        <v>459</v>
      </c>
      <c r="D1145" t="s">
        <v>616</v>
      </c>
      <c r="E1145" t="s">
        <v>675</v>
      </c>
      <c r="F1145" t="s">
        <v>5417</v>
      </c>
      <c r="G1145" t="s">
        <v>5418</v>
      </c>
      <c r="H1145" t="s">
        <v>676</v>
      </c>
      <c r="I1145" t="s">
        <v>3949</v>
      </c>
      <c r="J1145" s="8" t="s">
        <v>3950</v>
      </c>
      <c r="K1145" s="8">
        <v>70</v>
      </c>
      <c r="L1145" s="8" t="s">
        <v>3951</v>
      </c>
      <c r="M1145" s="8">
        <v>167</v>
      </c>
      <c r="N1145" s="8" t="s">
        <v>3952</v>
      </c>
      <c r="O1145" s="8">
        <v>1</v>
      </c>
      <c r="P1145" s="8" t="s">
        <v>57</v>
      </c>
      <c r="Q1145" s="8" t="s">
        <v>3949</v>
      </c>
      <c r="S1145" s="8" t="s">
        <v>57</v>
      </c>
      <c r="T1145" s="8" t="s">
        <v>59</v>
      </c>
      <c r="U1145" s="8" t="s">
        <v>65</v>
      </c>
      <c r="V1145" s="8" t="s">
        <v>51</v>
      </c>
      <c r="W1145" s="8">
        <v>45</v>
      </c>
      <c r="X1145" s="8">
        <v>0</v>
      </c>
      <c r="Y1145" s="8">
        <v>0</v>
      </c>
      <c r="Z1145" s="8">
        <v>15</v>
      </c>
      <c r="AA1145" s="8">
        <v>15</v>
      </c>
      <c r="AB1145" s="8">
        <v>15</v>
      </c>
    </row>
    <row r="1146" spans="1:28">
      <c r="A1146" t="s">
        <v>19</v>
      </c>
      <c r="B1146" t="s">
        <v>128</v>
      </c>
      <c r="C1146" t="s">
        <v>459</v>
      </c>
      <c r="D1146" t="s">
        <v>616</v>
      </c>
      <c r="E1146" t="s">
        <v>675</v>
      </c>
      <c r="F1146" t="s">
        <v>8731</v>
      </c>
      <c r="G1146" t="s">
        <v>8732</v>
      </c>
      <c r="H1146" t="s">
        <v>677</v>
      </c>
      <c r="I1146" t="s">
        <v>8733</v>
      </c>
      <c r="J1146" s="8" t="s">
        <v>8734</v>
      </c>
      <c r="K1146" s="8">
        <v>41</v>
      </c>
      <c r="L1146" s="8" t="s">
        <v>8735</v>
      </c>
      <c r="M1146" s="8">
        <v>150</v>
      </c>
      <c r="N1146" s="8" t="s">
        <v>8736</v>
      </c>
      <c r="O1146" s="8">
        <v>1</v>
      </c>
      <c r="P1146" s="8" t="s">
        <v>57</v>
      </c>
      <c r="Q1146" s="8" t="s">
        <v>8733</v>
      </c>
      <c r="S1146" s="8" t="s">
        <v>57</v>
      </c>
      <c r="T1146" s="8" t="s">
        <v>306</v>
      </c>
      <c r="U1146" s="8" t="s">
        <v>8737</v>
      </c>
      <c r="V1146" s="8" t="s">
        <v>8738</v>
      </c>
      <c r="W1146" s="8">
        <v>70</v>
      </c>
      <c r="X1146" s="8">
        <v>20</v>
      </c>
      <c r="Y1146" s="8">
        <v>20</v>
      </c>
      <c r="Z1146" s="8">
        <v>15</v>
      </c>
      <c r="AA1146" s="8">
        <v>15</v>
      </c>
      <c r="AB1146" s="8">
        <v>0</v>
      </c>
    </row>
    <row r="1147" spans="1:28">
      <c r="A1147" t="s">
        <v>19</v>
      </c>
      <c r="B1147" t="s">
        <v>128</v>
      </c>
      <c r="C1147" t="s">
        <v>459</v>
      </c>
      <c r="D1147" t="s">
        <v>616</v>
      </c>
      <c r="E1147" t="s">
        <v>675</v>
      </c>
      <c r="F1147" t="s">
        <v>5447</v>
      </c>
      <c r="G1147" t="s">
        <v>5448</v>
      </c>
      <c r="H1147" t="s">
        <v>676</v>
      </c>
      <c r="I1147" t="s">
        <v>4064</v>
      </c>
      <c r="J1147" s="8" t="s">
        <v>4065</v>
      </c>
      <c r="K1147" s="8">
        <v>78</v>
      </c>
      <c r="L1147" s="8" t="s">
        <v>4066</v>
      </c>
      <c r="M1147" s="8">
        <v>169</v>
      </c>
      <c r="N1147" s="8" t="s">
        <v>10615</v>
      </c>
      <c r="O1147" s="8">
        <v>2</v>
      </c>
      <c r="P1147" s="8" t="s">
        <v>56</v>
      </c>
      <c r="Q1147" s="8" t="s">
        <v>4064</v>
      </c>
      <c r="S1147" s="8" t="s">
        <v>57</v>
      </c>
      <c r="T1147" s="8" t="s">
        <v>380</v>
      </c>
      <c r="U1147" s="8" t="s">
        <v>4067</v>
      </c>
      <c r="V1147" s="8" t="s">
        <v>4068</v>
      </c>
      <c r="W1147" s="8">
        <v>15</v>
      </c>
      <c r="X1147" s="8">
        <v>0</v>
      </c>
      <c r="Y1147" s="8">
        <v>0</v>
      </c>
      <c r="Z1147" s="8">
        <v>0</v>
      </c>
      <c r="AA1147" s="8">
        <v>15</v>
      </c>
      <c r="AB1147" s="8">
        <v>0</v>
      </c>
    </row>
    <row r="1148" spans="1:28">
      <c r="A1148" t="s">
        <v>19</v>
      </c>
      <c r="B1148" t="s">
        <v>128</v>
      </c>
      <c r="C1148" t="s">
        <v>459</v>
      </c>
      <c r="D1148" t="s">
        <v>616</v>
      </c>
      <c r="E1148" t="s">
        <v>675</v>
      </c>
      <c r="F1148" t="s">
        <v>293</v>
      </c>
      <c r="G1148" t="s">
        <v>293</v>
      </c>
      <c r="H1148" t="s">
        <v>676</v>
      </c>
      <c r="I1148" t="s">
        <v>470</v>
      </c>
      <c r="J1148" s="8" t="s">
        <v>471</v>
      </c>
      <c r="K1148" s="8">
        <v>38</v>
      </c>
      <c r="L1148" s="8" t="s">
        <v>472</v>
      </c>
      <c r="M1148" s="8">
        <v>146</v>
      </c>
      <c r="N1148" s="8" t="s">
        <v>230</v>
      </c>
      <c r="O1148" s="8">
        <v>1</v>
      </c>
      <c r="P1148" s="8" t="s">
        <v>57</v>
      </c>
      <c r="Q1148" s="8" t="s">
        <v>470</v>
      </c>
      <c r="S1148" s="8" t="s">
        <v>57</v>
      </c>
      <c r="T1148" s="8" t="s">
        <v>473</v>
      </c>
      <c r="U1148" s="8" t="s">
        <v>474</v>
      </c>
      <c r="V1148" s="8" t="s">
        <v>475</v>
      </c>
      <c r="W1148" s="8">
        <v>50</v>
      </c>
      <c r="X1148" s="8">
        <v>0</v>
      </c>
      <c r="Y1148" s="8">
        <v>20</v>
      </c>
      <c r="Z1148" s="8">
        <v>15</v>
      </c>
      <c r="AA1148" s="8">
        <v>15</v>
      </c>
      <c r="AB1148" s="8">
        <v>0</v>
      </c>
    </row>
    <row r="1149" spans="1:28">
      <c r="A1149" t="s">
        <v>19</v>
      </c>
      <c r="B1149" t="s">
        <v>128</v>
      </c>
      <c r="C1149" t="s">
        <v>459</v>
      </c>
      <c r="D1149" t="s">
        <v>616</v>
      </c>
      <c r="E1149" t="s">
        <v>675</v>
      </c>
      <c r="F1149" t="s">
        <v>4518</v>
      </c>
      <c r="G1149" t="s">
        <v>4518</v>
      </c>
      <c r="H1149" t="s">
        <v>676</v>
      </c>
      <c r="I1149" t="s">
        <v>4020</v>
      </c>
      <c r="J1149" s="8" t="s">
        <v>4021</v>
      </c>
      <c r="K1149" s="8">
        <v>48</v>
      </c>
      <c r="L1149" s="8" t="s">
        <v>4022</v>
      </c>
      <c r="M1149" s="8">
        <v>111</v>
      </c>
      <c r="N1149" s="8" t="s">
        <v>1271</v>
      </c>
      <c r="O1149" s="8">
        <v>1</v>
      </c>
      <c r="P1149" s="8" t="s">
        <v>57</v>
      </c>
      <c r="Q1149" s="8" t="s">
        <v>4020</v>
      </c>
      <c r="S1149" s="8" t="s">
        <v>57</v>
      </c>
      <c r="T1149" s="8" t="s">
        <v>418</v>
      </c>
      <c r="U1149" s="8" t="s">
        <v>4023</v>
      </c>
      <c r="V1149" s="8" t="s">
        <v>4024</v>
      </c>
      <c r="W1149" s="8">
        <v>70</v>
      </c>
      <c r="X1149" s="8">
        <v>20</v>
      </c>
      <c r="Y1149" s="8">
        <v>20</v>
      </c>
      <c r="Z1149" s="8">
        <v>15</v>
      </c>
      <c r="AA1149" s="8">
        <v>15</v>
      </c>
      <c r="AB1149" s="8">
        <v>0</v>
      </c>
    </row>
    <row r="1150" spans="1:28">
      <c r="A1150" t="s">
        <v>19</v>
      </c>
      <c r="B1150" t="s">
        <v>128</v>
      </c>
      <c r="C1150" t="s">
        <v>459</v>
      </c>
      <c r="D1150" t="s">
        <v>616</v>
      </c>
      <c r="E1150" t="s">
        <v>675</v>
      </c>
      <c r="F1150" t="s">
        <v>4521</v>
      </c>
      <c r="G1150" t="s">
        <v>4521</v>
      </c>
      <c r="H1150" t="s">
        <v>676</v>
      </c>
      <c r="I1150" t="s">
        <v>4045</v>
      </c>
      <c r="J1150" s="8" t="s">
        <v>4046</v>
      </c>
      <c r="K1150" s="8">
        <v>53</v>
      </c>
      <c r="L1150" s="8" t="s">
        <v>4047</v>
      </c>
      <c r="M1150" s="8">
        <v>188</v>
      </c>
      <c r="N1150" s="8" t="s">
        <v>1726</v>
      </c>
      <c r="O1150" s="8">
        <v>1</v>
      </c>
      <c r="P1150" s="8" t="s">
        <v>57</v>
      </c>
      <c r="Q1150" s="8" t="s">
        <v>4045</v>
      </c>
      <c r="S1150" s="8" t="s">
        <v>57</v>
      </c>
      <c r="T1150" s="8" t="s">
        <v>380</v>
      </c>
      <c r="U1150" s="8" t="s">
        <v>4048</v>
      </c>
      <c r="V1150" s="8" t="s">
        <v>4049</v>
      </c>
      <c r="W1150" s="8">
        <v>50</v>
      </c>
      <c r="X1150" s="8">
        <v>20</v>
      </c>
      <c r="Y1150" s="8">
        <v>0</v>
      </c>
      <c r="Z1150" s="8">
        <v>15</v>
      </c>
      <c r="AA1150" s="8">
        <v>15</v>
      </c>
      <c r="AB1150" s="8">
        <v>0</v>
      </c>
    </row>
    <row r="1151" spans="1:28">
      <c r="A1151" t="s">
        <v>19</v>
      </c>
      <c r="B1151" t="s">
        <v>128</v>
      </c>
      <c r="C1151" t="s">
        <v>459</v>
      </c>
      <c r="D1151" t="s">
        <v>616</v>
      </c>
      <c r="E1151" t="s">
        <v>675</v>
      </c>
      <c r="F1151" t="s">
        <v>4458</v>
      </c>
      <c r="G1151" t="s">
        <v>10819</v>
      </c>
      <c r="H1151" t="s">
        <v>676</v>
      </c>
      <c r="I1151" t="s">
        <v>4002</v>
      </c>
      <c r="J1151" s="8" t="s">
        <v>4003</v>
      </c>
      <c r="K1151" s="8">
        <v>53</v>
      </c>
      <c r="L1151" s="8" t="s">
        <v>4004</v>
      </c>
      <c r="M1151" s="8">
        <v>139</v>
      </c>
      <c r="N1151" s="8" t="s">
        <v>10616</v>
      </c>
      <c r="O1151" s="8">
        <v>2</v>
      </c>
      <c r="P1151" s="8" t="s">
        <v>56</v>
      </c>
      <c r="Q1151" s="8" t="s">
        <v>4002</v>
      </c>
      <c r="S1151" s="8" t="s">
        <v>57</v>
      </c>
      <c r="T1151" s="8" t="s">
        <v>59</v>
      </c>
      <c r="U1151" s="8" t="s">
        <v>65</v>
      </c>
      <c r="V1151" s="8" t="s">
        <v>51</v>
      </c>
      <c r="W1151" s="8">
        <v>70</v>
      </c>
      <c r="X1151" s="8">
        <v>20</v>
      </c>
      <c r="Y1151" s="8">
        <v>20</v>
      </c>
      <c r="Z1151" s="8">
        <v>0</v>
      </c>
      <c r="AA1151" s="8">
        <v>15</v>
      </c>
      <c r="AB1151" s="8">
        <v>15</v>
      </c>
    </row>
    <row r="1152" spans="1:28">
      <c r="A1152" t="s">
        <v>19</v>
      </c>
      <c r="B1152" t="s">
        <v>128</v>
      </c>
      <c r="C1152" t="s">
        <v>459</v>
      </c>
      <c r="D1152" t="s">
        <v>616</v>
      </c>
      <c r="E1152" t="s">
        <v>675</v>
      </c>
      <c r="F1152" t="s">
        <v>4439</v>
      </c>
      <c r="G1152" t="s">
        <v>10791</v>
      </c>
      <c r="H1152" t="s">
        <v>676</v>
      </c>
      <c r="I1152" t="s">
        <v>4059</v>
      </c>
      <c r="J1152" s="8" t="s">
        <v>4060</v>
      </c>
      <c r="K1152" s="8">
        <v>42</v>
      </c>
      <c r="L1152" s="8" t="s">
        <v>4061</v>
      </c>
      <c r="M1152" s="8">
        <v>143</v>
      </c>
      <c r="N1152" s="8" t="s">
        <v>967</v>
      </c>
      <c r="O1152" s="8">
        <v>1</v>
      </c>
      <c r="P1152" s="8" t="s">
        <v>57</v>
      </c>
      <c r="Q1152" s="8" t="s">
        <v>4059</v>
      </c>
      <c r="S1152" s="8" t="s">
        <v>57</v>
      </c>
      <c r="T1152" s="8" t="s">
        <v>59</v>
      </c>
      <c r="U1152" s="8" t="s">
        <v>65</v>
      </c>
      <c r="V1152" s="8" t="s">
        <v>51</v>
      </c>
      <c r="W1152" s="8">
        <v>85</v>
      </c>
      <c r="X1152" s="8">
        <v>20</v>
      </c>
      <c r="Y1152" s="8">
        <v>20</v>
      </c>
      <c r="Z1152" s="8">
        <v>15</v>
      </c>
      <c r="AA1152" s="8">
        <v>15</v>
      </c>
      <c r="AB1152" s="8">
        <v>15</v>
      </c>
    </row>
    <row r="1153" spans="1:28">
      <c r="A1153" t="s">
        <v>19</v>
      </c>
      <c r="B1153" t="s">
        <v>128</v>
      </c>
      <c r="C1153" t="s">
        <v>459</v>
      </c>
      <c r="D1153" t="s">
        <v>616</v>
      </c>
      <c r="E1153" t="s">
        <v>675</v>
      </c>
      <c r="F1153" t="s">
        <v>8739</v>
      </c>
      <c r="G1153" t="s">
        <v>8740</v>
      </c>
      <c r="H1153" t="s">
        <v>677</v>
      </c>
      <c r="I1153" t="s">
        <v>8741</v>
      </c>
      <c r="J1153" s="8" t="s">
        <v>8742</v>
      </c>
      <c r="K1153" s="8">
        <v>34</v>
      </c>
      <c r="L1153" s="8" t="s">
        <v>8743</v>
      </c>
      <c r="M1153" s="8">
        <v>86</v>
      </c>
      <c r="N1153" s="8" t="s">
        <v>51</v>
      </c>
      <c r="O1153" s="8">
        <v>0</v>
      </c>
      <c r="P1153" s="8" t="s">
        <v>58</v>
      </c>
      <c r="Q1153" s="8" t="s">
        <v>8741</v>
      </c>
      <c r="S1153" s="8" t="s">
        <v>57</v>
      </c>
      <c r="T1153" s="8" t="s">
        <v>690</v>
      </c>
      <c r="U1153" s="8" t="s">
        <v>8744</v>
      </c>
      <c r="V1153" s="8" t="s">
        <v>8745</v>
      </c>
      <c r="W1153" s="8">
        <v>35</v>
      </c>
      <c r="X1153" s="8">
        <v>0</v>
      </c>
      <c r="Y1153" s="8">
        <v>20</v>
      </c>
      <c r="Z1153" s="8">
        <v>0</v>
      </c>
      <c r="AA1153" s="8">
        <v>15</v>
      </c>
      <c r="AB1153" s="8">
        <v>0</v>
      </c>
    </row>
    <row r="1154" spans="1:28">
      <c r="A1154" t="s">
        <v>19</v>
      </c>
      <c r="B1154" t="s">
        <v>128</v>
      </c>
      <c r="C1154" t="s">
        <v>459</v>
      </c>
      <c r="D1154" t="s">
        <v>616</v>
      </c>
      <c r="E1154" t="s">
        <v>675</v>
      </c>
      <c r="F1154" t="s">
        <v>8746</v>
      </c>
      <c r="G1154" t="s">
        <v>8747</v>
      </c>
      <c r="H1154" t="s">
        <v>677</v>
      </c>
      <c r="I1154" t="s">
        <v>8748</v>
      </c>
      <c r="J1154" s="8" t="s">
        <v>8749</v>
      </c>
      <c r="K1154" s="8">
        <v>42</v>
      </c>
      <c r="L1154" s="8" t="s">
        <v>8750</v>
      </c>
      <c r="M1154" s="8">
        <v>114</v>
      </c>
      <c r="N1154" s="8" t="s">
        <v>51</v>
      </c>
      <c r="O1154" s="8">
        <v>0</v>
      </c>
      <c r="P1154" s="8" t="s">
        <v>58</v>
      </c>
      <c r="Q1154" s="8" t="s">
        <v>8748</v>
      </c>
      <c r="S1154" s="8" t="s">
        <v>57</v>
      </c>
      <c r="T1154" s="8" t="s">
        <v>59</v>
      </c>
      <c r="U1154" s="8" t="s">
        <v>65</v>
      </c>
      <c r="V1154" s="8" t="s">
        <v>51</v>
      </c>
      <c r="W1154" s="8">
        <v>70</v>
      </c>
      <c r="X1154" s="8">
        <v>20</v>
      </c>
      <c r="Y1154" s="8">
        <v>20</v>
      </c>
      <c r="Z1154" s="8">
        <v>0</v>
      </c>
      <c r="AA1154" s="8">
        <v>15</v>
      </c>
      <c r="AB1154" s="8">
        <v>15</v>
      </c>
    </row>
    <row r="1155" spans="1:28">
      <c r="A1155" t="s">
        <v>19</v>
      </c>
      <c r="B1155" t="s">
        <v>128</v>
      </c>
      <c r="C1155" t="s">
        <v>459</v>
      </c>
      <c r="D1155" t="s">
        <v>616</v>
      </c>
      <c r="E1155" t="s">
        <v>675</v>
      </c>
      <c r="F1155" t="s">
        <v>7271</v>
      </c>
      <c r="G1155" t="s">
        <v>7271</v>
      </c>
      <c r="H1155" t="s">
        <v>676</v>
      </c>
      <c r="I1155" t="s">
        <v>7272</v>
      </c>
      <c r="J1155" s="8" t="s">
        <v>7273</v>
      </c>
      <c r="K1155" s="8">
        <v>85</v>
      </c>
      <c r="L1155" s="8" t="s">
        <v>7274</v>
      </c>
      <c r="M1155" s="8">
        <v>167</v>
      </c>
      <c r="N1155" s="8" t="s">
        <v>10617</v>
      </c>
      <c r="O1155" s="8">
        <v>2</v>
      </c>
      <c r="P1155" s="8" t="s">
        <v>56</v>
      </c>
      <c r="Q1155" s="8" t="s">
        <v>7272</v>
      </c>
      <c r="S1155" s="8" t="s">
        <v>57</v>
      </c>
      <c r="T1155" s="8" t="s">
        <v>62</v>
      </c>
      <c r="U1155" s="8" t="s">
        <v>7275</v>
      </c>
      <c r="V1155" s="8" t="s">
        <v>7276</v>
      </c>
      <c r="W1155" s="8">
        <v>15</v>
      </c>
      <c r="X1155" s="8">
        <v>0</v>
      </c>
      <c r="Y1155" s="8">
        <v>0</v>
      </c>
      <c r="Z1155" s="8">
        <v>0</v>
      </c>
      <c r="AA1155" s="8">
        <v>15</v>
      </c>
      <c r="AB1155" s="8">
        <v>0</v>
      </c>
    </row>
    <row r="1156" spans="1:28">
      <c r="A1156" t="s">
        <v>19</v>
      </c>
      <c r="B1156" t="s">
        <v>128</v>
      </c>
      <c r="C1156" t="s">
        <v>459</v>
      </c>
      <c r="D1156" t="s">
        <v>616</v>
      </c>
      <c r="E1156" t="s">
        <v>675</v>
      </c>
      <c r="F1156" t="s">
        <v>5407</v>
      </c>
      <c r="G1156" t="s">
        <v>5408</v>
      </c>
      <c r="H1156" t="s">
        <v>677</v>
      </c>
      <c r="I1156" t="s">
        <v>3925</v>
      </c>
      <c r="J1156" s="8" t="s">
        <v>3926</v>
      </c>
      <c r="K1156" s="8">
        <v>38</v>
      </c>
      <c r="L1156" s="8" t="s">
        <v>3927</v>
      </c>
      <c r="M1156" s="8">
        <v>109</v>
      </c>
      <c r="N1156" s="8" t="s">
        <v>51</v>
      </c>
      <c r="O1156" s="8">
        <v>0</v>
      </c>
      <c r="P1156" s="8" t="s">
        <v>58</v>
      </c>
      <c r="Q1156" s="8" t="s">
        <v>3928</v>
      </c>
      <c r="R1156" s="8" t="s">
        <v>10932</v>
      </c>
      <c r="S1156" s="8" t="s">
        <v>170</v>
      </c>
      <c r="T1156" s="8" t="s">
        <v>59</v>
      </c>
      <c r="U1156" s="8" t="s">
        <v>65</v>
      </c>
      <c r="V1156" s="8" t="s">
        <v>51</v>
      </c>
      <c r="W1156" s="8">
        <v>35</v>
      </c>
      <c r="X1156" s="8">
        <v>0</v>
      </c>
      <c r="Y1156" s="8">
        <v>20</v>
      </c>
      <c r="Z1156" s="8">
        <v>0</v>
      </c>
      <c r="AA1156" s="8">
        <v>0</v>
      </c>
      <c r="AB1156" s="8">
        <v>15</v>
      </c>
    </row>
    <row r="1157" spans="1:28">
      <c r="A1157" t="s">
        <v>19</v>
      </c>
      <c r="B1157" t="s">
        <v>128</v>
      </c>
      <c r="C1157" t="s">
        <v>459</v>
      </c>
      <c r="D1157" t="s">
        <v>616</v>
      </c>
      <c r="E1157" t="s">
        <v>675</v>
      </c>
      <c r="F1157" t="s">
        <v>5433</v>
      </c>
      <c r="G1157" t="s">
        <v>5434</v>
      </c>
      <c r="H1157" t="s">
        <v>676</v>
      </c>
      <c r="I1157" t="s">
        <v>3998</v>
      </c>
      <c r="J1157" s="8" t="s">
        <v>3999</v>
      </c>
      <c r="K1157" s="8">
        <v>46</v>
      </c>
      <c r="L1157" s="8" t="s">
        <v>4000</v>
      </c>
      <c r="M1157" s="8">
        <v>150</v>
      </c>
      <c r="N1157" s="8" t="s">
        <v>4001</v>
      </c>
      <c r="O1157" s="8">
        <v>1</v>
      </c>
      <c r="P1157" s="8" t="s">
        <v>57</v>
      </c>
      <c r="Q1157" s="8" t="s">
        <v>3998</v>
      </c>
      <c r="S1157" s="8" t="s">
        <v>57</v>
      </c>
      <c r="T1157" s="8" t="s">
        <v>59</v>
      </c>
      <c r="U1157" s="8" t="s">
        <v>65</v>
      </c>
      <c r="V1157" s="8" t="s">
        <v>51</v>
      </c>
      <c r="W1157" s="8">
        <v>85</v>
      </c>
      <c r="X1157" s="8">
        <v>20</v>
      </c>
      <c r="Y1157" s="8">
        <v>20</v>
      </c>
      <c r="Z1157" s="8">
        <v>15</v>
      </c>
      <c r="AA1157" s="8">
        <v>15</v>
      </c>
      <c r="AB1157" s="8">
        <v>15</v>
      </c>
    </row>
    <row r="1158" spans="1:28">
      <c r="A1158" t="s">
        <v>19</v>
      </c>
      <c r="B1158" t="s">
        <v>128</v>
      </c>
      <c r="C1158" t="s">
        <v>459</v>
      </c>
      <c r="D1158" t="s">
        <v>616</v>
      </c>
      <c r="E1158" t="s">
        <v>675</v>
      </c>
      <c r="F1158" t="s">
        <v>460</v>
      </c>
      <c r="G1158" t="s">
        <v>460</v>
      </c>
      <c r="H1158" t="s">
        <v>677</v>
      </c>
      <c r="I1158" t="s">
        <v>461</v>
      </c>
      <c r="J1158" s="8" t="s">
        <v>462</v>
      </c>
      <c r="K1158" s="8">
        <v>56</v>
      </c>
      <c r="L1158" s="8" t="s">
        <v>463</v>
      </c>
      <c r="M1158" s="8">
        <v>79</v>
      </c>
      <c r="N1158" s="8" t="s">
        <v>464</v>
      </c>
      <c r="O1158" s="8">
        <v>1</v>
      </c>
      <c r="P1158" s="8" t="s">
        <v>57</v>
      </c>
      <c r="Q1158" s="8" t="s">
        <v>461</v>
      </c>
      <c r="S1158" s="8" t="s">
        <v>57</v>
      </c>
      <c r="T1158" s="8" t="s">
        <v>59</v>
      </c>
      <c r="U1158" s="8" t="s">
        <v>65</v>
      </c>
      <c r="V1158" s="8" t="s">
        <v>51</v>
      </c>
      <c r="W1158" s="8">
        <v>85</v>
      </c>
      <c r="X1158" s="8">
        <v>20</v>
      </c>
      <c r="Y1158" s="8">
        <v>20</v>
      </c>
      <c r="Z1158" s="8">
        <v>15</v>
      </c>
      <c r="AA1158" s="8">
        <v>15</v>
      </c>
      <c r="AB1158" s="8">
        <v>15</v>
      </c>
    </row>
    <row r="1159" spans="1:28">
      <c r="A1159" t="s">
        <v>19</v>
      </c>
      <c r="B1159" t="s">
        <v>128</v>
      </c>
      <c r="C1159" t="s">
        <v>459</v>
      </c>
      <c r="D1159" t="s">
        <v>616</v>
      </c>
      <c r="E1159" t="s">
        <v>675</v>
      </c>
      <c r="F1159" t="s">
        <v>8751</v>
      </c>
      <c r="G1159" t="s">
        <v>8752</v>
      </c>
      <c r="H1159" t="s">
        <v>677</v>
      </c>
      <c r="I1159" t="s">
        <v>8753</v>
      </c>
      <c r="J1159" s="8" t="s">
        <v>8754</v>
      </c>
      <c r="K1159" s="8">
        <v>42</v>
      </c>
      <c r="L1159" s="8" t="s">
        <v>8755</v>
      </c>
      <c r="M1159" s="8">
        <v>128</v>
      </c>
      <c r="N1159" s="8" t="s">
        <v>51</v>
      </c>
      <c r="O1159" s="8">
        <v>0</v>
      </c>
      <c r="P1159" s="8" t="s">
        <v>58</v>
      </c>
      <c r="Q1159" s="8" t="s">
        <v>8753</v>
      </c>
      <c r="S1159" s="8" t="s">
        <v>57</v>
      </c>
      <c r="T1159" s="8" t="s">
        <v>726</v>
      </c>
      <c r="U1159" s="8" t="s">
        <v>8756</v>
      </c>
      <c r="V1159" s="8" t="s">
        <v>1143</v>
      </c>
      <c r="W1159" s="8">
        <v>55</v>
      </c>
      <c r="X1159" s="8">
        <v>20</v>
      </c>
      <c r="Y1159" s="8">
        <v>20</v>
      </c>
      <c r="Z1159" s="8">
        <v>0</v>
      </c>
      <c r="AA1159" s="8">
        <v>15</v>
      </c>
      <c r="AB1159" s="8">
        <v>0</v>
      </c>
    </row>
    <row r="1160" spans="1:28">
      <c r="A1160" t="s">
        <v>19</v>
      </c>
      <c r="B1160" t="s">
        <v>128</v>
      </c>
      <c r="C1160" t="s">
        <v>459</v>
      </c>
      <c r="D1160" t="s">
        <v>616</v>
      </c>
      <c r="E1160" t="s">
        <v>675</v>
      </c>
      <c r="F1160" t="s">
        <v>276</v>
      </c>
      <c r="G1160" t="s">
        <v>276</v>
      </c>
      <c r="H1160" t="s">
        <v>676</v>
      </c>
      <c r="I1160" t="s">
        <v>4027</v>
      </c>
      <c r="J1160" s="8" t="s">
        <v>4028</v>
      </c>
      <c r="K1160" s="8">
        <v>75</v>
      </c>
      <c r="L1160" s="8" t="s">
        <v>4029</v>
      </c>
      <c r="M1160" s="8">
        <v>182</v>
      </c>
      <c r="N1160" s="8" t="s">
        <v>10618</v>
      </c>
      <c r="O1160" s="8">
        <v>2</v>
      </c>
      <c r="P1160" s="8" t="s">
        <v>56</v>
      </c>
      <c r="Q1160" s="8" t="s">
        <v>4027</v>
      </c>
      <c r="S1160" s="8" t="s">
        <v>57</v>
      </c>
      <c r="T1160" s="8" t="s">
        <v>380</v>
      </c>
      <c r="U1160" s="8" t="s">
        <v>4030</v>
      </c>
      <c r="V1160" s="8" t="s">
        <v>4031</v>
      </c>
      <c r="W1160" s="8">
        <v>15</v>
      </c>
      <c r="X1160" s="8">
        <v>0</v>
      </c>
      <c r="Y1160" s="8">
        <v>0</v>
      </c>
      <c r="Z1160" s="8">
        <v>0</v>
      </c>
      <c r="AA1160" s="8">
        <v>15</v>
      </c>
      <c r="AB1160" s="8">
        <v>0</v>
      </c>
    </row>
    <row r="1161" spans="1:28">
      <c r="A1161" t="s">
        <v>19</v>
      </c>
      <c r="B1161" t="s">
        <v>128</v>
      </c>
      <c r="C1161" t="s">
        <v>459</v>
      </c>
      <c r="D1161" t="s">
        <v>616</v>
      </c>
      <c r="E1161" t="s">
        <v>675</v>
      </c>
      <c r="F1161" t="s">
        <v>8757</v>
      </c>
      <c r="G1161" t="s">
        <v>8758</v>
      </c>
      <c r="H1161" t="s">
        <v>676</v>
      </c>
      <c r="I1161" t="s">
        <v>8759</v>
      </c>
      <c r="J1161" s="8" t="s">
        <v>8760</v>
      </c>
      <c r="K1161" s="8">
        <v>39</v>
      </c>
      <c r="L1161" s="8" t="s">
        <v>8761</v>
      </c>
      <c r="M1161" s="8">
        <v>166</v>
      </c>
      <c r="N1161" s="8" t="s">
        <v>184</v>
      </c>
      <c r="O1161" s="8">
        <v>1</v>
      </c>
      <c r="P1161" s="8" t="s">
        <v>57</v>
      </c>
      <c r="Q1161" s="8" t="s">
        <v>8759</v>
      </c>
      <c r="S1161" s="8" t="s">
        <v>57</v>
      </c>
      <c r="T1161" s="8" t="s">
        <v>447</v>
      </c>
      <c r="U1161" s="8" t="s">
        <v>8762</v>
      </c>
      <c r="V1161" s="8" t="s">
        <v>8763</v>
      </c>
      <c r="W1161" s="8">
        <v>30</v>
      </c>
      <c r="X1161" s="8">
        <v>0</v>
      </c>
      <c r="Y1161" s="8">
        <v>0</v>
      </c>
      <c r="Z1161" s="8">
        <v>15</v>
      </c>
      <c r="AA1161" s="8">
        <v>15</v>
      </c>
      <c r="AB1161" s="8">
        <v>0</v>
      </c>
    </row>
    <row r="1162" spans="1:28">
      <c r="A1162" t="s">
        <v>19</v>
      </c>
      <c r="B1162" t="s">
        <v>128</v>
      </c>
      <c r="C1162" t="s">
        <v>459</v>
      </c>
      <c r="D1162" t="s">
        <v>616</v>
      </c>
      <c r="E1162" t="s">
        <v>675</v>
      </c>
      <c r="F1162" t="s">
        <v>8764</v>
      </c>
      <c r="G1162" t="s">
        <v>8076</v>
      </c>
      <c r="H1162" t="s">
        <v>677</v>
      </c>
      <c r="I1162" t="s">
        <v>8765</v>
      </c>
      <c r="J1162" s="8" t="s">
        <v>8766</v>
      </c>
      <c r="K1162" s="8">
        <v>62</v>
      </c>
      <c r="L1162" s="8" t="s">
        <v>8767</v>
      </c>
      <c r="M1162" s="8">
        <v>221</v>
      </c>
      <c r="N1162" s="8" t="s">
        <v>8768</v>
      </c>
      <c r="O1162" s="8">
        <v>1</v>
      </c>
      <c r="P1162" s="8" t="s">
        <v>57</v>
      </c>
      <c r="Q1162" s="8" t="s">
        <v>8765</v>
      </c>
      <c r="S1162" s="8" t="s">
        <v>57</v>
      </c>
      <c r="T1162" s="8" t="s">
        <v>59</v>
      </c>
      <c r="U1162" s="8" t="s">
        <v>65</v>
      </c>
      <c r="V1162" s="8" t="s">
        <v>51</v>
      </c>
      <c r="W1162" s="8">
        <v>30</v>
      </c>
      <c r="X1162" s="8">
        <v>0</v>
      </c>
      <c r="Y1162" s="8">
        <v>0</v>
      </c>
      <c r="Z1162" s="8">
        <v>15</v>
      </c>
      <c r="AA1162" s="8">
        <v>0</v>
      </c>
      <c r="AB1162" s="8">
        <v>15</v>
      </c>
    </row>
    <row r="1163" spans="1:28">
      <c r="A1163" t="s">
        <v>19</v>
      </c>
      <c r="B1163" t="s">
        <v>128</v>
      </c>
      <c r="C1163" t="s">
        <v>459</v>
      </c>
      <c r="D1163" t="s">
        <v>616</v>
      </c>
      <c r="E1163" t="s">
        <v>675</v>
      </c>
      <c r="F1163" t="s">
        <v>8769</v>
      </c>
      <c r="G1163" t="s">
        <v>8770</v>
      </c>
      <c r="H1163" t="s">
        <v>677</v>
      </c>
      <c r="I1163" t="s">
        <v>8771</v>
      </c>
      <c r="J1163" s="8" t="s">
        <v>8772</v>
      </c>
      <c r="K1163" s="8">
        <v>36</v>
      </c>
      <c r="M1163" s="8">
        <v>0</v>
      </c>
      <c r="N1163" s="8" t="s">
        <v>8773</v>
      </c>
      <c r="O1163" s="8">
        <v>1</v>
      </c>
      <c r="P1163" s="8" t="s">
        <v>57</v>
      </c>
      <c r="Q1163" s="8" t="s">
        <v>8771</v>
      </c>
      <c r="S1163" s="8" t="s">
        <v>57</v>
      </c>
      <c r="T1163" s="8" t="s">
        <v>59</v>
      </c>
      <c r="U1163" s="8" t="s">
        <v>65</v>
      </c>
      <c r="V1163" s="8" t="s">
        <v>51</v>
      </c>
      <c r="W1163" s="8">
        <v>45</v>
      </c>
      <c r="X1163" s="8">
        <v>0</v>
      </c>
      <c r="Y1163" s="8">
        <v>0</v>
      </c>
      <c r="Z1163" s="8">
        <v>15</v>
      </c>
      <c r="AA1163" s="8">
        <v>15</v>
      </c>
      <c r="AB1163" s="8">
        <v>15</v>
      </c>
    </row>
    <row r="1164" spans="1:28">
      <c r="A1164" t="s">
        <v>19</v>
      </c>
      <c r="B1164" t="s">
        <v>128</v>
      </c>
      <c r="C1164" t="s">
        <v>459</v>
      </c>
      <c r="D1164" t="s">
        <v>616</v>
      </c>
      <c r="E1164" t="s">
        <v>675</v>
      </c>
      <c r="F1164" t="s">
        <v>7944</v>
      </c>
      <c r="G1164" t="s">
        <v>7945</v>
      </c>
      <c r="H1164" t="s">
        <v>676</v>
      </c>
      <c r="I1164" t="s">
        <v>7946</v>
      </c>
      <c r="J1164" s="8" t="s">
        <v>7947</v>
      </c>
      <c r="K1164" s="8">
        <v>55</v>
      </c>
      <c r="L1164" s="8" t="s">
        <v>7948</v>
      </c>
      <c r="M1164" s="8">
        <v>159</v>
      </c>
      <c r="N1164" s="8" t="s">
        <v>7949</v>
      </c>
      <c r="O1164" s="8">
        <v>1</v>
      </c>
      <c r="P1164" s="8" t="s">
        <v>57</v>
      </c>
      <c r="Q1164" s="8" t="s">
        <v>7946</v>
      </c>
      <c r="S1164" s="8" t="s">
        <v>57</v>
      </c>
      <c r="T1164" s="8" t="s">
        <v>59</v>
      </c>
      <c r="U1164" s="8" t="s">
        <v>65</v>
      </c>
      <c r="V1164" s="8" t="s">
        <v>51</v>
      </c>
      <c r="W1164" s="8">
        <v>85</v>
      </c>
      <c r="X1164" s="8">
        <v>20</v>
      </c>
      <c r="Y1164" s="8">
        <v>20</v>
      </c>
      <c r="Z1164" s="8">
        <v>15</v>
      </c>
      <c r="AA1164" s="8">
        <v>15</v>
      </c>
      <c r="AB1164" s="8">
        <v>15</v>
      </c>
    </row>
    <row r="1165" spans="1:28">
      <c r="A1165" t="s">
        <v>19</v>
      </c>
      <c r="B1165" t="s">
        <v>128</v>
      </c>
      <c r="C1165" t="s">
        <v>459</v>
      </c>
      <c r="D1165" t="s">
        <v>616</v>
      </c>
      <c r="E1165" t="s">
        <v>675</v>
      </c>
      <c r="F1165" t="s">
        <v>8774</v>
      </c>
      <c r="G1165" t="s">
        <v>8775</v>
      </c>
      <c r="H1165" t="s">
        <v>676</v>
      </c>
      <c r="I1165" t="s">
        <v>8776</v>
      </c>
      <c r="J1165" s="8" t="s">
        <v>8777</v>
      </c>
      <c r="K1165" s="8">
        <v>40</v>
      </c>
      <c r="L1165" s="8" t="s">
        <v>8778</v>
      </c>
      <c r="M1165" s="8">
        <v>144</v>
      </c>
      <c r="N1165" s="8" t="s">
        <v>8779</v>
      </c>
      <c r="O1165" s="8">
        <v>1</v>
      </c>
      <c r="P1165" s="8" t="s">
        <v>57</v>
      </c>
      <c r="Q1165" s="8" t="s">
        <v>8776</v>
      </c>
      <c r="S1165" s="8" t="s">
        <v>57</v>
      </c>
      <c r="T1165" s="8" t="s">
        <v>59</v>
      </c>
      <c r="U1165" s="8" t="s">
        <v>65</v>
      </c>
      <c r="V1165" s="8" t="s">
        <v>51</v>
      </c>
      <c r="W1165" s="8">
        <v>85</v>
      </c>
      <c r="X1165" s="8">
        <v>20</v>
      </c>
      <c r="Y1165" s="8">
        <v>20</v>
      </c>
      <c r="Z1165" s="8">
        <v>15</v>
      </c>
      <c r="AA1165" s="8">
        <v>15</v>
      </c>
      <c r="AB1165" s="8">
        <v>15</v>
      </c>
    </row>
    <row r="1166" spans="1:28">
      <c r="A1166" t="s">
        <v>19</v>
      </c>
      <c r="B1166" t="s">
        <v>128</v>
      </c>
      <c r="C1166" t="s">
        <v>459</v>
      </c>
      <c r="D1166" t="s">
        <v>616</v>
      </c>
      <c r="E1166" t="s">
        <v>675</v>
      </c>
      <c r="F1166" t="s">
        <v>5409</v>
      </c>
      <c r="G1166" t="s">
        <v>5410</v>
      </c>
      <c r="H1166" t="s">
        <v>676</v>
      </c>
      <c r="I1166" t="s">
        <v>3929</v>
      </c>
      <c r="J1166" s="8" t="s">
        <v>3930</v>
      </c>
      <c r="K1166" s="8">
        <v>33</v>
      </c>
      <c r="L1166" s="8" t="s">
        <v>3931</v>
      </c>
      <c r="M1166" s="8">
        <v>113</v>
      </c>
      <c r="N1166" s="8" t="s">
        <v>3932</v>
      </c>
      <c r="O1166" s="8">
        <v>1</v>
      </c>
      <c r="P1166" s="8" t="s">
        <v>57</v>
      </c>
      <c r="Q1166" s="8" t="s">
        <v>3929</v>
      </c>
      <c r="S1166" s="8" t="s">
        <v>57</v>
      </c>
      <c r="T1166" s="8" t="s">
        <v>59</v>
      </c>
      <c r="U1166" s="8" t="s">
        <v>65</v>
      </c>
      <c r="V1166" s="8" t="s">
        <v>51</v>
      </c>
      <c r="W1166" s="8">
        <v>65</v>
      </c>
      <c r="X1166" s="8">
        <v>0</v>
      </c>
      <c r="Y1166" s="8">
        <v>20</v>
      </c>
      <c r="Z1166" s="8">
        <v>15</v>
      </c>
      <c r="AA1166" s="8">
        <v>15</v>
      </c>
      <c r="AB1166" s="8">
        <v>15</v>
      </c>
    </row>
    <row r="1167" spans="1:28">
      <c r="A1167" t="s">
        <v>19</v>
      </c>
      <c r="B1167" t="s">
        <v>128</v>
      </c>
      <c r="C1167" t="s">
        <v>459</v>
      </c>
      <c r="D1167" t="s">
        <v>616</v>
      </c>
      <c r="E1167" t="s">
        <v>675</v>
      </c>
      <c r="F1167" t="s">
        <v>530</v>
      </c>
      <c r="G1167" t="s">
        <v>530</v>
      </c>
      <c r="H1167" t="s">
        <v>676</v>
      </c>
      <c r="I1167" t="s">
        <v>476</v>
      </c>
      <c r="J1167" s="8" t="s">
        <v>477</v>
      </c>
      <c r="K1167" s="8">
        <v>39</v>
      </c>
      <c r="L1167" s="8" t="s">
        <v>478</v>
      </c>
      <c r="M1167" s="8">
        <v>155</v>
      </c>
      <c r="N1167" s="8" t="s">
        <v>479</v>
      </c>
      <c r="O1167" s="8">
        <v>1</v>
      </c>
      <c r="P1167" s="8" t="s">
        <v>57</v>
      </c>
      <c r="Q1167" s="8" t="s">
        <v>476</v>
      </c>
      <c r="S1167" s="8" t="s">
        <v>57</v>
      </c>
      <c r="T1167" s="8" t="s">
        <v>59</v>
      </c>
      <c r="U1167" s="8" t="s">
        <v>65</v>
      </c>
      <c r="V1167" s="8" t="s">
        <v>51</v>
      </c>
      <c r="W1167" s="8">
        <v>65</v>
      </c>
      <c r="X1167" s="8">
        <v>0</v>
      </c>
      <c r="Y1167" s="8">
        <v>20</v>
      </c>
      <c r="Z1167" s="8">
        <v>15</v>
      </c>
      <c r="AA1167" s="8">
        <v>15</v>
      </c>
      <c r="AB1167" s="8">
        <v>15</v>
      </c>
    </row>
    <row r="1168" spans="1:28">
      <c r="A1168" t="s">
        <v>25</v>
      </c>
      <c r="B1168" t="s">
        <v>25</v>
      </c>
      <c r="C1168" t="s">
        <v>25</v>
      </c>
      <c r="D1168" t="s">
        <v>616</v>
      </c>
      <c r="E1168" t="s">
        <v>675</v>
      </c>
      <c r="F1168" t="s">
        <v>522</v>
      </c>
      <c r="G1168" t="s">
        <v>522</v>
      </c>
      <c r="H1168" t="s">
        <v>676</v>
      </c>
      <c r="I1168" t="s">
        <v>523</v>
      </c>
      <c r="J1168" s="8" t="s">
        <v>524</v>
      </c>
      <c r="K1168" s="8">
        <v>53</v>
      </c>
      <c r="L1168" s="8" t="s">
        <v>10933</v>
      </c>
      <c r="M1168" s="8">
        <v>142</v>
      </c>
      <c r="N1168" s="8" t="s">
        <v>526</v>
      </c>
      <c r="O1168" s="8">
        <v>1</v>
      </c>
      <c r="P1168" s="8" t="s">
        <v>57</v>
      </c>
      <c r="Q1168" s="8" t="s">
        <v>523</v>
      </c>
      <c r="S1168" s="8" t="s">
        <v>57</v>
      </c>
      <c r="T1168" s="8" t="s">
        <v>59</v>
      </c>
      <c r="U1168" s="8" t="s">
        <v>65</v>
      </c>
      <c r="V1168" s="8" t="s">
        <v>51</v>
      </c>
      <c r="W1168" s="8">
        <v>85</v>
      </c>
      <c r="X1168" s="8">
        <v>20</v>
      </c>
      <c r="Y1168" s="8">
        <v>20</v>
      </c>
      <c r="Z1168" s="8">
        <v>15</v>
      </c>
      <c r="AA1168" s="8">
        <v>15</v>
      </c>
      <c r="AB1168" s="8">
        <v>15</v>
      </c>
    </row>
    <row r="1169" spans="1:28">
      <c r="A1169" t="s">
        <v>25</v>
      </c>
      <c r="B1169" t="s">
        <v>25</v>
      </c>
      <c r="C1169" t="s">
        <v>25</v>
      </c>
      <c r="D1169" t="s">
        <v>616</v>
      </c>
      <c r="E1169" t="s">
        <v>675</v>
      </c>
      <c r="F1169" t="s">
        <v>8780</v>
      </c>
      <c r="G1169" t="s">
        <v>8780</v>
      </c>
      <c r="H1169" t="s">
        <v>677</v>
      </c>
      <c r="I1169" t="s">
        <v>8781</v>
      </c>
      <c r="J1169" s="8" t="s">
        <v>8782</v>
      </c>
      <c r="K1169" s="8">
        <v>55</v>
      </c>
      <c r="L1169" s="8" t="s">
        <v>6434</v>
      </c>
      <c r="M1169" s="8">
        <v>94</v>
      </c>
      <c r="N1169" s="8" t="s">
        <v>10619</v>
      </c>
      <c r="O1169" s="8">
        <v>2</v>
      </c>
      <c r="P1169" s="8" t="s">
        <v>56</v>
      </c>
      <c r="Q1169" s="8" t="s">
        <v>8781</v>
      </c>
      <c r="S1169" s="8" t="s">
        <v>57</v>
      </c>
      <c r="T1169" s="8" t="s">
        <v>59</v>
      </c>
      <c r="U1169" s="8" t="s">
        <v>65</v>
      </c>
      <c r="V1169" s="8" t="s">
        <v>51</v>
      </c>
      <c r="W1169" s="8">
        <v>70</v>
      </c>
      <c r="X1169" s="8">
        <v>20</v>
      </c>
      <c r="Y1169" s="8">
        <v>20</v>
      </c>
      <c r="Z1169" s="8">
        <v>0</v>
      </c>
      <c r="AA1169" s="8">
        <v>15</v>
      </c>
      <c r="AB1169" s="8">
        <v>15</v>
      </c>
    </row>
    <row r="1170" spans="1:28">
      <c r="A1170" t="s">
        <v>25</v>
      </c>
      <c r="B1170" t="s">
        <v>25</v>
      </c>
      <c r="C1170" t="s">
        <v>25</v>
      </c>
      <c r="D1170" t="s">
        <v>616</v>
      </c>
      <c r="E1170" t="s">
        <v>675</v>
      </c>
      <c r="F1170" t="s">
        <v>405</v>
      </c>
      <c r="G1170" t="s">
        <v>405</v>
      </c>
      <c r="H1170" t="s">
        <v>677</v>
      </c>
      <c r="I1170" t="s">
        <v>4088</v>
      </c>
      <c r="J1170" s="8" t="s">
        <v>4089</v>
      </c>
      <c r="K1170" s="8">
        <v>54</v>
      </c>
      <c r="L1170" s="8" t="s">
        <v>4090</v>
      </c>
      <c r="M1170" s="8">
        <v>99</v>
      </c>
      <c r="N1170" s="8" t="s">
        <v>4091</v>
      </c>
      <c r="O1170" s="8">
        <v>1</v>
      </c>
      <c r="P1170" s="8" t="s">
        <v>57</v>
      </c>
      <c r="Q1170" s="8" t="s">
        <v>4088</v>
      </c>
      <c r="S1170" s="8" t="s">
        <v>57</v>
      </c>
      <c r="T1170" s="8" t="s">
        <v>380</v>
      </c>
      <c r="U1170" s="8" t="s">
        <v>4092</v>
      </c>
      <c r="V1170" s="8" t="s">
        <v>4093</v>
      </c>
      <c r="W1170" s="8">
        <v>70</v>
      </c>
      <c r="X1170" s="8">
        <v>20</v>
      </c>
      <c r="Y1170" s="8">
        <v>20</v>
      </c>
      <c r="Z1170" s="8">
        <v>15</v>
      </c>
      <c r="AA1170" s="8">
        <v>15</v>
      </c>
      <c r="AB1170" s="8">
        <v>0</v>
      </c>
    </row>
    <row r="1171" spans="1:28">
      <c r="A1171" t="s">
        <v>25</v>
      </c>
      <c r="B1171" t="s">
        <v>25</v>
      </c>
      <c r="C1171" t="s">
        <v>25</v>
      </c>
      <c r="D1171" t="s">
        <v>616</v>
      </c>
      <c r="E1171" t="s">
        <v>675</v>
      </c>
      <c r="F1171" t="s">
        <v>458</v>
      </c>
      <c r="G1171" t="s">
        <v>458</v>
      </c>
      <c r="H1171" t="s">
        <v>676</v>
      </c>
      <c r="I1171" t="s">
        <v>4134</v>
      </c>
      <c r="J1171" s="8" t="s">
        <v>4135</v>
      </c>
      <c r="K1171" s="8">
        <v>50</v>
      </c>
      <c r="L1171" s="8" t="s">
        <v>10934</v>
      </c>
      <c r="M1171" s="8">
        <v>129</v>
      </c>
      <c r="N1171" s="8" t="s">
        <v>54</v>
      </c>
      <c r="O1171" s="8">
        <v>1</v>
      </c>
      <c r="P1171" s="8" t="s">
        <v>57</v>
      </c>
      <c r="Q1171" s="8" t="s">
        <v>4134</v>
      </c>
      <c r="S1171" s="8" t="s">
        <v>57</v>
      </c>
      <c r="T1171" s="8" t="s">
        <v>3338</v>
      </c>
      <c r="U1171" s="8" t="s">
        <v>10935</v>
      </c>
      <c r="V1171" s="8" t="s">
        <v>9383</v>
      </c>
      <c r="W1171" s="8">
        <v>70</v>
      </c>
      <c r="X1171" s="8">
        <v>20</v>
      </c>
      <c r="Y1171" s="8">
        <v>20</v>
      </c>
      <c r="Z1171" s="8">
        <v>15</v>
      </c>
      <c r="AA1171" s="8">
        <v>15</v>
      </c>
      <c r="AB1171" s="8">
        <v>0</v>
      </c>
    </row>
    <row r="1172" spans="1:28">
      <c r="A1172" t="s">
        <v>25</v>
      </c>
      <c r="B1172" t="s">
        <v>25</v>
      </c>
      <c r="C1172" t="s">
        <v>25</v>
      </c>
      <c r="D1172" t="s">
        <v>616</v>
      </c>
      <c r="E1172" t="s">
        <v>675</v>
      </c>
      <c r="F1172" t="s">
        <v>585</v>
      </c>
      <c r="G1172" t="s">
        <v>585</v>
      </c>
      <c r="H1172" t="s">
        <v>676</v>
      </c>
      <c r="I1172" t="s">
        <v>584</v>
      </c>
      <c r="J1172" s="8" t="s">
        <v>583</v>
      </c>
      <c r="K1172" s="8">
        <v>47</v>
      </c>
      <c r="L1172" s="8" t="s">
        <v>402</v>
      </c>
      <c r="M1172" s="8">
        <v>139</v>
      </c>
      <c r="N1172" s="8" t="s">
        <v>235</v>
      </c>
      <c r="O1172" s="8">
        <v>1</v>
      </c>
      <c r="P1172" s="8" t="s">
        <v>57</v>
      </c>
      <c r="Q1172" s="8" t="s">
        <v>584</v>
      </c>
      <c r="S1172" s="8" t="s">
        <v>57</v>
      </c>
      <c r="T1172" s="8" t="s">
        <v>59</v>
      </c>
      <c r="U1172" s="8" t="s">
        <v>65</v>
      </c>
      <c r="V1172" s="8" t="s">
        <v>51</v>
      </c>
      <c r="W1172" s="8">
        <v>85</v>
      </c>
      <c r="X1172" s="8">
        <v>20</v>
      </c>
      <c r="Y1172" s="8">
        <v>20</v>
      </c>
      <c r="Z1172" s="8">
        <v>15</v>
      </c>
      <c r="AA1172" s="8">
        <v>15</v>
      </c>
      <c r="AB1172" s="8">
        <v>15</v>
      </c>
    </row>
    <row r="1173" spans="1:28">
      <c r="A1173" t="s">
        <v>25</v>
      </c>
      <c r="B1173" t="s">
        <v>25</v>
      </c>
      <c r="C1173" t="s">
        <v>25</v>
      </c>
      <c r="D1173" t="s">
        <v>616</v>
      </c>
      <c r="E1173" t="s">
        <v>675</v>
      </c>
      <c r="F1173" t="s">
        <v>488</v>
      </c>
      <c r="G1173" t="s">
        <v>488</v>
      </c>
      <c r="H1173" t="s">
        <v>677</v>
      </c>
      <c r="I1173" t="s">
        <v>4094</v>
      </c>
      <c r="J1173" s="8" t="s">
        <v>4095</v>
      </c>
      <c r="K1173" s="8">
        <v>61</v>
      </c>
      <c r="L1173" s="8" t="s">
        <v>491</v>
      </c>
      <c r="M1173" s="8">
        <v>85</v>
      </c>
      <c r="N1173" s="8" t="s">
        <v>210</v>
      </c>
      <c r="O1173" s="8">
        <v>1</v>
      </c>
      <c r="P1173" s="8" t="s">
        <v>57</v>
      </c>
      <c r="Q1173" s="8" t="s">
        <v>4094</v>
      </c>
      <c r="S1173" s="8" t="s">
        <v>57</v>
      </c>
      <c r="T1173" s="8" t="s">
        <v>59</v>
      </c>
      <c r="U1173" s="8" t="s">
        <v>65</v>
      </c>
      <c r="V1173" s="8" t="s">
        <v>51</v>
      </c>
      <c r="W1173" s="8">
        <v>65</v>
      </c>
      <c r="X1173" s="8">
        <v>0</v>
      </c>
      <c r="Y1173" s="8">
        <v>20</v>
      </c>
      <c r="Z1173" s="8">
        <v>15</v>
      </c>
      <c r="AA1173" s="8">
        <v>15</v>
      </c>
      <c r="AB1173" s="8">
        <v>15</v>
      </c>
    </row>
    <row r="1174" spans="1:28">
      <c r="A1174" t="s">
        <v>25</v>
      </c>
      <c r="B1174" t="s">
        <v>25</v>
      </c>
      <c r="C1174" t="s">
        <v>25</v>
      </c>
      <c r="D1174" t="s">
        <v>616</v>
      </c>
      <c r="E1174" t="s">
        <v>675</v>
      </c>
      <c r="F1174" t="s">
        <v>6854</v>
      </c>
      <c r="G1174" t="s">
        <v>6854</v>
      </c>
      <c r="H1174" t="s">
        <v>676</v>
      </c>
      <c r="I1174" t="s">
        <v>9670</v>
      </c>
      <c r="J1174" s="8" t="s">
        <v>9671</v>
      </c>
      <c r="K1174" s="8">
        <v>60</v>
      </c>
      <c r="L1174" s="8" t="s">
        <v>6853</v>
      </c>
      <c r="M1174" s="8">
        <v>159</v>
      </c>
      <c r="N1174" s="8" t="s">
        <v>1047</v>
      </c>
      <c r="O1174" s="8">
        <v>1</v>
      </c>
      <c r="P1174" s="8" t="s">
        <v>57</v>
      </c>
      <c r="Q1174" s="8" t="s">
        <v>9672</v>
      </c>
      <c r="R1174" s="8" t="s">
        <v>9670</v>
      </c>
      <c r="S1174" s="8" t="s">
        <v>170</v>
      </c>
      <c r="T1174" s="8" t="s">
        <v>5953</v>
      </c>
      <c r="U1174" s="8" t="s">
        <v>9673</v>
      </c>
      <c r="V1174" s="8" t="s">
        <v>9674</v>
      </c>
      <c r="W1174" s="8">
        <v>70</v>
      </c>
      <c r="X1174" s="8">
        <v>20</v>
      </c>
      <c r="Y1174" s="8">
        <v>20</v>
      </c>
      <c r="Z1174" s="8">
        <v>15</v>
      </c>
      <c r="AA1174" s="8">
        <v>15</v>
      </c>
      <c r="AB1174" s="8">
        <v>0</v>
      </c>
    </row>
    <row r="1175" spans="1:28">
      <c r="A1175" t="s">
        <v>25</v>
      </c>
      <c r="B1175" t="s">
        <v>25</v>
      </c>
      <c r="C1175" t="s">
        <v>25</v>
      </c>
      <c r="D1175" t="s">
        <v>616</v>
      </c>
      <c r="E1175" t="s">
        <v>675</v>
      </c>
      <c r="F1175" t="s">
        <v>202</v>
      </c>
      <c r="G1175" t="s">
        <v>202</v>
      </c>
      <c r="H1175" t="s">
        <v>676</v>
      </c>
      <c r="I1175" t="s">
        <v>578</v>
      </c>
      <c r="J1175" s="8" t="s">
        <v>10936</v>
      </c>
      <c r="K1175" s="8">
        <v>44</v>
      </c>
      <c r="L1175" s="8" t="s">
        <v>411</v>
      </c>
      <c r="M1175" s="8">
        <v>100</v>
      </c>
      <c r="N1175" s="8" t="s">
        <v>224</v>
      </c>
      <c r="O1175" s="8">
        <v>1</v>
      </c>
      <c r="P1175" s="8" t="s">
        <v>57</v>
      </c>
      <c r="Q1175" s="8" t="s">
        <v>578</v>
      </c>
      <c r="S1175" s="8" t="s">
        <v>57</v>
      </c>
      <c r="T1175" s="8" t="s">
        <v>59</v>
      </c>
      <c r="U1175" s="8" t="s">
        <v>65</v>
      </c>
      <c r="V1175" s="8" t="s">
        <v>51</v>
      </c>
      <c r="W1175" s="8">
        <v>85</v>
      </c>
      <c r="X1175" s="8">
        <v>20</v>
      </c>
      <c r="Y1175" s="8">
        <v>20</v>
      </c>
      <c r="Z1175" s="8">
        <v>15</v>
      </c>
      <c r="AA1175" s="8">
        <v>15</v>
      </c>
      <c r="AB1175" s="8">
        <v>15</v>
      </c>
    </row>
    <row r="1176" spans="1:28">
      <c r="A1176" t="s">
        <v>25</v>
      </c>
      <c r="B1176" t="s">
        <v>25</v>
      </c>
      <c r="C1176" t="s">
        <v>25</v>
      </c>
      <c r="D1176" t="s">
        <v>616</v>
      </c>
      <c r="E1176" t="s">
        <v>675</v>
      </c>
      <c r="F1176" t="s">
        <v>336</v>
      </c>
      <c r="G1176" t="s">
        <v>336</v>
      </c>
      <c r="H1176" t="s">
        <v>677</v>
      </c>
      <c r="I1176" t="s">
        <v>4069</v>
      </c>
      <c r="J1176" s="8" t="s">
        <v>4070</v>
      </c>
      <c r="K1176" s="8">
        <v>56</v>
      </c>
      <c r="L1176" s="8" t="s">
        <v>3017</v>
      </c>
      <c r="M1176" s="8">
        <v>154</v>
      </c>
      <c r="N1176" s="8" t="s">
        <v>340</v>
      </c>
      <c r="O1176" s="8">
        <v>1</v>
      </c>
      <c r="P1176" s="8" t="s">
        <v>57</v>
      </c>
      <c r="Q1176" s="8" t="s">
        <v>4069</v>
      </c>
      <c r="S1176" s="8" t="s">
        <v>57</v>
      </c>
      <c r="T1176" s="8" t="s">
        <v>4071</v>
      </c>
      <c r="U1176" s="8" t="s">
        <v>4072</v>
      </c>
      <c r="V1176" s="8" t="s">
        <v>4073</v>
      </c>
      <c r="W1176" s="8">
        <v>70</v>
      </c>
      <c r="X1176" s="8">
        <v>20</v>
      </c>
      <c r="Y1176" s="8">
        <v>20</v>
      </c>
      <c r="Z1176" s="8">
        <v>15</v>
      </c>
      <c r="AA1176" s="8">
        <v>15</v>
      </c>
      <c r="AB1176" s="8">
        <v>0</v>
      </c>
    </row>
    <row r="1177" spans="1:28">
      <c r="A1177" t="s">
        <v>25</v>
      </c>
      <c r="B1177" t="s">
        <v>25</v>
      </c>
      <c r="C1177" t="s">
        <v>25</v>
      </c>
      <c r="D1177" t="s">
        <v>616</v>
      </c>
      <c r="E1177" t="s">
        <v>675</v>
      </c>
      <c r="F1177" t="s">
        <v>564</v>
      </c>
      <c r="G1177" t="s">
        <v>564</v>
      </c>
      <c r="H1177" t="s">
        <v>676</v>
      </c>
      <c r="I1177" t="s">
        <v>565</v>
      </c>
      <c r="J1177" s="8" t="s">
        <v>10936</v>
      </c>
      <c r="K1177" s="8">
        <v>44</v>
      </c>
      <c r="L1177" s="8" t="s">
        <v>411</v>
      </c>
      <c r="M1177" s="8">
        <v>100</v>
      </c>
      <c r="N1177" s="8" t="s">
        <v>224</v>
      </c>
      <c r="O1177" s="8">
        <v>1</v>
      </c>
      <c r="P1177" s="8" t="s">
        <v>57</v>
      </c>
      <c r="Q1177" s="8" t="s">
        <v>578</v>
      </c>
      <c r="S1177" s="8" t="s">
        <v>57</v>
      </c>
      <c r="T1177" s="8" t="s">
        <v>59</v>
      </c>
      <c r="U1177" s="8" t="s">
        <v>65</v>
      </c>
      <c r="V1177" s="8" t="s">
        <v>51</v>
      </c>
      <c r="W1177" s="8">
        <v>70</v>
      </c>
      <c r="X1177" s="8">
        <v>20</v>
      </c>
      <c r="Y1177" s="8">
        <v>20</v>
      </c>
      <c r="Z1177" s="8">
        <v>15</v>
      </c>
      <c r="AA1177" s="8">
        <v>0</v>
      </c>
      <c r="AB1177" s="8">
        <v>15</v>
      </c>
    </row>
    <row r="1178" spans="1:28">
      <c r="A1178" t="s">
        <v>25</v>
      </c>
      <c r="B1178" t="s">
        <v>25</v>
      </c>
      <c r="C1178" t="s">
        <v>25</v>
      </c>
      <c r="D1178" t="s">
        <v>616</v>
      </c>
      <c r="E1178" t="s">
        <v>675</v>
      </c>
      <c r="F1178" t="s">
        <v>390</v>
      </c>
      <c r="G1178" t="s">
        <v>390</v>
      </c>
      <c r="H1178" t="s">
        <v>677</v>
      </c>
      <c r="I1178" t="s">
        <v>4074</v>
      </c>
      <c r="J1178" s="8" t="s">
        <v>4075</v>
      </c>
      <c r="K1178" s="8">
        <v>53</v>
      </c>
      <c r="L1178" s="8" t="s">
        <v>393</v>
      </c>
      <c r="M1178" s="8">
        <v>149</v>
      </c>
      <c r="N1178" s="8" t="s">
        <v>394</v>
      </c>
      <c r="O1178" s="8">
        <v>1</v>
      </c>
      <c r="P1178" s="8" t="s">
        <v>57</v>
      </c>
      <c r="Q1178" s="8" t="s">
        <v>4074</v>
      </c>
      <c r="S1178" s="8" t="s">
        <v>57</v>
      </c>
      <c r="T1178" s="8" t="s">
        <v>341</v>
      </c>
      <c r="U1178" s="8" t="s">
        <v>4076</v>
      </c>
      <c r="V1178" s="8" t="s">
        <v>4077</v>
      </c>
      <c r="W1178" s="8">
        <v>70</v>
      </c>
      <c r="X1178" s="8">
        <v>20</v>
      </c>
      <c r="Y1178" s="8">
        <v>20</v>
      </c>
      <c r="Z1178" s="8">
        <v>15</v>
      </c>
      <c r="AA1178" s="8">
        <v>15</v>
      </c>
      <c r="AB1178" s="8">
        <v>0</v>
      </c>
    </row>
    <row r="1179" spans="1:28">
      <c r="A1179" t="s">
        <v>25</v>
      </c>
      <c r="B1179" t="s">
        <v>25</v>
      </c>
      <c r="C1179" t="s">
        <v>25</v>
      </c>
      <c r="D1179" t="s">
        <v>616</v>
      </c>
      <c r="E1179" t="s">
        <v>675</v>
      </c>
      <c r="F1179" t="s">
        <v>423</v>
      </c>
      <c r="G1179" t="s">
        <v>423</v>
      </c>
      <c r="H1179" t="s">
        <v>676</v>
      </c>
      <c r="I1179" t="s">
        <v>599</v>
      </c>
      <c r="J1179" s="8" t="s">
        <v>598</v>
      </c>
      <c r="K1179" s="8">
        <v>56</v>
      </c>
      <c r="L1179" s="8" t="s">
        <v>426</v>
      </c>
      <c r="M1179" s="8">
        <v>154</v>
      </c>
      <c r="N1179" s="8" t="s">
        <v>926</v>
      </c>
      <c r="O1179" s="8">
        <v>1</v>
      </c>
      <c r="P1179" s="8" t="s">
        <v>57</v>
      </c>
      <c r="Q1179" s="8" t="s">
        <v>599</v>
      </c>
      <c r="R1179" s="8" t="s">
        <v>10937</v>
      </c>
      <c r="S1179" s="8" t="s">
        <v>170</v>
      </c>
      <c r="T1179" s="8" t="s">
        <v>480</v>
      </c>
      <c r="U1179" s="8" t="s">
        <v>52</v>
      </c>
      <c r="V1179" s="8" t="s">
        <v>481</v>
      </c>
      <c r="W1179" s="8">
        <v>55</v>
      </c>
      <c r="X1179" s="8">
        <v>20</v>
      </c>
      <c r="Y1179" s="8">
        <v>20</v>
      </c>
      <c r="Z1179" s="8">
        <v>15</v>
      </c>
      <c r="AA1179" s="8">
        <v>0</v>
      </c>
      <c r="AB1179" s="8">
        <v>0</v>
      </c>
    </row>
    <row r="1180" spans="1:28">
      <c r="A1180" t="s">
        <v>25</v>
      </c>
      <c r="B1180" t="s">
        <v>25</v>
      </c>
      <c r="C1180" t="s">
        <v>25</v>
      </c>
      <c r="D1180" t="s">
        <v>616</v>
      </c>
      <c r="E1180" t="s">
        <v>675</v>
      </c>
      <c r="F1180" t="s">
        <v>8081</v>
      </c>
      <c r="G1180" t="s">
        <v>8081</v>
      </c>
      <c r="H1180" t="s">
        <v>677</v>
      </c>
      <c r="I1180" t="s">
        <v>8783</v>
      </c>
      <c r="J1180" s="8" t="s">
        <v>8784</v>
      </c>
      <c r="K1180" s="8">
        <v>52</v>
      </c>
      <c r="L1180" s="8" t="s">
        <v>8785</v>
      </c>
      <c r="M1180" s="8">
        <v>145</v>
      </c>
      <c r="N1180" s="8" t="s">
        <v>8085</v>
      </c>
      <c r="O1180" s="8">
        <v>1</v>
      </c>
      <c r="P1180" s="8" t="s">
        <v>57</v>
      </c>
      <c r="Q1180" s="8" t="s">
        <v>8783</v>
      </c>
      <c r="S1180" s="8" t="s">
        <v>57</v>
      </c>
      <c r="T1180" s="8" t="s">
        <v>59</v>
      </c>
      <c r="U1180" s="8" t="s">
        <v>65</v>
      </c>
      <c r="V1180" s="8" t="s">
        <v>51</v>
      </c>
      <c r="W1180" s="8">
        <v>85</v>
      </c>
      <c r="X1180" s="8">
        <v>20</v>
      </c>
      <c r="Y1180" s="8">
        <v>20</v>
      </c>
      <c r="Z1180" s="8">
        <v>15</v>
      </c>
      <c r="AA1180" s="8">
        <v>15</v>
      </c>
      <c r="AB1180" s="8">
        <v>15</v>
      </c>
    </row>
    <row r="1181" spans="1:28">
      <c r="A1181" t="s">
        <v>25</v>
      </c>
      <c r="B1181" t="s">
        <v>25</v>
      </c>
      <c r="C1181" t="s">
        <v>25</v>
      </c>
      <c r="D1181" t="s">
        <v>616</v>
      </c>
      <c r="E1181" t="s">
        <v>675</v>
      </c>
      <c r="F1181" t="s">
        <v>4512</v>
      </c>
      <c r="G1181" t="s">
        <v>4512</v>
      </c>
      <c r="H1181" t="s">
        <v>676</v>
      </c>
      <c r="I1181" t="s">
        <v>9675</v>
      </c>
      <c r="J1181" s="8" t="s">
        <v>9676</v>
      </c>
      <c r="K1181" s="8">
        <v>52</v>
      </c>
      <c r="L1181" s="8" t="s">
        <v>9677</v>
      </c>
      <c r="M1181" s="8">
        <v>129</v>
      </c>
      <c r="N1181" s="8" t="s">
        <v>959</v>
      </c>
      <c r="O1181" s="8">
        <v>1</v>
      </c>
      <c r="P1181" s="8" t="s">
        <v>57</v>
      </c>
      <c r="Q1181" s="8" t="s">
        <v>9678</v>
      </c>
      <c r="R1181" s="8" t="s">
        <v>9675</v>
      </c>
      <c r="S1181" s="8" t="s">
        <v>170</v>
      </c>
      <c r="T1181" s="8" t="s">
        <v>61</v>
      </c>
      <c r="U1181" s="8" t="s">
        <v>9679</v>
      </c>
      <c r="V1181" s="8" t="s">
        <v>9680</v>
      </c>
      <c r="W1181" s="8">
        <v>70</v>
      </c>
      <c r="X1181" s="8">
        <v>20</v>
      </c>
      <c r="Y1181" s="8">
        <v>20</v>
      </c>
      <c r="Z1181" s="8">
        <v>15</v>
      </c>
      <c r="AA1181" s="8">
        <v>15</v>
      </c>
      <c r="AB1181" s="8">
        <v>0</v>
      </c>
    </row>
    <row r="1182" spans="1:28">
      <c r="A1182" t="s">
        <v>25</v>
      </c>
      <c r="B1182" t="s">
        <v>25</v>
      </c>
      <c r="C1182" t="s">
        <v>25</v>
      </c>
      <c r="D1182" t="s">
        <v>616</v>
      </c>
      <c r="E1182" t="s">
        <v>675</v>
      </c>
      <c r="F1182" t="s">
        <v>8068</v>
      </c>
      <c r="G1182" t="s">
        <v>8068</v>
      </c>
      <c r="H1182" t="s">
        <v>677</v>
      </c>
      <c r="I1182" t="s">
        <v>8786</v>
      </c>
      <c r="J1182" s="8" t="s">
        <v>8787</v>
      </c>
      <c r="K1182" s="8">
        <v>43</v>
      </c>
      <c r="L1182" s="8" t="s">
        <v>8788</v>
      </c>
      <c r="M1182" s="8">
        <v>172</v>
      </c>
      <c r="N1182" s="8" t="s">
        <v>8072</v>
      </c>
      <c r="O1182" s="8">
        <v>1</v>
      </c>
      <c r="P1182" s="8" t="s">
        <v>57</v>
      </c>
      <c r="Q1182" s="8" t="s">
        <v>8786</v>
      </c>
      <c r="S1182" s="8" t="s">
        <v>57</v>
      </c>
      <c r="T1182" s="8" t="s">
        <v>59</v>
      </c>
      <c r="U1182" s="8" t="s">
        <v>65</v>
      </c>
      <c r="V1182" s="8" t="s">
        <v>51</v>
      </c>
      <c r="W1182" s="8">
        <v>65</v>
      </c>
      <c r="X1182" s="8">
        <v>20</v>
      </c>
      <c r="Y1182" s="8">
        <v>0</v>
      </c>
      <c r="Z1182" s="8">
        <v>15</v>
      </c>
      <c r="AA1182" s="8">
        <v>15</v>
      </c>
      <c r="AB1182" s="8">
        <v>15</v>
      </c>
    </row>
    <row r="1183" spans="1:28">
      <c r="A1183" t="s">
        <v>25</v>
      </c>
      <c r="B1183" t="s">
        <v>25</v>
      </c>
      <c r="C1183" t="s">
        <v>25</v>
      </c>
      <c r="D1183" t="s">
        <v>616</v>
      </c>
      <c r="E1183" t="s">
        <v>675</v>
      </c>
      <c r="F1183" t="s">
        <v>5450</v>
      </c>
      <c r="G1183" t="s">
        <v>5450</v>
      </c>
      <c r="H1183" t="s">
        <v>677</v>
      </c>
      <c r="I1183" t="s">
        <v>4082</v>
      </c>
      <c r="J1183" s="8" t="s">
        <v>4083</v>
      </c>
      <c r="K1183" s="8">
        <v>96</v>
      </c>
      <c r="L1183" s="8" t="s">
        <v>4084</v>
      </c>
      <c r="M1183" s="8">
        <v>202</v>
      </c>
      <c r="N1183" s="8" t="s">
        <v>4085</v>
      </c>
      <c r="O1183" s="8">
        <v>1</v>
      </c>
      <c r="P1183" s="8" t="s">
        <v>57</v>
      </c>
      <c r="Q1183" s="8" t="s">
        <v>4082</v>
      </c>
      <c r="S1183" s="8" t="s">
        <v>57</v>
      </c>
      <c r="T1183" s="8" t="s">
        <v>380</v>
      </c>
      <c r="U1183" s="8" t="s">
        <v>10938</v>
      </c>
      <c r="V1183" s="8" t="s">
        <v>10939</v>
      </c>
      <c r="W1183" s="8">
        <v>30</v>
      </c>
      <c r="X1183" s="8">
        <v>0</v>
      </c>
      <c r="Y1183" s="8">
        <v>0</v>
      </c>
      <c r="Z1183" s="8">
        <v>15</v>
      </c>
      <c r="AA1183" s="8">
        <v>15</v>
      </c>
      <c r="AB1183" s="8">
        <v>0</v>
      </c>
    </row>
    <row r="1184" spans="1:28">
      <c r="A1184" t="s">
        <v>25</v>
      </c>
      <c r="B1184" t="s">
        <v>25</v>
      </c>
      <c r="C1184" t="s">
        <v>25</v>
      </c>
      <c r="D1184" t="s">
        <v>616</v>
      </c>
      <c r="E1184" t="s">
        <v>675</v>
      </c>
      <c r="F1184" t="s">
        <v>5451</v>
      </c>
      <c r="G1184" t="s">
        <v>5451</v>
      </c>
      <c r="H1184" t="s">
        <v>677</v>
      </c>
      <c r="I1184" t="s">
        <v>4114</v>
      </c>
      <c r="J1184" s="8" t="s">
        <v>4115</v>
      </c>
      <c r="K1184" s="8">
        <v>88</v>
      </c>
      <c r="L1184" s="8" t="s">
        <v>4116</v>
      </c>
      <c r="M1184" s="8">
        <v>156</v>
      </c>
      <c r="N1184" s="8" t="s">
        <v>4117</v>
      </c>
      <c r="O1184" s="8">
        <v>1</v>
      </c>
      <c r="P1184" s="8" t="s">
        <v>57</v>
      </c>
      <c r="Q1184" s="8" t="s">
        <v>4114</v>
      </c>
      <c r="S1184" s="8" t="s">
        <v>57</v>
      </c>
      <c r="T1184" s="8" t="s">
        <v>380</v>
      </c>
      <c r="U1184" s="8" t="s">
        <v>4118</v>
      </c>
      <c r="V1184" s="8" t="s">
        <v>4119</v>
      </c>
      <c r="W1184" s="8">
        <v>50</v>
      </c>
      <c r="X1184" s="8">
        <v>0</v>
      </c>
      <c r="Y1184" s="8">
        <v>20</v>
      </c>
      <c r="Z1184" s="8">
        <v>15</v>
      </c>
      <c r="AA1184" s="8">
        <v>15</v>
      </c>
      <c r="AB1184" s="8">
        <v>0</v>
      </c>
    </row>
    <row r="1185" spans="1:28">
      <c r="A1185" t="s">
        <v>25</v>
      </c>
      <c r="B1185" t="s">
        <v>25</v>
      </c>
      <c r="C1185" t="s">
        <v>25</v>
      </c>
      <c r="D1185" t="s">
        <v>616</v>
      </c>
      <c r="E1185" t="s">
        <v>675</v>
      </c>
      <c r="F1185" t="s">
        <v>5449</v>
      </c>
      <c r="G1185" t="s">
        <v>5449</v>
      </c>
      <c r="H1185" t="s">
        <v>677</v>
      </c>
      <c r="I1185" t="s">
        <v>4078</v>
      </c>
      <c r="J1185" s="8" t="s">
        <v>4079</v>
      </c>
      <c r="K1185" s="8">
        <v>88</v>
      </c>
      <c r="L1185" s="8" t="s">
        <v>4080</v>
      </c>
      <c r="M1185" s="8">
        <v>166</v>
      </c>
      <c r="N1185" s="8" t="s">
        <v>4081</v>
      </c>
      <c r="O1185" s="8">
        <v>1</v>
      </c>
      <c r="P1185" s="8" t="s">
        <v>57</v>
      </c>
      <c r="Q1185" s="8" t="s">
        <v>4078</v>
      </c>
      <c r="S1185" s="8" t="s">
        <v>57</v>
      </c>
      <c r="T1185" s="8" t="s">
        <v>59</v>
      </c>
      <c r="U1185" s="8" t="s">
        <v>65</v>
      </c>
      <c r="V1185" s="8" t="s">
        <v>51</v>
      </c>
      <c r="W1185" s="8">
        <v>45</v>
      </c>
      <c r="X1185" s="8">
        <v>0</v>
      </c>
      <c r="Y1185" s="8">
        <v>0</v>
      </c>
      <c r="Z1185" s="8">
        <v>15</v>
      </c>
      <c r="AA1185" s="8">
        <v>15</v>
      </c>
      <c r="AB1185" s="8">
        <v>15</v>
      </c>
    </row>
    <row r="1186" spans="1:28">
      <c r="A1186" t="s">
        <v>25</v>
      </c>
      <c r="B1186" t="s">
        <v>25</v>
      </c>
      <c r="C1186" t="s">
        <v>25</v>
      </c>
      <c r="D1186" t="s">
        <v>616</v>
      </c>
      <c r="E1186" t="s">
        <v>675</v>
      </c>
      <c r="F1186" t="s">
        <v>4461</v>
      </c>
      <c r="G1186" t="s">
        <v>4461</v>
      </c>
      <c r="H1186" t="s">
        <v>676</v>
      </c>
      <c r="I1186" t="s">
        <v>39</v>
      </c>
      <c r="J1186" s="8" t="s">
        <v>10940</v>
      </c>
      <c r="K1186" s="8">
        <v>56</v>
      </c>
      <c r="L1186" s="8" t="s">
        <v>900</v>
      </c>
      <c r="M1186" s="8">
        <v>143</v>
      </c>
      <c r="N1186" s="8" t="s">
        <v>4043</v>
      </c>
      <c r="O1186" s="8">
        <v>1</v>
      </c>
      <c r="P1186" s="8" t="s">
        <v>57</v>
      </c>
      <c r="Q1186" s="8" t="s">
        <v>39</v>
      </c>
      <c r="S1186" s="8" t="s">
        <v>57</v>
      </c>
      <c r="T1186" s="8" t="s">
        <v>59</v>
      </c>
      <c r="U1186" s="8" t="s">
        <v>65</v>
      </c>
      <c r="V1186" s="8" t="s">
        <v>51</v>
      </c>
      <c r="W1186" s="8">
        <v>85</v>
      </c>
      <c r="X1186" s="8">
        <v>20</v>
      </c>
      <c r="Y1186" s="8">
        <v>20</v>
      </c>
      <c r="Z1186" s="8">
        <v>15</v>
      </c>
      <c r="AA1186" s="8">
        <v>15</v>
      </c>
      <c r="AB1186" s="8">
        <v>15</v>
      </c>
    </row>
    <row r="1187" spans="1:28">
      <c r="A1187" t="s">
        <v>25</v>
      </c>
      <c r="B1187" t="s">
        <v>25</v>
      </c>
      <c r="C1187" t="s">
        <v>25</v>
      </c>
      <c r="D1187" t="s">
        <v>616</v>
      </c>
      <c r="E1187" t="s">
        <v>675</v>
      </c>
      <c r="F1187" t="s">
        <v>8789</v>
      </c>
      <c r="G1187" t="s">
        <v>8789</v>
      </c>
      <c r="H1187" t="s">
        <v>677</v>
      </c>
      <c r="I1187" t="s">
        <v>8790</v>
      </c>
      <c r="J1187" s="8" t="s">
        <v>8791</v>
      </c>
      <c r="K1187" s="8">
        <v>42</v>
      </c>
      <c r="L1187" s="8" t="s">
        <v>8792</v>
      </c>
      <c r="M1187" s="8">
        <v>96</v>
      </c>
      <c r="N1187" s="8" t="s">
        <v>8793</v>
      </c>
      <c r="O1187" s="8">
        <v>1</v>
      </c>
      <c r="P1187" s="8" t="s">
        <v>57</v>
      </c>
      <c r="Q1187" s="8" t="s">
        <v>8790</v>
      </c>
      <c r="S1187" s="8" t="s">
        <v>57</v>
      </c>
      <c r="T1187" s="8" t="s">
        <v>59</v>
      </c>
      <c r="U1187" s="8" t="s">
        <v>65</v>
      </c>
      <c r="V1187" s="8" t="s">
        <v>51</v>
      </c>
      <c r="W1187" s="8">
        <v>85</v>
      </c>
      <c r="X1187" s="8">
        <v>20</v>
      </c>
      <c r="Y1187" s="8">
        <v>20</v>
      </c>
      <c r="Z1187" s="8">
        <v>15</v>
      </c>
      <c r="AA1187" s="8">
        <v>15</v>
      </c>
      <c r="AB1187" s="8">
        <v>15</v>
      </c>
    </row>
    <row r="1188" spans="1:28">
      <c r="A1188" t="s">
        <v>25</v>
      </c>
      <c r="B1188" t="s">
        <v>25</v>
      </c>
      <c r="C1188" t="s">
        <v>25</v>
      </c>
      <c r="D1188" t="s">
        <v>616</v>
      </c>
      <c r="E1188" t="s">
        <v>675</v>
      </c>
      <c r="F1188" t="s">
        <v>5441</v>
      </c>
      <c r="G1188" t="s">
        <v>5441</v>
      </c>
      <c r="H1188" t="s">
        <v>677</v>
      </c>
      <c r="I1188" t="s">
        <v>8794</v>
      </c>
      <c r="J1188" s="8" t="s">
        <v>8795</v>
      </c>
      <c r="K1188" s="8">
        <v>42</v>
      </c>
      <c r="L1188" s="8" t="s">
        <v>8796</v>
      </c>
      <c r="M1188" s="8">
        <v>79</v>
      </c>
      <c r="N1188" s="8" t="s">
        <v>8797</v>
      </c>
      <c r="O1188" s="8">
        <v>1</v>
      </c>
      <c r="P1188" s="8" t="s">
        <v>57</v>
      </c>
      <c r="Q1188" s="8" t="s">
        <v>8794</v>
      </c>
      <c r="S1188" s="8" t="s">
        <v>57</v>
      </c>
      <c r="T1188" s="8" t="s">
        <v>59</v>
      </c>
      <c r="U1188" s="8" t="s">
        <v>65</v>
      </c>
      <c r="V1188" s="8" t="s">
        <v>51</v>
      </c>
      <c r="W1188" s="8">
        <v>85</v>
      </c>
      <c r="X1188" s="8">
        <v>20</v>
      </c>
      <c r="Y1188" s="8">
        <v>20</v>
      </c>
      <c r="Z1188" s="8">
        <v>15</v>
      </c>
      <c r="AA1188" s="8">
        <v>15</v>
      </c>
      <c r="AB1188" s="8">
        <v>15</v>
      </c>
    </row>
    <row r="1189" spans="1:28">
      <c r="A1189" t="s">
        <v>25</v>
      </c>
      <c r="B1189" t="s">
        <v>25</v>
      </c>
      <c r="C1189" t="s">
        <v>25</v>
      </c>
      <c r="D1189" t="s">
        <v>616</v>
      </c>
      <c r="E1189" t="s">
        <v>675</v>
      </c>
      <c r="F1189" t="s">
        <v>8118</v>
      </c>
      <c r="G1189" t="s">
        <v>8118</v>
      </c>
      <c r="H1189" t="s">
        <v>677</v>
      </c>
      <c r="I1189" t="s">
        <v>8798</v>
      </c>
      <c r="J1189" s="8" t="s">
        <v>8799</v>
      </c>
      <c r="K1189" s="8">
        <v>56</v>
      </c>
      <c r="L1189" s="8" t="s">
        <v>8800</v>
      </c>
      <c r="M1189" s="8">
        <v>91</v>
      </c>
      <c r="N1189" s="8" t="s">
        <v>8121</v>
      </c>
      <c r="O1189" s="8">
        <v>1</v>
      </c>
      <c r="P1189" s="8" t="s">
        <v>57</v>
      </c>
      <c r="Q1189" s="8" t="s">
        <v>8798</v>
      </c>
      <c r="S1189" s="8" t="s">
        <v>57</v>
      </c>
      <c r="T1189" s="8" t="s">
        <v>59</v>
      </c>
      <c r="U1189" s="8" t="s">
        <v>65</v>
      </c>
      <c r="V1189" s="8" t="s">
        <v>51</v>
      </c>
      <c r="W1189" s="8">
        <v>85</v>
      </c>
      <c r="X1189" s="8">
        <v>20</v>
      </c>
      <c r="Y1189" s="8">
        <v>20</v>
      </c>
      <c r="Z1189" s="8">
        <v>15</v>
      </c>
      <c r="AA1189" s="8">
        <v>15</v>
      </c>
      <c r="AB1189" s="8">
        <v>15</v>
      </c>
    </row>
    <row r="1190" spans="1:28">
      <c r="A1190" t="s">
        <v>25</v>
      </c>
      <c r="B1190" t="s">
        <v>25</v>
      </c>
      <c r="C1190" t="s">
        <v>25</v>
      </c>
      <c r="D1190" t="s">
        <v>616</v>
      </c>
      <c r="E1190" t="s">
        <v>675</v>
      </c>
      <c r="F1190" t="s">
        <v>227</v>
      </c>
      <c r="G1190" t="s">
        <v>227</v>
      </c>
      <c r="H1190" t="s">
        <v>676</v>
      </c>
      <c r="I1190" t="s">
        <v>581</v>
      </c>
      <c r="J1190" s="8" t="s">
        <v>580</v>
      </c>
      <c r="K1190" s="8">
        <v>41</v>
      </c>
      <c r="L1190" s="8" t="s">
        <v>229</v>
      </c>
      <c r="M1190" s="8">
        <v>157</v>
      </c>
      <c r="N1190" s="8" t="s">
        <v>230</v>
      </c>
      <c r="O1190" s="8">
        <v>1</v>
      </c>
      <c r="P1190" s="8" t="s">
        <v>57</v>
      </c>
      <c r="Q1190" s="8" t="s">
        <v>581</v>
      </c>
      <c r="S1190" s="8" t="s">
        <v>57</v>
      </c>
      <c r="T1190" s="8" t="s">
        <v>59</v>
      </c>
      <c r="U1190" s="8" t="s">
        <v>65</v>
      </c>
      <c r="V1190" s="8" t="s">
        <v>51</v>
      </c>
      <c r="W1190" s="8">
        <v>85</v>
      </c>
      <c r="X1190" s="8">
        <v>20</v>
      </c>
      <c r="Y1190" s="8">
        <v>20</v>
      </c>
      <c r="Z1190" s="8">
        <v>15</v>
      </c>
      <c r="AA1190" s="8">
        <v>15</v>
      </c>
      <c r="AB1190" s="8">
        <v>15</v>
      </c>
    </row>
    <row r="1191" spans="1:28">
      <c r="A1191" t="s">
        <v>25</v>
      </c>
      <c r="B1191" t="s">
        <v>25</v>
      </c>
      <c r="C1191" t="s">
        <v>25</v>
      </c>
      <c r="D1191" t="s">
        <v>616</v>
      </c>
      <c r="E1191" t="s">
        <v>675</v>
      </c>
      <c r="F1191" t="s">
        <v>5156</v>
      </c>
      <c r="G1191" t="s">
        <v>5156</v>
      </c>
      <c r="H1191" t="s">
        <v>677</v>
      </c>
      <c r="I1191" t="s">
        <v>4052</v>
      </c>
      <c r="J1191" s="8" t="s">
        <v>4053</v>
      </c>
      <c r="K1191" s="8">
        <v>51</v>
      </c>
      <c r="L1191" s="8" t="s">
        <v>4054</v>
      </c>
      <c r="M1191" s="8">
        <v>160</v>
      </c>
      <c r="N1191" s="8" t="s">
        <v>4055</v>
      </c>
      <c r="O1191" s="8">
        <v>1</v>
      </c>
      <c r="P1191" s="8" t="s">
        <v>57</v>
      </c>
      <c r="Q1191" s="8" t="s">
        <v>4052</v>
      </c>
      <c r="S1191" s="8" t="s">
        <v>57</v>
      </c>
      <c r="T1191" s="8" t="s">
        <v>62</v>
      </c>
      <c r="U1191" s="8" t="s">
        <v>4056</v>
      </c>
      <c r="V1191" s="8" t="s">
        <v>4057</v>
      </c>
      <c r="W1191" s="8">
        <v>70</v>
      </c>
      <c r="X1191" s="8">
        <v>20</v>
      </c>
      <c r="Y1191" s="8">
        <v>20</v>
      </c>
      <c r="Z1191" s="8">
        <v>15</v>
      </c>
      <c r="AA1191" s="8">
        <v>15</v>
      </c>
      <c r="AB1191" s="8">
        <v>0</v>
      </c>
    </row>
    <row r="1192" spans="1:28">
      <c r="A1192" t="s">
        <v>25</v>
      </c>
      <c r="B1192" t="s">
        <v>25</v>
      </c>
      <c r="C1192" t="s">
        <v>25</v>
      </c>
      <c r="D1192" t="s">
        <v>616</v>
      </c>
      <c r="E1192" t="s">
        <v>675</v>
      </c>
      <c r="F1192" t="s">
        <v>540</v>
      </c>
      <c r="G1192" t="s">
        <v>540</v>
      </c>
      <c r="H1192" t="s">
        <v>676</v>
      </c>
      <c r="I1192" t="s">
        <v>541</v>
      </c>
      <c r="J1192" s="8" t="s">
        <v>542</v>
      </c>
      <c r="K1192" s="8">
        <v>57</v>
      </c>
      <c r="L1192" s="8" t="s">
        <v>543</v>
      </c>
      <c r="M1192" s="8">
        <v>148</v>
      </c>
      <c r="N1192" s="8" t="s">
        <v>10620</v>
      </c>
      <c r="O1192" s="8">
        <v>2</v>
      </c>
      <c r="P1192" s="8" t="s">
        <v>56</v>
      </c>
      <c r="Q1192" s="8" t="s">
        <v>541</v>
      </c>
      <c r="S1192" s="8" t="s">
        <v>57</v>
      </c>
      <c r="T1192" s="8" t="s">
        <v>64</v>
      </c>
      <c r="U1192" s="8" t="s">
        <v>544</v>
      </c>
      <c r="V1192" s="8" t="s">
        <v>545</v>
      </c>
      <c r="W1192" s="8">
        <v>55</v>
      </c>
      <c r="X1192" s="8">
        <v>20</v>
      </c>
      <c r="Y1192" s="8">
        <v>20</v>
      </c>
      <c r="Z1192" s="8">
        <v>0</v>
      </c>
      <c r="AA1192" s="8">
        <v>15</v>
      </c>
      <c r="AB1192" s="8">
        <v>0</v>
      </c>
    </row>
    <row r="1193" spans="1:28">
      <c r="A1193" t="s">
        <v>25</v>
      </c>
      <c r="B1193" t="s">
        <v>25</v>
      </c>
      <c r="C1193" t="s">
        <v>25</v>
      </c>
      <c r="D1193" t="s">
        <v>616</v>
      </c>
      <c r="E1193" t="s">
        <v>675</v>
      </c>
      <c r="F1193" t="s">
        <v>6437</v>
      </c>
      <c r="G1193" t="s">
        <v>6437</v>
      </c>
      <c r="H1193" t="s">
        <v>677</v>
      </c>
      <c r="I1193" t="s">
        <v>6438</v>
      </c>
      <c r="J1193" s="8" t="s">
        <v>10940</v>
      </c>
      <c r="K1193" s="8">
        <v>56</v>
      </c>
      <c r="L1193" s="8" t="s">
        <v>900</v>
      </c>
      <c r="M1193" s="8">
        <v>143</v>
      </c>
      <c r="N1193" s="8" t="s">
        <v>4043</v>
      </c>
      <c r="O1193" s="8">
        <v>1</v>
      </c>
      <c r="P1193" s="8" t="s">
        <v>57</v>
      </c>
      <c r="Q1193" s="8" t="s">
        <v>39</v>
      </c>
      <c r="S1193" s="8" t="s">
        <v>57</v>
      </c>
      <c r="T1193" s="8" t="s">
        <v>59</v>
      </c>
      <c r="U1193" s="8" t="s">
        <v>65</v>
      </c>
      <c r="V1193" s="8" t="s">
        <v>51</v>
      </c>
      <c r="W1193" s="8">
        <v>70</v>
      </c>
      <c r="X1193" s="8">
        <v>20</v>
      </c>
      <c r="Y1193" s="8">
        <v>20</v>
      </c>
      <c r="Z1193" s="8">
        <v>15</v>
      </c>
      <c r="AA1193" s="8">
        <v>0</v>
      </c>
      <c r="AB1193" s="8">
        <v>15</v>
      </c>
    </row>
    <row r="1194" spans="1:28">
      <c r="A1194" t="s">
        <v>25</v>
      </c>
      <c r="B1194" t="s">
        <v>25</v>
      </c>
      <c r="C1194" t="s">
        <v>25</v>
      </c>
      <c r="D1194" t="s">
        <v>616</v>
      </c>
      <c r="E1194" t="s">
        <v>675</v>
      </c>
      <c r="F1194" t="s">
        <v>6435</v>
      </c>
      <c r="G1194" t="s">
        <v>6435</v>
      </c>
      <c r="H1194" t="s">
        <v>677</v>
      </c>
      <c r="I1194" t="s">
        <v>6436</v>
      </c>
      <c r="J1194" s="8" t="s">
        <v>10940</v>
      </c>
      <c r="K1194" s="8">
        <v>56</v>
      </c>
      <c r="L1194" s="8" t="s">
        <v>900</v>
      </c>
      <c r="M1194" s="8">
        <v>143</v>
      </c>
      <c r="N1194" s="8" t="s">
        <v>4043</v>
      </c>
      <c r="O1194" s="8">
        <v>1</v>
      </c>
      <c r="P1194" s="8" t="s">
        <v>57</v>
      </c>
      <c r="Q1194" s="8" t="s">
        <v>39</v>
      </c>
      <c r="S1194" s="8" t="s">
        <v>57</v>
      </c>
      <c r="T1194" s="8" t="s">
        <v>59</v>
      </c>
      <c r="U1194" s="8" t="s">
        <v>65</v>
      </c>
      <c r="V1194" s="8" t="s">
        <v>51</v>
      </c>
      <c r="W1194" s="8">
        <v>70</v>
      </c>
      <c r="X1194" s="8">
        <v>20</v>
      </c>
      <c r="Y1194" s="8">
        <v>20</v>
      </c>
      <c r="Z1194" s="8">
        <v>15</v>
      </c>
      <c r="AA1194" s="8">
        <v>0</v>
      </c>
      <c r="AB1194" s="8">
        <v>15</v>
      </c>
    </row>
    <row r="1195" spans="1:28">
      <c r="A1195" t="s">
        <v>25</v>
      </c>
      <c r="B1195" t="s">
        <v>25</v>
      </c>
      <c r="C1195" t="s">
        <v>25</v>
      </c>
      <c r="D1195" t="s">
        <v>616</v>
      </c>
      <c r="E1195" t="s">
        <v>675</v>
      </c>
      <c r="F1195" t="s">
        <v>460</v>
      </c>
      <c r="G1195" t="s">
        <v>460</v>
      </c>
      <c r="H1195" t="s">
        <v>677</v>
      </c>
      <c r="I1195" t="s">
        <v>502</v>
      </c>
      <c r="J1195" s="8" t="s">
        <v>503</v>
      </c>
      <c r="K1195" s="8">
        <v>51</v>
      </c>
      <c r="L1195" s="8" t="s">
        <v>218</v>
      </c>
      <c r="M1195" s="8">
        <v>147</v>
      </c>
      <c r="N1195" s="8" t="s">
        <v>219</v>
      </c>
      <c r="O1195" s="8">
        <v>1</v>
      </c>
      <c r="P1195" s="8" t="s">
        <v>57</v>
      </c>
      <c r="Q1195" s="8" t="s">
        <v>502</v>
      </c>
      <c r="S1195" s="8" t="s">
        <v>57</v>
      </c>
      <c r="T1195" s="8" t="s">
        <v>62</v>
      </c>
      <c r="U1195" s="8" t="s">
        <v>220</v>
      </c>
      <c r="V1195" s="8" t="s">
        <v>221</v>
      </c>
      <c r="W1195" s="8">
        <v>70</v>
      </c>
      <c r="X1195" s="8">
        <v>20</v>
      </c>
      <c r="Y1195" s="8">
        <v>20</v>
      </c>
      <c r="Z1195" s="8">
        <v>15</v>
      </c>
      <c r="AA1195" s="8">
        <v>15</v>
      </c>
      <c r="AB1195" s="8">
        <v>0</v>
      </c>
    </row>
    <row r="1196" spans="1:28">
      <c r="A1196" t="s">
        <v>25</v>
      </c>
      <c r="B1196" t="s">
        <v>25</v>
      </c>
      <c r="C1196" t="s">
        <v>25</v>
      </c>
      <c r="D1196" t="s">
        <v>616</v>
      </c>
      <c r="E1196" t="s">
        <v>675</v>
      </c>
      <c r="F1196" t="s">
        <v>321</v>
      </c>
      <c r="G1196" t="s">
        <v>321</v>
      </c>
      <c r="H1196" t="s">
        <v>676</v>
      </c>
      <c r="I1196" t="s">
        <v>536</v>
      </c>
      <c r="J1196" s="8" t="s">
        <v>537</v>
      </c>
      <c r="K1196" s="8">
        <v>53</v>
      </c>
      <c r="L1196" s="8" t="s">
        <v>324</v>
      </c>
      <c r="M1196" s="8">
        <v>159</v>
      </c>
      <c r="N1196" s="8" t="s">
        <v>259</v>
      </c>
      <c r="O1196" s="8">
        <v>1</v>
      </c>
      <c r="P1196" s="8" t="s">
        <v>57</v>
      </c>
      <c r="Q1196" s="8" t="s">
        <v>536</v>
      </c>
      <c r="S1196" s="8" t="s">
        <v>57</v>
      </c>
      <c r="T1196" s="8" t="s">
        <v>59</v>
      </c>
      <c r="U1196" s="8" t="s">
        <v>65</v>
      </c>
      <c r="V1196" s="8" t="s">
        <v>51</v>
      </c>
      <c r="W1196" s="8">
        <v>85</v>
      </c>
      <c r="X1196" s="8">
        <v>20</v>
      </c>
      <c r="Y1196" s="8">
        <v>20</v>
      </c>
      <c r="Z1196" s="8">
        <v>15</v>
      </c>
      <c r="AA1196" s="8">
        <v>15</v>
      </c>
      <c r="AB1196" s="8">
        <v>15</v>
      </c>
    </row>
    <row r="1197" spans="1:28">
      <c r="A1197" t="s">
        <v>25</v>
      </c>
      <c r="B1197" t="s">
        <v>25</v>
      </c>
      <c r="C1197" t="s">
        <v>25</v>
      </c>
      <c r="D1197" t="s">
        <v>616</v>
      </c>
      <c r="E1197" t="s">
        <v>675</v>
      </c>
      <c r="F1197" t="s">
        <v>192</v>
      </c>
      <c r="G1197" t="s">
        <v>192</v>
      </c>
      <c r="H1197" t="s">
        <v>676</v>
      </c>
      <c r="I1197" t="s">
        <v>596</v>
      </c>
      <c r="J1197" s="8" t="s">
        <v>595</v>
      </c>
      <c r="K1197" s="8">
        <v>42</v>
      </c>
      <c r="L1197" s="8" t="s">
        <v>291</v>
      </c>
      <c r="M1197" s="8">
        <v>151</v>
      </c>
      <c r="N1197" s="8" t="s">
        <v>184</v>
      </c>
      <c r="O1197" s="8">
        <v>1</v>
      </c>
      <c r="P1197" s="8" t="s">
        <v>57</v>
      </c>
      <c r="Q1197" s="8" t="s">
        <v>596</v>
      </c>
      <c r="S1197" s="8" t="s">
        <v>57</v>
      </c>
      <c r="T1197" s="8" t="s">
        <v>59</v>
      </c>
      <c r="U1197" s="8" t="s">
        <v>65</v>
      </c>
      <c r="V1197" s="8" t="s">
        <v>51</v>
      </c>
      <c r="W1197" s="8">
        <v>85</v>
      </c>
      <c r="X1197" s="8">
        <v>20</v>
      </c>
      <c r="Y1197" s="8">
        <v>20</v>
      </c>
      <c r="Z1197" s="8">
        <v>15</v>
      </c>
      <c r="AA1197" s="8">
        <v>15</v>
      </c>
      <c r="AB1197" s="8">
        <v>15</v>
      </c>
    </row>
    <row r="1198" spans="1:28">
      <c r="A1198" t="s">
        <v>25</v>
      </c>
      <c r="B1198" t="s">
        <v>25</v>
      </c>
      <c r="C1198" t="s">
        <v>25</v>
      </c>
      <c r="D1198" t="s">
        <v>616</v>
      </c>
      <c r="E1198" t="s">
        <v>675</v>
      </c>
      <c r="F1198" t="s">
        <v>8801</v>
      </c>
      <c r="G1198" t="s">
        <v>8801</v>
      </c>
      <c r="H1198" t="s">
        <v>677</v>
      </c>
      <c r="I1198" t="s">
        <v>8802</v>
      </c>
      <c r="J1198" s="8" t="s">
        <v>8803</v>
      </c>
      <c r="K1198" s="8">
        <v>54</v>
      </c>
      <c r="L1198" s="8" t="s">
        <v>2975</v>
      </c>
      <c r="M1198" s="8">
        <v>73</v>
      </c>
      <c r="N1198" s="8" t="s">
        <v>681</v>
      </c>
      <c r="O1198" s="8">
        <v>1</v>
      </c>
      <c r="P1198" s="8" t="s">
        <v>57</v>
      </c>
      <c r="Q1198" s="8" t="s">
        <v>8804</v>
      </c>
      <c r="R1198" s="8" t="s">
        <v>8802</v>
      </c>
      <c r="S1198" s="8" t="s">
        <v>170</v>
      </c>
      <c r="T1198" s="8" t="s">
        <v>59</v>
      </c>
      <c r="U1198" s="8" t="s">
        <v>65</v>
      </c>
      <c r="V1198" s="8" t="s">
        <v>51</v>
      </c>
      <c r="W1198" s="8">
        <v>85</v>
      </c>
      <c r="X1198" s="8">
        <v>20</v>
      </c>
      <c r="Y1198" s="8">
        <v>20</v>
      </c>
      <c r="Z1198" s="8">
        <v>15</v>
      </c>
      <c r="AA1198" s="8">
        <v>15</v>
      </c>
      <c r="AB1198" s="8">
        <v>15</v>
      </c>
    </row>
    <row r="1199" spans="1:28">
      <c r="A1199" t="s">
        <v>25</v>
      </c>
      <c r="B1199" t="s">
        <v>25</v>
      </c>
      <c r="C1199" t="s">
        <v>25</v>
      </c>
      <c r="D1199" t="s">
        <v>616</v>
      </c>
      <c r="E1199" t="s">
        <v>675</v>
      </c>
      <c r="F1199" t="s">
        <v>8805</v>
      </c>
      <c r="G1199" t="s">
        <v>8805</v>
      </c>
      <c r="H1199" t="s">
        <v>677</v>
      </c>
      <c r="I1199" t="s">
        <v>8806</v>
      </c>
      <c r="J1199" s="8" t="s">
        <v>8807</v>
      </c>
      <c r="K1199" s="8">
        <v>56</v>
      </c>
      <c r="L1199" s="8" t="s">
        <v>8808</v>
      </c>
      <c r="M1199" s="8">
        <v>82</v>
      </c>
      <c r="N1199" s="8" t="s">
        <v>681</v>
      </c>
      <c r="O1199" s="8">
        <v>1</v>
      </c>
      <c r="P1199" s="8" t="s">
        <v>57</v>
      </c>
      <c r="Q1199" s="8" t="s">
        <v>8806</v>
      </c>
      <c r="S1199" s="8" t="s">
        <v>57</v>
      </c>
      <c r="T1199" s="8" t="s">
        <v>380</v>
      </c>
      <c r="U1199" s="8" t="s">
        <v>2977</v>
      </c>
      <c r="V1199" s="8" t="s">
        <v>2978</v>
      </c>
      <c r="W1199" s="8">
        <v>70</v>
      </c>
      <c r="X1199" s="8">
        <v>20</v>
      </c>
      <c r="Y1199" s="8">
        <v>20</v>
      </c>
      <c r="Z1199" s="8">
        <v>15</v>
      </c>
      <c r="AA1199" s="8">
        <v>15</v>
      </c>
      <c r="AB1199" s="8">
        <v>0</v>
      </c>
    </row>
    <row r="1200" spans="1:28">
      <c r="A1200" t="s">
        <v>25</v>
      </c>
      <c r="B1200" t="s">
        <v>25</v>
      </c>
      <c r="C1200" t="s">
        <v>25</v>
      </c>
      <c r="D1200" t="s">
        <v>616</v>
      </c>
      <c r="E1200" t="s">
        <v>675</v>
      </c>
      <c r="F1200" t="s">
        <v>5159</v>
      </c>
      <c r="G1200" t="s">
        <v>5159</v>
      </c>
      <c r="H1200" t="s">
        <v>677</v>
      </c>
      <c r="I1200" t="s">
        <v>4152</v>
      </c>
      <c r="J1200" s="8" t="s">
        <v>4153</v>
      </c>
      <c r="K1200" s="8">
        <v>55</v>
      </c>
      <c r="L1200" s="8" t="s">
        <v>4154</v>
      </c>
      <c r="M1200" s="8">
        <v>104</v>
      </c>
      <c r="N1200" s="8" t="s">
        <v>4155</v>
      </c>
      <c r="O1200" s="8">
        <v>1</v>
      </c>
      <c r="P1200" s="8" t="s">
        <v>57</v>
      </c>
      <c r="Q1200" s="8" t="s">
        <v>4156</v>
      </c>
      <c r="R1200" s="8" t="s">
        <v>4152</v>
      </c>
      <c r="S1200" s="8" t="s">
        <v>170</v>
      </c>
      <c r="T1200" s="8" t="s">
        <v>292</v>
      </c>
      <c r="U1200" s="8" t="s">
        <v>4157</v>
      </c>
      <c r="V1200" s="8" t="s">
        <v>4158</v>
      </c>
      <c r="W1200" s="8">
        <v>70</v>
      </c>
      <c r="X1200" s="8">
        <v>20</v>
      </c>
      <c r="Y1200" s="8">
        <v>20</v>
      </c>
      <c r="Z1200" s="8">
        <v>15</v>
      </c>
      <c r="AA1200" s="8">
        <v>15</v>
      </c>
      <c r="AB1200" s="8">
        <v>0</v>
      </c>
    </row>
    <row r="1201" spans="1:28">
      <c r="A1201" t="s">
        <v>25</v>
      </c>
      <c r="B1201" t="s">
        <v>25</v>
      </c>
      <c r="C1201" t="s">
        <v>25</v>
      </c>
      <c r="D1201" t="s">
        <v>616</v>
      </c>
      <c r="E1201" t="s">
        <v>675</v>
      </c>
      <c r="F1201" t="s">
        <v>442</v>
      </c>
      <c r="G1201" t="s">
        <v>442</v>
      </c>
      <c r="H1201" t="s">
        <v>677</v>
      </c>
      <c r="I1201" t="s">
        <v>4086</v>
      </c>
      <c r="J1201" s="8" t="s">
        <v>4087</v>
      </c>
      <c r="K1201" s="8">
        <v>59</v>
      </c>
      <c r="L1201" s="8" t="s">
        <v>445</v>
      </c>
      <c r="M1201" s="8">
        <v>141</v>
      </c>
      <c r="N1201" s="8" t="s">
        <v>446</v>
      </c>
      <c r="O1201" s="8">
        <v>1</v>
      </c>
      <c r="P1201" s="8" t="s">
        <v>57</v>
      </c>
      <c r="Q1201" s="8" t="s">
        <v>4086</v>
      </c>
      <c r="S1201" s="8" t="s">
        <v>57</v>
      </c>
      <c r="T1201" s="8" t="s">
        <v>350</v>
      </c>
      <c r="U1201" s="8" t="s">
        <v>448</v>
      </c>
      <c r="V1201" s="8" t="s">
        <v>449</v>
      </c>
      <c r="W1201" s="8">
        <v>70</v>
      </c>
      <c r="X1201" s="8">
        <v>20</v>
      </c>
      <c r="Y1201" s="8">
        <v>20</v>
      </c>
      <c r="Z1201" s="8">
        <v>15</v>
      </c>
      <c r="AA1201" s="8">
        <v>15</v>
      </c>
      <c r="AB1201" s="8">
        <v>0</v>
      </c>
    </row>
    <row r="1202" spans="1:28">
      <c r="A1202" t="s">
        <v>25</v>
      </c>
      <c r="B1202" t="s">
        <v>25</v>
      </c>
      <c r="C1202" t="s">
        <v>25</v>
      </c>
      <c r="D1202" t="s">
        <v>616</v>
      </c>
      <c r="E1202" t="s">
        <v>675</v>
      </c>
      <c r="F1202" t="s">
        <v>435</v>
      </c>
      <c r="G1202" t="s">
        <v>435</v>
      </c>
      <c r="H1202" t="s">
        <v>677</v>
      </c>
      <c r="I1202" t="s">
        <v>4097</v>
      </c>
      <c r="J1202" s="8" t="s">
        <v>4098</v>
      </c>
      <c r="K1202" s="8">
        <v>56</v>
      </c>
      <c r="L1202" s="8" t="s">
        <v>438</v>
      </c>
      <c r="M1202" s="8">
        <v>153</v>
      </c>
      <c r="N1202" s="8" t="s">
        <v>439</v>
      </c>
      <c r="O1202" s="8">
        <v>1</v>
      </c>
      <c r="P1202" s="8" t="s">
        <v>57</v>
      </c>
      <c r="Q1202" s="8" t="s">
        <v>4097</v>
      </c>
      <c r="S1202" s="8" t="s">
        <v>57</v>
      </c>
      <c r="T1202" s="8" t="s">
        <v>4099</v>
      </c>
      <c r="U1202" s="8" t="s">
        <v>4100</v>
      </c>
      <c r="V1202" s="8" t="s">
        <v>4101</v>
      </c>
      <c r="W1202" s="8">
        <v>70</v>
      </c>
      <c r="X1202" s="8">
        <v>20</v>
      </c>
      <c r="Y1202" s="8">
        <v>20</v>
      </c>
      <c r="Z1202" s="8">
        <v>15</v>
      </c>
      <c r="AA1202" s="8">
        <v>15</v>
      </c>
      <c r="AB1202" s="8">
        <v>0</v>
      </c>
    </row>
    <row r="1203" spans="1:28">
      <c r="A1203" t="s">
        <v>25</v>
      </c>
      <c r="B1203" t="s">
        <v>25</v>
      </c>
      <c r="C1203" t="s">
        <v>25</v>
      </c>
      <c r="D1203" t="s">
        <v>616</v>
      </c>
      <c r="E1203" t="s">
        <v>675</v>
      </c>
      <c r="F1203" t="s">
        <v>35</v>
      </c>
      <c r="G1203" t="s">
        <v>35</v>
      </c>
      <c r="H1203" t="s">
        <v>676</v>
      </c>
      <c r="I1203" t="s">
        <v>40</v>
      </c>
      <c r="J1203" s="8" t="s">
        <v>44</v>
      </c>
      <c r="K1203" s="8">
        <v>40</v>
      </c>
      <c r="L1203" s="8" t="s">
        <v>10941</v>
      </c>
      <c r="M1203" s="8">
        <v>156</v>
      </c>
      <c r="N1203" s="8" t="s">
        <v>55</v>
      </c>
      <c r="O1203" s="8">
        <v>1</v>
      </c>
      <c r="P1203" s="8" t="s">
        <v>57</v>
      </c>
      <c r="Q1203" s="8" t="s">
        <v>40</v>
      </c>
      <c r="S1203" s="8" t="s">
        <v>57</v>
      </c>
      <c r="T1203" s="8" t="s">
        <v>59</v>
      </c>
      <c r="U1203" s="8" t="s">
        <v>65</v>
      </c>
      <c r="V1203" s="8" t="s">
        <v>51</v>
      </c>
      <c r="W1203" s="8">
        <v>85</v>
      </c>
      <c r="X1203" s="8">
        <v>20</v>
      </c>
      <c r="Y1203" s="8">
        <v>20</v>
      </c>
      <c r="Z1203" s="8">
        <v>15</v>
      </c>
      <c r="AA1203" s="8">
        <v>15</v>
      </c>
      <c r="AB1203" s="8">
        <v>15</v>
      </c>
    </row>
    <row r="1204" spans="1:28">
      <c r="A1204" t="s">
        <v>25</v>
      </c>
      <c r="B1204" t="s">
        <v>25</v>
      </c>
      <c r="C1204" t="s">
        <v>25</v>
      </c>
      <c r="D1204" t="s">
        <v>616</v>
      </c>
      <c r="E1204" t="s">
        <v>675</v>
      </c>
      <c r="F1204" t="s">
        <v>8809</v>
      </c>
      <c r="G1204" t="s">
        <v>8809</v>
      </c>
      <c r="H1204" t="s">
        <v>677</v>
      </c>
      <c r="I1204" t="s">
        <v>8810</v>
      </c>
      <c r="J1204" s="8" t="s">
        <v>8811</v>
      </c>
      <c r="K1204" s="8">
        <v>51</v>
      </c>
      <c r="L1204" s="8" t="s">
        <v>8812</v>
      </c>
      <c r="M1204" s="8">
        <v>90</v>
      </c>
      <c r="N1204" s="8" t="s">
        <v>681</v>
      </c>
      <c r="O1204" s="8">
        <v>1</v>
      </c>
      <c r="P1204" s="8" t="s">
        <v>57</v>
      </c>
      <c r="Q1204" s="8" t="s">
        <v>8813</v>
      </c>
      <c r="R1204" s="8" t="s">
        <v>8810</v>
      </c>
      <c r="S1204" s="8" t="s">
        <v>170</v>
      </c>
      <c r="T1204" s="8" t="s">
        <v>59</v>
      </c>
      <c r="U1204" s="8" t="s">
        <v>65</v>
      </c>
      <c r="V1204" s="8" t="s">
        <v>51</v>
      </c>
      <c r="W1204" s="8">
        <v>85</v>
      </c>
      <c r="X1204" s="8">
        <v>20</v>
      </c>
      <c r="Y1204" s="8">
        <v>20</v>
      </c>
      <c r="Z1204" s="8">
        <v>15</v>
      </c>
      <c r="AA1204" s="8">
        <v>15</v>
      </c>
      <c r="AB1204" s="8">
        <v>15</v>
      </c>
    </row>
    <row r="1205" spans="1:28">
      <c r="A1205" t="s">
        <v>25</v>
      </c>
      <c r="B1205" t="s">
        <v>25</v>
      </c>
      <c r="C1205" t="s">
        <v>25</v>
      </c>
      <c r="D1205" t="s">
        <v>616</v>
      </c>
      <c r="E1205" t="s">
        <v>675</v>
      </c>
      <c r="F1205" t="s">
        <v>530</v>
      </c>
      <c r="G1205" t="s">
        <v>530</v>
      </c>
      <c r="H1205" t="s">
        <v>676</v>
      </c>
      <c r="I1205" t="s">
        <v>531</v>
      </c>
      <c r="J1205" s="8" t="s">
        <v>9681</v>
      </c>
      <c r="K1205" s="8">
        <v>52</v>
      </c>
      <c r="L1205" s="8" t="s">
        <v>10138</v>
      </c>
      <c r="M1205" s="8">
        <v>157</v>
      </c>
      <c r="N1205" s="8" t="s">
        <v>9682</v>
      </c>
      <c r="O1205" s="8">
        <v>1</v>
      </c>
      <c r="P1205" s="8" t="s">
        <v>57</v>
      </c>
      <c r="Q1205" s="8" t="s">
        <v>531</v>
      </c>
      <c r="S1205" s="8" t="s">
        <v>57</v>
      </c>
      <c r="T1205" s="8" t="s">
        <v>59</v>
      </c>
      <c r="U1205" s="8" t="s">
        <v>65</v>
      </c>
      <c r="V1205" s="8" t="s">
        <v>51</v>
      </c>
      <c r="W1205" s="8">
        <v>85</v>
      </c>
      <c r="X1205" s="8">
        <v>20</v>
      </c>
      <c r="Y1205" s="8">
        <v>20</v>
      </c>
      <c r="Z1205" s="8">
        <v>15</v>
      </c>
      <c r="AA1205" s="8">
        <v>15</v>
      </c>
      <c r="AB1205" s="8">
        <v>15</v>
      </c>
    </row>
    <row r="1206" spans="1:28">
      <c r="A1206" t="s">
        <v>25</v>
      </c>
      <c r="B1206" t="s">
        <v>25</v>
      </c>
      <c r="C1206" t="s">
        <v>25</v>
      </c>
      <c r="D1206" t="s">
        <v>616</v>
      </c>
      <c r="E1206" t="s">
        <v>675</v>
      </c>
      <c r="F1206" t="s">
        <v>546</v>
      </c>
      <c r="G1206" t="s">
        <v>546</v>
      </c>
      <c r="H1206" t="s">
        <v>677</v>
      </c>
      <c r="I1206" t="s">
        <v>547</v>
      </c>
      <c r="J1206" s="8" t="s">
        <v>548</v>
      </c>
      <c r="K1206" s="8">
        <v>42</v>
      </c>
      <c r="L1206" s="8" t="s">
        <v>549</v>
      </c>
      <c r="M1206" s="8">
        <v>79</v>
      </c>
      <c r="N1206" s="8" t="s">
        <v>550</v>
      </c>
      <c r="O1206" s="8">
        <v>1</v>
      </c>
      <c r="P1206" s="8" t="s">
        <v>57</v>
      </c>
      <c r="Q1206" s="8" t="s">
        <v>547</v>
      </c>
      <c r="S1206" s="8" t="s">
        <v>57</v>
      </c>
      <c r="T1206" s="8" t="s">
        <v>59</v>
      </c>
      <c r="U1206" s="8" t="s">
        <v>65</v>
      </c>
      <c r="V1206" s="8" t="s">
        <v>51</v>
      </c>
      <c r="W1206" s="8">
        <v>85</v>
      </c>
      <c r="X1206" s="8">
        <v>20</v>
      </c>
      <c r="Y1206" s="8">
        <v>20</v>
      </c>
      <c r="Z1206" s="8">
        <v>15</v>
      </c>
      <c r="AA1206" s="8">
        <v>15</v>
      </c>
      <c r="AB1206" s="8">
        <v>15</v>
      </c>
    </row>
    <row r="1207" spans="1:28">
      <c r="A1207" t="s">
        <v>19</v>
      </c>
      <c r="B1207" t="s">
        <v>375</v>
      </c>
      <c r="C1207" t="s">
        <v>376</v>
      </c>
      <c r="D1207" t="s">
        <v>616</v>
      </c>
      <c r="E1207" t="s">
        <v>675</v>
      </c>
      <c r="F1207" t="s">
        <v>5227</v>
      </c>
      <c r="G1207" t="s">
        <v>5228</v>
      </c>
      <c r="H1207" t="s">
        <v>676</v>
      </c>
      <c r="I1207" t="s">
        <v>3311</v>
      </c>
      <c r="J1207" s="8" t="s">
        <v>3312</v>
      </c>
      <c r="K1207" s="8">
        <v>58</v>
      </c>
      <c r="L1207" s="8" t="s">
        <v>3313</v>
      </c>
      <c r="M1207" s="8">
        <v>138</v>
      </c>
      <c r="N1207" s="8" t="s">
        <v>3314</v>
      </c>
      <c r="O1207" s="8">
        <v>1</v>
      </c>
      <c r="P1207" s="8" t="s">
        <v>57</v>
      </c>
      <c r="Q1207" s="8" t="s">
        <v>3311</v>
      </c>
      <c r="S1207" s="8" t="s">
        <v>57</v>
      </c>
      <c r="T1207" s="8" t="s">
        <v>59</v>
      </c>
      <c r="U1207" s="8" t="s">
        <v>65</v>
      </c>
      <c r="V1207" s="8" t="s">
        <v>51</v>
      </c>
      <c r="W1207" s="8">
        <v>85</v>
      </c>
      <c r="X1207" s="8">
        <v>20</v>
      </c>
      <c r="Y1207" s="8">
        <v>20</v>
      </c>
      <c r="Z1207" s="8">
        <v>15</v>
      </c>
      <c r="AA1207" s="8">
        <v>15</v>
      </c>
      <c r="AB1207" s="8">
        <v>15</v>
      </c>
    </row>
    <row r="1208" spans="1:28">
      <c r="A1208" t="s">
        <v>19</v>
      </c>
      <c r="B1208" t="s">
        <v>375</v>
      </c>
      <c r="C1208" t="s">
        <v>376</v>
      </c>
      <c r="D1208" t="s">
        <v>616</v>
      </c>
      <c r="E1208" t="s">
        <v>675</v>
      </c>
      <c r="F1208" t="s">
        <v>5255</v>
      </c>
      <c r="G1208" t="s">
        <v>5256</v>
      </c>
      <c r="H1208" t="s">
        <v>676</v>
      </c>
      <c r="I1208" t="s">
        <v>3389</v>
      </c>
      <c r="J1208" s="8" t="s">
        <v>3390</v>
      </c>
      <c r="K1208" s="8">
        <v>55</v>
      </c>
      <c r="L1208" s="8" t="s">
        <v>3391</v>
      </c>
      <c r="M1208" s="8">
        <v>148</v>
      </c>
      <c r="N1208" s="8" t="s">
        <v>3392</v>
      </c>
      <c r="O1208" s="8">
        <v>1</v>
      </c>
      <c r="P1208" s="8" t="s">
        <v>57</v>
      </c>
      <c r="Q1208" s="8" t="s">
        <v>3389</v>
      </c>
      <c r="S1208" s="8" t="s">
        <v>57</v>
      </c>
      <c r="T1208" s="8" t="s">
        <v>59</v>
      </c>
      <c r="U1208" s="8" t="s">
        <v>65</v>
      </c>
      <c r="V1208" s="8" t="s">
        <v>51</v>
      </c>
      <c r="W1208" s="8">
        <v>85</v>
      </c>
      <c r="X1208" s="8">
        <v>20</v>
      </c>
      <c r="Y1208" s="8">
        <v>20</v>
      </c>
      <c r="Z1208" s="8">
        <v>15</v>
      </c>
      <c r="AA1208" s="8">
        <v>15</v>
      </c>
      <c r="AB1208" s="8">
        <v>15</v>
      </c>
    </row>
    <row r="1209" spans="1:28">
      <c r="A1209" t="s">
        <v>19</v>
      </c>
      <c r="B1209" t="s">
        <v>375</v>
      </c>
      <c r="C1209" t="s">
        <v>376</v>
      </c>
      <c r="D1209" t="s">
        <v>616</v>
      </c>
      <c r="E1209" t="s">
        <v>675</v>
      </c>
      <c r="F1209" t="s">
        <v>5240</v>
      </c>
      <c r="G1209" t="s">
        <v>5241</v>
      </c>
      <c r="H1209" t="s">
        <v>676</v>
      </c>
      <c r="I1209" t="s">
        <v>3339</v>
      </c>
      <c r="J1209" s="8" t="s">
        <v>3340</v>
      </c>
      <c r="K1209" s="8">
        <v>45</v>
      </c>
      <c r="L1209" s="8" t="s">
        <v>3341</v>
      </c>
      <c r="M1209" s="8">
        <v>135</v>
      </c>
      <c r="N1209" s="8" t="s">
        <v>3342</v>
      </c>
      <c r="O1209" s="8">
        <v>1</v>
      </c>
      <c r="P1209" s="8" t="s">
        <v>57</v>
      </c>
      <c r="Q1209" s="8" t="s">
        <v>3339</v>
      </c>
      <c r="S1209" s="8" t="s">
        <v>57</v>
      </c>
      <c r="T1209" s="8" t="s">
        <v>59</v>
      </c>
      <c r="U1209" s="8" t="s">
        <v>65</v>
      </c>
      <c r="V1209" s="8" t="s">
        <v>51</v>
      </c>
      <c r="W1209" s="8">
        <v>85</v>
      </c>
      <c r="X1209" s="8">
        <v>20</v>
      </c>
      <c r="Y1209" s="8">
        <v>20</v>
      </c>
      <c r="Z1209" s="8">
        <v>15</v>
      </c>
      <c r="AA1209" s="8">
        <v>15</v>
      </c>
      <c r="AB1209" s="8">
        <v>15</v>
      </c>
    </row>
    <row r="1210" spans="1:28">
      <c r="A1210" t="s">
        <v>19</v>
      </c>
      <c r="B1210" t="s">
        <v>375</v>
      </c>
      <c r="C1210" t="s">
        <v>376</v>
      </c>
      <c r="D1210" t="s">
        <v>616</v>
      </c>
      <c r="E1210" t="s">
        <v>675</v>
      </c>
      <c r="F1210" t="s">
        <v>5217</v>
      </c>
      <c r="G1210" t="s">
        <v>4665</v>
      </c>
      <c r="H1210" t="s">
        <v>676</v>
      </c>
      <c r="I1210" t="s">
        <v>3281</v>
      </c>
      <c r="J1210" s="8" t="s">
        <v>3282</v>
      </c>
      <c r="K1210" s="8">
        <v>59</v>
      </c>
      <c r="L1210" s="8" t="s">
        <v>3283</v>
      </c>
      <c r="M1210" s="8">
        <v>154</v>
      </c>
      <c r="N1210" s="8" t="s">
        <v>3284</v>
      </c>
      <c r="O1210" s="8">
        <v>1</v>
      </c>
      <c r="P1210" s="8" t="s">
        <v>57</v>
      </c>
      <c r="Q1210" s="8" t="s">
        <v>3281</v>
      </c>
      <c r="S1210" s="8" t="s">
        <v>57</v>
      </c>
      <c r="T1210" s="8" t="s">
        <v>59</v>
      </c>
      <c r="U1210" s="8" t="s">
        <v>65</v>
      </c>
      <c r="V1210" s="8" t="s">
        <v>51</v>
      </c>
      <c r="W1210" s="8">
        <v>85</v>
      </c>
      <c r="X1210" s="8">
        <v>20</v>
      </c>
      <c r="Y1210" s="8">
        <v>20</v>
      </c>
      <c r="Z1210" s="8">
        <v>15</v>
      </c>
      <c r="AA1210" s="8">
        <v>15</v>
      </c>
      <c r="AB1210" s="8">
        <v>15</v>
      </c>
    </row>
    <row r="1211" spans="1:28">
      <c r="A1211" t="s">
        <v>19</v>
      </c>
      <c r="B1211" t="s">
        <v>375</v>
      </c>
      <c r="C1211" t="s">
        <v>376</v>
      </c>
      <c r="D1211" t="s">
        <v>616</v>
      </c>
      <c r="E1211" t="s">
        <v>675</v>
      </c>
      <c r="F1211" t="s">
        <v>5219</v>
      </c>
      <c r="G1211" t="s">
        <v>4606</v>
      </c>
      <c r="H1211" t="s">
        <v>676</v>
      </c>
      <c r="I1211" t="s">
        <v>3289</v>
      </c>
      <c r="J1211" s="8" t="s">
        <v>3290</v>
      </c>
      <c r="K1211" s="8">
        <v>60</v>
      </c>
      <c r="L1211" s="8" t="s">
        <v>3291</v>
      </c>
      <c r="M1211" s="8">
        <v>120</v>
      </c>
      <c r="N1211" s="8" t="s">
        <v>3292</v>
      </c>
      <c r="O1211" s="8">
        <v>1</v>
      </c>
      <c r="P1211" s="8" t="s">
        <v>57</v>
      </c>
      <c r="Q1211" s="8" t="s">
        <v>3289</v>
      </c>
      <c r="S1211" s="8" t="s">
        <v>57</v>
      </c>
      <c r="T1211" s="8" t="s">
        <v>59</v>
      </c>
      <c r="U1211" s="8" t="s">
        <v>65</v>
      </c>
      <c r="V1211" s="8" t="s">
        <v>51</v>
      </c>
      <c r="W1211" s="8">
        <v>85</v>
      </c>
      <c r="X1211" s="8">
        <v>20</v>
      </c>
      <c r="Y1211" s="8">
        <v>20</v>
      </c>
      <c r="Z1211" s="8">
        <v>15</v>
      </c>
      <c r="AA1211" s="8">
        <v>15</v>
      </c>
      <c r="AB1211" s="8">
        <v>15</v>
      </c>
    </row>
    <row r="1212" spans="1:28">
      <c r="A1212" t="s">
        <v>19</v>
      </c>
      <c r="B1212" t="s">
        <v>375</v>
      </c>
      <c r="C1212" t="s">
        <v>376</v>
      </c>
      <c r="D1212" t="s">
        <v>616</v>
      </c>
      <c r="E1212" t="s">
        <v>675</v>
      </c>
      <c r="F1212" t="s">
        <v>5247</v>
      </c>
      <c r="G1212" t="s">
        <v>5248</v>
      </c>
      <c r="H1212" t="s">
        <v>677</v>
      </c>
      <c r="I1212" t="s">
        <v>3363</v>
      </c>
      <c r="J1212" s="8" t="s">
        <v>3364</v>
      </c>
      <c r="K1212" s="8">
        <v>57</v>
      </c>
      <c r="L1212" s="8" t="s">
        <v>3365</v>
      </c>
      <c r="M1212" s="8">
        <v>69</v>
      </c>
      <c r="N1212" s="8" t="s">
        <v>10942</v>
      </c>
      <c r="O1212" s="8">
        <v>8</v>
      </c>
      <c r="P1212" s="8" t="s">
        <v>56</v>
      </c>
      <c r="Q1212" s="8" t="s">
        <v>3363</v>
      </c>
      <c r="S1212" s="8" t="s">
        <v>57</v>
      </c>
      <c r="T1212" s="8" t="s">
        <v>59</v>
      </c>
      <c r="U1212" s="8" t="s">
        <v>65</v>
      </c>
      <c r="V1212" s="8" t="s">
        <v>51</v>
      </c>
      <c r="W1212" s="8">
        <v>70</v>
      </c>
      <c r="X1212" s="8">
        <v>20</v>
      </c>
      <c r="Y1212" s="8">
        <v>20</v>
      </c>
      <c r="Z1212" s="8">
        <v>0</v>
      </c>
      <c r="AA1212" s="8">
        <v>15</v>
      </c>
      <c r="AB1212" s="8">
        <v>15</v>
      </c>
    </row>
    <row r="1213" spans="1:28">
      <c r="A1213" t="s">
        <v>19</v>
      </c>
      <c r="B1213" t="s">
        <v>375</v>
      </c>
      <c r="C1213" t="s">
        <v>376</v>
      </c>
      <c r="D1213" t="s">
        <v>616</v>
      </c>
      <c r="E1213" t="s">
        <v>675</v>
      </c>
      <c r="F1213" t="s">
        <v>5238</v>
      </c>
      <c r="G1213" t="s">
        <v>5239</v>
      </c>
      <c r="H1213" t="s">
        <v>677</v>
      </c>
      <c r="I1213" t="s">
        <v>3337</v>
      </c>
      <c r="J1213" s="8" t="s">
        <v>10943</v>
      </c>
      <c r="K1213" s="8">
        <v>57</v>
      </c>
      <c r="L1213" s="8" t="s">
        <v>10944</v>
      </c>
      <c r="M1213" s="8">
        <v>89</v>
      </c>
      <c r="N1213" s="8" t="s">
        <v>10945</v>
      </c>
      <c r="O1213" s="8">
        <v>8</v>
      </c>
      <c r="P1213" s="8" t="s">
        <v>56</v>
      </c>
      <c r="Q1213" s="8" t="s">
        <v>3337</v>
      </c>
      <c r="S1213" s="8" t="s">
        <v>57</v>
      </c>
      <c r="T1213" s="8" t="s">
        <v>59</v>
      </c>
      <c r="U1213" s="8" t="s">
        <v>65</v>
      </c>
      <c r="V1213" s="8" t="s">
        <v>51</v>
      </c>
      <c r="W1213" s="8">
        <v>70</v>
      </c>
      <c r="X1213" s="8">
        <v>20</v>
      </c>
      <c r="Y1213" s="8">
        <v>20</v>
      </c>
      <c r="Z1213" s="8">
        <v>0</v>
      </c>
      <c r="AA1213" s="8">
        <v>15</v>
      </c>
      <c r="AB1213" s="8">
        <v>15</v>
      </c>
    </row>
    <row r="1214" spans="1:28">
      <c r="A1214" t="s">
        <v>19</v>
      </c>
      <c r="B1214" t="s">
        <v>375</v>
      </c>
      <c r="C1214" t="s">
        <v>376</v>
      </c>
      <c r="D1214" t="s">
        <v>616</v>
      </c>
      <c r="E1214" t="s">
        <v>675</v>
      </c>
      <c r="F1214" t="s">
        <v>5198</v>
      </c>
      <c r="G1214" t="s">
        <v>5199</v>
      </c>
      <c r="H1214" t="s">
        <v>676</v>
      </c>
      <c r="I1214" t="s">
        <v>3226</v>
      </c>
      <c r="J1214" s="8" t="s">
        <v>3227</v>
      </c>
      <c r="K1214" s="8">
        <v>51</v>
      </c>
      <c r="L1214" s="8" t="s">
        <v>3228</v>
      </c>
      <c r="M1214" s="8">
        <v>134</v>
      </c>
      <c r="N1214" s="8" t="s">
        <v>3229</v>
      </c>
      <c r="O1214" s="8">
        <v>1</v>
      </c>
      <c r="P1214" s="8" t="s">
        <v>57</v>
      </c>
      <c r="Q1214" s="8" t="s">
        <v>3226</v>
      </c>
      <c r="S1214" s="8" t="s">
        <v>57</v>
      </c>
      <c r="T1214" s="8" t="s">
        <v>59</v>
      </c>
      <c r="U1214" s="8" t="s">
        <v>65</v>
      </c>
      <c r="V1214" s="8" t="s">
        <v>51</v>
      </c>
      <c r="W1214" s="8">
        <v>85</v>
      </c>
      <c r="X1214" s="8">
        <v>20</v>
      </c>
      <c r="Y1214" s="8">
        <v>20</v>
      </c>
      <c r="Z1214" s="8">
        <v>15</v>
      </c>
      <c r="AA1214" s="8">
        <v>15</v>
      </c>
      <c r="AB1214" s="8">
        <v>15</v>
      </c>
    </row>
    <row r="1215" spans="1:28">
      <c r="A1215" t="s">
        <v>19</v>
      </c>
      <c r="B1215" t="s">
        <v>375</v>
      </c>
      <c r="C1215" t="s">
        <v>376</v>
      </c>
      <c r="D1215" t="s">
        <v>616</v>
      </c>
      <c r="E1215" t="s">
        <v>675</v>
      </c>
      <c r="F1215" t="s">
        <v>5234</v>
      </c>
      <c r="G1215" t="s">
        <v>5235</v>
      </c>
      <c r="H1215" t="s">
        <v>676</v>
      </c>
      <c r="I1215" t="s">
        <v>3329</v>
      </c>
      <c r="J1215" s="8" t="s">
        <v>3330</v>
      </c>
      <c r="K1215" s="8">
        <v>52</v>
      </c>
      <c r="L1215" s="8" t="s">
        <v>3331</v>
      </c>
      <c r="M1215" s="8">
        <v>158</v>
      </c>
      <c r="N1215" s="8" t="s">
        <v>3332</v>
      </c>
      <c r="O1215" s="8">
        <v>1</v>
      </c>
      <c r="P1215" s="8" t="s">
        <v>57</v>
      </c>
      <c r="Q1215" s="8" t="s">
        <v>3329</v>
      </c>
      <c r="S1215" s="8" t="s">
        <v>57</v>
      </c>
      <c r="T1215" s="8" t="s">
        <v>59</v>
      </c>
      <c r="U1215" s="8" t="s">
        <v>65</v>
      </c>
      <c r="V1215" s="8" t="s">
        <v>51</v>
      </c>
      <c r="W1215" s="8">
        <v>85</v>
      </c>
      <c r="X1215" s="8">
        <v>20</v>
      </c>
      <c r="Y1215" s="8">
        <v>20</v>
      </c>
      <c r="Z1215" s="8">
        <v>15</v>
      </c>
      <c r="AA1215" s="8">
        <v>15</v>
      </c>
      <c r="AB1215" s="8">
        <v>15</v>
      </c>
    </row>
    <row r="1216" spans="1:28">
      <c r="A1216" t="s">
        <v>19</v>
      </c>
      <c r="B1216" t="s">
        <v>375</v>
      </c>
      <c r="C1216" t="s">
        <v>376</v>
      </c>
      <c r="D1216" t="s">
        <v>616</v>
      </c>
      <c r="E1216" t="s">
        <v>675</v>
      </c>
      <c r="F1216" t="s">
        <v>5206</v>
      </c>
      <c r="G1216" t="s">
        <v>4624</v>
      </c>
      <c r="H1216" t="s">
        <v>676</v>
      </c>
      <c r="I1216" t="s">
        <v>3249</v>
      </c>
      <c r="J1216" s="8" t="s">
        <v>3250</v>
      </c>
      <c r="K1216" s="8">
        <v>44</v>
      </c>
      <c r="L1216" s="8" t="s">
        <v>3251</v>
      </c>
      <c r="M1216" s="8">
        <v>128</v>
      </c>
      <c r="N1216" s="8" t="s">
        <v>3252</v>
      </c>
      <c r="O1216" s="8">
        <v>1</v>
      </c>
      <c r="P1216" s="8" t="s">
        <v>57</v>
      </c>
      <c r="Q1216" s="8" t="s">
        <v>3249</v>
      </c>
      <c r="S1216" s="8" t="s">
        <v>57</v>
      </c>
      <c r="T1216" s="8" t="s">
        <v>59</v>
      </c>
      <c r="U1216" s="8" t="s">
        <v>65</v>
      </c>
      <c r="V1216" s="8" t="s">
        <v>51</v>
      </c>
      <c r="W1216" s="8">
        <v>85</v>
      </c>
      <c r="X1216" s="8">
        <v>20</v>
      </c>
      <c r="Y1216" s="8">
        <v>20</v>
      </c>
      <c r="Z1216" s="8">
        <v>15</v>
      </c>
      <c r="AA1216" s="8">
        <v>15</v>
      </c>
      <c r="AB1216" s="8">
        <v>15</v>
      </c>
    </row>
    <row r="1217" spans="1:28">
      <c r="A1217" t="s">
        <v>19</v>
      </c>
      <c r="B1217" t="s">
        <v>375</v>
      </c>
      <c r="C1217" t="s">
        <v>376</v>
      </c>
      <c r="D1217" t="s">
        <v>616</v>
      </c>
      <c r="E1217" t="s">
        <v>675</v>
      </c>
      <c r="F1217" t="s">
        <v>5202</v>
      </c>
      <c r="G1217" t="s">
        <v>5203</v>
      </c>
      <c r="H1217" t="s">
        <v>676</v>
      </c>
      <c r="I1217" t="s">
        <v>3238</v>
      </c>
      <c r="J1217" s="8" t="s">
        <v>3239</v>
      </c>
      <c r="K1217" s="8">
        <v>60</v>
      </c>
      <c r="L1217" s="8" t="s">
        <v>3240</v>
      </c>
      <c r="M1217" s="8">
        <v>137</v>
      </c>
      <c r="N1217" s="8" t="s">
        <v>3241</v>
      </c>
      <c r="O1217" s="8">
        <v>1</v>
      </c>
      <c r="P1217" s="8" t="s">
        <v>57</v>
      </c>
      <c r="Q1217" s="8" t="s">
        <v>3238</v>
      </c>
      <c r="S1217" s="8" t="s">
        <v>57</v>
      </c>
      <c r="T1217" s="8" t="s">
        <v>59</v>
      </c>
      <c r="U1217" s="8" t="s">
        <v>65</v>
      </c>
      <c r="V1217" s="8" t="s">
        <v>51</v>
      </c>
      <c r="W1217" s="8">
        <v>85</v>
      </c>
      <c r="X1217" s="8">
        <v>20</v>
      </c>
      <c r="Y1217" s="8">
        <v>20</v>
      </c>
      <c r="Z1217" s="8">
        <v>15</v>
      </c>
      <c r="AA1217" s="8">
        <v>15</v>
      </c>
      <c r="AB1217" s="8">
        <v>15</v>
      </c>
    </row>
    <row r="1218" spans="1:28">
      <c r="A1218" t="s">
        <v>19</v>
      </c>
      <c r="B1218" t="s">
        <v>375</v>
      </c>
      <c r="C1218" t="s">
        <v>376</v>
      </c>
      <c r="D1218" t="s">
        <v>616</v>
      </c>
      <c r="E1218" t="s">
        <v>675</v>
      </c>
      <c r="F1218" t="s">
        <v>5209</v>
      </c>
      <c r="G1218" t="s">
        <v>4958</v>
      </c>
      <c r="H1218" t="s">
        <v>676</v>
      </c>
      <c r="I1218" t="s">
        <v>3257</v>
      </c>
      <c r="J1218" s="8" t="s">
        <v>3258</v>
      </c>
      <c r="K1218" s="8">
        <v>51</v>
      </c>
      <c r="L1218" s="8" t="s">
        <v>3259</v>
      </c>
      <c r="M1218" s="8">
        <v>136</v>
      </c>
      <c r="N1218" s="8" t="s">
        <v>3260</v>
      </c>
      <c r="O1218" s="8">
        <v>1</v>
      </c>
      <c r="P1218" s="8" t="s">
        <v>57</v>
      </c>
      <c r="Q1218" s="8" t="s">
        <v>3257</v>
      </c>
      <c r="S1218" s="8" t="s">
        <v>57</v>
      </c>
      <c r="T1218" s="8" t="s">
        <v>59</v>
      </c>
      <c r="U1218" s="8" t="s">
        <v>65</v>
      </c>
      <c r="V1218" s="8" t="s">
        <v>51</v>
      </c>
      <c r="W1218" s="8">
        <v>85</v>
      </c>
      <c r="X1218" s="8">
        <v>20</v>
      </c>
      <c r="Y1218" s="8">
        <v>20</v>
      </c>
      <c r="Z1218" s="8">
        <v>15</v>
      </c>
      <c r="AA1218" s="8">
        <v>15</v>
      </c>
      <c r="AB1218" s="8">
        <v>15</v>
      </c>
    </row>
    <row r="1219" spans="1:28">
      <c r="A1219" t="s">
        <v>19</v>
      </c>
      <c r="B1219" t="s">
        <v>375</v>
      </c>
      <c r="C1219" t="s">
        <v>376</v>
      </c>
      <c r="D1219" t="s">
        <v>616</v>
      </c>
      <c r="E1219" t="s">
        <v>675</v>
      </c>
      <c r="F1219" t="s">
        <v>5207</v>
      </c>
      <c r="G1219" t="s">
        <v>5208</v>
      </c>
      <c r="H1219" t="s">
        <v>676</v>
      </c>
      <c r="I1219" t="s">
        <v>3253</v>
      </c>
      <c r="J1219" s="8" t="s">
        <v>3254</v>
      </c>
      <c r="K1219" s="8">
        <v>56</v>
      </c>
      <c r="L1219" s="8" t="s">
        <v>3255</v>
      </c>
      <c r="M1219" s="8">
        <v>129</v>
      </c>
      <c r="N1219" s="8" t="s">
        <v>3256</v>
      </c>
      <c r="O1219" s="8">
        <v>1</v>
      </c>
      <c r="P1219" s="8" t="s">
        <v>57</v>
      </c>
      <c r="Q1219" s="8" t="s">
        <v>3253</v>
      </c>
      <c r="S1219" s="8" t="s">
        <v>57</v>
      </c>
      <c r="T1219" s="8" t="s">
        <v>59</v>
      </c>
      <c r="U1219" s="8" t="s">
        <v>65</v>
      </c>
      <c r="V1219" s="8" t="s">
        <v>51</v>
      </c>
      <c r="W1219" s="8">
        <v>85</v>
      </c>
      <c r="X1219" s="8">
        <v>20</v>
      </c>
      <c r="Y1219" s="8">
        <v>20</v>
      </c>
      <c r="Z1219" s="8">
        <v>15</v>
      </c>
      <c r="AA1219" s="8">
        <v>15</v>
      </c>
      <c r="AB1219" s="8">
        <v>15</v>
      </c>
    </row>
    <row r="1220" spans="1:28">
      <c r="A1220" t="s">
        <v>19</v>
      </c>
      <c r="B1220" t="s">
        <v>375</v>
      </c>
      <c r="C1220" t="s">
        <v>376</v>
      </c>
      <c r="D1220" t="s">
        <v>616</v>
      </c>
      <c r="E1220" t="s">
        <v>675</v>
      </c>
      <c r="F1220" t="s">
        <v>5218</v>
      </c>
      <c r="G1220" t="s">
        <v>4614</v>
      </c>
      <c r="H1220" t="s">
        <v>676</v>
      </c>
      <c r="I1220" t="s">
        <v>3285</v>
      </c>
      <c r="J1220" s="8" t="s">
        <v>3286</v>
      </c>
      <c r="K1220" s="8">
        <v>49</v>
      </c>
      <c r="L1220" s="8" t="s">
        <v>3287</v>
      </c>
      <c r="M1220" s="8">
        <v>160</v>
      </c>
      <c r="N1220" s="8" t="s">
        <v>3288</v>
      </c>
      <c r="O1220" s="8">
        <v>1</v>
      </c>
      <c r="P1220" s="8" t="s">
        <v>57</v>
      </c>
      <c r="Q1220" s="8" t="s">
        <v>3285</v>
      </c>
      <c r="S1220" s="8" t="s">
        <v>57</v>
      </c>
      <c r="T1220" s="8" t="s">
        <v>59</v>
      </c>
      <c r="U1220" s="8" t="s">
        <v>65</v>
      </c>
      <c r="V1220" s="8" t="s">
        <v>51</v>
      </c>
      <c r="W1220" s="8">
        <v>85</v>
      </c>
      <c r="X1220" s="8">
        <v>20</v>
      </c>
      <c r="Y1220" s="8">
        <v>20</v>
      </c>
      <c r="Z1220" s="8">
        <v>15</v>
      </c>
      <c r="AA1220" s="8">
        <v>15</v>
      </c>
      <c r="AB1220" s="8">
        <v>15</v>
      </c>
    </row>
    <row r="1221" spans="1:28">
      <c r="A1221" t="s">
        <v>19</v>
      </c>
      <c r="B1221" t="s">
        <v>375</v>
      </c>
      <c r="C1221" t="s">
        <v>376</v>
      </c>
      <c r="D1221" t="s">
        <v>616</v>
      </c>
      <c r="E1221" t="s">
        <v>675</v>
      </c>
      <c r="F1221" t="s">
        <v>5225</v>
      </c>
      <c r="G1221" t="s">
        <v>5226</v>
      </c>
      <c r="H1221" t="s">
        <v>676</v>
      </c>
      <c r="I1221" t="s">
        <v>9466</v>
      </c>
      <c r="J1221" s="8" t="s">
        <v>9467</v>
      </c>
      <c r="K1221" s="8">
        <v>48</v>
      </c>
      <c r="L1221" s="8" t="s">
        <v>9468</v>
      </c>
      <c r="M1221" s="8">
        <v>106</v>
      </c>
      <c r="N1221" s="8" t="s">
        <v>9469</v>
      </c>
      <c r="O1221" s="8">
        <v>1</v>
      </c>
      <c r="P1221" s="8" t="s">
        <v>57</v>
      </c>
      <c r="Q1221" s="8" t="s">
        <v>9466</v>
      </c>
      <c r="S1221" s="8" t="s">
        <v>57</v>
      </c>
      <c r="T1221" s="8" t="s">
        <v>59</v>
      </c>
      <c r="U1221" s="8" t="s">
        <v>65</v>
      </c>
      <c r="V1221" s="8" t="s">
        <v>51</v>
      </c>
      <c r="W1221" s="8">
        <v>85</v>
      </c>
      <c r="X1221" s="8">
        <v>20</v>
      </c>
      <c r="Y1221" s="8">
        <v>20</v>
      </c>
      <c r="Z1221" s="8">
        <v>15</v>
      </c>
      <c r="AA1221" s="8">
        <v>15</v>
      </c>
      <c r="AB1221" s="8">
        <v>15</v>
      </c>
    </row>
    <row r="1222" spans="1:28">
      <c r="A1222" t="s">
        <v>19</v>
      </c>
      <c r="B1222" t="s">
        <v>375</v>
      </c>
      <c r="C1222" t="s">
        <v>376</v>
      </c>
      <c r="D1222" t="s">
        <v>616</v>
      </c>
      <c r="E1222" t="s">
        <v>675</v>
      </c>
      <c r="F1222" t="s">
        <v>5225</v>
      </c>
      <c r="G1222" t="s">
        <v>5226</v>
      </c>
      <c r="H1222" t="s">
        <v>676</v>
      </c>
      <c r="I1222" t="s">
        <v>3307</v>
      </c>
      <c r="J1222" s="8" t="s">
        <v>3308</v>
      </c>
      <c r="K1222" s="8">
        <v>46</v>
      </c>
      <c r="L1222" s="8" t="s">
        <v>3309</v>
      </c>
      <c r="M1222" s="8">
        <v>128</v>
      </c>
      <c r="N1222" s="8" t="s">
        <v>3310</v>
      </c>
      <c r="O1222" s="8">
        <v>1</v>
      </c>
      <c r="P1222" s="8" t="s">
        <v>57</v>
      </c>
      <c r="Q1222" s="8" t="s">
        <v>3307</v>
      </c>
      <c r="S1222" s="8" t="s">
        <v>57</v>
      </c>
      <c r="T1222" s="8" t="s">
        <v>59</v>
      </c>
      <c r="U1222" s="8" t="s">
        <v>65</v>
      </c>
      <c r="V1222" s="8" t="s">
        <v>51</v>
      </c>
      <c r="W1222" s="8">
        <v>85</v>
      </c>
      <c r="X1222" s="8">
        <v>20</v>
      </c>
      <c r="Y1222" s="8">
        <v>20</v>
      </c>
      <c r="Z1222" s="8">
        <v>15</v>
      </c>
      <c r="AA1222" s="8">
        <v>15</v>
      </c>
      <c r="AB1222" s="8">
        <v>15</v>
      </c>
    </row>
    <row r="1223" spans="1:28">
      <c r="A1223" t="s">
        <v>19</v>
      </c>
      <c r="B1223" t="s">
        <v>375</v>
      </c>
      <c r="C1223" t="s">
        <v>376</v>
      </c>
      <c r="D1223" t="s">
        <v>616</v>
      </c>
      <c r="E1223" t="s">
        <v>675</v>
      </c>
      <c r="F1223" t="s">
        <v>5222</v>
      </c>
      <c r="G1223" t="s">
        <v>5223</v>
      </c>
      <c r="H1223" t="s">
        <v>676</v>
      </c>
      <c r="I1223" t="s">
        <v>3299</v>
      </c>
      <c r="J1223" s="8" t="s">
        <v>3300</v>
      </c>
      <c r="K1223" s="8">
        <v>57</v>
      </c>
      <c r="L1223" s="8" t="s">
        <v>3301</v>
      </c>
      <c r="M1223" s="8">
        <v>130</v>
      </c>
      <c r="N1223" s="8" t="s">
        <v>3302</v>
      </c>
      <c r="O1223" s="8">
        <v>1</v>
      </c>
      <c r="P1223" s="8" t="s">
        <v>57</v>
      </c>
      <c r="Q1223" s="8" t="s">
        <v>3299</v>
      </c>
      <c r="S1223" s="8" t="s">
        <v>57</v>
      </c>
      <c r="T1223" s="8" t="s">
        <v>59</v>
      </c>
      <c r="U1223" s="8" t="s">
        <v>65</v>
      </c>
      <c r="V1223" s="8" t="s">
        <v>51</v>
      </c>
      <c r="W1223" s="8">
        <v>85</v>
      </c>
      <c r="X1223" s="8">
        <v>20</v>
      </c>
      <c r="Y1223" s="8">
        <v>20</v>
      </c>
      <c r="Z1223" s="8">
        <v>15</v>
      </c>
      <c r="AA1223" s="8">
        <v>15</v>
      </c>
      <c r="AB1223" s="8">
        <v>15</v>
      </c>
    </row>
    <row r="1224" spans="1:28">
      <c r="A1224" t="s">
        <v>19</v>
      </c>
      <c r="B1224" t="s">
        <v>375</v>
      </c>
      <c r="C1224" t="s">
        <v>376</v>
      </c>
      <c r="D1224" t="s">
        <v>616</v>
      </c>
      <c r="E1224" t="s">
        <v>675</v>
      </c>
      <c r="F1224" t="s">
        <v>5113</v>
      </c>
      <c r="G1224" t="s">
        <v>4472</v>
      </c>
      <c r="H1224" t="s">
        <v>677</v>
      </c>
      <c r="I1224" t="s">
        <v>3245</v>
      </c>
      <c r="J1224" s="8" t="s">
        <v>3246</v>
      </c>
      <c r="K1224" s="8">
        <v>46</v>
      </c>
      <c r="L1224" s="8" t="s">
        <v>3247</v>
      </c>
      <c r="M1224" s="8">
        <v>146</v>
      </c>
      <c r="N1224" s="8" t="s">
        <v>3248</v>
      </c>
      <c r="O1224" s="8">
        <v>1</v>
      </c>
      <c r="P1224" s="8" t="s">
        <v>57</v>
      </c>
      <c r="Q1224" s="8" t="s">
        <v>3245</v>
      </c>
      <c r="S1224" s="8" t="s">
        <v>57</v>
      </c>
      <c r="T1224" s="8" t="s">
        <v>59</v>
      </c>
      <c r="U1224" s="8" t="s">
        <v>65</v>
      </c>
      <c r="V1224" s="8" t="s">
        <v>51</v>
      </c>
      <c r="W1224" s="8">
        <v>85</v>
      </c>
      <c r="X1224" s="8">
        <v>20</v>
      </c>
      <c r="Y1224" s="8">
        <v>20</v>
      </c>
      <c r="Z1224" s="8">
        <v>15</v>
      </c>
      <c r="AA1224" s="8">
        <v>15</v>
      </c>
      <c r="AB1224" s="8">
        <v>15</v>
      </c>
    </row>
    <row r="1225" spans="1:28">
      <c r="A1225" t="s">
        <v>19</v>
      </c>
      <c r="B1225" t="s">
        <v>375</v>
      </c>
      <c r="C1225" t="s">
        <v>376</v>
      </c>
      <c r="D1225" t="s">
        <v>616</v>
      </c>
      <c r="E1225" t="s">
        <v>675</v>
      </c>
      <c r="F1225" t="s">
        <v>5204</v>
      </c>
      <c r="G1225" t="s">
        <v>5205</v>
      </c>
      <c r="H1225" t="s">
        <v>676</v>
      </c>
      <c r="I1225" t="s">
        <v>3242</v>
      </c>
      <c r="J1225" s="8" t="s">
        <v>10946</v>
      </c>
      <c r="K1225" s="8">
        <v>54</v>
      </c>
      <c r="L1225" s="8" t="s">
        <v>3243</v>
      </c>
      <c r="M1225" s="8">
        <v>118</v>
      </c>
      <c r="N1225" s="8" t="s">
        <v>3244</v>
      </c>
      <c r="O1225" s="8">
        <v>1</v>
      </c>
      <c r="P1225" s="8" t="s">
        <v>57</v>
      </c>
      <c r="Q1225" s="8" t="s">
        <v>3242</v>
      </c>
      <c r="S1225" s="8" t="s">
        <v>57</v>
      </c>
      <c r="T1225" s="8" t="s">
        <v>59</v>
      </c>
      <c r="U1225" s="8" t="s">
        <v>65</v>
      </c>
      <c r="V1225" s="8" t="s">
        <v>51</v>
      </c>
      <c r="W1225" s="8">
        <v>85</v>
      </c>
      <c r="X1225" s="8">
        <v>20</v>
      </c>
      <c r="Y1225" s="8">
        <v>20</v>
      </c>
      <c r="Z1225" s="8">
        <v>15</v>
      </c>
      <c r="AA1225" s="8">
        <v>15</v>
      </c>
      <c r="AB1225" s="8">
        <v>15</v>
      </c>
    </row>
    <row r="1226" spans="1:28">
      <c r="A1226" t="s">
        <v>19</v>
      </c>
      <c r="B1226" t="s">
        <v>375</v>
      </c>
      <c r="C1226" t="s">
        <v>376</v>
      </c>
      <c r="D1226" t="s">
        <v>616</v>
      </c>
      <c r="E1226" t="s">
        <v>675</v>
      </c>
      <c r="F1226" t="s">
        <v>5215</v>
      </c>
      <c r="G1226" t="s">
        <v>5216</v>
      </c>
      <c r="H1226" t="s">
        <v>676</v>
      </c>
      <c r="I1226" t="s">
        <v>9470</v>
      </c>
      <c r="J1226" s="8" t="s">
        <v>9471</v>
      </c>
      <c r="K1226" s="8">
        <v>50</v>
      </c>
      <c r="L1226" s="8" t="s">
        <v>9472</v>
      </c>
      <c r="M1226" s="8">
        <v>152</v>
      </c>
      <c r="N1226" s="8" t="s">
        <v>3280</v>
      </c>
      <c r="O1226" s="8">
        <v>1</v>
      </c>
      <c r="P1226" s="8" t="s">
        <v>57</v>
      </c>
      <c r="Q1226" s="8" t="s">
        <v>9470</v>
      </c>
      <c r="S1226" s="8" t="s">
        <v>57</v>
      </c>
      <c r="T1226" s="8" t="s">
        <v>59</v>
      </c>
      <c r="U1226" s="8" t="s">
        <v>65</v>
      </c>
      <c r="V1226" s="8" t="s">
        <v>51</v>
      </c>
      <c r="W1226" s="8">
        <v>85</v>
      </c>
      <c r="X1226" s="8">
        <v>20</v>
      </c>
      <c r="Y1226" s="8">
        <v>20</v>
      </c>
      <c r="Z1226" s="8">
        <v>15</v>
      </c>
      <c r="AA1226" s="8">
        <v>15</v>
      </c>
      <c r="AB1226" s="8">
        <v>15</v>
      </c>
    </row>
    <row r="1227" spans="1:28">
      <c r="A1227" t="s">
        <v>19</v>
      </c>
      <c r="B1227" t="s">
        <v>375</v>
      </c>
      <c r="C1227" t="s">
        <v>376</v>
      </c>
      <c r="D1227" t="s">
        <v>616</v>
      </c>
      <c r="E1227" t="s">
        <v>675</v>
      </c>
      <c r="F1227" t="s">
        <v>5215</v>
      </c>
      <c r="G1227" t="s">
        <v>5216</v>
      </c>
      <c r="H1227" t="s">
        <v>676</v>
      </c>
      <c r="I1227" t="s">
        <v>3277</v>
      </c>
      <c r="J1227" s="8" t="s">
        <v>3278</v>
      </c>
      <c r="K1227" s="8">
        <v>56</v>
      </c>
      <c r="L1227" s="8" t="s">
        <v>3279</v>
      </c>
      <c r="M1227" s="8">
        <v>138</v>
      </c>
      <c r="N1227" s="8" t="s">
        <v>3280</v>
      </c>
      <c r="O1227" s="8">
        <v>1</v>
      </c>
      <c r="P1227" s="8" t="s">
        <v>57</v>
      </c>
      <c r="Q1227" s="8" t="s">
        <v>3277</v>
      </c>
      <c r="S1227" s="8" t="s">
        <v>57</v>
      </c>
      <c r="T1227" s="8" t="s">
        <v>59</v>
      </c>
      <c r="U1227" s="8" t="s">
        <v>65</v>
      </c>
      <c r="V1227" s="8" t="s">
        <v>51</v>
      </c>
      <c r="W1227" s="8">
        <v>85</v>
      </c>
      <c r="X1227" s="8">
        <v>20</v>
      </c>
      <c r="Y1227" s="8">
        <v>20</v>
      </c>
      <c r="Z1227" s="8">
        <v>15</v>
      </c>
      <c r="AA1227" s="8">
        <v>15</v>
      </c>
      <c r="AB1227" s="8">
        <v>15</v>
      </c>
    </row>
    <row r="1228" spans="1:28">
      <c r="A1228" t="s">
        <v>19</v>
      </c>
      <c r="B1228" t="s">
        <v>375</v>
      </c>
      <c r="C1228" t="s">
        <v>376</v>
      </c>
      <c r="D1228" t="s">
        <v>616</v>
      </c>
      <c r="E1228" t="s">
        <v>675</v>
      </c>
      <c r="F1228" t="s">
        <v>5242</v>
      </c>
      <c r="G1228" t="s">
        <v>4670</v>
      </c>
      <c r="H1228" t="s">
        <v>676</v>
      </c>
      <c r="I1228" t="s">
        <v>3345</v>
      </c>
      <c r="J1228" s="8" t="s">
        <v>3346</v>
      </c>
      <c r="K1228" s="8">
        <v>40</v>
      </c>
      <c r="L1228" s="8" t="s">
        <v>3347</v>
      </c>
      <c r="M1228" s="8">
        <v>139</v>
      </c>
      <c r="N1228" s="8" t="s">
        <v>3348</v>
      </c>
      <c r="O1228" s="8">
        <v>1</v>
      </c>
      <c r="P1228" s="8" t="s">
        <v>57</v>
      </c>
      <c r="Q1228" s="8" t="s">
        <v>3345</v>
      </c>
      <c r="S1228" s="8" t="s">
        <v>57</v>
      </c>
      <c r="T1228" s="8" t="s">
        <v>59</v>
      </c>
      <c r="U1228" s="8" t="s">
        <v>65</v>
      </c>
      <c r="V1228" s="8" t="s">
        <v>51</v>
      </c>
      <c r="W1228" s="8">
        <v>85</v>
      </c>
      <c r="X1228" s="8">
        <v>20</v>
      </c>
      <c r="Y1228" s="8">
        <v>20</v>
      </c>
      <c r="Z1228" s="8">
        <v>15</v>
      </c>
      <c r="AA1228" s="8">
        <v>15</v>
      </c>
      <c r="AB1228" s="8">
        <v>15</v>
      </c>
    </row>
    <row r="1229" spans="1:28">
      <c r="A1229" t="s">
        <v>19</v>
      </c>
      <c r="B1229" t="s">
        <v>375</v>
      </c>
      <c r="C1229" t="s">
        <v>376</v>
      </c>
      <c r="D1229" t="s">
        <v>616</v>
      </c>
      <c r="E1229" t="s">
        <v>675</v>
      </c>
      <c r="F1229" t="s">
        <v>227</v>
      </c>
      <c r="G1229" t="s">
        <v>227</v>
      </c>
      <c r="H1229" t="s">
        <v>676</v>
      </c>
      <c r="I1229" t="s">
        <v>432</v>
      </c>
      <c r="J1229" s="8" t="s">
        <v>433</v>
      </c>
      <c r="K1229" s="8">
        <v>50</v>
      </c>
      <c r="L1229" s="8" t="s">
        <v>434</v>
      </c>
      <c r="M1229" s="8">
        <v>128</v>
      </c>
      <c r="N1229" s="8" t="s">
        <v>230</v>
      </c>
      <c r="O1229" s="8">
        <v>1</v>
      </c>
      <c r="P1229" s="8" t="s">
        <v>57</v>
      </c>
      <c r="Q1229" s="8" t="s">
        <v>432</v>
      </c>
      <c r="S1229" s="8" t="s">
        <v>57</v>
      </c>
      <c r="T1229" s="8" t="s">
        <v>59</v>
      </c>
      <c r="U1229" s="8" t="s">
        <v>65</v>
      </c>
      <c r="V1229" s="8" t="s">
        <v>51</v>
      </c>
      <c r="W1229" s="8">
        <v>85</v>
      </c>
      <c r="X1229" s="8">
        <v>20</v>
      </c>
      <c r="Y1229" s="8">
        <v>20</v>
      </c>
      <c r="Z1229" s="8">
        <v>15</v>
      </c>
      <c r="AA1229" s="8">
        <v>15</v>
      </c>
      <c r="AB1229" s="8">
        <v>15</v>
      </c>
    </row>
    <row r="1230" spans="1:28">
      <c r="A1230" t="s">
        <v>19</v>
      </c>
      <c r="B1230" t="s">
        <v>375</v>
      </c>
      <c r="C1230" t="s">
        <v>376</v>
      </c>
      <c r="D1230" t="s">
        <v>616</v>
      </c>
      <c r="E1230" t="s">
        <v>675</v>
      </c>
      <c r="F1230" t="s">
        <v>4595</v>
      </c>
      <c r="G1230" t="s">
        <v>4595</v>
      </c>
      <c r="H1230" t="s">
        <v>676</v>
      </c>
      <c r="I1230" t="s">
        <v>3361</v>
      </c>
      <c r="J1230" s="8" t="s">
        <v>3362</v>
      </c>
      <c r="K1230" s="8">
        <v>40</v>
      </c>
      <c r="L1230" s="8" t="s">
        <v>10947</v>
      </c>
      <c r="M1230" s="8">
        <v>146</v>
      </c>
      <c r="N1230" s="8" t="s">
        <v>1012</v>
      </c>
      <c r="O1230" s="8">
        <v>1</v>
      </c>
      <c r="P1230" s="8" t="s">
        <v>57</v>
      </c>
      <c r="Q1230" s="8" t="s">
        <v>3361</v>
      </c>
      <c r="S1230" s="8" t="s">
        <v>57</v>
      </c>
      <c r="T1230" s="8" t="s">
        <v>59</v>
      </c>
      <c r="U1230" s="8" t="s">
        <v>65</v>
      </c>
      <c r="V1230" s="8" t="s">
        <v>51</v>
      </c>
      <c r="W1230" s="8">
        <v>85</v>
      </c>
      <c r="X1230" s="8">
        <v>20</v>
      </c>
      <c r="Y1230" s="8">
        <v>20</v>
      </c>
      <c r="Z1230" s="8">
        <v>15</v>
      </c>
      <c r="AA1230" s="8">
        <v>15</v>
      </c>
      <c r="AB1230" s="8">
        <v>15</v>
      </c>
    </row>
    <row r="1231" spans="1:28">
      <c r="A1231" t="s">
        <v>19</v>
      </c>
      <c r="B1231" t="s">
        <v>375</v>
      </c>
      <c r="C1231" t="s">
        <v>376</v>
      </c>
      <c r="D1231" t="s">
        <v>616</v>
      </c>
      <c r="E1231" t="s">
        <v>675</v>
      </c>
      <c r="F1231" t="s">
        <v>4586</v>
      </c>
      <c r="G1231" t="s">
        <v>4587</v>
      </c>
      <c r="H1231" t="s">
        <v>676</v>
      </c>
      <c r="I1231" t="s">
        <v>3349</v>
      </c>
      <c r="J1231" s="8" t="s">
        <v>10948</v>
      </c>
      <c r="K1231" s="8">
        <v>58</v>
      </c>
      <c r="L1231" s="8" t="s">
        <v>3350</v>
      </c>
      <c r="M1231" s="8">
        <v>144</v>
      </c>
      <c r="N1231" s="8" t="s">
        <v>1295</v>
      </c>
      <c r="O1231" s="8">
        <v>1</v>
      </c>
      <c r="P1231" s="8" t="s">
        <v>57</v>
      </c>
      <c r="Q1231" s="8" t="s">
        <v>3349</v>
      </c>
      <c r="S1231" s="8" t="s">
        <v>57</v>
      </c>
      <c r="T1231" s="8" t="s">
        <v>59</v>
      </c>
      <c r="U1231" s="8" t="s">
        <v>65</v>
      </c>
      <c r="V1231" s="8" t="s">
        <v>51</v>
      </c>
      <c r="W1231" s="8">
        <v>85</v>
      </c>
      <c r="X1231" s="8">
        <v>20</v>
      </c>
      <c r="Y1231" s="8">
        <v>20</v>
      </c>
      <c r="Z1231" s="8">
        <v>15</v>
      </c>
      <c r="AA1231" s="8">
        <v>15</v>
      </c>
      <c r="AB1231" s="8">
        <v>15</v>
      </c>
    </row>
    <row r="1232" spans="1:28">
      <c r="A1232" t="s">
        <v>19</v>
      </c>
      <c r="B1232" t="s">
        <v>375</v>
      </c>
      <c r="C1232" t="s">
        <v>376</v>
      </c>
      <c r="D1232" t="s">
        <v>616</v>
      </c>
      <c r="E1232" t="s">
        <v>675</v>
      </c>
      <c r="F1232" t="s">
        <v>4967</v>
      </c>
      <c r="G1232" t="s">
        <v>5003</v>
      </c>
      <c r="H1232" t="s">
        <v>676</v>
      </c>
      <c r="I1232" t="s">
        <v>3261</v>
      </c>
      <c r="J1232" s="8" t="s">
        <v>10949</v>
      </c>
      <c r="K1232" s="8">
        <v>57</v>
      </c>
      <c r="L1232" s="8" t="s">
        <v>3262</v>
      </c>
      <c r="M1232" s="8">
        <v>127</v>
      </c>
      <c r="N1232" s="8" t="s">
        <v>777</v>
      </c>
      <c r="O1232" s="8">
        <v>1</v>
      </c>
      <c r="P1232" s="8" t="s">
        <v>57</v>
      </c>
      <c r="Q1232" s="8" t="s">
        <v>3261</v>
      </c>
      <c r="S1232" s="8" t="s">
        <v>57</v>
      </c>
      <c r="T1232" s="8" t="s">
        <v>59</v>
      </c>
      <c r="U1232" s="8" t="s">
        <v>65</v>
      </c>
      <c r="V1232" s="8" t="s">
        <v>51</v>
      </c>
      <c r="W1232" s="8">
        <v>85</v>
      </c>
      <c r="X1232" s="8">
        <v>20</v>
      </c>
      <c r="Y1232" s="8">
        <v>20</v>
      </c>
      <c r="Z1232" s="8">
        <v>15</v>
      </c>
      <c r="AA1232" s="8">
        <v>15</v>
      </c>
      <c r="AB1232" s="8">
        <v>15</v>
      </c>
    </row>
    <row r="1233" spans="1:28">
      <c r="A1233" t="s">
        <v>19</v>
      </c>
      <c r="B1233" t="s">
        <v>375</v>
      </c>
      <c r="C1233" t="s">
        <v>376</v>
      </c>
      <c r="D1233" t="s">
        <v>616</v>
      </c>
      <c r="E1233" t="s">
        <v>675</v>
      </c>
      <c r="F1233" t="s">
        <v>5201</v>
      </c>
      <c r="G1233" t="s">
        <v>5201</v>
      </c>
      <c r="H1233" t="s">
        <v>676</v>
      </c>
      <c r="I1233" t="s">
        <v>3235</v>
      </c>
      <c r="J1233" s="8" t="s">
        <v>3236</v>
      </c>
      <c r="K1233" s="8">
        <v>47</v>
      </c>
      <c r="L1233" s="8" t="s">
        <v>3237</v>
      </c>
      <c r="M1233" s="8">
        <v>148</v>
      </c>
      <c r="N1233" s="8" t="s">
        <v>1726</v>
      </c>
      <c r="O1233" s="8">
        <v>1</v>
      </c>
      <c r="P1233" s="8" t="s">
        <v>57</v>
      </c>
      <c r="Q1233" s="8" t="s">
        <v>3235</v>
      </c>
      <c r="S1233" s="8" t="s">
        <v>57</v>
      </c>
      <c r="T1233" s="8" t="s">
        <v>59</v>
      </c>
      <c r="U1233" s="8" t="s">
        <v>65</v>
      </c>
      <c r="V1233" s="8" t="s">
        <v>51</v>
      </c>
      <c r="W1233" s="8">
        <v>85</v>
      </c>
      <c r="X1233" s="8">
        <v>20</v>
      </c>
      <c r="Y1233" s="8">
        <v>20</v>
      </c>
      <c r="Z1233" s="8">
        <v>15</v>
      </c>
      <c r="AA1233" s="8">
        <v>15</v>
      </c>
      <c r="AB1233" s="8">
        <v>15</v>
      </c>
    </row>
    <row r="1234" spans="1:28">
      <c r="A1234" t="s">
        <v>19</v>
      </c>
      <c r="B1234" t="s">
        <v>375</v>
      </c>
      <c r="C1234" t="s">
        <v>376</v>
      </c>
      <c r="D1234" t="s">
        <v>616</v>
      </c>
      <c r="E1234" t="s">
        <v>675</v>
      </c>
      <c r="F1234" t="s">
        <v>5210</v>
      </c>
      <c r="G1234" t="s">
        <v>5211</v>
      </c>
      <c r="H1234" t="s">
        <v>676</v>
      </c>
      <c r="I1234" t="s">
        <v>3263</v>
      </c>
      <c r="J1234" s="8" t="s">
        <v>3264</v>
      </c>
      <c r="K1234" s="8">
        <v>45</v>
      </c>
      <c r="L1234" s="8" t="s">
        <v>3265</v>
      </c>
      <c r="M1234" s="8">
        <v>124</v>
      </c>
      <c r="N1234" s="8" t="s">
        <v>3266</v>
      </c>
      <c r="O1234" s="8">
        <v>1</v>
      </c>
      <c r="P1234" s="8" t="s">
        <v>57</v>
      </c>
      <c r="Q1234" s="8" t="s">
        <v>3263</v>
      </c>
      <c r="S1234" s="8" t="s">
        <v>57</v>
      </c>
      <c r="T1234" s="8" t="s">
        <v>59</v>
      </c>
      <c r="U1234" s="8" t="s">
        <v>65</v>
      </c>
      <c r="V1234" s="8" t="s">
        <v>51</v>
      </c>
      <c r="W1234" s="8">
        <v>85</v>
      </c>
      <c r="X1234" s="8">
        <v>20</v>
      </c>
      <c r="Y1234" s="8">
        <v>20</v>
      </c>
      <c r="Z1234" s="8">
        <v>15</v>
      </c>
      <c r="AA1234" s="8">
        <v>15</v>
      </c>
      <c r="AB1234" s="8">
        <v>15</v>
      </c>
    </row>
    <row r="1235" spans="1:28">
      <c r="A1235" t="s">
        <v>19</v>
      </c>
      <c r="B1235" t="s">
        <v>375</v>
      </c>
      <c r="C1235" t="s">
        <v>376</v>
      </c>
      <c r="D1235" t="s">
        <v>616</v>
      </c>
      <c r="E1235" t="s">
        <v>675</v>
      </c>
      <c r="F1235" t="s">
        <v>5194</v>
      </c>
      <c r="G1235" t="s">
        <v>5195</v>
      </c>
      <c r="H1235" t="s">
        <v>676</v>
      </c>
      <c r="I1235" t="s">
        <v>3221</v>
      </c>
      <c r="J1235" s="8" t="s">
        <v>10950</v>
      </c>
      <c r="K1235" s="8">
        <v>57</v>
      </c>
      <c r="L1235" s="8" t="s">
        <v>3222</v>
      </c>
      <c r="M1235" s="8">
        <v>129</v>
      </c>
      <c r="N1235" s="8" t="s">
        <v>3223</v>
      </c>
      <c r="O1235" s="8">
        <v>1</v>
      </c>
      <c r="P1235" s="8" t="s">
        <v>57</v>
      </c>
      <c r="Q1235" s="8" t="s">
        <v>3221</v>
      </c>
      <c r="S1235" s="8" t="s">
        <v>57</v>
      </c>
      <c r="T1235" s="8" t="s">
        <v>59</v>
      </c>
      <c r="U1235" s="8" t="s">
        <v>65</v>
      </c>
      <c r="V1235" s="8" t="s">
        <v>51</v>
      </c>
      <c r="W1235" s="8">
        <v>85</v>
      </c>
      <c r="X1235" s="8">
        <v>20</v>
      </c>
      <c r="Y1235" s="8">
        <v>20</v>
      </c>
      <c r="Z1235" s="8">
        <v>15</v>
      </c>
      <c r="AA1235" s="8">
        <v>15</v>
      </c>
      <c r="AB1235" s="8">
        <v>15</v>
      </c>
    </row>
    <row r="1236" spans="1:28">
      <c r="A1236" t="s">
        <v>19</v>
      </c>
      <c r="B1236" t="s">
        <v>375</v>
      </c>
      <c r="C1236" t="s">
        <v>376</v>
      </c>
      <c r="D1236" t="s">
        <v>616</v>
      </c>
      <c r="E1236" t="s">
        <v>675</v>
      </c>
      <c r="F1236" t="s">
        <v>5230</v>
      </c>
      <c r="G1236" t="s">
        <v>5231</v>
      </c>
      <c r="H1236" t="s">
        <v>677</v>
      </c>
      <c r="I1236" t="s">
        <v>3319</v>
      </c>
      <c r="J1236" s="8" t="s">
        <v>3320</v>
      </c>
      <c r="K1236" s="8">
        <v>58</v>
      </c>
      <c r="L1236" s="8" t="s">
        <v>3321</v>
      </c>
      <c r="M1236" s="8">
        <v>64</v>
      </c>
      <c r="N1236" s="8" t="s">
        <v>10951</v>
      </c>
      <c r="O1236" s="8">
        <v>4</v>
      </c>
      <c r="P1236" s="8" t="s">
        <v>56</v>
      </c>
      <c r="Q1236" s="8" t="s">
        <v>3319</v>
      </c>
      <c r="S1236" s="8" t="s">
        <v>57</v>
      </c>
      <c r="T1236" s="8" t="s">
        <v>59</v>
      </c>
      <c r="U1236" s="8" t="s">
        <v>65</v>
      </c>
      <c r="V1236" s="8" t="s">
        <v>51</v>
      </c>
      <c r="W1236" s="8">
        <v>70</v>
      </c>
      <c r="X1236" s="8">
        <v>20</v>
      </c>
      <c r="Y1236" s="8">
        <v>20</v>
      </c>
      <c r="Z1236" s="8">
        <v>0</v>
      </c>
      <c r="AA1236" s="8">
        <v>15</v>
      </c>
      <c r="AB1236" s="8">
        <v>15</v>
      </c>
    </row>
    <row r="1237" spans="1:28">
      <c r="A1237" t="s">
        <v>19</v>
      </c>
      <c r="B1237" t="s">
        <v>375</v>
      </c>
      <c r="C1237" t="s">
        <v>376</v>
      </c>
      <c r="D1237" t="s">
        <v>616</v>
      </c>
      <c r="E1237" t="s">
        <v>675</v>
      </c>
      <c r="F1237" t="s">
        <v>5254</v>
      </c>
      <c r="G1237" t="s">
        <v>10952</v>
      </c>
      <c r="H1237" t="s">
        <v>677</v>
      </c>
      <c r="I1237" t="s">
        <v>3385</v>
      </c>
      <c r="J1237" s="8" t="s">
        <v>10953</v>
      </c>
      <c r="K1237" s="8">
        <v>52</v>
      </c>
      <c r="L1237" s="8" t="s">
        <v>10954</v>
      </c>
      <c r="M1237" s="8">
        <v>79</v>
      </c>
      <c r="N1237" s="8" t="s">
        <v>10955</v>
      </c>
      <c r="O1237" s="8">
        <v>7</v>
      </c>
      <c r="P1237" s="8" t="s">
        <v>56</v>
      </c>
      <c r="Q1237" s="8" t="s">
        <v>3385</v>
      </c>
      <c r="S1237" s="8" t="s">
        <v>57</v>
      </c>
      <c r="T1237" s="8" t="s">
        <v>59</v>
      </c>
      <c r="U1237" s="8" t="s">
        <v>65</v>
      </c>
      <c r="V1237" s="8" t="s">
        <v>51</v>
      </c>
      <c r="W1237" s="8">
        <v>70</v>
      </c>
      <c r="X1237" s="8">
        <v>20</v>
      </c>
      <c r="Y1237" s="8">
        <v>20</v>
      </c>
      <c r="Z1237" s="8">
        <v>0</v>
      </c>
      <c r="AA1237" s="8">
        <v>15</v>
      </c>
      <c r="AB1237" s="8">
        <v>15</v>
      </c>
    </row>
    <row r="1238" spans="1:28">
      <c r="A1238" t="s">
        <v>19</v>
      </c>
      <c r="B1238" t="s">
        <v>375</v>
      </c>
      <c r="C1238" t="s">
        <v>376</v>
      </c>
      <c r="D1238" t="s">
        <v>616</v>
      </c>
      <c r="E1238" t="s">
        <v>675</v>
      </c>
      <c r="F1238" t="s">
        <v>5233</v>
      </c>
      <c r="G1238" t="s">
        <v>4532</v>
      </c>
      <c r="H1238" t="s">
        <v>676</v>
      </c>
      <c r="I1238" t="s">
        <v>9473</v>
      </c>
      <c r="J1238" s="8" t="s">
        <v>9474</v>
      </c>
      <c r="K1238" s="8">
        <v>57</v>
      </c>
      <c r="L1238" s="8" t="s">
        <v>9475</v>
      </c>
      <c r="M1238" s="8">
        <v>155</v>
      </c>
      <c r="N1238" s="8" t="s">
        <v>9476</v>
      </c>
      <c r="O1238" s="8">
        <v>1</v>
      </c>
      <c r="P1238" s="8" t="s">
        <v>57</v>
      </c>
      <c r="Q1238" s="8" t="s">
        <v>9473</v>
      </c>
      <c r="S1238" s="8" t="s">
        <v>57</v>
      </c>
      <c r="T1238" s="8" t="s">
        <v>59</v>
      </c>
      <c r="U1238" s="8" t="s">
        <v>65</v>
      </c>
      <c r="V1238" s="8" t="s">
        <v>51</v>
      </c>
      <c r="W1238" s="8">
        <v>85</v>
      </c>
      <c r="X1238" s="8">
        <v>20</v>
      </c>
      <c r="Y1238" s="8">
        <v>20</v>
      </c>
      <c r="Z1238" s="8">
        <v>15</v>
      </c>
      <c r="AA1238" s="8">
        <v>15</v>
      </c>
      <c r="AB1238" s="8">
        <v>15</v>
      </c>
    </row>
    <row r="1239" spans="1:28">
      <c r="A1239" t="s">
        <v>19</v>
      </c>
      <c r="B1239" t="s">
        <v>375</v>
      </c>
      <c r="C1239" t="s">
        <v>376</v>
      </c>
      <c r="D1239" t="s">
        <v>616</v>
      </c>
      <c r="E1239" t="s">
        <v>675</v>
      </c>
      <c r="F1239" t="s">
        <v>5233</v>
      </c>
      <c r="G1239" t="s">
        <v>4532</v>
      </c>
      <c r="H1239" t="s">
        <v>676</v>
      </c>
      <c r="I1239" t="s">
        <v>3326</v>
      </c>
      <c r="J1239" s="8" t="s">
        <v>10956</v>
      </c>
      <c r="K1239" s="8">
        <v>52</v>
      </c>
      <c r="L1239" s="8" t="s">
        <v>3327</v>
      </c>
      <c r="M1239" s="8">
        <v>143</v>
      </c>
      <c r="N1239" s="8" t="s">
        <v>3328</v>
      </c>
      <c r="O1239" s="8">
        <v>1</v>
      </c>
      <c r="P1239" s="8" t="s">
        <v>57</v>
      </c>
      <c r="Q1239" s="8" t="s">
        <v>3326</v>
      </c>
      <c r="S1239" s="8" t="s">
        <v>57</v>
      </c>
      <c r="T1239" s="8" t="s">
        <v>59</v>
      </c>
      <c r="U1239" s="8" t="s">
        <v>65</v>
      </c>
      <c r="V1239" s="8" t="s">
        <v>51</v>
      </c>
      <c r="W1239" s="8">
        <v>85</v>
      </c>
      <c r="X1239" s="8">
        <v>20</v>
      </c>
      <c r="Y1239" s="8">
        <v>20</v>
      </c>
      <c r="Z1239" s="8">
        <v>15</v>
      </c>
      <c r="AA1239" s="8">
        <v>15</v>
      </c>
      <c r="AB1239" s="8">
        <v>15</v>
      </c>
    </row>
    <row r="1240" spans="1:28">
      <c r="A1240" t="s">
        <v>19</v>
      </c>
      <c r="B1240" t="s">
        <v>375</v>
      </c>
      <c r="C1240" t="s">
        <v>376</v>
      </c>
      <c r="D1240" t="s">
        <v>616</v>
      </c>
      <c r="E1240" t="s">
        <v>675</v>
      </c>
      <c r="F1240" t="s">
        <v>5243</v>
      </c>
      <c r="G1240" t="s">
        <v>216</v>
      </c>
      <c r="H1240" t="s">
        <v>677</v>
      </c>
      <c r="I1240" t="s">
        <v>398</v>
      </c>
      <c r="J1240" s="8" t="s">
        <v>399</v>
      </c>
      <c r="K1240" s="8">
        <v>51</v>
      </c>
      <c r="L1240" s="8" t="s">
        <v>10957</v>
      </c>
      <c r="M1240" s="8">
        <v>93</v>
      </c>
      <c r="N1240" s="8" t="s">
        <v>298</v>
      </c>
      <c r="O1240" s="8">
        <v>1</v>
      </c>
      <c r="P1240" s="8" t="s">
        <v>57</v>
      </c>
      <c r="Q1240" s="8" t="s">
        <v>398</v>
      </c>
      <c r="S1240" s="8" t="s">
        <v>57</v>
      </c>
      <c r="T1240" s="8" t="s">
        <v>59</v>
      </c>
      <c r="U1240" s="8" t="s">
        <v>65</v>
      </c>
      <c r="V1240" s="8" t="s">
        <v>51</v>
      </c>
      <c r="W1240" s="8">
        <v>85</v>
      </c>
      <c r="X1240" s="8">
        <v>20</v>
      </c>
      <c r="Y1240" s="8">
        <v>20</v>
      </c>
      <c r="Z1240" s="8">
        <v>15</v>
      </c>
      <c r="AA1240" s="8">
        <v>15</v>
      </c>
      <c r="AB1240" s="8">
        <v>15</v>
      </c>
    </row>
    <row r="1241" spans="1:28">
      <c r="A1241" t="s">
        <v>19</v>
      </c>
      <c r="B1241" t="s">
        <v>375</v>
      </c>
      <c r="C1241" t="s">
        <v>376</v>
      </c>
      <c r="D1241" t="s">
        <v>616</v>
      </c>
      <c r="E1241" t="s">
        <v>675</v>
      </c>
      <c r="F1241" t="s">
        <v>321</v>
      </c>
      <c r="G1241" t="s">
        <v>321</v>
      </c>
      <c r="H1241" t="s">
        <v>676</v>
      </c>
      <c r="I1241" t="s">
        <v>419</v>
      </c>
      <c r="J1241" s="8" t="s">
        <v>420</v>
      </c>
      <c r="K1241" s="8">
        <v>54</v>
      </c>
      <c r="L1241" s="8" t="s">
        <v>421</v>
      </c>
      <c r="M1241" s="8">
        <v>148</v>
      </c>
      <c r="N1241" s="8" t="s">
        <v>422</v>
      </c>
      <c r="O1241" s="8">
        <v>1</v>
      </c>
      <c r="P1241" s="8" t="s">
        <v>57</v>
      </c>
      <c r="Q1241" s="8" t="s">
        <v>419</v>
      </c>
      <c r="S1241" s="8" t="s">
        <v>57</v>
      </c>
      <c r="T1241" s="8" t="s">
        <v>59</v>
      </c>
      <c r="U1241" s="8" t="s">
        <v>65</v>
      </c>
      <c r="V1241" s="8" t="s">
        <v>51</v>
      </c>
      <c r="W1241" s="8">
        <v>85</v>
      </c>
      <c r="X1241" s="8">
        <v>20</v>
      </c>
      <c r="Y1241" s="8">
        <v>20</v>
      </c>
      <c r="Z1241" s="8">
        <v>15</v>
      </c>
      <c r="AA1241" s="8">
        <v>15</v>
      </c>
      <c r="AB1241" s="8">
        <v>15</v>
      </c>
    </row>
    <row r="1242" spans="1:28">
      <c r="A1242" t="s">
        <v>19</v>
      </c>
      <c r="B1242" t="s">
        <v>375</v>
      </c>
      <c r="C1242" t="s">
        <v>376</v>
      </c>
      <c r="D1242" t="s">
        <v>616</v>
      </c>
      <c r="E1242" t="s">
        <v>675</v>
      </c>
      <c r="F1242" t="s">
        <v>5213</v>
      </c>
      <c r="G1242" t="s">
        <v>5214</v>
      </c>
      <c r="H1242" t="s">
        <v>676</v>
      </c>
      <c r="I1242" t="s">
        <v>3273</v>
      </c>
      <c r="J1242" s="8" t="s">
        <v>3274</v>
      </c>
      <c r="K1242" s="8">
        <v>54</v>
      </c>
      <c r="L1242" s="8" t="s">
        <v>3275</v>
      </c>
      <c r="M1242" s="8">
        <v>121</v>
      </c>
      <c r="N1242" s="8" t="s">
        <v>3276</v>
      </c>
      <c r="O1242" s="8">
        <v>1</v>
      </c>
      <c r="P1242" s="8" t="s">
        <v>57</v>
      </c>
      <c r="Q1242" s="8" t="s">
        <v>3273</v>
      </c>
      <c r="S1242" s="8" t="s">
        <v>57</v>
      </c>
      <c r="T1242" s="8" t="s">
        <v>59</v>
      </c>
      <c r="U1242" s="8" t="s">
        <v>65</v>
      </c>
      <c r="V1242" s="8" t="s">
        <v>51</v>
      </c>
      <c r="W1242" s="8">
        <v>85</v>
      </c>
      <c r="X1242" s="8">
        <v>20</v>
      </c>
      <c r="Y1242" s="8">
        <v>20</v>
      </c>
      <c r="Z1242" s="8">
        <v>15</v>
      </c>
      <c r="AA1242" s="8">
        <v>15</v>
      </c>
      <c r="AB1242" s="8">
        <v>15</v>
      </c>
    </row>
    <row r="1243" spans="1:28">
      <c r="A1243" t="s">
        <v>19</v>
      </c>
      <c r="B1243" t="s">
        <v>375</v>
      </c>
      <c r="C1243" t="s">
        <v>376</v>
      </c>
      <c r="D1243" t="s">
        <v>616</v>
      </c>
      <c r="E1243" t="s">
        <v>675</v>
      </c>
      <c r="F1243" t="s">
        <v>5224</v>
      </c>
      <c r="G1243" t="s">
        <v>5224</v>
      </c>
      <c r="H1243" t="s">
        <v>676</v>
      </c>
      <c r="I1243" t="s">
        <v>3303</v>
      </c>
      <c r="J1243" s="8" t="s">
        <v>3304</v>
      </c>
      <c r="K1243" s="8">
        <v>42</v>
      </c>
      <c r="L1243" s="8" t="s">
        <v>3305</v>
      </c>
      <c r="M1243" s="8">
        <v>139</v>
      </c>
      <c r="N1243" s="8" t="s">
        <v>3306</v>
      </c>
      <c r="O1243" s="8">
        <v>1</v>
      </c>
      <c r="P1243" s="8" t="s">
        <v>57</v>
      </c>
      <c r="Q1243" s="8" t="s">
        <v>3303</v>
      </c>
      <c r="S1243" s="8" t="s">
        <v>57</v>
      </c>
      <c r="T1243" s="8" t="s">
        <v>59</v>
      </c>
      <c r="U1243" s="8" t="s">
        <v>65</v>
      </c>
      <c r="V1243" s="8" t="s">
        <v>51</v>
      </c>
      <c r="W1243" s="8">
        <v>85</v>
      </c>
      <c r="X1243" s="8">
        <v>20</v>
      </c>
      <c r="Y1243" s="8">
        <v>20</v>
      </c>
      <c r="Z1243" s="8">
        <v>15</v>
      </c>
      <c r="AA1243" s="8">
        <v>15</v>
      </c>
      <c r="AB1243" s="8">
        <v>15</v>
      </c>
    </row>
    <row r="1244" spans="1:28">
      <c r="A1244" t="s">
        <v>19</v>
      </c>
      <c r="B1244" t="s">
        <v>375</v>
      </c>
      <c r="C1244" t="s">
        <v>376</v>
      </c>
      <c r="D1244" t="s">
        <v>616</v>
      </c>
      <c r="E1244" t="s">
        <v>675</v>
      </c>
      <c r="F1244" t="s">
        <v>5220</v>
      </c>
      <c r="G1244" t="s">
        <v>5220</v>
      </c>
      <c r="H1244" t="s">
        <v>676</v>
      </c>
      <c r="I1244" t="s">
        <v>3293</v>
      </c>
      <c r="J1244" s="8" t="s">
        <v>3294</v>
      </c>
      <c r="K1244" s="8">
        <v>49</v>
      </c>
      <c r="L1244" s="8" t="s">
        <v>10958</v>
      </c>
      <c r="M1244" s="8">
        <v>143</v>
      </c>
      <c r="N1244" s="8" t="s">
        <v>3295</v>
      </c>
      <c r="O1244" s="8">
        <v>1</v>
      </c>
      <c r="P1244" s="8" t="s">
        <v>57</v>
      </c>
      <c r="Q1244" s="8" t="s">
        <v>3293</v>
      </c>
      <c r="S1244" s="8" t="s">
        <v>57</v>
      </c>
      <c r="T1244" s="8" t="s">
        <v>59</v>
      </c>
      <c r="U1244" s="8" t="s">
        <v>65</v>
      </c>
      <c r="V1244" s="8" t="s">
        <v>51</v>
      </c>
      <c r="W1244" s="8">
        <v>85</v>
      </c>
      <c r="X1244" s="8">
        <v>20</v>
      </c>
      <c r="Y1244" s="8">
        <v>20</v>
      </c>
      <c r="Z1244" s="8">
        <v>15</v>
      </c>
      <c r="AA1244" s="8">
        <v>15</v>
      </c>
      <c r="AB1244" s="8">
        <v>15</v>
      </c>
    </row>
    <row r="1245" spans="1:28">
      <c r="A1245" t="s">
        <v>19</v>
      </c>
      <c r="B1245" t="s">
        <v>375</v>
      </c>
      <c r="C1245" t="s">
        <v>376</v>
      </c>
      <c r="D1245" t="s">
        <v>616</v>
      </c>
      <c r="E1245" t="s">
        <v>675</v>
      </c>
      <c r="F1245" t="s">
        <v>5221</v>
      </c>
      <c r="G1245" t="s">
        <v>5221</v>
      </c>
      <c r="H1245" t="s">
        <v>676</v>
      </c>
      <c r="I1245" t="s">
        <v>3296</v>
      </c>
      <c r="J1245" s="8" t="s">
        <v>10959</v>
      </c>
      <c r="K1245" s="8">
        <v>56</v>
      </c>
      <c r="L1245" s="8" t="s">
        <v>3297</v>
      </c>
      <c r="M1245" s="8">
        <v>154</v>
      </c>
      <c r="N1245" s="8" t="s">
        <v>3298</v>
      </c>
      <c r="O1245" s="8">
        <v>1</v>
      </c>
      <c r="P1245" s="8" t="s">
        <v>57</v>
      </c>
      <c r="Q1245" s="8" t="s">
        <v>3296</v>
      </c>
      <c r="S1245" s="8" t="s">
        <v>57</v>
      </c>
      <c r="T1245" s="8" t="s">
        <v>59</v>
      </c>
      <c r="U1245" s="8" t="s">
        <v>65</v>
      </c>
      <c r="V1245" s="8" t="s">
        <v>51</v>
      </c>
      <c r="W1245" s="8">
        <v>85</v>
      </c>
      <c r="X1245" s="8">
        <v>20</v>
      </c>
      <c r="Y1245" s="8">
        <v>20</v>
      </c>
      <c r="Z1245" s="8">
        <v>15</v>
      </c>
      <c r="AA1245" s="8">
        <v>15</v>
      </c>
      <c r="AB1245" s="8">
        <v>15</v>
      </c>
    </row>
    <row r="1246" spans="1:28">
      <c r="A1246" t="s">
        <v>19</v>
      </c>
      <c r="B1246" t="s">
        <v>375</v>
      </c>
      <c r="C1246" t="s">
        <v>376</v>
      </c>
      <c r="D1246" t="s">
        <v>616</v>
      </c>
      <c r="E1246" t="s">
        <v>675</v>
      </c>
      <c r="F1246" t="s">
        <v>5232</v>
      </c>
      <c r="G1246" t="s">
        <v>5232</v>
      </c>
      <c r="H1246" t="s">
        <v>676</v>
      </c>
      <c r="I1246" t="s">
        <v>3322</v>
      </c>
      <c r="J1246" s="8" t="s">
        <v>3323</v>
      </c>
      <c r="K1246" s="8">
        <v>45</v>
      </c>
      <c r="L1246" s="8" t="s">
        <v>3324</v>
      </c>
      <c r="M1246" s="8">
        <v>147</v>
      </c>
      <c r="N1246" s="8" t="s">
        <v>3325</v>
      </c>
      <c r="O1246" s="8">
        <v>1</v>
      </c>
      <c r="P1246" s="8" t="s">
        <v>57</v>
      </c>
      <c r="Q1246" s="8" t="s">
        <v>3322</v>
      </c>
      <c r="S1246" s="8" t="s">
        <v>57</v>
      </c>
      <c r="T1246" s="8" t="s">
        <v>59</v>
      </c>
      <c r="U1246" s="8" t="s">
        <v>65</v>
      </c>
      <c r="V1246" s="8" t="s">
        <v>51</v>
      </c>
      <c r="W1246" s="8">
        <v>85</v>
      </c>
      <c r="X1246" s="8">
        <v>20</v>
      </c>
      <c r="Y1246" s="8">
        <v>20</v>
      </c>
      <c r="Z1246" s="8">
        <v>15</v>
      </c>
      <c r="AA1246" s="8">
        <v>15</v>
      </c>
      <c r="AB1246" s="8">
        <v>15</v>
      </c>
    </row>
    <row r="1247" spans="1:28">
      <c r="A1247" t="s">
        <v>19</v>
      </c>
      <c r="B1247" t="s">
        <v>375</v>
      </c>
      <c r="C1247" t="s">
        <v>376</v>
      </c>
      <c r="D1247" t="s">
        <v>616</v>
      </c>
      <c r="E1247" t="s">
        <v>675</v>
      </c>
      <c r="F1247" t="s">
        <v>5196</v>
      </c>
      <c r="G1247" t="s">
        <v>5197</v>
      </c>
      <c r="H1247" t="s">
        <v>676</v>
      </c>
      <c r="I1247" t="s">
        <v>3224</v>
      </c>
      <c r="J1247" s="8" t="s">
        <v>10960</v>
      </c>
      <c r="K1247" s="8">
        <v>55</v>
      </c>
      <c r="L1247" s="8" t="s">
        <v>10961</v>
      </c>
      <c r="M1247" s="8">
        <v>133</v>
      </c>
      <c r="N1247" s="8" t="s">
        <v>3225</v>
      </c>
      <c r="O1247" s="8">
        <v>1</v>
      </c>
      <c r="P1247" s="8" t="s">
        <v>57</v>
      </c>
      <c r="Q1247" s="8" t="s">
        <v>3224</v>
      </c>
      <c r="S1247" s="8" t="s">
        <v>57</v>
      </c>
      <c r="T1247" s="8" t="s">
        <v>59</v>
      </c>
      <c r="U1247" s="8" t="s">
        <v>65</v>
      </c>
      <c r="V1247" s="8" t="s">
        <v>51</v>
      </c>
      <c r="W1247" s="8">
        <v>85</v>
      </c>
      <c r="X1247" s="8">
        <v>20</v>
      </c>
      <c r="Y1247" s="8">
        <v>20</v>
      </c>
      <c r="Z1247" s="8">
        <v>15</v>
      </c>
      <c r="AA1247" s="8">
        <v>15</v>
      </c>
      <c r="AB1247" s="8">
        <v>15</v>
      </c>
    </row>
    <row r="1248" spans="1:28">
      <c r="A1248" t="s">
        <v>19</v>
      </c>
      <c r="B1248" t="s">
        <v>375</v>
      </c>
      <c r="C1248" t="s">
        <v>376</v>
      </c>
      <c r="D1248" t="s">
        <v>616</v>
      </c>
      <c r="E1248" t="s">
        <v>675</v>
      </c>
      <c r="F1248" t="s">
        <v>5236</v>
      </c>
      <c r="G1248" t="s">
        <v>5237</v>
      </c>
      <c r="H1248" t="s">
        <v>676</v>
      </c>
      <c r="I1248" t="s">
        <v>3333</v>
      </c>
      <c r="J1248" s="8" t="s">
        <v>3334</v>
      </c>
      <c r="K1248" s="8">
        <v>57</v>
      </c>
      <c r="L1248" s="8" t="s">
        <v>3335</v>
      </c>
      <c r="M1248" s="8">
        <v>136</v>
      </c>
      <c r="N1248" s="8" t="s">
        <v>3336</v>
      </c>
      <c r="O1248" s="8">
        <v>1</v>
      </c>
      <c r="P1248" s="8" t="s">
        <v>57</v>
      </c>
      <c r="Q1248" s="8" t="s">
        <v>3333</v>
      </c>
      <c r="S1248" s="8" t="s">
        <v>57</v>
      </c>
      <c r="T1248" s="8" t="s">
        <v>59</v>
      </c>
      <c r="U1248" s="8" t="s">
        <v>65</v>
      </c>
      <c r="V1248" s="8" t="s">
        <v>51</v>
      </c>
      <c r="W1248" s="8">
        <v>85</v>
      </c>
      <c r="X1248" s="8">
        <v>20</v>
      </c>
      <c r="Y1248" s="8">
        <v>20</v>
      </c>
      <c r="Z1248" s="8">
        <v>15</v>
      </c>
      <c r="AA1248" s="8">
        <v>15</v>
      </c>
      <c r="AB1248" s="8">
        <v>15</v>
      </c>
    </row>
    <row r="1249" spans="1:28">
      <c r="A1249" t="s">
        <v>19</v>
      </c>
      <c r="B1249" t="s">
        <v>375</v>
      </c>
      <c r="C1249" t="s">
        <v>376</v>
      </c>
      <c r="D1249" t="s">
        <v>616</v>
      </c>
      <c r="E1249" t="s">
        <v>675</v>
      </c>
      <c r="F1249" t="s">
        <v>33</v>
      </c>
      <c r="G1249" t="s">
        <v>33</v>
      </c>
      <c r="H1249" t="s">
        <v>676</v>
      </c>
      <c r="I1249" t="s">
        <v>387</v>
      </c>
      <c r="J1249" s="8" t="s">
        <v>388</v>
      </c>
      <c r="K1249" s="8">
        <v>42</v>
      </c>
      <c r="L1249" s="8" t="s">
        <v>389</v>
      </c>
      <c r="M1249" s="8">
        <v>138</v>
      </c>
      <c r="N1249" s="8" t="s">
        <v>298</v>
      </c>
      <c r="O1249" s="8">
        <v>1</v>
      </c>
      <c r="P1249" s="8" t="s">
        <v>57</v>
      </c>
      <c r="Q1249" s="8" t="s">
        <v>387</v>
      </c>
      <c r="S1249" s="8" t="s">
        <v>57</v>
      </c>
      <c r="T1249" s="8" t="s">
        <v>59</v>
      </c>
      <c r="U1249" s="8" t="s">
        <v>65</v>
      </c>
      <c r="V1249" s="8" t="s">
        <v>51</v>
      </c>
      <c r="W1249" s="8">
        <v>85</v>
      </c>
      <c r="X1249" s="8">
        <v>20</v>
      </c>
      <c r="Y1249" s="8">
        <v>20</v>
      </c>
      <c r="Z1249" s="8">
        <v>15</v>
      </c>
      <c r="AA1249" s="8">
        <v>15</v>
      </c>
      <c r="AB1249" s="8">
        <v>15</v>
      </c>
    </row>
    <row r="1250" spans="1:28">
      <c r="A1250" t="s">
        <v>19</v>
      </c>
      <c r="B1250" t="s">
        <v>375</v>
      </c>
      <c r="C1250" t="s">
        <v>376</v>
      </c>
      <c r="D1250" t="s">
        <v>616</v>
      </c>
      <c r="E1250" t="s">
        <v>675</v>
      </c>
      <c r="F1250" t="s">
        <v>5212</v>
      </c>
      <c r="G1250" t="s">
        <v>4646</v>
      </c>
      <c r="H1250" t="s">
        <v>676</v>
      </c>
      <c r="I1250" t="s">
        <v>3267</v>
      </c>
      <c r="J1250" s="8" t="s">
        <v>3268</v>
      </c>
      <c r="K1250" s="8">
        <v>60</v>
      </c>
      <c r="L1250" s="8" t="s">
        <v>3269</v>
      </c>
      <c r="M1250" s="8">
        <v>157</v>
      </c>
      <c r="N1250" s="8" t="s">
        <v>3270</v>
      </c>
      <c r="O1250" s="8">
        <v>1</v>
      </c>
      <c r="P1250" s="8" t="s">
        <v>57</v>
      </c>
      <c r="Q1250" s="8" t="s">
        <v>3267</v>
      </c>
      <c r="S1250" s="8" t="s">
        <v>57</v>
      </c>
      <c r="T1250" s="8" t="s">
        <v>59</v>
      </c>
      <c r="U1250" s="8" t="s">
        <v>65</v>
      </c>
      <c r="V1250" s="8" t="s">
        <v>51</v>
      </c>
      <c r="W1250" s="8">
        <v>85</v>
      </c>
      <c r="X1250" s="8">
        <v>20</v>
      </c>
      <c r="Y1250" s="8">
        <v>20</v>
      </c>
      <c r="Z1250" s="8">
        <v>15</v>
      </c>
      <c r="AA1250" s="8">
        <v>15</v>
      </c>
      <c r="AB1250" s="8">
        <v>15</v>
      </c>
    </row>
    <row r="1251" spans="1:28">
      <c r="A1251" t="s">
        <v>19</v>
      </c>
      <c r="B1251" t="s">
        <v>86</v>
      </c>
      <c r="C1251" t="s">
        <v>645</v>
      </c>
      <c r="D1251" t="s">
        <v>629</v>
      </c>
      <c r="E1251" t="s">
        <v>675</v>
      </c>
      <c r="F1251" t="s">
        <v>4985</v>
      </c>
      <c r="G1251" t="s">
        <v>4553</v>
      </c>
      <c r="H1251" t="s">
        <v>676</v>
      </c>
      <c r="I1251" t="s">
        <v>2499</v>
      </c>
      <c r="J1251" s="8" t="s">
        <v>2500</v>
      </c>
      <c r="K1251" s="8">
        <v>51</v>
      </c>
      <c r="L1251" s="8" t="s">
        <v>2501</v>
      </c>
      <c r="M1251" s="8">
        <v>120</v>
      </c>
      <c r="N1251" s="8" t="s">
        <v>2502</v>
      </c>
      <c r="O1251" s="8">
        <v>1</v>
      </c>
      <c r="P1251" s="8" t="s">
        <v>57</v>
      </c>
      <c r="Q1251" s="8" t="s">
        <v>12113</v>
      </c>
      <c r="S1251" s="8" t="s">
        <v>57</v>
      </c>
      <c r="T1251" s="8" t="s">
        <v>59</v>
      </c>
      <c r="U1251" s="8" t="s">
        <v>65</v>
      </c>
      <c r="V1251" s="8" t="s">
        <v>51</v>
      </c>
      <c r="W1251" s="8">
        <v>85</v>
      </c>
      <c r="X1251" s="8">
        <v>20</v>
      </c>
      <c r="Y1251" s="8">
        <v>20</v>
      </c>
      <c r="Z1251" s="8">
        <v>15</v>
      </c>
      <c r="AA1251" s="8">
        <v>15</v>
      </c>
      <c r="AB1251" s="8">
        <v>15</v>
      </c>
    </row>
    <row r="1252" spans="1:28">
      <c r="A1252" t="s">
        <v>19</v>
      </c>
      <c r="B1252" t="s">
        <v>86</v>
      </c>
      <c r="C1252" t="s">
        <v>645</v>
      </c>
      <c r="D1252" t="s">
        <v>629</v>
      </c>
      <c r="E1252" t="s">
        <v>675</v>
      </c>
      <c r="F1252" t="s">
        <v>5017</v>
      </c>
      <c r="G1252" t="s">
        <v>4606</v>
      </c>
      <c r="H1252" t="s">
        <v>676</v>
      </c>
      <c r="I1252" t="s">
        <v>2622</v>
      </c>
      <c r="J1252" s="8" t="s">
        <v>2623</v>
      </c>
      <c r="K1252" s="8">
        <v>59</v>
      </c>
      <c r="L1252" s="8" t="s">
        <v>10962</v>
      </c>
      <c r="M1252" s="8">
        <v>156</v>
      </c>
      <c r="N1252" s="8" t="s">
        <v>10963</v>
      </c>
      <c r="O1252" s="8">
        <v>1</v>
      </c>
      <c r="P1252" s="8" t="s">
        <v>57</v>
      </c>
      <c r="Q1252" s="8" t="s">
        <v>12114</v>
      </c>
      <c r="S1252" s="8" t="s">
        <v>57</v>
      </c>
      <c r="T1252" s="8" t="s">
        <v>59</v>
      </c>
      <c r="U1252" s="8" t="s">
        <v>65</v>
      </c>
      <c r="V1252" s="8" t="s">
        <v>51</v>
      </c>
      <c r="W1252" s="8">
        <v>85</v>
      </c>
      <c r="X1252" s="8">
        <v>20</v>
      </c>
      <c r="Y1252" s="8">
        <v>20</v>
      </c>
      <c r="Z1252" s="8">
        <v>15</v>
      </c>
      <c r="AA1252" s="8">
        <v>15</v>
      </c>
      <c r="AB1252" s="8">
        <v>15</v>
      </c>
    </row>
    <row r="1253" spans="1:28">
      <c r="A1253" t="s">
        <v>19</v>
      </c>
      <c r="B1253" t="s">
        <v>86</v>
      </c>
      <c r="C1253" t="s">
        <v>645</v>
      </c>
      <c r="D1253" t="s">
        <v>629</v>
      </c>
      <c r="E1253" t="s">
        <v>675</v>
      </c>
      <c r="F1253" t="s">
        <v>4986</v>
      </c>
      <c r="G1253" t="s">
        <v>4987</v>
      </c>
      <c r="H1253" t="s">
        <v>677</v>
      </c>
      <c r="I1253" t="s">
        <v>2503</v>
      </c>
      <c r="J1253" s="8" t="s">
        <v>2504</v>
      </c>
      <c r="K1253" s="8">
        <v>60</v>
      </c>
      <c r="L1253" s="8" t="s">
        <v>2505</v>
      </c>
      <c r="M1253" s="8">
        <v>89</v>
      </c>
      <c r="N1253" s="8" t="s">
        <v>2506</v>
      </c>
      <c r="O1253" s="8">
        <v>1</v>
      </c>
      <c r="P1253" s="8" t="s">
        <v>57</v>
      </c>
      <c r="Q1253" s="8" t="s">
        <v>12115</v>
      </c>
      <c r="S1253" s="8" t="s">
        <v>57</v>
      </c>
      <c r="T1253" s="8" t="s">
        <v>59</v>
      </c>
      <c r="U1253" s="8" t="s">
        <v>65</v>
      </c>
      <c r="V1253" s="8" t="s">
        <v>51</v>
      </c>
      <c r="W1253" s="8">
        <v>85</v>
      </c>
      <c r="X1253" s="8">
        <v>20</v>
      </c>
      <c r="Y1253" s="8">
        <v>20</v>
      </c>
      <c r="Z1253" s="8">
        <v>15</v>
      </c>
      <c r="AA1253" s="8">
        <v>15</v>
      </c>
      <c r="AB1253" s="8">
        <v>15</v>
      </c>
    </row>
    <row r="1254" spans="1:28">
      <c r="A1254" t="s">
        <v>19</v>
      </c>
      <c r="B1254" t="s">
        <v>86</v>
      </c>
      <c r="C1254" t="s">
        <v>645</v>
      </c>
      <c r="D1254" t="s">
        <v>629</v>
      </c>
      <c r="E1254" t="s">
        <v>675</v>
      </c>
      <c r="F1254" t="s">
        <v>8814</v>
      </c>
      <c r="G1254" t="s">
        <v>8815</v>
      </c>
      <c r="H1254" t="s">
        <v>676</v>
      </c>
      <c r="I1254" t="s">
        <v>8816</v>
      </c>
      <c r="J1254" s="8" t="s">
        <v>8817</v>
      </c>
      <c r="K1254" s="8">
        <v>52</v>
      </c>
      <c r="L1254" s="8" t="s">
        <v>10964</v>
      </c>
      <c r="M1254" s="8">
        <v>92</v>
      </c>
      <c r="N1254" s="8" t="s">
        <v>8818</v>
      </c>
      <c r="O1254" s="8">
        <v>1</v>
      </c>
      <c r="P1254" s="8" t="s">
        <v>57</v>
      </c>
      <c r="Q1254" s="8" t="s">
        <v>12116</v>
      </c>
      <c r="S1254" s="8" t="s">
        <v>57</v>
      </c>
      <c r="T1254" s="8" t="s">
        <v>59</v>
      </c>
      <c r="U1254" s="8" t="s">
        <v>65</v>
      </c>
      <c r="V1254" s="8" t="s">
        <v>51</v>
      </c>
      <c r="W1254" s="8">
        <v>85</v>
      </c>
      <c r="X1254" s="8">
        <v>20</v>
      </c>
      <c r="Y1254" s="8">
        <v>20</v>
      </c>
      <c r="Z1254" s="8">
        <v>15</v>
      </c>
      <c r="AA1254" s="8">
        <v>15</v>
      </c>
      <c r="AB1254" s="8">
        <v>15</v>
      </c>
    </row>
    <row r="1255" spans="1:28">
      <c r="A1255" t="s">
        <v>19</v>
      </c>
      <c r="B1255" t="s">
        <v>86</v>
      </c>
      <c r="C1255" t="s">
        <v>645</v>
      </c>
      <c r="D1255" t="s">
        <v>629</v>
      </c>
      <c r="E1255" t="s">
        <v>675</v>
      </c>
      <c r="F1255" t="s">
        <v>8819</v>
      </c>
      <c r="G1255" t="s">
        <v>8820</v>
      </c>
      <c r="H1255" t="s">
        <v>677</v>
      </c>
      <c r="I1255" t="s">
        <v>8821</v>
      </c>
      <c r="J1255" s="8" t="s">
        <v>10965</v>
      </c>
      <c r="K1255" s="8">
        <v>54</v>
      </c>
      <c r="L1255" s="8" t="s">
        <v>10966</v>
      </c>
      <c r="M1255" s="8">
        <v>99</v>
      </c>
      <c r="N1255" s="8" t="s">
        <v>8822</v>
      </c>
      <c r="O1255" s="8">
        <v>1</v>
      </c>
      <c r="P1255" s="8" t="s">
        <v>57</v>
      </c>
      <c r="Q1255" s="8" t="s">
        <v>12117</v>
      </c>
      <c r="S1255" s="8" t="s">
        <v>57</v>
      </c>
      <c r="T1255" s="8" t="s">
        <v>59</v>
      </c>
      <c r="U1255" s="8" t="s">
        <v>65</v>
      </c>
      <c r="V1255" s="8" t="s">
        <v>51</v>
      </c>
      <c r="W1255" s="8">
        <v>85</v>
      </c>
      <c r="X1255" s="8">
        <v>20</v>
      </c>
      <c r="Y1255" s="8">
        <v>20</v>
      </c>
      <c r="Z1255" s="8">
        <v>15</v>
      </c>
      <c r="AA1255" s="8">
        <v>15</v>
      </c>
      <c r="AB1255" s="8">
        <v>15</v>
      </c>
    </row>
    <row r="1256" spans="1:28">
      <c r="A1256" t="s">
        <v>19</v>
      </c>
      <c r="B1256" t="s">
        <v>86</v>
      </c>
      <c r="C1256" t="s">
        <v>645</v>
      </c>
      <c r="D1256" t="s">
        <v>629</v>
      </c>
      <c r="E1256" t="s">
        <v>675</v>
      </c>
      <c r="F1256" t="s">
        <v>5025</v>
      </c>
      <c r="G1256" t="s">
        <v>5026</v>
      </c>
      <c r="H1256" t="s">
        <v>676</v>
      </c>
      <c r="I1256" t="s">
        <v>2643</v>
      </c>
      <c r="J1256" s="8" t="s">
        <v>10967</v>
      </c>
      <c r="K1256" s="8">
        <v>58</v>
      </c>
      <c r="L1256" s="8" t="s">
        <v>10968</v>
      </c>
      <c r="M1256" s="8">
        <v>150</v>
      </c>
      <c r="N1256" s="8" t="s">
        <v>2644</v>
      </c>
      <c r="O1256" s="8">
        <v>1</v>
      </c>
      <c r="P1256" s="8" t="s">
        <v>57</v>
      </c>
      <c r="Q1256" s="8" t="s">
        <v>12118</v>
      </c>
      <c r="S1256" s="8" t="s">
        <v>57</v>
      </c>
      <c r="T1256" s="8" t="s">
        <v>59</v>
      </c>
      <c r="U1256" s="8" t="s">
        <v>65</v>
      </c>
      <c r="V1256" s="8" t="s">
        <v>51</v>
      </c>
      <c r="W1256" s="8">
        <v>85</v>
      </c>
      <c r="X1256" s="8">
        <v>20</v>
      </c>
      <c r="Y1256" s="8">
        <v>20</v>
      </c>
      <c r="Z1256" s="8">
        <v>15</v>
      </c>
      <c r="AA1256" s="8">
        <v>15</v>
      </c>
      <c r="AB1256" s="8">
        <v>15</v>
      </c>
    </row>
    <row r="1257" spans="1:28">
      <c r="A1257" t="s">
        <v>19</v>
      </c>
      <c r="B1257" t="s">
        <v>86</v>
      </c>
      <c r="C1257" t="s">
        <v>645</v>
      </c>
      <c r="D1257" t="s">
        <v>629</v>
      </c>
      <c r="E1257" t="s">
        <v>675</v>
      </c>
      <c r="F1257" t="s">
        <v>5000</v>
      </c>
      <c r="G1257" t="s">
        <v>5001</v>
      </c>
      <c r="H1257" t="s">
        <v>676</v>
      </c>
      <c r="I1257" t="s">
        <v>2546</v>
      </c>
      <c r="J1257" s="8" t="s">
        <v>10969</v>
      </c>
      <c r="K1257" s="8">
        <v>59</v>
      </c>
      <c r="L1257" s="8" t="s">
        <v>2547</v>
      </c>
      <c r="M1257" s="8">
        <v>143</v>
      </c>
      <c r="N1257" s="8" t="s">
        <v>2548</v>
      </c>
      <c r="O1257" s="8">
        <v>1</v>
      </c>
      <c r="P1257" s="8" t="s">
        <v>57</v>
      </c>
      <c r="Q1257" s="8" t="s">
        <v>12119</v>
      </c>
      <c r="S1257" s="8" t="s">
        <v>57</v>
      </c>
      <c r="T1257" s="8" t="s">
        <v>59</v>
      </c>
      <c r="U1257" s="8" t="s">
        <v>65</v>
      </c>
      <c r="V1257" s="8" t="s">
        <v>51</v>
      </c>
      <c r="W1257" s="8">
        <v>85</v>
      </c>
      <c r="X1257" s="8">
        <v>20</v>
      </c>
      <c r="Y1257" s="8">
        <v>20</v>
      </c>
      <c r="Z1257" s="8">
        <v>15</v>
      </c>
      <c r="AA1257" s="8">
        <v>15</v>
      </c>
      <c r="AB1257" s="8">
        <v>15</v>
      </c>
    </row>
    <row r="1258" spans="1:28">
      <c r="A1258" t="s">
        <v>19</v>
      </c>
      <c r="B1258" t="s">
        <v>86</v>
      </c>
      <c r="C1258" t="s">
        <v>645</v>
      </c>
      <c r="D1258" t="s">
        <v>629</v>
      </c>
      <c r="E1258" t="s">
        <v>675</v>
      </c>
      <c r="F1258" t="s">
        <v>7953</v>
      </c>
      <c r="G1258" t="s">
        <v>7954</v>
      </c>
      <c r="H1258" t="s">
        <v>676</v>
      </c>
      <c r="I1258" t="s">
        <v>7955</v>
      </c>
      <c r="J1258" s="8" t="s">
        <v>7956</v>
      </c>
      <c r="K1258" s="8">
        <v>58</v>
      </c>
      <c r="L1258" s="8" t="s">
        <v>7957</v>
      </c>
      <c r="M1258" s="8">
        <v>156</v>
      </c>
      <c r="N1258" s="8" t="s">
        <v>7958</v>
      </c>
      <c r="O1258" s="8">
        <v>1</v>
      </c>
      <c r="P1258" s="8" t="s">
        <v>57</v>
      </c>
      <c r="Q1258" s="8" t="s">
        <v>12120</v>
      </c>
      <c r="S1258" s="8" t="s">
        <v>57</v>
      </c>
      <c r="T1258" s="8" t="s">
        <v>59</v>
      </c>
      <c r="U1258" s="8" t="s">
        <v>65</v>
      </c>
      <c r="V1258" s="8" t="s">
        <v>51</v>
      </c>
      <c r="W1258" s="8">
        <v>85</v>
      </c>
      <c r="X1258" s="8">
        <v>20</v>
      </c>
      <c r="Y1258" s="8">
        <v>20</v>
      </c>
      <c r="Z1258" s="8">
        <v>15</v>
      </c>
      <c r="AA1258" s="8">
        <v>15</v>
      </c>
      <c r="AB1258" s="8">
        <v>15</v>
      </c>
    </row>
    <row r="1259" spans="1:28">
      <c r="A1259" t="s">
        <v>19</v>
      </c>
      <c r="B1259" t="s">
        <v>86</v>
      </c>
      <c r="C1259" t="s">
        <v>645</v>
      </c>
      <c r="D1259" t="s">
        <v>629</v>
      </c>
      <c r="E1259" t="s">
        <v>675</v>
      </c>
      <c r="F1259" t="s">
        <v>5005</v>
      </c>
      <c r="G1259" t="s">
        <v>4512</v>
      </c>
      <c r="H1259" t="s">
        <v>676</v>
      </c>
      <c r="I1259" t="s">
        <v>2563</v>
      </c>
      <c r="J1259" s="8" t="s">
        <v>10970</v>
      </c>
      <c r="K1259" s="8">
        <v>50</v>
      </c>
      <c r="L1259" s="8" t="s">
        <v>2564</v>
      </c>
      <c r="M1259" s="8">
        <v>131</v>
      </c>
      <c r="N1259" s="8" t="s">
        <v>2565</v>
      </c>
      <c r="O1259" s="8">
        <v>1</v>
      </c>
      <c r="P1259" s="8" t="s">
        <v>57</v>
      </c>
      <c r="Q1259" s="8" t="s">
        <v>12121</v>
      </c>
      <c r="S1259" s="8" t="s">
        <v>57</v>
      </c>
      <c r="T1259" s="8" t="s">
        <v>59</v>
      </c>
      <c r="U1259" s="8" t="s">
        <v>65</v>
      </c>
      <c r="V1259" s="8" t="s">
        <v>51</v>
      </c>
      <c r="W1259" s="8">
        <v>85</v>
      </c>
      <c r="X1259" s="8">
        <v>20</v>
      </c>
      <c r="Y1259" s="8">
        <v>20</v>
      </c>
      <c r="Z1259" s="8">
        <v>15</v>
      </c>
      <c r="AA1259" s="8">
        <v>15</v>
      </c>
      <c r="AB1259" s="8">
        <v>15</v>
      </c>
    </row>
    <row r="1260" spans="1:28">
      <c r="A1260" t="s">
        <v>19</v>
      </c>
      <c r="B1260" t="s">
        <v>86</v>
      </c>
      <c r="C1260" t="s">
        <v>645</v>
      </c>
      <c r="D1260" t="s">
        <v>629</v>
      </c>
      <c r="E1260" t="s">
        <v>674</v>
      </c>
      <c r="F1260" t="s">
        <v>8823</v>
      </c>
      <c r="G1260" t="s">
        <v>4554</v>
      </c>
      <c r="H1260" t="s">
        <v>676</v>
      </c>
      <c r="I1260" t="s">
        <v>8824</v>
      </c>
      <c r="J1260" s="8" t="s">
        <v>10971</v>
      </c>
      <c r="K1260" s="8">
        <v>51</v>
      </c>
      <c r="L1260" s="8" t="s">
        <v>8825</v>
      </c>
      <c r="M1260" s="8">
        <v>158</v>
      </c>
      <c r="N1260" s="8" t="s">
        <v>8826</v>
      </c>
      <c r="O1260" s="8">
        <v>1</v>
      </c>
      <c r="P1260" s="8" t="s">
        <v>57</v>
      </c>
      <c r="Q1260" s="8" t="s">
        <v>12122</v>
      </c>
      <c r="S1260" s="8" t="s">
        <v>57</v>
      </c>
      <c r="T1260" s="8" t="s">
        <v>59</v>
      </c>
      <c r="U1260" s="8" t="s">
        <v>65</v>
      </c>
      <c r="V1260" s="8" t="s">
        <v>51</v>
      </c>
      <c r="W1260" s="8">
        <v>85</v>
      </c>
      <c r="X1260" s="8">
        <v>20</v>
      </c>
      <c r="Y1260" s="8">
        <v>20</v>
      </c>
      <c r="Z1260" s="8">
        <v>15</v>
      </c>
      <c r="AA1260" s="8">
        <v>15</v>
      </c>
      <c r="AB1260" s="8">
        <v>15</v>
      </c>
    </row>
    <row r="1261" spans="1:28">
      <c r="A1261" t="s">
        <v>19</v>
      </c>
      <c r="B1261" t="s">
        <v>86</v>
      </c>
      <c r="C1261" t="s">
        <v>645</v>
      </c>
      <c r="D1261" t="s">
        <v>629</v>
      </c>
      <c r="E1261" t="s">
        <v>675</v>
      </c>
      <c r="F1261" t="s">
        <v>5002</v>
      </c>
      <c r="G1261" t="s">
        <v>4473</v>
      </c>
      <c r="H1261" t="s">
        <v>677</v>
      </c>
      <c r="I1261" t="s">
        <v>2555</v>
      </c>
      <c r="J1261" s="8" t="s">
        <v>2556</v>
      </c>
      <c r="K1261" s="8">
        <v>57</v>
      </c>
      <c r="L1261" s="8" t="s">
        <v>10972</v>
      </c>
      <c r="M1261" s="8">
        <v>77</v>
      </c>
      <c r="N1261" s="8" t="s">
        <v>2557</v>
      </c>
      <c r="O1261" s="8">
        <v>1</v>
      </c>
      <c r="P1261" s="8" t="s">
        <v>57</v>
      </c>
      <c r="Q1261" s="8" t="s">
        <v>12123</v>
      </c>
      <c r="S1261" s="8" t="s">
        <v>57</v>
      </c>
      <c r="T1261" s="8" t="s">
        <v>59</v>
      </c>
      <c r="U1261" s="8" t="s">
        <v>65</v>
      </c>
      <c r="V1261" s="8" t="s">
        <v>51</v>
      </c>
      <c r="W1261" s="8">
        <v>85</v>
      </c>
      <c r="X1261" s="8">
        <v>20</v>
      </c>
      <c r="Y1261" s="8">
        <v>20</v>
      </c>
      <c r="Z1261" s="8">
        <v>15</v>
      </c>
      <c r="AA1261" s="8">
        <v>15</v>
      </c>
      <c r="AB1261" s="8">
        <v>15</v>
      </c>
    </row>
    <row r="1262" spans="1:28">
      <c r="A1262" t="s">
        <v>19</v>
      </c>
      <c r="B1262" t="s">
        <v>86</v>
      </c>
      <c r="C1262" t="s">
        <v>645</v>
      </c>
      <c r="D1262" t="s">
        <v>629</v>
      </c>
      <c r="E1262" t="s">
        <v>674</v>
      </c>
      <c r="F1262" t="s">
        <v>8827</v>
      </c>
      <c r="G1262" t="s">
        <v>8157</v>
      </c>
      <c r="H1262" t="s">
        <v>677</v>
      </c>
      <c r="I1262" t="s">
        <v>8828</v>
      </c>
      <c r="J1262" s="8" t="s">
        <v>10973</v>
      </c>
      <c r="K1262" s="8">
        <v>43</v>
      </c>
      <c r="L1262" s="8" t="s">
        <v>10974</v>
      </c>
      <c r="M1262" s="8">
        <v>99</v>
      </c>
      <c r="N1262" s="8" t="s">
        <v>10975</v>
      </c>
      <c r="O1262" s="8">
        <v>1</v>
      </c>
      <c r="P1262" s="8" t="s">
        <v>57</v>
      </c>
      <c r="Q1262" s="8" t="s">
        <v>12124</v>
      </c>
      <c r="S1262" s="8" t="s">
        <v>57</v>
      </c>
      <c r="T1262" s="8" t="s">
        <v>59</v>
      </c>
      <c r="U1262" s="8" t="s">
        <v>65</v>
      </c>
      <c r="V1262" s="8" t="s">
        <v>51</v>
      </c>
      <c r="W1262" s="8">
        <v>85</v>
      </c>
      <c r="X1262" s="8">
        <v>20</v>
      </c>
      <c r="Y1262" s="8">
        <v>20</v>
      </c>
      <c r="Z1262" s="8">
        <v>15</v>
      </c>
      <c r="AA1262" s="8">
        <v>15</v>
      </c>
      <c r="AB1262" s="8">
        <v>15</v>
      </c>
    </row>
    <row r="1263" spans="1:28">
      <c r="A1263" t="s">
        <v>19</v>
      </c>
      <c r="B1263" t="s">
        <v>86</v>
      </c>
      <c r="C1263" t="s">
        <v>645</v>
      </c>
      <c r="D1263" t="s">
        <v>629</v>
      </c>
      <c r="E1263" t="s">
        <v>675</v>
      </c>
      <c r="F1263" t="s">
        <v>4988</v>
      </c>
      <c r="G1263" t="s">
        <v>4989</v>
      </c>
      <c r="H1263" t="s">
        <v>676</v>
      </c>
      <c r="I1263" t="s">
        <v>2507</v>
      </c>
      <c r="J1263" s="8" t="s">
        <v>2508</v>
      </c>
      <c r="K1263" s="8">
        <v>46</v>
      </c>
      <c r="L1263" s="8" t="s">
        <v>2509</v>
      </c>
      <c r="M1263" s="8">
        <v>151</v>
      </c>
      <c r="N1263" s="8" t="s">
        <v>2510</v>
      </c>
      <c r="O1263" s="8">
        <v>1</v>
      </c>
      <c r="P1263" s="8" t="s">
        <v>57</v>
      </c>
      <c r="Q1263" s="8" t="s">
        <v>12125</v>
      </c>
      <c r="S1263" s="8" t="s">
        <v>57</v>
      </c>
      <c r="T1263" s="8" t="s">
        <v>59</v>
      </c>
      <c r="U1263" s="8" t="s">
        <v>65</v>
      </c>
      <c r="V1263" s="8" t="s">
        <v>51</v>
      </c>
      <c r="W1263" s="8">
        <v>85</v>
      </c>
      <c r="X1263" s="8">
        <v>20</v>
      </c>
      <c r="Y1263" s="8">
        <v>20</v>
      </c>
      <c r="Z1263" s="8">
        <v>15</v>
      </c>
      <c r="AA1263" s="8">
        <v>15</v>
      </c>
      <c r="AB1263" s="8">
        <v>15</v>
      </c>
    </row>
    <row r="1264" spans="1:28">
      <c r="A1264" t="s">
        <v>19</v>
      </c>
      <c r="B1264" t="s">
        <v>86</v>
      </c>
      <c r="C1264" t="s">
        <v>645</v>
      </c>
      <c r="D1264" t="s">
        <v>629</v>
      </c>
      <c r="E1264" t="s">
        <v>675</v>
      </c>
      <c r="F1264" t="s">
        <v>5041</v>
      </c>
      <c r="G1264" t="s">
        <v>5042</v>
      </c>
      <c r="H1264" t="s">
        <v>676</v>
      </c>
      <c r="I1264" t="s">
        <v>2682</v>
      </c>
      <c r="J1264" s="8" t="s">
        <v>2683</v>
      </c>
      <c r="K1264" s="8">
        <v>53</v>
      </c>
      <c r="L1264" s="8" t="s">
        <v>2684</v>
      </c>
      <c r="M1264" s="8">
        <v>144</v>
      </c>
      <c r="N1264" s="8" t="s">
        <v>2685</v>
      </c>
      <c r="O1264" s="8">
        <v>1</v>
      </c>
      <c r="P1264" s="8" t="s">
        <v>57</v>
      </c>
      <c r="Q1264" s="8" t="s">
        <v>12126</v>
      </c>
      <c r="S1264" s="8" t="s">
        <v>57</v>
      </c>
      <c r="T1264" s="8" t="s">
        <v>59</v>
      </c>
      <c r="U1264" s="8" t="s">
        <v>65</v>
      </c>
      <c r="V1264" s="8" t="s">
        <v>51</v>
      </c>
      <c r="W1264" s="8">
        <v>85</v>
      </c>
      <c r="X1264" s="8">
        <v>20</v>
      </c>
      <c r="Y1264" s="8">
        <v>20</v>
      </c>
      <c r="Z1264" s="8">
        <v>15</v>
      </c>
      <c r="AA1264" s="8">
        <v>15</v>
      </c>
      <c r="AB1264" s="8">
        <v>15</v>
      </c>
    </row>
    <row r="1265" spans="1:28">
      <c r="A1265" t="s">
        <v>19</v>
      </c>
      <c r="B1265" t="s">
        <v>86</v>
      </c>
      <c r="C1265" t="s">
        <v>645</v>
      </c>
      <c r="D1265" t="s">
        <v>629</v>
      </c>
      <c r="E1265" t="s">
        <v>674</v>
      </c>
      <c r="F1265" t="s">
        <v>4461</v>
      </c>
      <c r="G1265" t="s">
        <v>4461</v>
      </c>
      <c r="H1265" t="s">
        <v>676</v>
      </c>
      <c r="I1265" t="s">
        <v>5874</v>
      </c>
      <c r="J1265" s="8" t="s">
        <v>5875</v>
      </c>
      <c r="K1265" s="8">
        <v>52</v>
      </c>
      <c r="L1265" s="8" t="s">
        <v>10976</v>
      </c>
      <c r="M1265" s="8">
        <v>160</v>
      </c>
      <c r="N1265" s="8" t="s">
        <v>5876</v>
      </c>
      <c r="O1265" s="8">
        <v>1</v>
      </c>
      <c r="P1265" s="8" t="s">
        <v>57</v>
      </c>
      <c r="Q1265" s="8" t="s">
        <v>12127</v>
      </c>
      <c r="S1265" s="8" t="s">
        <v>57</v>
      </c>
      <c r="T1265" s="8" t="s">
        <v>59</v>
      </c>
      <c r="U1265" s="8" t="s">
        <v>65</v>
      </c>
      <c r="V1265" s="8" t="s">
        <v>51</v>
      </c>
      <c r="W1265" s="8">
        <v>85</v>
      </c>
      <c r="X1265" s="8">
        <v>20</v>
      </c>
      <c r="Y1265" s="8">
        <v>20</v>
      </c>
      <c r="Z1265" s="8">
        <v>15</v>
      </c>
      <c r="AA1265" s="8">
        <v>15</v>
      </c>
      <c r="AB1265" s="8">
        <v>15</v>
      </c>
    </row>
    <row r="1266" spans="1:28">
      <c r="A1266" t="s">
        <v>19</v>
      </c>
      <c r="B1266" t="s">
        <v>86</v>
      </c>
      <c r="C1266" t="s">
        <v>645</v>
      </c>
      <c r="D1266" t="s">
        <v>629</v>
      </c>
      <c r="E1266" t="s">
        <v>675</v>
      </c>
      <c r="F1266" t="s">
        <v>5758</v>
      </c>
      <c r="G1266" t="s">
        <v>5758</v>
      </c>
      <c r="H1266" t="s">
        <v>677</v>
      </c>
      <c r="I1266" t="s">
        <v>85</v>
      </c>
      <c r="J1266" s="8" t="s">
        <v>5878</v>
      </c>
      <c r="K1266" s="8">
        <v>45</v>
      </c>
      <c r="L1266" s="8" t="s">
        <v>5879</v>
      </c>
      <c r="M1266" s="8">
        <v>86</v>
      </c>
      <c r="N1266" s="8" t="s">
        <v>5880</v>
      </c>
      <c r="O1266" s="8">
        <v>1</v>
      </c>
      <c r="P1266" s="8" t="s">
        <v>57</v>
      </c>
      <c r="Q1266" s="8" t="s">
        <v>12128</v>
      </c>
      <c r="S1266" s="8" t="s">
        <v>57</v>
      </c>
      <c r="T1266" s="8" t="s">
        <v>59</v>
      </c>
      <c r="U1266" s="8" t="s">
        <v>65</v>
      </c>
      <c r="V1266" s="8" t="s">
        <v>51</v>
      </c>
      <c r="W1266" s="8">
        <v>85</v>
      </c>
      <c r="X1266" s="8">
        <v>20</v>
      </c>
      <c r="Y1266" s="8">
        <v>20</v>
      </c>
      <c r="Z1266" s="8">
        <v>15</v>
      </c>
      <c r="AA1266" s="8">
        <v>15</v>
      </c>
      <c r="AB1266" s="8">
        <v>15</v>
      </c>
    </row>
    <row r="1267" spans="1:28">
      <c r="A1267" t="s">
        <v>19</v>
      </c>
      <c r="B1267" t="s">
        <v>86</v>
      </c>
      <c r="C1267" t="s">
        <v>645</v>
      </c>
      <c r="D1267" t="s">
        <v>629</v>
      </c>
      <c r="E1267" t="s">
        <v>674</v>
      </c>
      <c r="F1267" t="s">
        <v>5037</v>
      </c>
      <c r="G1267" t="s">
        <v>5038</v>
      </c>
      <c r="H1267" t="s">
        <v>676</v>
      </c>
      <c r="I1267" t="s">
        <v>2671</v>
      </c>
      <c r="J1267" s="8" t="s">
        <v>2672</v>
      </c>
      <c r="K1267" s="8">
        <v>53</v>
      </c>
      <c r="L1267" s="8" t="s">
        <v>2673</v>
      </c>
      <c r="M1267" s="8">
        <v>107</v>
      </c>
      <c r="N1267" s="8" t="s">
        <v>2674</v>
      </c>
      <c r="O1267" s="8">
        <v>1</v>
      </c>
      <c r="P1267" s="8" t="s">
        <v>57</v>
      </c>
      <c r="Q1267" s="8" t="s">
        <v>12129</v>
      </c>
      <c r="S1267" s="8" t="s">
        <v>57</v>
      </c>
      <c r="T1267" s="8" t="s">
        <v>59</v>
      </c>
      <c r="U1267" s="8" t="s">
        <v>65</v>
      </c>
      <c r="V1267" s="8" t="s">
        <v>51</v>
      </c>
      <c r="W1267" s="8">
        <v>85</v>
      </c>
      <c r="X1267" s="8">
        <v>20</v>
      </c>
      <c r="Y1267" s="8">
        <v>20</v>
      </c>
      <c r="Z1267" s="8">
        <v>15</v>
      </c>
      <c r="AA1267" s="8">
        <v>15</v>
      </c>
      <c r="AB1267" s="8">
        <v>15</v>
      </c>
    </row>
    <row r="1268" spans="1:28">
      <c r="A1268" t="s">
        <v>19</v>
      </c>
      <c r="B1268" t="s">
        <v>86</v>
      </c>
      <c r="C1268" t="s">
        <v>645</v>
      </c>
      <c r="D1268" t="s">
        <v>629</v>
      </c>
      <c r="E1268" t="s">
        <v>675</v>
      </c>
      <c r="F1268" t="s">
        <v>4982</v>
      </c>
      <c r="G1268" t="s">
        <v>4983</v>
      </c>
      <c r="H1268" t="s">
        <v>676</v>
      </c>
      <c r="I1268" t="s">
        <v>2493</v>
      </c>
      <c r="J1268" s="8" t="s">
        <v>10977</v>
      </c>
      <c r="K1268" s="8">
        <v>52</v>
      </c>
      <c r="L1268" s="8" t="s">
        <v>2494</v>
      </c>
      <c r="M1268" s="8">
        <v>157</v>
      </c>
      <c r="N1268" s="8" t="s">
        <v>2495</v>
      </c>
      <c r="O1268" s="8">
        <v>1</v>
      </c>
      <c r="P1268" s="8" t="s">
        <v>57</v>
      </c>
      <c r="Q1268" s="8" t="s">
        <v>12130</v>
      </c>
      <c r="S1268" s="8" t="s">
        <v>57</v>
      </c>
      <c r="T1268" s="8" t="s">
        <v>59</v>
      </c>
      <c r="U1268" s="8" t="s">
        <v>65</v>
      </c>
      <c r="V1268" s="8" t="s">
        <v>51</v>
      </c>
      <c r="W1268" s="8">
        <v>85</v>
      </c>
      <c r="X1268" s="8">
        <v>20</v>
      </c>
      <c r="Y1268" s="8">
        <v>20</v>
      </c>
      <c r="Z1268" s="8">
        <v>15</v>
      </c>
      <c r="AA1268" s="8">
        <v>15</v>
      </c>
      <c r="AB1268" s="8">
        <v>15</v>
      </c>
    </row>
    <row r="1269" spans="1:28">
      <c r="A1269" t="s">
        <v>19</v>
      </c>
      <c r="B1269" t="s">
        <v>86</v>
      </c>
      <c r="C1269" t="s">
        <v>645</v>
      </c>
      <c r="D1269" t="s">
        <v>629</v>
      </c>
      <c r="E1269" t="s">
        <v>675</v>
      </c>
      <c r="F1269" t="s">
        <v>5004</v>
      </c>
      <c r="G1269" t="s">
        <v>4425</v>
      </c>
      <c r="H1269" t="s">
        <v>677</v>
      </c>
      <c r="I1269" t="s">
        <v>2561</v>
      </c>
      <c r="J1269" s="8" t="s">
        <v>10978</v>
      </c>
      <c r="K1269" s="8">
        <v>40</v>
      </c>
      <c r="L1269" s="8" t="s">
        <v>10979</v>
      </c>
      <c r="M1269" s="8">
        <v>149</v>
      </c>
      <c r="N1269" s="8" t="s">
        <v>2562</v>
      </c>
      <c r="O1269" s="8">
        <v>1</v>
      </c>
      <c r="P1269" s="8" t="s">
        <v>57</v>
      </c>
      <c r="Q1269" s="8" t="s">
        <v>12131</v>
      </c>
      <c r="S1269" s="8" t="s">
        <v>57</v>
      </c>
      <c r="T1269" s="8" t="s">
        <v>59</v>
      </c>
      <c r="U1269" s="8" t="s">
        <v>65</v>
      </c>
      <c r="V1269" s="8" t="s">
        <v>51</v>
      </c>
      <c r="W1269" s="8">
        <v>85</v>
      </c>
      <c r="X1269" s="8">
        <v>20</v>
      </c>
      <c r="Y1269" s="8">
        <v>20</v>
      </c>
      <c r="Z1269" s="8">
        <v>15</v>
      </c>
      <c r="AA1269" s="8">
        <v>15</v>
      </c>
      <c r="AB1269" s="8">
        <v>15</v>
      </c>
    </row>
    <row r="1270" spans="1:28">
      <c r="A1270" t="s">
        <v>19</v>
      </c>
      <c r="B1270" t="s">
        <v>86</v>
      </c>
      <c r="C1270" t="s">
        <v>645</v>
      </c>
      <c r="D1270" t="s">
        <v>629</v>
      </c>
      <c r="E1270" t="s">
        <v>675</v>
      </c>
      <c r="F1270" t="s">
        <v>4426</v>
      </c>
      <c r="G1270" t="s">
        <v>4426</v>
      </c>
      <c r="H1270" t="s">
        <v>677</v>
      </c>
      <c r="I1270" t="s">
        <v>2609</v>
      </c>
      <c r="J1270" s="8" t="s">
        <v>10980</v>
      </c>
      <c r="K1270" s="8">
        <v>44</v>
      </c>
      <c r="L1270" s="8" t="s">
        <v>2610</v>
      </c>
      <c r="M1270" s="8">
        <v>121</v>
      </c>
      <c r="N1270" s="8" t="s">
        <v>2611</v>
      </c>
      <c r="O1270" s="8">
        <v>1</v>
      </c>
      <c r="P1270" s="8" t="s">
        <v>57</v>
      </c>
      <c r="Q1270" s="8" t="s">
        <v>12132</v>
      </c>
      <c r="S1270" s="8" t="s">
        <v>57</v>
      </c>
      <c r="T1270" s="8" t="s">
        <v>59</v>
      </c>
      <c r="U1270" s="8" t="s">
        <v>65</v>
      </c>
      <c r="V1270" s="8" t="s">
        <v>51</v>
      </c>
      <c r="W1270" s="8">
        <v>85</v>
      </c>
      <c r="X1270" s="8">
        <v>20</v>
      </c>
      <c r="Y1270" s="8">
        <v>20</v>
      </c>
      <c r="Z1270" s="8">
        <v>15</v>
      </c>
      <c r="AA1270" s="8">
        <v>15</v>
      </c>
      <c r="AB1270" s="8">
        <v>15</v>
      </c>
    </row>
    <row r="1271" spans="1:28">
      <c r="A1271" t="s">
        <v>19</v>
      </c>
      <c r="B1271" t="s">
        <v>86</v>
      </c>
      <c r="C1271" t="s">
        <v>645</v>
      </c>
      <c r="D1271" t="s">
        <v>629</v>
      </c>
      <c r="E1271" t="s">
        <v>675</v>
      </c>
      <c r="F1271" t="s">
        <v>4565</v>
      </c>
      <c r="G1271" t="s">
        <v>4565</v>
      </c>
      <c r="H1271" t="s">
        <v>676</v>
      </c>
      <c r="I1271" t="s">
        <v>2549</v>
      </c>
      <c r="J1271" s="8" t="s">
        <v>10981</v>
      </c>
      <c r="K1271" s="8">
        <v>50</v>
      </c>
      <c r="L1271" s="8" t="s">
        <v>2550</v>
      </c>
      <c r="M1271" s="8">
        <v>125</v>
      </c>
      <c r="N1271" s="8" t="s">
        <v>2551</v>
      </c>
      <c r="O1271" s="8">
        <v>1</v>
      </c>
      <c r="P1271" s="8" t="s">
        <v>57</v>
      </c>
      <c r="Q1271" s="8" t="s">
        <v>12133</v>
      </c>
      <c r="S1271" s="8" t="s">
        <v>57</v>
      </c>
      <c r="T1271" s="8" t="s">
        <v>59</v>
      </c>
      <c r="U1271" s="8" t="s">
        <v>65</v>
      </c>
      <c r="V1271" s="8" t="s">
        <v>51</v>
      </c>
      <c r="W1271" s="8">
        <v>85</v>
      </c>
      <c r="X1271" s="8">
        <v>20</v>
      </c>
      <c r="Y1271" s="8">
        <v>20</v>
      </c>
      <c r="Z1271" s="8">
        <v>15</v>
      </c>
      <c r="AA1271" s="8">
        <v>15</v>
      </c>
      <c r="AB1271" s="8">
        <v>15</v>
      </c>
    </row>
    <row r="1272" spans="1:28">
      <c r="A1272" t="s">
        <v>19</v>
      </c>
      <c r="B1272" t="s">
        <v>86</v>
      </c>
      <c r="C1272" t="s">
        <v>645</v>
      </c>
      <c r="D1272" t="s">
        <v>629</v>
      </c>
      <c r="E1272" t="s">
        <v>675</v>
      </c>
      <c r="F1272" t="s">
        <v>4999</v>
      </c>
      <c r="G1272" t="s">
        <v>4999</v>
      </c>
      <c r="H1272" t="s">
        <v>676</v>
      </c>
      <c r="I1272" t="s">
        <v>2539</v>
      </c>
      <c r="J1272" s="8" t="s">
        <v>2540</v>
      </c>
      <c r="K1272" s="8">
        <v>48</v>
      </c>
      <c r="L1272" s="8" t="s">
        <v>2541</v>
      </c>
      <c r="M1272" s="8">
        <v>154</v>
      </c>
      <c r="N1272" s="8" t="s">
        <v>2542</v>
      </c>
      <c r="O1272" s="8">
        <v>1</v>
      </c>
      <c r="P1272" s="8" t="s">
        <v>57</v>
      </c>
      <c r="Q1272" s="8" t="s">
        <v>12134</v>
      </c>
      <c r="S1272" s="8" t="s">
        <v>57</v>
      </c>
      <c r="T1272" s="8" t="s">
        <v>59</v>
      </c>
      <c r="U1272" s="8" t="s">
        <v>65</v>
      </c>
      <c r="V1272" s="8" t="s">
        <v>51</v>
      </c>
      <c r="W1272" s="8">
        <v>85</v>
      </c>
      <c r="X1272" s="8">
        <v>20</v>
      </c>
      <c r="Y1272" s="8">
        <v>20</v>
      </c>
      <c r="Z1272" s="8">
        <v>15</v>
      </c>
      <c r="AA1272" s="8">
        <v>15</v>
      </c>
      <c r="AB1272" s="8">
        <v>15</v>
      </c>
    </row>
    <row r="1273" spans="1:28">
      <c r="A1273" t="s">
        <v>19</v>
      </c>
      <c r="B1273" t="s">
        <v>86</v>
      </c>
      <c r="C1273" t="s">
        <v>645</v>
      </c>
      <c r="D1273" t="s">
        <v>629</v>
      </c>
      <c r="E1273" t="s">
        <v>675</v>
      </c>
      <c r="F1273" t="s">
        <v>5034</v>
      </c>
      <c r="G1273" t="s">
        <v>4575</v>
      </c>
      <c r="H1273" t="s">
        <v>676</v>
      </c>
      <c r="I1273" t="s">
        <v>2665</v>
      </c>
      <c r="J1273" s="8" t="s">
        <v>10982</v>
      </c>
      <c r="K1273" s="8">
        <v>58</v>
      </c>
      <c r="L1273" s="8" t="s">
        <v>2666</v>
      </c>
      <c r="M1273" s="8">
        <v>158</v>
      </c>
      <c r="N1273" s="8" t="s">
        <v>2667</v>
      </c>
      <c r="O1273" s="8">
        <v>1</v>
      </c>
      <c r="P1273" s="8" t="s">
        <v>57</v>
      </c>
      <c r="Q1273" s="8" t="s">
        <v>12135</v>
      </c>
      <c r="S1273" s="8" t="s">
        <v>57</v>
      </c>
      <c r="T1273" s="8" t="s">
        <v>59</v>
      </c>
      <c r="U1273" s="8" t="s">
        <v>65</v>
      </c>
      <c r="V1273" s="8" t="s">
        <v>51</v>
      </c>
      <c r="W1273" s="8">
        <v>85</v>
      </c>
      <c r="X1273" s="8">
        <v>20</v>
      </c>
      <c r="Y1273" s="8">
        <v>20</v>
      </c>
      <c r="Z1273" s="8">
        <v>15</v>
      </c>
      <c r="AA1273" s="8">
        <v>15</v>
      </c>
      <c r="AB1273" s="8">
        <v>15</v>
      </c>
    </row>
    <row r="1274" spans="1:28">
      <c r="A1274" t="s">
        <v>19</v>
      </c>
      <c r="B1274" t="s">
        <v>86</v>
      </c>
      <c r="C1274" t="s">
        <v>645</v>
      </c>
      <c r="D1274" t="s">
        <v>629</v>
      </c>
      <c r="E1274" t="s">
        <v>675</v>
      </c>
      <c r="F1274" t="s">
        <v>5033</v>
      </c>
      <c r="G1274" t="s">
        <v>5033</v>
      </c>
      <c r="H1274" t="s">
        <v>677</v>
      </c>
      <c r="I1274" t="s">
        <v>2664</v>
      </c>
      <c r="J1274" s="8" t="s">
        <v>10983</v>
      </c>
      <c r="K1274" s="8">
        <v>54</v>
      </c>
      <c r="L1274" s="8" t="s">
        <v>10984</v>
      </c>
      <c r="M1274" s="8">
        <v>129</v>
      </c>
      <c r="N1274" s="8" t="s">
        <v>2055</v>
      </c>
      <c r="O1274" s="8">
        <v>1</v>
      </c>
      <c r="P1274" s="8" t="s">
        <v>57</v>
      </c>
      <c r="Q1274" s="8" t="s">
        <v>12136</v>
      </c>
      <c r="S1274" s="8" t="s">
        <v>57</v>
      </c>
      <c r="T1274" s="8" t="s">
        <v>59</v>
      </c>
      <c r="U1274" s="8" t="s">
        <v>65</v>
      </c>
      <c r="V1274" s="8" t="s">
        <v>51</v>
      </c>
      <c r="W1274" s="8">
        <v>85</v>
      </c>
      <c r="X1274" s="8">
        <v>20</v>
      </c>
      <c r="Y1274" s="8">
        <v>20</v>
      </c>
      <c r="Z1274" s="8">
        <v>15</v>
      </c>
      <c r="AA1274" s="8">
        <v>15</v>
      </c>
      <c r="AB1274" s="8">
        <v>15</v>
      </c>
    </row>
    <row r="1275" spans="1:28">
      <c r="A1275" t="s">
        <v>19</v>
      </c>
      <c r="B1275" t="s">
        <v>86</v>
      </c>
      <c r="C1275" t="s">
        <v>645</v>
      </c>
      <c r="D1275" t="s">
        <v>629</v>
      </c>
      <c r="E1275" t="s">
        <v>674</v>
      </c>
      <c r="F1275" t="s">
        <v>8829</v>
      </c>
      <c r="G1275" t="s">
        <v>8830</v>
      </c>
      <c r="H1275" t="s">
        <v>676</v>
      </c>
      <c r="I1275" t="s">
        <v>8831</v>
      </c>
      <c r="J1275" s="8" t="s">
        <v>8832</v>
      </c>
      <c r="K1275" s="8">
        <v>41</v>
      </c>
      <c r="L1275" s="8" t="s">
        <v>8833</v>
      </c>
      <c r="M1275" s="8">
        <v>148</v>
      </c>
      <c r="N1275" s="8" t="s">
        <v>8834</v>
      </c>
      <c r="O1275" s="8">
        <v>1</v>
      </c>
      <c r="P1275" s="8" t="s">
        <v>57</v>
      </c>
      <c r="Q1275" s="8" t="s">
        <v>12137</v>
      </c>
      <c r="S1275" s="8" t="s">
        <v>57</v>
      </c>
      <c r="T1275" s="8" t="s">
        <v>59</v>
      </c>
      <c r="U1275" s="8" t="s">
        <v>65</v>
      </c>
      <c r="V1275" s="8" t="s">
        <v>51</v>
      </c>
      <c r="W1275" s="8">
        <v>85</v>
      </c>
      <c r="X1275" s="8">
        <v>20</v>
      </c>
      <c r="Y1275" s="8">
        <v>20</v>
      </c>
      <c r="Z1275" s="8">
        <v>15</v>
      </c>
      <c r="AA1275" s="8">
        <v>15</v>
      </c>
      <c r="AB1275" s="8">
        <v>15</v>
      </c>
    </row>
    <row r="1276" spans="1:28">
      <c r="A1276" t="s">
        <v>19</v>
      </c>
      <c r="B1276" t="s">
        <v>86</v>
      </c>
      <c r="C1276" t="s">
        <v>645</v>
      </c>
      <c r="D1276" t="s">
        <v>629</v>
      </c>
      <c r="E1276" t="s">
        <v>675</v>
      </c>
      <c r="F1276" t="s">
        <v>4980</v>
      </c>
      <c r="G1276" t="s">
        <v>4981</v>
      </c>
      <c r="H1276" t="s">
        <v>677</v>
      </c>
      <c r="I1276" t="s">
        <v>2485</v>
      </c>
      <c r="J1276" s="8" t="s">
        <v>10985</v>
      </c>
      <c r="K1276" s="8">
        <v>52</v>
      </c>
      <c r="L1276" s="8" t="s">
        <v>2486</v>
      </c>
      <c r="M1276" s="8">
        <v>97</v>
      </c>
      <c r="N1276" s="8" t="s">
        <v>2487</v>
      </c>
      <c r="O1276" s="8">
        <v>1</v>
      </c>
      <c r="P1276" s="8" t="s">
        <v>57</v>
      </c>
      <c r="Q1276" s="8" t="s">
        <v>12138</v>
      </c>
      <c r="S1276" s="8" t="s">
        <v>57</v>
      </c>
      <c r="T1276" s="8" t="s">
        <v>59</v>
      </c>
      <c r="U1276" s="8" t="s">
        <v>65</v>
      </c>
      <c r="V1276" s="8" t="s">
        <v>51</v>
      </c>
      <c r="W1276" s="8">
        <v>85</v>
      </c>
      <c r="X1276" s="8">
        <v>20</v>
      </c>
      <c r="Y1276" s="8">
        <v>20</v>
      </c>
      <c r="Z1276" s="8">
        <v>15</v>
      </c>
      <c r="AA1276" s="8">
        <v>15</v>
      </c>
      <c r="AB1276" s="8">
        <v>15</v>
      </c>
    </row>
    <row r="1277" spans="1:28">
      <c r="A1277" t="s">
        <v>19</v>
      </c>
      <c r="B1277" t="s">
        <v>86</v>
      </c>
      <c r="C1277" t="s">
        <v>645</v>
      </c>
      <c r="D1277" t="s">
        <v>629</v>
      </c>
      <c r="E1277" t="s">
        <v>675</v>
      </c>
      <c r="F1277" t="s">
        <v>4518</v>
      </c>
      <c r="G1277" t="s">
        <v>4518</v>
      </c>
      <c r="H1277" t="s">
        <v>676</v>
      </c>
      <c r="I1277" t="s">
        <v>2543</v>
      </c>
      <c r="J1277" s="8" t="s">
        <v>2544</v>
      </c>
      <c r="K1277" s="8">
        <v>44</v>
      </c>
      <c r="L1277" s="8" t="s">
        <v>2545</v>
      </c>
      <c r="M1277" s="8">
        <v>147</v>
      </c>
      <c r="N1277" s="8" t="s">
        <v>1271</v>
      </c>
      <c r="O1277" s="8">
        <v>1</v>
      </c>
      <c r="P1277" s="8" t="s">
        <v>57</v>
      </c>
      <c r="Q1277" s="8" t="s">
        <v>12139</v>
      </c>
      <c r="S1277" s="8" t="s">
        <v>57</v>
      </c>
      <c r="T1277" s="8" t="s">
        <v>59</v>
      </c>
      <c r="U1277" s="8" t="s">
        <v>65</v>
      </c>
      <c r="V1277" s="8" t="s">
        <v>51</v>
      </c>
      <c r="W1277" s="8">
        <v>85</v>
      </c>
      <c r="X1277" s="8">
        <v>20</v>
      </c>
      <c r="Y1277" s="8">
        <v>20</v>
      </c>
      <c r="Z1277" s="8">
        <v>15</v>
      </c>
      <c r="AA1277" s="8">
        <v>15</v>
      </c>
      <c r="AB1277" s="8">
        <v>15</v>
      </c>
    </row>
    <row r="1278" spans="1:28">
      <c r="A1278" t="s">
        <v>19</v>
      </c>
      <c r="B1278" t="s">
        <v>86</v>
      </c>
      <c r="C1278" t="s">
        <v>645</v>
      </c>
      <c r="D1278" t="s">
        <v>629</v>
      </c>
      <c r="E1278" t="s">
        <v>675</v>
      </c>
      <c r="F1278" t="s">
        <v>4521</v>
      </c>
      <c r="G1278" t="s">
        <v>4521</v>
      </c>
      <c r="H1278" t="s">
        <v>676</v>
      </c>
      <c r="I1278" t="s">
        <v>2659</v>
      </c>
      <c r="J1278" s="8" t="s">
        <v>10986</v>
      </c>
      <c r="K1278" s="8">
        <v>50</v>
      </c>
      <c r="L1278" s="8" t="s">
        <v>10987</v>
      </c>
      <c r="M1278" s="8">
        <v>152</v>
      </c>
      <c r="N1278" s="8" t="s">
        <v>1726</v>
      </c>
      <c r="O1278" s="8">
        <v>1</v>
      </c>
      <c r="P1278" s="8" t="s">
        <v>57</v>
      </c>
      <c r="Q1278" s="8" t="s">
        <v>12140</v>
      </c>
      <c r="S1278" s="8" t="s">
        <v>57</v>
      </c>
      <c r="T1278" s="8" t="s">
        <v>59</v>
      </c>
      <c r="U1278" s="8" t="s">
        <v>65</v>
      </c>
      <c r="V1278" s="8" t="s">
        <v>51</v>
      </c>
      <c r="W1278" s="8">
        <v>85</v>
      </c>
      <c r="X1278" s="8">
        <v>20</v>
      </c>
      <c r="Y1278" s="8">
        <v>20</v>
      </c>
      <c r="Z1278" s="8">
        <v>15</v>
      </c>
      <c r="AA1278" s="8">
        <v>15</v>
      </c>
      <c r="AB1278" s="8">
        <v>15</v>
      </c>
    </row>
    <row r="1279" spans="1:28">
      <c r="A1279" t="s">
        <v>19</v>
      </c>
      <c r="B1279" t="s">
        <v>86</v>
      </c>
      <c r="C1279" t="s">
        <v>645</v>
      </c>
      <c r="D1279" t="s">
        <v>629</v>
      </c>
      <c r="E1279" t="s">
        <v>675</v>
      </c>
      <c r="F1279" t="s">
        <v>4458</v>
      </c>
      <c r="G1279" t="s">
        <v>10819</v>
      </c>
      <c r="H1279" t="s">
        <v>676</v>
      </c>
      <c r="I1279" t="s">
        <v>2521</v>
      </c>
      <c r="J1279" s="8" t="s">
        <v>10988</v>
      </c>
      <c r="K1279" s="8">
        <v>50</v>
      </c>
      <c r="L1279" s="8" t="s">
        <v>2522</v>
      </c>
      <c r="M1279" s="8">
        <v>158</v>
      </c>
      <c r="N1279" s="8" t="s">
        <v>963</v>
      </c>
      <c r="O1279" s="8">
        <v>1</v>
      </c>
      <c r="P1279" s="8" t="s">
        <v>57</v>
      </c>
      <c r="Q1279" s="8" t="s">
        <v>12141</v>
      </c>
      <c r="S1279" s="8" t="s">
        <v>57</v>
      </c>
      <c r="T1279" s="8" t="s">
        <v>59</v>
      </c>
      <c r="U1279" s="8" t="s">
        <v>65</v>
      </c>
      <c r="V1279" s="8" t="s">
        <v>51</v>
      </c>
      <c r="W1279" s="8">
        <v>85</v>
      </c>
      <c r="X1279" s="8">
        <v>20</v>
      </c>
      <c r="Y1279" s="8">
        <v>20</v>
      </c>
      <c r="Z1279" s="8">
        <v>15</v>
      </c>
      <c r="AA1279" s="8">
        <v>15</v>
      </c>
      <c r="AB1279" s="8">
        <v>15</v>
      </c>
    </row>
    <row r="1280" spans="1:28">
      <c r="A1280" t="s">
        <v>19</v>
      </c>
      <c r="B1280" t="s">
        <v>86</v>
      </c>
      <c r="C1280" t="s">
        <v>645</v>
      </c>
      <c r="D1280" t="s">
        <v>629</v>
      </c>
      <c r="E1280" t="s">
        <v>675</v>
      </c>
      <c r="F1280" t="s">
        <v>4439</v>
      </c>
      <c r="G1280" t="s">
        <v>10791</v>
      </c>
      <c r="H1280" t="s">
        <v>676</v>
      </c>
      <c r="I1280" t="s">
        <v>2616</v>
      </c>
      <c r="J1280" s="8" t="s">
        <v>2617</v>
      </c>
      <c r="K1280" s="8">
        <v>55</v>
      </c>
      <c r="L1280" s="8" t="s">
        <v>10989</v>
      </c>
      <c r="M1280" s="8">
        <v>145</v>
      </c>
      <c r="N1280" s="8" t="s">
        <v>967</v>
      </c>
      <c r="O1280" s="8">
        <v>1</v>
      </c>
      <c r="P1280" s="8" t="s">
        <v>57</v>
      </c>
      <c r="Q1280" s="8" t="s">
        <v>12142</v>
      </c>
      <c r="S1280" s="8" t="s">
        <v>57</v>
      </c>
      <c r="T1280" s="8" t="s">
        <v>59</v>
      </c>
      <c r="U1280" s="8" t="s">
        <v>65</v>
      </c>
      <c r="V1280" s="8" t="s">
        <v>51</v>
      </c>
      <c r="W1280" s="8">
        <v>85</v>
      </c>
      <c r="X1280" s="8">
        <v>20</v>
      </c>
      <c r="Y1280" s="8">
        <v>20</v>
      </c>
      <c r="Z1280" s="8">
        <v>15</v>
      </c>
      <c r="AA1280" s="8">
        <v>15</v>
      </c>
      <c r="AB1280" s="8">
        <v>15</v>
      </c>
    </row>
    <row r="1281" spans="1:28">
      <c r="A1281" t="s">
        <v>19</v>
      </c>
      <c r="B1281" t="s">
        <v>86</v>
      </c>
      <c r="C1281" t="s">
        <v>645</v>
      </c>
      <c r="D1281" t="s">
        <v>629</v>
      </c>
      <c r="E1281" t="s">
        <v>675</v>
      </c>
      <c r="F1281" t="s">
        <v>8835</v>
      </c>
      <c r="G1281" t="s">
        <v>8118</v>
      </c>
      <c r="H1281" t="s">
        <v>677</v>
      </c>
      <c r="I1281" t="s">
        <v>8836</v>
      </c>
      <c r="J1281" s="8" t="s">
        <v>8837</v>
      </c>
      <c r="K1281" s="8">
        <v>49</v>
      </c>
      <c r="L1281" s="8" t="s">
        <v>10990</v>
      </c>
      <c r="M1281" s="8">
        <v>69</v>
      </c>
      <c r="N1281" s="8" t="s">
        <v>8838</v>
      </c>
      <c r="O1281" s="8">
        <v>1</v>
      </c>
      <c r="P1281" s="8" t="s">
        <v>57</v>
      </c>
      <c r="Q1281" s="8" t="s">
        <v>12143</v>
      </c>
      <c r="S1281" s="8" t="s">
        <v>57</v>
      </c>
      <c r="T1281" s="8" t="s">
        <v>59</v>
      </c>
      <c r="U1281" s="8" t="s">
        <v>65</v>
      </c>
      <c r="V1281" s="8" t="s">
        <v>51</v>
      </c>
      <c r="W1281" s="8">
        <v>85</v>
      </c>
      <c r="X1281" s="8">
        <v>20</v>
      </c>
      <c r="Y1281" s="8">
        <v>20</v>
      </c>
      <c r="Z1281" s="8">
        <v>15</v>
      </c>
      <c r="AA1281" s="8">
        <v>15</v>
      </c>
      <c r="AB1281" s="8">
        <v>15</v>
      </c>
    </row>
    <row r="1282" spans="1:28">
      <c r="A1282" t="s">
        <v>19</v>
      </c>
      <c r="B1282" t="s">
        <v>86</v>
      </c>
      <c r="C1282" t="s">
        <v>645</v>
      </c>
      <c r="D1282" t="s">
        <v>629</v>
      </c>
      <c r="E1282" t="s">
        <v>674</v>
      </c>
      <c r="F1282" t="s">
        <v>5888</v>
      </c>
      <c r="G1282" t="s">
        <v>5888</v>
      </c>
      <c r="H1282" t="s">
        <v>676</v>
      </c>
      <c r="I1282" t="s">
        <v>5889</v>
      </c>
      <c r="J1282" s="8" t="s">
        <v>5890</v>
      </c>
      <c r="K1282" s="8">
        <v>47</v>
      </c>
      <c r="L1282" s="8" t="s">
        <v>5891</v>
      </c>
      <c r="M1282" s="8">
        <v>147</v>
      </c>
      <c r="N1282" s="8" t="s">
        <v>409</v>
      </c>
      <c r="O1282" s="8">
        <v>1</v>
      </c>
      <c r="P1282" s="8" t="s">
        <v>57</v>
      </c>
      <c r="Q1282" s="8" t="s">
        <v>12144</v>
      </c>
      <c r="S1282" s="8" t="s">
        <v>57</v>
      </c>
      <c r="T1282" s="8" t="s">
        <v>59</v>
      </c>
      <c r="U1282" s="8" t="s">
        <v>65</v>
      </c>
      <c r="V1282" s="8" t="s">
        <v>51</v>
      </c>
      <c r="W1282" s="8">
        <v>85</v>
      </c>
      <c r="X1282" s="8">
        <v>20</v>
      </c>
      <c r="Y1282" s="8">
        <v>20</v>
      </c>
      <c r="Z1282" s="8">
        <v>15</v>
      </c>
      <c r="AA1282" s="8">
        <v>15</v>
      </c>
      <c r="AB1282" s="8">
        <v>15</v>
      </c>
    </row>
    <row r="1283" spans="1:28">
      <c r="A1283" t="s">
        <v>19</v>
      </c>
      <c r="B1283" t="s">
        <v>86</v>
      </c>
      <c r="C1283" t="s">
        <v>645</v>
      </c>
      <c r="D1283" t="s">
        <v>629</v>
      </c>
      <c r="E1283" t="s">
        <v>675</v>
      </c>
      <c r="F1283" t="s">
        <v>4750</v>
      </c>
      <c r="G1283" t="s">
        <v>4750</v>
      </c>
      <c r="H1283" t="s">
        <v>676</v>
      </c>
      <c r="I1283" t="s">
        <v>2679</v>
      </c>
      <c r="J1283" s="8" t="s">
        <v>2680</v>
      </c>
      <c r="K1283" s="8">
        <v>46</v>
      </c>
      <c r="L1283" s="8" t="s">
        <v>2681</v>
      </c>
      <c r="M1283" s="8">
        <v>127</v>
      </c>
      <c r="N1283" s="8" t="s">
        <v>1238</v>
      </c>
      <c r="O1283" s="8">
        <v>1</v>
      </c>
      <c r="P1283" s="8" t="s">
        <v>57</v>
      </c>
      <c r="Q1283" s="8" t="s">
        <v>12145</v>
      </c>
      <c r="S1283" s="8" t="s">
        <v>57</v>
      </c>
      <c r="T1283" s="8" t="s">
        <v>59</v>
      </c>
      <c r="U1283" s="8" t="s">
        <v>65</v>
      </c>
      <c r="V1283" s="8" t="s">
        <v>51</v>
      </c>
      <c r="W1283" s="8">
        <v>85</v>
      </c>
      <c r="X1283" s="8">
        <v>20</v>
      </c>
      <c r="Y1283" s="8">
        <v>20</v>
      </c>
      <c r="Z1283" s="8">
        <v>15</v>
      </c>
      <c r="AA1283" s="8">
        <v>15</v>
      </c>
      <c r="AB1283" s="8">
        <v>15</v>
      </c>
    </row>
    <row r="1284" spans="1:28">
      <c r="A1284" t="s">
        <v>19</v>
      </c>
      <c r="B1284" t="s">
        <v>86</v>
      </c>
      <c r="C1284" t="s">
        <v>645</v>
      </c>
      <c r="D1284" t="s">
        <v>629</v>
      </c>
      <c r="E1284" t="s">
        <v>674</v>
      </c>
      <c r="F1284" t="s">
        <v>4935</v>
      </c>
      <c r="G1284" t="s">
        <v>4454</v>
      </c>
      <c r="H1284" t="s">
        <v>676</v>
      </c>
      <c r="I1284" t="s">
        <v>2593</v>
      </c>
      <c r="J1284" s="8" t="s">
        <v>2594</v>
      </c>
      <c r="K1284" s="8">
        <v>44</v>
      </c>
      <c r="L1284" s="8" t="s">
        <v>2595</v>
      </c>
      <c r="M1284" s="8">
        <v>110</v>
      </c>
      <c r="N1284" s="8" t="s">
        <v>1168</v>
      </c>
      <c r="O1284" s="8">
        <v>1</v>
      </c>
      <c r="P1284" s="8" t="s">
        <v>57</v>
      </c>
      <c r="Q1284" s="8" t="s">
        <v>12146</v>
      </c>
      <c r="S1284" s="8" t="s">
        <v>57</v>
      </c>
      <c r="T1284" s="8" t="s">
        <v>59</v>
      </c>
      <c r="U1284" s="8" t="s">
        <v>65</v>
      </c>
      <c r="V1284" s="8" t="s">
        <v>51</v>
      </c>
      <c r="W1284" s="8">
        <v>85</v>
      </c>
      <c r="X1284" s="8">
        <v>20</v>
      </c>
      <c r="Y1284" s="8">
        <v>20</v>
      </c>
      <c r="Z1284" s="8">
        <v>15</v>
      </c>
      <c r="AA1284" s="8">
        <v>15</v>
      </c>
      <c r="AB1284" s="8">
        <v>15</v>
      </c>
    </row>
    <row r="1285" spans="1:28">
      <c r="A1285" t="s">
        <v>19</v>
      </c>
      <c r="B1285" t="s">
        <v>86</v>
      </c>
      <c r="C1285" t="s">
        <v>645</v>
      </c>
      <c r="D1285" t="s">
        <v>629</v>
      </c>
      <c r="E1285" t="s">
        <v>675</v>
      </c>
      <c r="F1285" t="s">
        <v>8839</v>
      </c>
      <c r="G1285" t="s">
        <v>8122</v>
      </c>
      <c r="H1285" t="s">
        <v>677</v>
      </c>
      <c r="I1285" t="s">
        <v>8840</v>
      </c>
      <c r="J1285" s="8" t="s">
        <v>10991</v>
      </c>
      <c r="K1285" s="8">
        <v>42</v>
      </c>
      <c r="L1285" s="8" t="s">
        <v>8841</v>
      </c>
      <c r="M1285" s="8">
        <v>91</v>
      </c>
      <c r="N1285" s="8" t="s">
        <v>8842</v>
      </c>
      <c r="O1285" s="8">
        <v>1</v>
      </c>
      <c r="P1285" s="8" t="s">
        <v>57</v>
      </c>
      <c r="Q1285" s="8" t="s">
        <v>12147</v>
      </c>
      <c r="S1285" s="8" t="s">
        <v>57</v>
      </c>
      <c r="T1285" s="8" t="s">
        <v>59</v>
      </c>
      <c r="U1285" s="8" t="s">
        <v>65</v>
      </c>
      <c r="V1285" s="8" t="s">
        <v>51</v>
      </c>
      <c r="W1285" s="8">
        <v>85</v>
      </c>
      <c r="X1285" s="8">
        <v>20</v>
      </c>
      <c r="Y1285" s="8">
        <v>20</v>
      </c>
      <c r="Z1285" s="8">
        <v>15</v>
      </c>
      <c r="AA1285" s="8">
        <v>15</v>
      </c>
      <c r="AB1285" s="8">
        <v>15</v>
      </c>
    </row>
    <row r="1286" spans="1:28">
      <c r="A1286" t="s">
        <v>19</v>
      </c>
      <c r="B1286" t="s">
        <v>86</v>
      </c>
      <c r="C1286" t="s">
        <v>645</v>
      </c>
      <c r="D1286" t="s">
        <v>629</v>
      </c>
      <c r="E1286" t="s">
        <v>675</v>
      </c>
      <c r="F1286" t="s">
        <v>8843</v>
      </c>
      <c r="G1286" t="s">
        <v>8844</v>
      </c>
      <c r="H1286" t="s">
        <v>676</v>
      </c>
      <c r="I1286" t="s">
        <v>8845</v>
      </c>
      <c r="J1286" s="8" t="s">
        <v>8846</v>
      </c>
      <c r="K1286" s="8">
        <v>52</v>
      </c>
      <c r="L1286" s="8" t="s">
        <v>8847</v>
      </c>
      <c r="M1286" s="8">
        <v>138</v>
      </c>
      <c r="N1286" s="8" t="s">
        <v>8848</v>
      </c>
      <c r="O1286" s="8">
        <v>1</v>
      </c>
      <c r="P1286" s="8" t="s">
        <v>57</v>
      </c>
      <c r="Q1286" s="8" t="s">
        <v>12148</v>
      </c>
      <c r="S1286" s="8" t="s">
        <v>57</v>
      </c>
      <c r="T1286" s="8" t="s">
        <v>59</v>
      </c>
      <c r="U1286" s="8" t="s">
        <v>65</v>
      </c>
      <c r="V1286" s="8" t="s">
        <v>51</v>
      </c>
      <c r="W1286" s="8">
        <v>85</v>
      </c>
      <c r="X1286" s="8">
        <v>20</v>
      </c>
      <c r="Y1286" s="8">
        <v>20</v>
      </c>
      <c r="Z1286" s="8">
        <v>15</v>
      </c>
      <c r="AA1286" s="8">
        <v>15</v>
      </c>
      <c r="AB1286" s="8">
        <v>15</v>
      </c>
    </row>
    <row r="1287" spans="1:28">
      <c r="A1287" t="s">
        <v>19</v>
      </c>
      <c r="B1287" t="s">
        <v>86</v>
      </c>
      <c r="C1287" t="s">
        <v>645</v>
      </c>
      <c r="D1287" t="s">
        <v>629</v>
      </c>
      <c r="E1287" t="s">
        <v>675</v>
      </c>
      <c r="F1287" t="s">
        <v>7277</v>
      </c>
      <c r="G1287" t="s">
        <v>7277</v>
      </c>
      <c r="H1287" t="s">
        <v>676</v>
      </c>
      <c r="I1287" t="s">
        <v>7278</v>
      </c>
      <c r="J1287" s="8" t="s">
        <v>7279</v>
      </c>
      <c r="K1287" s="8">
        <v>40</v>
      </c>
      <c r="L1287" s="8" t="s">
        <v>7280</v>
      </c>
      <c r="M1287" s="8">
        <v>151</v>
      </c>
      <c r="N1287" s="8" t="s">
        <v>7281</v>
      </c>
      <c r="O1287" s="8">
        <v>1</v>
      </c>
      <c r="P1287" s="8" t="s">
        <v>57</v>
      </c>
      <c r="Q1287" s="8" t="s">
        <v>12149</v>
      </c>
      <c r="S1287" s="8" t="s">
        <v>57</v>
      </c>
      <c r="T1287" s="8" t="s">
        <v>59</v>
      </c>
      <c r="U1287" s="8" t="s">
        <v>65</v>
      </c>
      <c r="V1287" s="8" t="s">
        <v>51</v>
      </c>
      <c r="W1287" s="8">
        <v>85</v>
      </c>
      <c r="X1287" s="8">
        <v>20</v>
      </c>
      <c r="Y1287" s="8">
        <v>20</v>
      </c>
      <c r="Z1287" s="8">
        <v>15</v>
      </c>
      <c r="AA1287" s="8">
        <v>15</v>
      </c>
      <c r="AB1287" s="8">
        <v>15</v>
      </c>
    </row>
    <row r="1288" spans="1:28">
      <c r="A1288" t="s">
        <v>19</v>
      </c>
      <c r="B1288" t="s">
        <v>86</v>
      </c>
      <c r="C1288" t="s">
        <v>645</v>
      </c>
      <c r="D1288" t="s">
        <v>629</v>
      </c>
      <c r="E1288" t="s">
        <v>675</v>
      </c>
      <c r="F1288" t="s">
        <v>563</v>
      </c>
      <c r="G1288" t="s">
        <v>563</v>
      </c>
      <c r="H1288" t="s">
        <v>676</v>
      </c>
      <c r="I1288" t="s">
        <v>2570</v>
      </c>
      <c r="J1288" s="8" t="s">
        <v>10992</v>
      </c>
      <c r="K1288" s="8">
        <v>45</v>
      </c>
      <c r="L1288" s="8" t="s">
        <v>2571</v>
      </c>
      <c r="M1288" s="8">
        <v>156</v>
      </c>
      <c r="N1288" s="8" t="s">
        <v>2572</v>
      </c>
      <c r="O1288" s="8">
        <v>1</v>
      </c>
      <c r="P1288" s="8" t="s">
        <v>57</v>
      </c>
      <c r="Q1288" s="8" t="s">
        <v>12150</v>
      </c>
      <c r="S1288" s="8" t="s">
        <v>57</v>
      </c>
      <c r="T1288" s="8" t="s">
        <v>59</v>
      </c>
      <c r="U1288" s="8" t="s">
        <v>65</v>
      </c>
      <c r="V1288" s="8" t="s">
        <v>51</v>
      </c>
      <c r="W1288" s="8">
        <v>85</v>
      </c>
      <c r="X1288" s="8">
        <v>20</v>
      </c>
      <c r="Y1288" s="8">
        <v>20</v>
      </c>
      <c r="Z1288" s="8">
        <v>15</v>
      </c>
      <c r="AA1288" s="8">
        <v>15</v>
      </c>
      <c r="AB1288" s="8">
        <v>15</v>
      </c>
    </row>
    <row r="1289" spans="1:28">
      <c r="A1289" t="s">
        <v>19</v>
      </c>
      <c r="B1289" t="s">
        <v>86</v>
      </c>
      <c r="C1289" t="s">
        <v>645</v>
      </c>
      <c r="D1289" t="s">
        <v>629</v>
      </c>
      <c r="E1289" t="s">
        <v>675</v>
      </c>
      <c r="F1289" t="s">
        <v>4605</v>
      </c>
      <c r="G1289" t="s">
        <v>4605</v>
      </c>
      <c r="H1289" t="s">
        <v>676</v>
      </c>
      <c r="I1289" t="s">
        <v>2552</v>
      </c>
      <c r="J1289" s="8" t="s">
        <v>2553</v>
      </c>
      <c r="K1289" s="8">
        <v>40</v>
      </c>
      <c r="L1289" s="8" t="s">
        <v>2554</v>
      </c>
      <c r="M1289" s="8">
        <v>138</v>
      </c>
      <c r="N1289" s="8" t="s">
        <v>1360</v>
      </c>
      <c r="O1289" s="8">
        <v>1</v>
      </c>
      <c r="P1289" s="8" t="s">
        <v>57</v>
      </c>
      <c r="Q1289" s="8" t="s">
        <v>12151</v>
      </c>
      <c r="S1289" s="8" t="s">
        <v>57</v>
      </c>
      <c r="T1289" s="8" t="s">
        <v>59</v>
      </c>
      <c r="U1289" s="8" t="s">
        <v>65</v>
      </c>
      <c r="V1289" s="8" t="s">
        <v>51</v>
      </c>
      <c r="W1289" s="8">
        <v>85</v>
      </c>
      <c r="X1289" s="8">
        <v>20</v>
      </c>
      <c r="Y1289" s="8">
        <v>20</v>
      </c>
      <c r="Z1289" s="8">
        <v>15</v>
      </c>
      <c r="AA1289" s="8">
        <v>15</v>
      </c>
      <c r="AB1289" s="8">
        <v>15</v>
      </c>
    </row>
    <row r="1290" spans="1:28">
      <c r="A1290" t="s">
        <v>19</v>
      </c>
      <c r="B1290" t="s">
        <v>86</v>
      </c>
      <c r="C1290" t="s">
        <v>645</v>
      </c>
      <c r="D1290" t="s">
        <v>629</v>
      </c>
      <c r="E1290" t="s">
        <v>675</v>
      </c>
      <c r="F1290" t="s">
        <v>5007</v>
      </c>
      <c r="G1290" t="s">
        <v>4584</v>
      </c>
      <c r="H1290" t="s">
        <v>677</v>
      </c>
      <c r="I1290" t="s">
        <v>2577</v>
      </c>
      <c r="J1290" s="8" t="s">
        <v>10993</v>
      </c>
      <c r="K1290" s="8">
        <v>40</v>
      </c>
      <c r="L1290" s="8" t="s">
        <v>2578</v>
      </c>
      <c r="M1290" s="8">
        <v>101</v>
      </c>
      <c r="N1290" s="8" t="s">
        <v>2579</v>
      </c>
      <c r="O1290" s="8">
        <v>1</v>
      </c>
      <c r="P1290" s="8" t="s">
        <v>57</v>
      </c>
      <c r="Q1290" s="8" t="s">
        <v>12152</v>
      </c>
      <c r="S1290" s="8" t="s">
        <v>57</v>
      </c>
      <c r="T1290" s="8" t="s">
        <v>59</v>
      </c>
      <c r="U1290" s="8" t="s">
        <v>65</v>
      </c>
      <c r="V1290" s="8" t="s">
        <v>51</v>
      </c>
      <c r="W1290" s="8">
        <v>85</v>
      </c>
      <c r="X1290" s="8">
        <v>20</v>
      </c>
      <c r="Y1290" s="8">
        <v>20</v>
      </c>
      <c r="Z1290" s="8">
        <v>15</v>
      </c>
      <c r="AA1290" s="8">
        <v>15</v>
      </c>
      <c r="AB1290" s="8">
        <v>15</v>
      </c>
    </row>
    <row r="1291" spans="1:28">
      <c r="A1291" t="s">
        <v>19</v>
      </c>
      <c r="B1291" t="s">
        <v>86</v>
      </c>
      <c r="C1291" t="s">
        <v>645</v>
      </c>
      <c r="D1291" t="s">
        <v>629</v>
      </c>
      <c r="E1291" t="s">
        <v>675</v>
      </c>
      <c r="F1291" t="s">
        <v>4424</v>
      </c>
      <c r="G1291" t="s">
        <v>4424</v>
      </c>
      <c r="H1291" t="s">
        <v>677</v>
      </c>
      <c r="I1291" t="s">
        <v>2636</v>
      </c>
      <c r="J1291" s="8" t="s">
        <v>10994</v>
      </c>
      <c r="K1291" s="8">
        <v>40</v>
      </c>
      <c r="L1291" s="8" t="s">
        <v>2637</v>
      </c>
      <c r="M1291" s="8">
        <v>133</v>
      </c>
      <c r="N1291" s="8" t="s">
        <v>2638</v>
      </c>
      <c r="O1291" s="8">
        <v>1</v>
      </c>
      <c r="P1291" s="8" t="s">
        <v>57</v>
      </c>
      <c r="Q1291" s="8" t="s">
        <v>12153</v>
      </c>
      <c r="S1291" s="8" t="s">
        <v>57</v>
      </c>
      <c r="T1291" s="8" t="s">
        <v>59</v>
      </c>
      <c r="U1291" s="8" t="s">
        <v>65</v>
      </c>
      <c r="V1291" s="8" t="s">
        <v>51</v>
      </c>
      <c r="W1291" s="8">
        <v>85</v>
      </c>
      <c r="X1291" s="8">
        <v>20</v>
      </c>
      <c r="Y1291" s="8">
        <v>20</v>
      </c>
      <c r="Z1291" s="8">
        <v>15</v>
      </c>
      <c r="AA1291" s="8">
        <v>15</v>
      </c>
      <c r="AB1291" s="8">
        <v>15</v>
      </c>
    </row>
    <row r="1292" spans="1:28">
      <c r="A1292" t="s">
        <v>19</v>
      </c>
      <c r="B1292" t="s">
        <v>86</v>
      </c>
      <c r="C1292" t="s">
        <v>645</v>
      </c>
      <c r="D1292" t="s">
        <v>629</v>
      </c>
      <c r="E1292" t="s">
        <v>675</v>
      </c>
      <c r="F1292" t="s">
        <v>4994</v>
      </c>
      <c r="G1292" t="s">
        <v>4995</v>
      </c>
      <c r="H1292" t="s">
        <v>676</v>
      </c>
      <c r="I1292" t="s">
        <v>2527</v>
      </c>
      <c r="J1292" s="8" t="s">
        <v>2528</v>
      </c>
      <c r="K1292" s="8">
        <v>58</v>
      </c>
      <c r="L1292" s="8" t="s">
        <v>2529</v>
      </c>
      <c r="M1292" s="8">
        <v>119</v>
      </c>
      <c r="N1292" s="8" t="s">
        <v>2530</v>
      </c>
      <c r="O1292" s="8">
        <v>1</v>
      </c>
      <c r="P1292" s="8" t="s">
        <v>57</v>
      </c>
      <c r="Q1292" s="8" t="s">
        <v>12154</v>
      </c>
      <c r="S1292" s="8" t="s">
        <v>57</v>
      </c>
      <c r="T1292" s="8" t="s">
        <v>59</v>
      </c>
      <c r="U1292" s="8" t="s">
        <v>65</v>
      </c>
      <c r="V1292" s="8" t="s">
        <v>51</v>
      </c>
      <c r="W1292" s="8">
        <v>85</v>
      </c>
      <c r="X1292" s="8">
        <v>20</v>
      </c>
      <c r="Y1292" s="8">
        <v>20</v>
      </c>
      <c r="Z1292" s="8">
        <v>15</v>
      </c>
      <c r="AA1292" s="8">
        <v>15</v>
      </c>
      <c r="AB1292" s="8">
        <v>15</v>
      </c>
    </row>
    <row r="1293" spans="1:28">
      <c r="A1293" t="s">
        <v>19</v>
      </c>
      <c r="B1293" t="s">
        <v>86</v>
      </c>
      <c r="C1293" t="s">
        <v>645</v>
      </c>
      <c r="D1293" t="s">
        <v>629</v>
      </c>
      <c r="E1293" t="s">
        <v>674</v>
      </c>
      <c r="F1293" t="s">
        <v>4984</v>
      </c>
      <c r="G1293" t="s">
        <v>4928</v>
      </c>
      <c r="H1293" t="s">
        <v>677</v>
      </c>
      <c r="I1293" t="s">
        <v>2496</v>
      </c>
      <c r="J1293" s="8" t="s">
        <v>2497</v>
      </c>
      <c r="K1293" s="8">
        <v>52</v>
      </c>
      <c r="L1293" s="8" t="s">
        <v>10995</v>
      </c>
      <c r="M1293" s="8">
        <v>156</v>
      </c>
      <c r="N1293" s="8" t="s">
        <v>2498</v>
      </c>
      <c r="O1293" s="8">
        <v>1</v>
      </c>
      <c r="P1293" s="8" t="s">
        <v>57</v>
      </c>
      <c r="Q1293" s="8" t="s">
        <v>12155</v>
      </c>
      <c r="S1293" s="8" t="s">
        <v>57</v>
      </c>
      <c r="T1293" s="8" t="s">
        <v>59</v>
      </c>
      <c r="U1293" s="8" t="s">
        <v>65</v>
      </c>
      <c r="V1293" s="8" t="s">
        <v>51</v>
      </c>
      <c r="W1293" s="8">
        <v>85</v>
      </c>
      <c r="X1293" s="8">
        <v>20</v>
      </c>
      <c r="Y1293" s="8">
        <v>20</v>
      </c>
      <c r="Z1293" s="8">
        <v>15</v>
      </c>
      <c r="AA1293" s="8">
        <v>15</v>
      </c>
      <c r="AB1293" s="8">
        <v>15</v>
      </c>
    </row>
    <row r="1294" spans="1:28">
      <c r="A1294" t="s">
        <v>19</v>
      </c>
      <c r="B1294" t="s">
        <v>86</v>
      </c>
      <c r="C1294" t="s">
        <v>645</v>
      </c>
      <c r="D1294" t="s">
        <v>629</v>
      </c>
      <c r="E1294" t="s">
        <v>675</v>
      </c>
      <c r="F1294" t="s">
        <v>8849</v>
      </c>
      <c r="G1294" t="s">
        <v>4832</v>
      </c>
      <c r="H1294" t="s">
        <v>677</v>
      </c>
      <c r="I1294" t="s">
        <v>8850</v>
      </c>
      <c r="J1294" s="8" t="s">
        <v>8851</v>
      </c>
      <c r="K1294" s="8">
        <v>46</v>
      </c>
      <c r="L1294" s="8" t="s">
        <v>8852</v>
      </c>
      <c r="M1294" s="8">
        <v>148</v>
      </c>
      <c r="N1294" s="8" t="s">
        <v>8853</v>
      </c>
      <c r="O1294" s="8">
        <v>1</v>
      </c>
      <c r="P1294" s="8" t="s">
        <v>57</v>
      </c>
      <c r="Q1294" s="8" t="s">
        <v>12156</v>
      </c>
      <c r="S1294" s="8" t="s">
        <v>57</v>
      </c>
      <c r="T1294" s="8" t="s">
        <v>59</v>
      </c>
      <c r="U1294" s="8" t="s">
        <v>65</v>
      </c>
      <c r="V1294" s="8" t="s">
        <v>51</v>
      </c>
      <c r="W1294" s="8">
        <v>85</v>
      </c>
      <c r="X1294" s="8">
        <v>20</v>
      </c>
      <c r="Y1294" s="8">
        <v>20</v>
      </c>
      <c r="Z1294" s="8">
        <v>15</v>
      </c>
      <c r="AA1294" s="8">
        <v>15</v>
      </c>
      <c r="AB1294" s="8">
        <v>15</v>
      </c>
    </row>
    <row r="1295" spans="1:28">
      <c r="A1295" t="s">
        <v>19</v>
      </c>
      <c r="B1295" t="s">
        <v>86</v>
      </c>
      <c r="C1295" t="s">
        <v>645</v>
      </c>
      <c r="D1295" t="s">
        <v>629</v>
      </c>
      <c r="E1295" t="s">
        <v>675</v>
      </c>
      <c r="F1295" t="s">
        <v>5027</v>
      </c>
      <c r="G1295" t="s">
        <v>5028</v>
      </c>
      <c r="H1295" t="s">
        <v>676</v>
      </c>
      <c r="I1295" t="s">
        <v>2645</v>
      </c>
      <c r="J1295" s="8" t="s">
        <v>2646</v>
      </c>
      <c r="K1295" s="8">
        <v>45</v>
      </c>
      <c r="L1295" s="8" t="s">
        <v>2647</v>
      </c>
      <c r="M1295" s="8">
        <v>140</v>
      </c>
      <c r="N1295" s="8" t="s">
        <v>2648</v>
      </c>
      <c r="O1295" s="8">
        <v>1</v>
      </c>
      <c r="P1295" s="8" t="s">
        <v>57</v>
      </c>
      <c r="Q1295" s="8" t="s">
        <v>12157</v>
      </c>
      <c r="S1295" s="8" t="s">
        <v>57</v>
      </c>
      <c r="T1295" s="8" t="s">
        <v>59</v>
      </c>
      <c r="U1295" s="8" t="s">
        <v>65</v>
      </c>
      <c r="V1295" s="8" t="s">
        <v>51</v>
      </c>
      <c r="W1295" s="8">
        <v>85</v>
      </c>
      <c r="X1295" s="8">
        <v>20</v>
      </c>
      <c r="Y1295" s="8">
        <v>20</v>
      </c>
      <c r="Z1295" s="8">
        <v>15</v>
      </c>
      <c r="AA1295" s="8">
        <v>15</v>
      </c>
      <c r="AB1295" s="8">
        <v>15</v>
      </c>
    </row>
    <row r="1296" spans="1:28">
      <c r="A1296" t="s">
        <v>19</v>
      </c>
      <c r="B1296" t="s">
        <v>86</v>
      </c>
      <c r="C1296" t="s">
        <v>645</v>
      </c>
      <c r="D1296" t="s">
        <v>629</v>
      </c>
      <c r="E1296" t="s">
        <v>674</v>
      </c>
      <c r="F1296" t="s">
        <v>4639</v>
      </c>
      <c r="G1296" t="s">
        <v>4639</v>
      </c>
      <c r="H1296" t="s">
        <v>676</v>
      </c>
      <c r="I1296" t="s">
        <v>2612</v>
      </c>
      <c r="J1296" s="8" t="s">
        <v>2613</v>
      </c>
      <c r="K1296" s="8">
        <v>44</v>
      </c>
      <c r="L1296" s="8" t="s">
        <v>2614</v>
      </c>
      <c r="M1296" s="8">
        <v>142</v>
      </c>
      <c r="N1296" s="8" t="s">
        <v>2615</v>
      </c>
      <c r="O1296" s="8">
        <v>1</v>
      </c>
      <c r="P1296" s="8" t="s">
        <v>57</v>
      </c>
      <c r="Q1296" s="8" t="s">
        <v>12158</v>
      </c>
      <c r="S1296" s="8" t="s">
        <v>57</v>
      </c>
      <c r="T1296" s="8" t="s">
        <v>59</v>
      </c>
      <c r="U1296" s="8" t="s">
        <v>65</v>
      </c>
      <c r="V1296" s="8" t="s">
        <v>51</v>
      </c>
      <c r="W1296" s="8">
        <v>85</v>
      </c>
      <c r="X1296" s="8">
        <v>20</v>
      </c>
      <c r="Y1296" s="8">
        <v>20</v>
      </c>
      <c r="Z1296" s="8">
        <v>15</v>
      </c>
      <c r="AA1296" s="8">
        <v>15</v>
      </c>
      <c r="AB1296" s="8">
        <v>15</v>
      </c>
    </row>
    <row r="1297" spans="1:28">
      <c r="A1297" t="s">
        <v>19</v>
      </c>
      <c r="B1297" t="s">
        <v>86</v>
      </c>
      <c r="C1297" t="s">
        <v>645</v>
      </c>
      <c r="D1297" t="s">
        <v>629</v>
      </c>
      <c r="E1297" t="s">
        <v>675</v>
      </c>
      <c r="F1297" t="s">
        <v>4568</v>
      </c>
      <c r="G1297" t="s">
        <v>4568</v>
      </c>
      <c r="H1297" t="s">
        <v>676</v>
      </c>
      <c r="I1297" t="s">
        <v>2596</v>
      </c>
      <c r="J1297" s="8" t="s">
        <v>2597</v>
      </c>
      <c r="K1297" s="8">
        <v>46</v>
      </c>
      <c r="L1297" s="8" t="s">
        <v>10996</v>
      </c>
      <c r="M1297" s="8">
        <v>143</v>
      </c>
      <c r="N1297" s="8" t="s">
        <v>2598</v>
      </c>
      <c r="O1297" s="8">
        <v>1</v>
      </c>
      <c r="P1297" s="8" t="s">
        <v>57</v>
      </c>
      <c r="Q1297" s="8" t="s">
        <v>12159</v>
      </c>
      <c r="S1297" s="8" t="s">
        <v>57</v>
      </c>
      <c r="T1297" s="8" t="s">
        <v>59</v>
      </c>
      <c r="U1297" s="8" t="s">
        <v>65</v>
      </c>
      <c r="V1297" s="8" t="s">
        <v>51</v>
      </c>
      <c r="W1297" s="8">
        <v>85</v>
      </c>
      <c r="X1297" s="8">
        <v>20</v>
      </c>
      <c r="Y1297" s="8">
        <v>20</v>
      </c>
      <c r="Z1297" s="8">
        <v>15</v>
      </c>
      <c r="AA1297" s="8">
        <v>15</v>
      </c>
      <c r="AB1297" s="8">
        <v>15</v>
      </c>
    </row>
    <row r="1298" spans="1:28">
      <c r="A1298" t="s">
        <v>19</v>
      </c>
      <c r="B1298" t="s">
        <v>86</v>
      </c>
      <c r="C1298" t="s">
        <v>645</v>
      </c>
      <c r="D1298" t="s">
        <v>629</v>
      </c>
      <c r="E1298" t="s">
        <v>675</v>
      </c>
      <c r="F1298" t="s">
        <v>8854</v>
      </c>
      <c r="G1298" t="s">
        <v>8855</v>
      </c>
      <c r="H1298" t="s">
        <v>676</v>
      </c>
      <c r="I1298" t="s">
        <v>8856</v>
      </c>
      <c r="J1298" s="8" t="s">
        <v>8857</v>
      </c>
      <c r="K1298" s="8">
        <v>53</v>
      </c>
      <c r="L1298" s="8" t="s">
        <v>10997</v>
      </c>
      <c r="M1298" s="8">
        <v>98</v>
      </c>
      <c r="N1298" s="8" t="s">
        <v>8858</v>
      </c>
      <c r="O1298" s="8">
        <v>1</v>
      </c>
      <c r="P1298" s="8" t="s">
        <v>57</v>
      </c>
      <c r="Q1298" s="8" t="s">
        <v>12160</v>
      </c>
      <c r="S1298" s="8" t="s">
        <v>57</v>
      </c>
      <c r="T1298" s="8" t="s">
        <v>59</v>
      </c>
      <c r="U1298" s="8" t="s">
        <v>65</v>
      </c>
      <c r="V1298" s="8" t="s">
        <v>51</v>
      </c>
      <c r="W1298" s="8">
        <v>85</v>
      </c>
      <c r="X1298" s="8">
        <v>20</v>
      </c>
      <c r="Y1298" s="8">
        <v>20</v>
      </c>
      <c r="Z1298" s="8">
        <v>15</v>
      </c>
      <c r="AA1298" s="8">
        <v>15</v>
      </c>
      <c r="AB1298" s="8">
        <v>15</v>
      </c>
    </row>
    <row r="1299" spans="1:28">
      <c r="A1299" t="s">
        <v>19</v>
      </c>
      <c r="B1299" t="s">
        <v>86</v>
      </c>
      <c r="C1299" t="s">
        <v>645</v>
      </c>
      <c r="D1299" t="s">
        <v>629</v>
      </c>
      <c r="E1299" t="s">
        <v>674</v>
      </c>
      <c r="F1299" t="s">
        <v>33</v>
      </c>
      <c r="G1299" t="s">
        <v>33</v>
      </c>
      <c r="H1299" t="s">
        <v>676</v>
      </c>
      <c r="I1299" t="s">
        <v>2488</v>
      </c>
      <c r="J1299" s="8" t="s">
        <v>10998</v>
      </c>
      <c r="K1299" s="8">
        <v>41</v>
      </c>
      <c r="L1299" s="8" t="s">
        <v>10999</v>
      </c>
      <c r="M1299" s="8">
        <v>156</v>
      </c>
      <c r="N1299" s="8" t="s">
        <v>2489</v>
      </c>
      <c r="O1299" s="8">
        <v>1</v>
      </c>
      <c r="P1299" s="8" t="s">
        <v>57</v>
      </c>
      <c r="Q1299" s="8" t="s">
        <v>12161</v>
      </c>
      <c r="S1299" s="8" t="s">
        <v>57</v>
      </c>
      <c r="T1299" s="8" t="s">
        <v>59</v>
      </c>
      <c r="U1299" s="8" t="s">
        <v>65</v>
      </c>
      <c r="V1299" s="8" t="s">
        <v>51</v>
      </c>
      <c r="W1299" s="8">
        <v>85</v>
      </c>
      <c r="X1299" s="8">
        <v>20</v>
      </c>
      <c r="Y1299" s="8">
        <v>20</v>
      </c>
      <c r="Z1299" s="8">
        <v>15</v>
      </c>
      <c r="AA1299" s="8">
        <v>15</v>
      </c>
      <c r="AB1299" s="8">
        <v>15</v>
      </c>
    </row>
    <row r="1300" spans="1:28">
      <c r="A1300" t="s">
        <v>19</v>
      </c>
      <c r="B1300" t="s">
        <v>86</v>
      </c>
      <c r="C1300" t="s">
        <v>645</v>
      </c>
      <c r="D1300" t="s">
        <v>629</v>
      </c>
      <c r="E1300" t="s">
        <v>675</v>
      </c>
      <c r="F1300" t="s">
        <v>4990</v>
      </c>
      <c r="G1300" t="s">
        <v>4990</v>
      </c>
      <c r="H1300" t="s">
        <v>677</v>
      </c>
      <c r="I1300" t="s">
        <v>2511</v>
      </c>
      <c r="J1300" s="8" t="s">
        <v>11000</v>
      </c>
      <c r="K1300" s="8">
        <v>41</v>
      </c>
      <c r="L1300" s="8" t="s">
        <v>2512</v>
      </c>
      <c r="M1300" s="8">
        <v>96</v>
      </c>
      <c r="N1300" s="8" t="s">
        <v>2513</v>
      </c>
      <c r="O1300" s="8">
        <v>1</v>
      </c>
      <c r="P1300" s="8" t="s">
        <v>57</v>
      </c>
      <c r="Q1300" s="8" t="s">
        <v>12162</v>
      </c>
      <c r="S1300" s="8" t="s">
        <v>57</v>
      </c>
      <c r="T1300" s="8" t="s">
        <v>59</v>
      </c>
      <c r="U1300" s="8" t="s">
        <v>65</v>
      </c>
      <c r="V1300" s="8" t="s">
        <v>51</v>
      </c>
      <c r="W1300" s="8">
        <v>85</v>
      </c>
      <c r="X1300" s="8">
        <v>20</v>
      </c>
      <c r="Y1300" s="8">
        <v>20</v>
      </c>
      <c r="Z1300" s="8">
        <v>15</v>
      </c>
      <c r="AA1300" s="8">
        <v>15</v>
      </c>
      <c r="AB1300" s="8">
        <v>15</v>
      </c>
    </row>
    <row r="1301" spans="1:28">
      <c r="A1301" t="s">
        <v>21</v>
      </c>
      <c r="B1301" t="s">
        <v>107</v>
      </c>
      <c r="C1301" t="s">
        <v>628</v>
      </c>
      <c r="D1301" t="s">
        <v>629</v>
      </c>
      <c r="E1301" t="s">
        <v>675</v>
      </c>
      <c r="F1301" t="s">
        <v>570</v>
      </c>
      <c r="G1301" t="s">
        <v>570</v>
      </c>
      <c r="H1301" t="s">
        <v>676</v>
      </c>
      <c r="I1301" t="s">
        <v>1001</v>
      </c>
      <c r="J1301" s="8" t="s">
        <v>1002</v>
      </c>
      <c r="K1301" s="8">
        <v>53</v>
      </c>
      <c r="L1301" s="8" t="s">
        <v>9683</v>
      </c>
      <c r="M1301" s="8">
        <v>75</v>
      </c>
      <c r="N1301" s="8" t="s">
        <v>10139</v>
      </c>
      <c r="O1301" s="8">
        <v>1</v>
      </c>
      <c r="P1301" s="8" t="s">
        <v>57</v>
      </c>
      <c r="Q1301" s="8" t="s">
        <v>12163</v>
      </c>
      <c r="S1301" s="8" t="s">
        <v>57</v>
      </c>
      <c r="T1301" s="8" t="s">
        <v>59</v>
      </c>
      <c r="U1301" s="8" t="s">
        <v>65</v>
      </c>
      <c r="V1301" s="8" t="s">
        <v>51</v>
      </c>
      <c r="W1301" s="8">
        <v>85</v>
      </c>
      <c r="X1301" s="8">
        <v>20</v>
      </c>
      <c r="Y1301" s="8">
        <v>20</v>
      </c>
      <c r="Z1301" s="8">
        <v>15</v>
      </c>
      <c r="AA1301" s="8">
        <v>15</v>
      </c>
      <c r="AB1301" s="8">
        <v>15</v>
      </c>
    </row>
    <row r="1302" spans="1:28">
      <c r="A1302" t="s">
        <v>21</v>
      </c>
      <c r="B1302" t="s">
        <v>107</v>
      </c>
      <c r="C1302" t="s">
        <v>628</v>
      </c>
      <c r="D1302" t="s">
        <v>629</v>
      </c>
      <c r="E1302" t="s">
        <v>675</v>
      </c>
      <c r="F1302" t="s">
        <v>4494</v>
      </c>
      <c r="G1302" t="s">
        <v>4494</v>
      </c>
      <c r="H1302" t="s">
        <v>676</v>
      </c>
      <c r="I1302" t="s">
        <v>859</v>
      </c>
      <c r="J1302" s="8" t="s">
        <v>860</v>
      </c>
      <c r="K1302" s="8">
        <v>55</v>
      </c>
      <c r="L1302" s="8" t="s">
        <v>9684</v>
      </c>
      <c r="M1302" s="8">
        <v>80</v>
      </c>
      <c r="N1302" s="8" t="s">
        <v>1618</v>
      </c>
      <c r="O1302" s="8">
        <v>1</v>
      </c>
      <c r="P1302" s="8" t="s">
        <v>57</v>
      </c>
      <c r="Q1302" s="8" t="s">
        <v>12164</v>
      </c>
      <c r="S1302" s="8" t="s">
        <v>57</v>
      </c>
      <c r="T1302" s="8" t="s">
        <v>59</v>
      </c>
      <c r="U1302" s="8" t="s">
        <v>65</v>
      </c>
      <c r="V1302" s="8" t="s">
        <v>51</v>
      </c>
      <c r="W1302" s="8">
        <v>85</v>
      </c>
      <c r="X1302" s="8">
        <v>20</v>
      </c>
      <c r="Y1302" s="8">
        <v>20</v>
      </c>
      <c r="Z1302" s="8">
        <v>15</v>
      </c>
      <c r="AA1302" s="8">
        <v>15</v>
      </c>
      <c r="AB1302" s="8">
        <v>15</v>
      </c>
    </row>
    <row r="1303" spans="1:28">
      <c r="A1303" t="s">
        <v>21</v>
      </c>
      <c r="B1303" t="s">
        <v>107</v>
      </c>
      <c r="C1303" t="s">
        <v>628</v>
      </c>
      <c r="D1303" t="s">
        <v>629</v>
      </c>
      <c r="E1303" t="s">
        <v>675</v>
      </c>
      <c r="F1303" t="s">
        <v>4514</v>
      </c>
      <c r="G1303" t="s">
        <v>4514</v>
      </c>
      <c r="H1303" t="s">
        <v>676</v>
      </c>
      <c r="I1303" t="s">
        <v>982</v>
      </c>
      <c r="J1303" s="8" t="s">
        <v>983</v>
      </c>
      <c r="K1303" s="8">
        <v>51</v>
      </c>
      <c r="L1303" s="8" t="s">
        <v>9685</v>
      </c>
      <c r="M1303" s="8">
        <v>75</v>
      </c>
      <c r="N1303" s="8" t="s">
        <v>1638</v>
      </c>
      <c r="O1303" s="8">
        <v>1</v>
      </c>
      <c r="P1303" s="8" t="s">
        <v>57</v>
      </c>
      <c r="Q1303" s="8" t="s">
        <v>12165</v>
      </c>
      <c r="S1303" s="8" t="s">
        <v>57</v>
      </c>
      <c r="T1303" s="8" t="s">
        <v>59</v>
      </c>
      <c r="U1303" s="8" t="s">
        <v>65</v>
      </c>
      <c r="V1303" s="8" t="s">
        <v>51</v>
      </c>
      <c r="W1303" s="8">
        <v>85</v>
      </c>
      <c r="X1303" s="8">
        <v>20</v>
      </c>
      <c r="Y1303" s="8">
        <v>20</v>
      </c>
      <c r="Z1303" s="8">
        <v>15</v>
      </c>
      <c r="AA1303" s="8">
        <v>15</v>
      </c>
      <c r="AB1303" s="8">
        <v>15</v>
      </c>
    </row>
    <row r="1304" spans="1:28">
      <c r="A1304" t="s">
        <v>21</v>
      </c>
      <c r="B1304" t="s">
        <v>107</v>
      </c>
      <c r="C1304" t="s">
        <v>628</v>
      </c>
      <c r="D1304" t="s">
        <v>629</v>
      </c>
      <c r="E1304" t="s">
        <v>675</v>
      </c>
      <c r="F1304" t="s">
        <v>4809</v>
      </c>
      <c r="G1304" t="s">
        <v>4809</v>
      </c>
      <c r="H1304" t="s">
        <v>676</v>
      </c>
      <c r="I1304" t="s">
        <v>7282</v>
      </c>
      <c r="J1304" s="8" t="s">
        <v>7283</v>
      </c>
      <c r="K1304" s="8">
        <v>42</v>
      </c>
      <c r="L1304" s="8" t="s">
        <v>9686</v>
      </c>
      <c r="M1304" s="8">
        <v>75</v>
      </c>
      <c r="N1304" s="8" t="s">
        <v>11001</v>
      </c>
      <c r="O1304" s="8">
        <v>3</v>
      </c>
      <c r="P1304" s="8" t="s">
        <v>56</v>
      </c>
      <c r="Q1304" s="8" t="s">
        <v>12166</v>
      </c>
      <c r="S1304" s="8" t="s">
        <v>57</v>
      </c>
      <c r="T1304" s="8" t="s">
        <v>59</v>
      </c>
      <c r="U1304" s="8" t="s">
        <v>65</v>
      </c>
      <c r="V1304" s="8" t="s">
        <v>51</v>
      </c>
      <c r="W1304" s="8">
        <v>70</v>
      </c>
      <c r="X1304" s="8">
        <v>20</v>
      </c>
      <c r="Y1304" s="8">
        <v>20</v>
      </c>
      <c r="Z1304" s="8">
        <v>0</v>
      </c>
      <c r="AA1304" s="8">
        <v>15</v>
      </c>
      <c r="AB1304" s="8">
        <v>15</v>
      </c>
    </row>
    <row r="1305" spans="1:28">
      <c r="A1305" t="s">
        <v>21</v>
      </c>
      <c r="B1305" t="s">
        <v>107</v>
      </c>
      <c r="C1305" t="s">
        <v>628</v>
      </c>
      <c r="D1305" t="s">
        <v>629</v>
      </c>
      <c r="E1305" t="s">
        <v>675</v>
      </c>
      <c r="F1305" t="s">
        <v>4484</v>
      </c>
      <c r="G1305" t="s">
        <v>4484</v>
      </c>
      <c r="H1305" t="s">
        <v>676</v>
      </c>
      <c r="I1305" t="s">
        <v>834</v>
      </c>
      <c r="J1305" s="8" t="s">
        <v>11002</v>
      </c>
      <c r="K1305" s="8">
        <v>17</v>
      </c>
      <c r="L1305" s="8" t="s">
        <v>9687</v>
      </c>
      <c r="M1305" s="8">
        <v>74</v>
      </c>
      <c r="N1305" s="8" t="s">
        <v>921</v>
      </c>
      <c r="O1305" s="8">
        <v>1</v>
      </c>
      <c r="P1305" s="8" t="s">
        <v>57</v>
      </c>
      <c r="Q1305" s="8" t="s">
        <v>12167</v>
      </c>
      <c r="S1305" s="8" t="s">
        <v>57</v>
      </c>
      <c r="T1305" s="8" t="s">
        <v>59</v>
      </c>
      <c r="U1305" s="8" t="s">
        <v>65</v>
      </c>
      <c r="V1305" s="8" t="s">
        <v>51</v>
      </c>
      <c r="W1305" s="8">
        <v>65</v>
      </c>
      <c r="X1305" s="8">
        <v>0</v>
      </c>
      <c r="Y1305" s="8">
        <v>20</v>
      </c>
      <c r="Z1305" s="8">
        <v>15</v>
      </c>
      <c r="AA1305" s="8">
        <v>15</v>
      </c>
      <c r="AB1305" s="8">
        <v>15</v>
      </c>
    </row>
    <row r="1306" spans="1:28">
      <c r="A1306" t="s">
        <v>21</v>
      </c>
      <c r="B1306" t="s">
        <v>107</v>
      </c>
      <c r="C1306" t="s">
        <v>628</v>
      </c>
      <c r="D1306" t="s">
        <v>629</v>
      </c>
      <c r="E1306" t="s">
        <v>675</v>
      </c>
      <c r="F1306" t="s">
        <v>591</v>
      </c>
      <c r="G1306" t="s">
        <v>591</v>
      </c>
      <c r="H1306" t="s">
        <v>676</v>
      </c>
      <c r="I1306" t="s">
        <v>7284</v>
      </c>
      <c r="J1306" s="8" t="s">
        <v>7285</v>
      </c>
      <c r="K1306" s="8">
        <v>48</v>
      </c>
      <c r="L1306" s="8" t="s">
        <v>9689</v>
      </c>
      <c r="M1306" s="8">
        <v>69</v>
      </c>
      <c r="N1306" s="8" t="s">
        <v>51</v>
      </c>
      <c r="O1306" s="8">
        <v>0</v>
      </c>
      <c r="P1306" s="8" t="s">
        <v>58</v>
      </c>
      <c r="Q1306" s="8" t="s">
        <v>12168</v>
      </c>
      <c r="S1306" s="8" t="s">
        <v>57</v>
      </c>
      <c r="T1306" s="8" t="s">
        <v>59</v>
      </c>
      <c r="U1306" s="8" t="s">
        <v>65</v>
      </c>
      <c r="V1306" s="8" t="s">
        <v>51</v>
      </c>
      <c r="W1306" s="8">
        <v>70</v>
      </c>
      <c r="X1306" s="8">
        <v>20</v>
      </c>
      <c r="Y1306" s="8">
        <v>20</v>
      </c>
      <c r="Z1306" s="8">
        <v>0</v>
      </c>
      <c r="AA1306" s="8">
        <v>15</v>
      </c>
      <c r="AB1306" s="8">
        <v>15</v>
      </c>
    </row>
    <row r="1307" spans="1:28">
      <c r="A1307" t="s">
        <v>21</v>
      </c>
      <c r="B1307" t="s">
        <v>107</v>
      </c>
      <c r="C1307" t="s">
        <v>628</v>
      </c>
      <c r="D1307" t="s">
        <v>629</v>
      </c>
      <c r="E1307" t="s">
        <v>675</v>
      </c>
      <c r="F1307" t="s">
        <v>590</v>
      </c>
      <c r="G1307" t="s">
        <v>590</v>
      </c>
      <c r="H1307" t="s">
        <v>676</v>
      </c>
      <c r="I1307" t="s">
        <v>7286</v>
      </c>
      <c r="J1307" s="8" t="s">
        <v>7287</v>
      </c>
      <c r="K1307" s="8">
        <v>49</v>
      </c>
      <c r="L1307" s="8" t="s">
        <v>9691</v>
      </c>
      <c r="M1307" s="8">
        <v>72</v>
      </c>
      <c r="N1307" s="8" t="s">
        <v>10140</v>
      </c>
      <c r="O1307" s="8">
        <v>1</v>
      </c>
      <c r="P1307" s="8" t="s">
        <v>57</v>
      </c>
      <c r="Q1307" s="8" t="s">
        <v>12169</v>
      </c>
      <c r="S1307" s="8" t="s">
        <v>57</v>
      </c>
      <c r="T1307" s="8" t="s">
        <v>59</v>
      </c>
      <c r="U1307" s="8" t="s">
        <v>65</v>
      </c>
      <c r="V1307" s="8" t="s">
        <v>51</v>
      </c>
      <c r="W1307" s="8">
        <v>85</v>
      </c>
      <c r="X1307" s="8">
        <v>20</v>
      </c>
      <c r="Y1307" s="8">
        <v>20</v>
      </c>
      <c r="Z1307" s="8">
        <v>15</v>
      </c>
      <c r="AA1307" s="8">
        <v>15</v>
      </c>
      <c r="AB1307" s="8">
        <v>15</v>
      </c>
    </row>
    <row r="1308" spans="1:28">
      <c r="A1308" t="s">
        <v>21</v>
      </c>
      <c r="B1308" t="s">
        <v>107</v>
      </c>
      <c r="C1308" t="s">
        <v>628</v>
      </c>
      <c r="D1308" t="s">
        <v>629</v>
      </c>
      <c r="E1308" t="s">
        <v>675</v>
      </c>
      <c r="F1308" t="s">
        <v>573</v>
      </c>
      <c r="G1308" t="s">
        <v>4665</v>
      </c>
      <c r="H1308" t="s">
        <v>676</v>
      </c>
      <c r="I1308" t="s">
        <v>861</v>
      </c>
      <c r="J1308" s="8" t="s">
        <v>862</v>
      </c>
      <c r="K1308" s="8">
        <v>46</v>
      </c>
      <c r="L1308" s="8" t="s">
        <v>9688</v>
      </c>
      <c r="M1308" s="8">
        <v>74</v>
      </c>
      <c r="N1308" s="8" t="s">
        <v>574</v>
      </c>
      <c r="O1308" s="8">
        <v>1</v>
      </c>
      <c r="P1308" s="8" t="s">
        <v>57</v>
      </c>
      <c r="Q1308" s="8" t="s">
        <v>12170</v>
      </c>
      <c r="S1308" s="8" t="s">
        <v>57</v>
      </c>
      <c r="T1308" s="8" t="s">
        <v>59</v>
      </c>
      <c r="U1308" s="8" t="s">
        <v>65</v>
      </c>
      <c r="V1308" s="8" t="s">
        <v>51</v>
      </c>
      <c r="W1308" s="8">
        <v>85</v>
      </c>
      <c r="X1308" s="8">
        <v>20</v>
      </c>
      <c r="Y1308" s="8">
        <v>20</v>
      </c>
      <c r="Z1308" s="8">
        <v>15</v>
      </c>
      <c r="AA1308" s="8">
        <v>15</v>
      </c>
      <c r="AB1308" s="8">
        <v>15</v>
      </c>
    </row>
    <row r="1309" spans="1:28">
      <c r="A1309" t="s">
        <v>21</v>
      </c>
      <c r="B1309" t="s">
        <v>107</v>
      </c>
      <c r="C1309" t="s">
        <v>628</v>
      </c>
      <c r="D1309" t="s">
        <v>629</v>
      </c>
      <c r="E1309" t="s">
        <v>675</v>
      </c>
      <c r="F1309" t="s">
        <v>593</v>
      </c>
      <c r="G1309" t="s">
        <v>4606</v>
      </c>
      <c r="H1309" t="s">
        <v>676</v>
      </c>
      <c r="I1309" t="s">
        <v>839</v>
      </c>
      <c r="J1309" s="8" t="s">
        <v>840</v>
      </c>
      <c r="K1309" s="8">
        <v>47</v>
      </c>
      <c r="L1309" s="8" t="s">
        <v>9690</v>
      </c>
      <c r="M1309" s="8">
        <v>74</v>
      </c>
      <c r="N1309" s="8" t="s">
        <v>879</v>
      </c>
      <c r="O1309" s="8">
        <v>1</v>
      </c>
      <c r="P1309" s="8" t="s">
        <v>57</v>
      </c>
      <c r="Q1309" s="8" t="s">
        <v>12171</v>
      </c>
      <c r="S1309" s="8" t="s">
        <v>57</v>
      </c>
      <c r="T1309" s="8" t="s">
        <v>59</v>
      </c>
      <c r="U1309" s="8" t="s">
        <v>65</v>
      </c>
      <c r="V1309" s="8" t="s">
        <v>51</v>
      </c>
      <c r="W1309" s="8">
        <v>85</v>
      </c>
      <c r="X1309" s="8">
        <v>20</v>
      </c>
      <c r="Y1309" s="8">
        <v>20</v>
      </c>
      <c r="Z1309" s="8">
        <v>15</v>
      </c>
      <c r="AA1309" s="8">
        <v>15</v>
      </c>
      <c r="AB1309" s="8">
        <v>15</v>
      </c>
    </row>
    <row r="1310" spans="1:28">
      <c r="A1310" t="s">
        <v>21</v>
      </c>
      <c r="B1310" t="s">
        <v>107</v>
      </c>
      <c r="C1310" t="s">
        <v>628</v>
      </c>
      <c r="D1310" t="s">
        <v>629</v>
      </c>
      <c r="E1310" t="s">
        <v>675</v>
      </c>
      <c r="F1310" t="s">
        <v>345</v>
      </c>
      <c r="G1310" t="s">
        <v>345</v>
      </c>
      <c r="H1310" t="s">
        <v>676</v>
      </c>
      <c r="I1310" t="s">
        <v>832</v>
      </c>
      <c r="J1310" s="8" t="s">
        <v>833</v>
      </c>
      <c r="K1310" s="8">
        <v>44</v>
      </c>
      <c r="L1310" s="8" t="s">
        <v>9692</v>
      </c>
      <c r="M1310" s="8">
        <v>68</v>
      </c>
      <c r="N1310" s="8" t="s">
        <v>349</v>
      </c>
      <c r="O1310" s="8">
        <v>1</v>
      </c>
      <c r="P1310" s="8" t="s">
        <v>57</v>
      </c>
      <c r="Q1310" s="8" t="s">
        <v>12172</v>
      </c>
      <c r="S1310" s="8" t="s">
        <v>57</v>
      </c>
      <c r="T1310" s="8" t="s">
        <v>59</v>
      </c>
      <c r="U1310" s="8" t="s">
        <v>65</v>
      </c>
      <c r="V1310" s="8" t="s">
        <v>51</v>
      </c>
      <c r="W1310" s="8">
        <v>85</v>
      </c>
      <c r="X1310" s="8">
        <v>20</v>
      </c>
      <c r="Y1310" s="8">
        <v>20</v>
      </c>
      <c r="Z1310" s="8">
        <v>15</v>
      </c>
      <c r="AA1310" s="8">
        <v>15</v>
      </c>
      <c r="AB1310" s="8">
        <v>15</v>
      </c>
    </row>
    <row r="1311" spans="1:28">
      <c r="A1311" t="s">
        <v>21</v>
      </c>
      <c r="B1311" t="s">
        <v>107</v>
      </c>
      <c r="C1311" t="s">
        <v>628</v>
      </c>
      <c r="D1311" t="s">
        <v>629</v>
      </c>
      <c r="E1311" t="s">
        <v>675</v>
      </c>
      <c r="F1311" t="s">
        <v>8172</v>
      </c>
      <c r="G1311" t="s">
        <v>8172</v>
      </c>
      <c r="H1311" t="s">
        <v>677</v>
      </c>
      <c r="I1311" t="s">
        <v>8859</v>
      </c>
      <c r="J1311" s="8" t="s">
        <v>8860</v>
      </c>
      <c r="K1311" s="8">
        <v>52</v>
      </c>
      <c r="L1311" s="8" t="s">
        <v>8172</v>
      </c>
      <c r="M1311" s="8">
        <v>30</v>
      </c>
      <c r="N1311" s="8" t="s">
        <v>8861</v>
      </c>
      <c r="O1311" s="8">
        <v>1</v>
      </c>
      <c r="P1311" s="8" t="s">
        <v>57</v>
      </c>
      <c r="Q1311" s="8" t="s">
        <v>12173</v>
      </c>
      <c r="S1311" s="8" t="s">
        <v>57</v>
      </c>
      <c r="T1311" s="8" t="s">
        <v>59</v>
      </c>
      <c r="U1311" s="8" t="s">
        <v>65</v>
      </c>
      <c r="V1311" s="8" t="s">
        <v>51</v>
      </c>
      <c r="W1311" s="8">
        <v>50</v>
      </c>
      <c r="X1311" s="8">
        <v>20</v>
      </c>
      <c r="Y1311" s="8">
        <v>0</v>
      </c>
      <c r="Z1311" s="8">
        <v>15</v>
      </c>
      <c r="AA1311" s="8">
        <v>0</v>
      </c>
      <c r="AB1311" s="8">
        <v>15</v>
      </c>
    </row>
    <row r="1312" spans="1:28">
      <c r="A1312" t="s">
        <v>21</v>
      </c>
      <c r="B1312" t="s">
        <v>107</v>
      </c>
      <c r="C1312" t="s">
        <v>628</v>
      </c>
      <c r="D1312" t="s">
        <v>629</v>
      </c>
      <c r="E1312" t="s">
        <v>675</v>
      </c>
      <c r="F1312" t="s">
        <v>4493</v>
      </c>
      <c r="G1312" t="s">
        <v>4493</v>
      </c>
      <c r="H1312" t="s">
        <v>676</v>
      </c>
      <c r="I1312" t="s">
        <v>854</v>
      </c>
      <c r="J1312" s="8" t="s">
        <v>855</v>
      </c>
      <c r="K1312" s="8">
        <v>44</v>
      </c>
      <c r="L1312" s="8" t="s">
        <v>9693</v>
      </c>
      <c r="M1312" s="8">
        <v>102</v>
      </c>
      <c r="N1312" s="8" t="s">
        <v>10141</v>
      </c>
      <c r="O1312" s="8">
        <v>1</v>
      </c>
      <c r="P1312" s="8" t="s">
        <v>57</v>
      </c>
      <c r="Q1312" s="8" t="s">
        <v>12174</v>
      </c>
      <c r="S1312" s="8" t="s">
        <v>57</v>
      </c>
      <c r="T1312" s="8" t="s">
        <v>59</v>
      </c>
      <c r="U1312" s="8" t="s">
        <v>65</v>
      </c>
      <c r="V1312" s="8" t="s">
        <v>51</v>
      </c>
      <c r="W1312" s="8">
        <v>85</v>
      </c>
      <c r="X1312" s="8">
        <v>20</v>
      </c>
      <c r="Y1312" s="8">
        <v>20</v>
      </c>
      <c r="Z1312" s="8">
        <v>15</v>
      </c>
      <c r="AA1312" s="8">
        <v>15</v>
      </c>
      <c r="AB1312" s="8">
        <v>15</v>
      </c>
    </row>
    <row r="1313" spans="1:28">
      <c r="A1313" t="s">
        <v>21</v>
      </c>
      <c r="B1313" t="s">
        <v>107</v>
      </c>
      <c r="C1313" t="s">
        <v>628</v>
      </c>
      <c r="D1313" t="s">
        <v>629</v>
      </c>
      <c r="E1313" t="s">
        <v>675</v>
      </c>
      <c r="F1313" t="s">
        <v>4506</v>
      </c>
      <c r="G1313" t="s">
        <v>4506</v>
      </c>
      <c r="H1313" t="s">
        <v>676</v>
      </c>
      <c r="I1313" t="s">
        <v>927</v>
      </c>
      <c r="J1313" s="8" t="s">
        <v>928</v>
      </c>
      <c r="K1313" s="8">
        <v>46</v>
      </c>
      <c r="L1313" s="8" t="s">
        <v>9694</v>
      </c>
      <c r="M1313" s="8">
        <v>131</v>
      </c>
      <c r="N1313" s="8" t="s">
        <v>1075</v>
      </c>
      <c r="O1313" s="8">
        <v>1</v>
      </c>
      <c r="P1313" s="8" t="s">
        <v>57</v>
      </c>
      <c r="Q1313" s="8" t="s">
        <v>12175</v>
      </c>
      <c r="S1313" s="8" t="s">
        <v>57</v>
      </c>
      <c r="T1313" s="8" t="s">
        <v>59</v>
      </c>
      <c r="U1313" s="8" t="s">
        <v>65</v>
      </c>
      <c r="V1313" s="8" t="s">
        <v>51</v>
      </c>
      <c r="W1313" s="8">
        <v>85</v>
      </c>
      <c r="X1313" s="8">
        <v>20</v>
      </c>
      <c r="Y1313" s="8">
        <v>20</v>
      </c>
      <c r="Z1313" s="8">
        <v>15</v>
      </c>
      <c r="AA1313" s="8">
        <v>15</v>
      </c>
      <c r="AB1313" s="8">
        <v>15</v>
      </c>
    </row>
    <row r="1314" spans="1:28">
      <c r="A1314" t="s">
        <v>21</v>
      </c>
      <c r="B1314" t="s">
        <v>107</v>
      </c>
      <c r="C1314" t="s">
        <v>628</v>
      </c>
      <c r="D1314" t="s">
        <v>629</v>
      </c>
      <c r="E1314" t="s">
        <v>675</v>
      </c>
      <c r="F1314" t="s">
        <v>359</v>
      </c>
      <c r="G1314" t="s">
        <v>359</v>
      </c>
      <c r="H1314" t="s">
        <v>676</v>
      </c>
      <c r="I1314" t="s">
        <v>835</v>
      </c>
      <c r="J1314" s="8" t="s">
        <v>836</v>
      </c>
      <c r="K1314" s="8">
        <v>40</v>
      </c>
      <c r="L1314" s="8" t="s">
        <v>9695</v>
      </c>
      <c r="M1314" s="8">
        <v>124</v>
      </c>
      <c r="N1314" s="8" t="s">
        <v>2226</v>
      </c>
      <c r="O1314" s="8">
        <v>1</v>
      </c>
      <c r="P1314" s="8" t="s">
        <v>57</v>
      </c>
      <c r="Q1314" s="8" t="s">
        <v>12176</v>
      </c>
      <c r="S1314" s="8" t="s">
        <v>57</v>
      </c>
      <c r="T1314" s="8" t="s">
        <v>59</v>
      </c>
      <c r="U1314" s="8" t="s">
        <v>65</v>
      </c>
      <c r="V1314" s="8" t="s">
        <v>51</v>
      </c>
      <c r="W1314" s="8">
        <v>85</v>
      </c>
      <c r="X1314" s="8">
        <v>20</v>
      </c>
      <c r="Y1314" s="8">
        <v>20</v>
      </c>
      <c r="Z1314" s="8">
        <v>15</v>
      </c>
      <c r="AA1314" s="8">
        <v>15</v>
      </c>
      <c r="AB1314" s="8">
        <v>15</v>
      </c>
    </row>
    <row r="1315" spans="1:28">
      <c r="A1315" t="s">
        <v>21</v>
      </c>
      <c r="B1315" t="s">
        <v>107</v>
      </c>
      <c r="C1315" t="s">
        <v>628</v>
      </c>
      <c r="D1315" t="s">
        <v>629</v>
      </c>
      <c r="E1315" t="s">
        <v>675</v>
      </c>
      <c r="F1315" t="s">
        <v>4485</v>
      </c>
      <c r="G1315" t="s">
        <v>4485</v>
      </c>
      <c r="H1315" t="s">
        <v>676</v>
      </c>
      <c r="I1315" t="s">
        <v>837</v>
      </c>
      <c r="J1315" s="8" t="s">
        <v>838</v>
      </c>
      <c r="K1315" s="8">
        <v>41</v>
      </c>
      <c r="L1315" s="8" t="s">
        <v>9696</v>
      </c>
      <c r="M1315" s="8">
        <v>132</v>
      </c>
      <c r="N1315" s="8" t="s">
        <v>873</v>
      </c>
      <c r="O1315" s="8">
        <v>1</v>
      </c>
      <c r="P1315" s="8" t="s">
        <v>57</v>
      </c>
      <c r="Q1315" s="8" t="s">
        <v>12177</v>
      </c>
      <c r="S1315" s="8" t="s">
        <v>57</v>
      </c>
      <c r="T1315" s="8" t="s">
        <v>59</v>
      </c>
      <c r="U1315" s="8" t="s">
        <v>65</v>
      </c>
      <c r="V1315" s="8" t="s">
        <v>51</v>
      </c>
      <c r="W1315" s="8">
        <v>85</v>
      </c>
      <c r="X1315" s="8">
        <v>20</v>
      </c>
      <c r="Y1315" s="8">
        <v>20</v>
      </c>
      <c r="Z1315" s="8">
        <v>15</v>
      </c>
      <c r="AA1315" s="8">
        <v>15</v>
      </c>
      <c r="AB1315" s="8">
        <v>15</v>
      </c>
    </row>
    <row r="1316" spans="1:28">
      <c r="A1316" t="s">
        <v>21</v>
      </c>
      <c r="B1316" t="s">
        <v>107</v>
      </c>
      <c r="C1316" t="s">
        <v>628</v>
      </c>
      <c r="D1316" t="s">
        <v>629</v>
      </c>
      <c r="E1316" t="s">
        <v>675</v>
      </c>
      <c r="F1316" t="s">
        <v>4848</v>
      </c>
      <c r="G1316" t="s">
        <v>4848</v>
      </c>
      <c r="H1316" t="s">
        <v>676</v>
      </c>
      <c r="I1316" t="s">
        <v>7288</v>
      </c>
      <c r="J1316" s="8" t="s">
        <v>9697</v>
      </c>
      <c r="K1316" s="8">
        <v>43</v>
      </c>
      <c r="L1316" s="8" t="s">
        <v>9698</v>
      </c>
      <c r="M1316" s="8">
        <v>126</v>
      </c>
      <c r="N1316" s="8" t="s">
        <v>7602</v>
      </c>
      <c r="O1316" s="8">
        <v>1</v>
      </c>
      <c r="P1316" s="8" t="s">
        <v>57</v>
      </c>
      <c r="Q1316" s="8" t="s">
        <v>12178</v>
      </c>
      <c r="S1316" s="8" t="s">
        <v>57</v>
      </c>
      <c r="T1316" s="8" t="s">
        <v>59</v>
      </c>
      <c r="U1316" s="8" t="s">
        <v>65</v>
      </c>
      <c r="V1316" s="8" t="s">
        <v>51</v>
      </c>
      <c r="W1316" s="8">
        <v>85</v>
      </c>
      <c r="X1316" s="8">
        <v>20</v>
      </c>
      <c r="Y1316" s="8">
        <v>20</v>
      </c>
      <c r="Z1316" s="8">
        <v>15</v>
      </c>
      <c r="AA1316" s="8">
        <v>15</v>
      </c>
      <c r="AB1316" s="8">
        <v>15</v>
      </c>
    </row>
    <row r="1317" spans="1:28">
      <c r="A1317" t="s">
        <v>21</v>
      </c>
      <c r="B1317" t="s">
        <v>107</v>
      </c>
      <c r="C1317" t="s">
        <v>628</v>
      </c>
      <c r="D1317" t="s">
        <v>629</v>
      </c>
      <c r="E1317" t="s">
        <v>674</v>
      </c>
      <c r="F1317" t="s">
        <v>202</v>
      </c>
      <c r="G1317" t="s">
        <v>202</v>
      </c>
      <c r="H1317" t="s">
        <v>676</v>
      </c>
      <c r="I1317" t="s">
        <v>887</v>
      </c>
      <c r="J1317" s="8" t="s">
        <v>9699</v>
      </c>
      <c r="K1317" s="8">
        <v>44</v>
      </c>
      <c r="L1317" s="8" t="s">
        <v>9700</v>
      </c>
      <c r="M1317" s="8">
        <v>130</v>
      </c>
      <c r="N1317" s="8" t="s">
        <v>224</v>
      </c>
      <c r="O1317" s="8">
        <v>1</v>
      </c>
      <c r="P1317" s="8" t="s">
        <v>57</v>
      </c>
      <c r="Q1317" s="8" t="s">
        <v>12179</v>
      </c>
      <c r="S1317" s="8" t="s">
        <v>57</v>
      </c>
      <c r="T1317" s="8" t="s">
        <v>59</v>
      </c>
      <c r="U1317" s="8" t="s">
        <v>65</v>
      </c>
      <c r="V1317" s="8" t="s">
        <v>51</v>
      </c>
      <c r="W1317" s="8">
        <v>85</v>
      </c>
      <c r="X1317" s="8">
        <v>20</v>
      </c>
      <c r="Y1317" s="8">
        <v>20</v>
      </c>
      <c r="Z1317" s="8">
        <v>15</v>
      </c>
      <c r="AA1317" s="8">
        <v>15</v>
      </c>
      <c r="AB1317" s="8">
        <v>15</v>
      </c>
    </row>
    <row r="1318" spans="1:28">
      <c r="A1318" t="s">
        <v>21</v>
      </c>
      <c r="B1318" t="s">
        <v>107</v>
      </c>
      <c r="C1318" t="s">
        <v>628</v>
      </c>
      <c r="D1318" t="s">
        <v>629</v>
      </c>
      <c r="E1318" t="s">
        <v>675</v>
      </c>
      <c r="F1318" t="s">
        <v>4489</v>
      </c>
      <c r="G1318" t="s">
        <v>336</v>
      </c>
      <c r="H1318" t="s">
        <v>677</v>
      </c>
      <c r="I1318" t="s">
        <v>846</v>
      </c>
      <c r="J1318" s="8" t="s">
        <v>847</v>
      </c>
      <c r="K1318" s="8">
        <v>50</v>
      </c>
      <c r="L1318" s="8" t="s">
        <v>9701</v>
      </c>
      <c r="M1318" s="8">
        <v>128</v>
      </c>
      <c r="N1318" s="8" t="s">
        <v>10142</v>
      </c>
      <c r="O1318" s="8">
        <v>1</v>
      </c>
      <c r="P1318" s="8" t="s">
        <v>57</v>
      </c>
      <c r="Q1318" s="8" t="s">
        <v>12180</v>
      </c>
      <c r="S1318" s="8" t="s">
        <v>57</v>
      </c>
      <c r="T1318" s="8" t="s">
        <v>59</v>
      </c>
      <c r="U1318" s="8" t="s">
        <v>65</v>
      </c>
      <c r="V1318" s="8" t="s">
        <v>51</v>
      </c>
      <c r="W1318" s="8">
        <v>85</v>
      </c>
      <c r="X1318" s="8">
        <v>20</v>
      </c>
      <c r="Y1318" s="8">
        <v>20</v>
      </c>
      <c r="Z1318" s="8">
        <v>15</v>
      </c>
      <c r="AA1318" s="8">
        <v>15</v>
      </c>
      <c r="AB1318" s="8">
        <v>15</v>
      </c>
    </row>
    <row r="1319" spans="1:28">
      <c r="A1319" t="s">
        <v>21</v>
      </c>
      <c r="B1319" t="s">
        <v>107</v>
      </c>
      <c r="C1319" t="s">
        <v>628</v>
      </c>
      <c r="D1319" t="s">
        <v>629</v>
      </c>
      <c r="E1319" t="s">
        <v>675</v>
      </c>
      <c r="F1319" t="s">
        <v>4497</v>
      </c>
      <c r="G1319" t="s">
        <v>390</v>
      </c>
      <c r="H1319" t="s">
        <v>677</v>
      </c>
      <c r="I1319" t="s">
        <v>874</v>
      </c>
      <c r="J1319" s="8" t="s">
        <v>875</v>
      </c>
      <c r="K1319" s="8">
        <v>47</v>
      </c>
      <c r="L1319" s="8" t="s">
        <v>9702</v>
      </c>
      <c r="M1319" s="8">
        <v>130</v>
      </c>
      <c r="N1319" s="8" t="s">
        <v>10143</v>
      </c>
      <c r="O1319" s="8">
        <v>1</v>
      </c>
      <c r="P1319" s="8" t="s">
        <v>57</v>
      </c>
      <c r="Q1319" s="8" t="s">
        <v>12181</v>
      </c>
      <c r="S1319" s="8" t="s">
        <v>57</v>
      </c>
      <c r="T1319" s="8" t="s">
        <v>59</v>
      </c>
      <c r="U1319" s="8" t="s">
        <v>65</v>
      </c>
      <c r="V1319" s="8" t="s">
        <v>51</v>
      </c>
      <c r="W1319" s="8">
        <v>85</v>
      </c>
      <c r="X1319" s="8">
        <v>20</v>
      </c>
      <c r="Y1319" s="8">
        <v>20</v>
      </c>
      <c r="Z1319" s="8">
        <v>15</v>
      </c>
      <c r="AA1319" s="8">
        <v>15</v>
      </c>
      <c r="AB1319" s="8">
        <v>15</v>
      </c>
    </row>
    <row r="1320" spans="1:28">
      <c r="A1320" t="s">
        <v>21</v>
      </c>
      <c r="B1320" t="s">
        <v>107</v>
      </c>
      <c r="C1320" t="s">
        <v>628</v>
      </c>
      <c r="D1320" t="s">
        <v>629</v>
      </c>
      <c r="E1320" t="s">
        <v>674</v>
      </c>
      <c r="F1320" t="s">
        <v>186</v>
      </c>
      <c r="G1320" t="s">
        <v>186</v>
      </c>
      <c r="H1320" t="s">
        <v>676</v>
      </c>
      <c r="I1320" t="s">
        <v>863</v>
      </c>
      <c r="J1320" s="8" t="s">
        <v>9703</v>
      </c>
      <c r="K1320" s="8">
        <v>57</v>
      </c>
      <c r="L1320" s="8" t="s">
        <v>9704</v>
      </c>
      <c r="M1320" s="8">
        <v>125</v>
      </c>
      <c r="N1320" s="8" t="s">
        <v>235</v>
      </c>
      <c r="O1320" s="8">
        <v>1</v>
      </c>
      <c r="P1320" s="8" t="s">
        <v>57</v>
      </c>
      <c r="Q1320" s="8" t="s">
        <v>12182</v>
      </c>
      <c r="S1320" s="8" t="s">
        <v>57</v>
      </c>
      <c r="T1320" s="8" t="s">
        <v>59</v>
      </c>
      <c r="U1320" s="8" t="s">
        <v>65</v>
      </c>
      <c r="V1320" s="8" t="s">
        <v>51</v>
      </c>
      <c r="W1320" s="8">
        <v>85</v>
      </c>
      <c r="X1320" s="8">
        <v>20</v>
      </c>
      <c r="Y1320" s="8">
        <v>20</v>
      </c>
      <c r="Z1320" s="8">
        <v>15</v>
      </c>
      <c r="AA1320" s="8">
        <v>15</v>
      </c>
      <c r="AB1320" s="8">
        <v>15</v>
      </c>
    </row>
    <row r="1321" spans="1:28">
      <c r="A1321" t="s">
        <v>21</v>
      </c>
      <c r="B1321" t="s">
        <v>107</v>
      </c>
      <c r="C1321" t="s">
        <v>628</v>
      </c>
      <c r="D1321" t="s">
        <v>629</v>
      </c>
      <c r="E1321" t="s">
        <v>675</v>
      </c>
      <c r="F1321" t="s">
        <v>575</v>
      </c>
      <c r="G1321" t="s">
        <v>575</v>
      </c>
      <c r="H1321" t="s">
        <v>676</v>
      </c>
      <c r="I1321" t="s">
        <v>903</v>
      </c>
      <c r="J1321" s="8" t="s">
        <v>904</v>
      </c>
      <c r="K1321" s="8">
        <v>53</v>
      </c>
      <c r="L1321" s="8" t="s">
        <v>9705</v>
      </c>
      <c r="M1321" s="8">
        <v>131</v>
      </c>
      <c r="N1321" s="8" t="s">
        <v>576</v>
      </c>
      <c r="O1321" s="8">
        <v>1</v>
      </c>
      <c r="P1321" s="8" t="s">
        <v>57</v>
      </c>
      <c r="Q1321" s="8" t="s">
        <v>12183</v>
      </c>
      <c r="S1321" s="8" t="s">
        <v>57</v>
      </c>
      <c r="T1321" s="8" t="s">
        <v>59</v>
      </c>
      <c r="U1321" s="8" t="s">
        <v>65</v>
      </c>
      <c r="V1321" s="8" t="s">
        <v>51</v>
      </c>
      <c r="W1321" s="8">
        <v>85</v>
      </c>
      <c r="X1321" s="8">
        <v>20</v>
      </c>
      <c r="Y1321" s="8">
        <v>20</v>
      </c>
      <c r="Z1321" s="8">
        <v>15</v>
      </c>
      <c r="AA1321" s="8">
        <v>15</v>
      </c>
      <c r="AB1321" s="8">
        <v>15</v>
      </c>
    </row>
    <row r="1322" spans="1:28">
      <c r="A1322" t="s">
        <v>21</v>
      </c>
      <c r="B1322" t="s">
        <v>107</v>
      </c>
      <c r="C1322" t="s">
        <v>628</v>
      </c>
      <c r="D1322" t="s">
        <v>629</v>
      </c>
      <c r="E1322" t="s">
        <v>675</v>
      </c>
      <c r="F1322" t="s">
        <v>1614</v>
      </c>
      <c r="G1322" t="s">
        <v>1614</v>
      </c>
      <c r="H1322" t="s">
        <v>677</v>
      </c>
      <c r="I1322" t="s">
        <v>1597</v>
      </c>
      <c r="J1322" s="8" t="s">
        <v>10144</v>
      </c>
      <c r="K1322" s="8">
        <v>59</v>
      </c>
      <c r="L1322" s="8" t="s">
        <v>10145</v>
      </c>
      <c r="M1322" s="8">
        <v>80</v>
      </c>
      <c r="N1322" s="8" t="s">
        <v>51</v>
      </c>
      <c r="O1322" s="8">
        <v>0</v>
      </c>
      <c r="P1322" s="8" t="s">
        <v>58</v>
      </c>
      <c r="Q1322" s="8" t="s">
        <v>12184</v>
      </c>
      <c r="S1322" s="8" t="s">
        <v>57</v>
      </c>
      <c r="T1322" s="8" t="s">
        <v>59</v>
      </c>
      <c r="U1322" s="8" t="s">
        <v>65</v>
      </c>
      <c r="V1322" s="8" t="s">
        <v>51</v>
      </c>
      <c r="W1322" s="8">
        <v>70</v>
      </c>
      <c r="X1322" s="8">
        <v>20</v>
      </c>
      <c r="Y1322" s="8">
        <v>20</v>
      </c>
      <c r="Z1322" s="8">
        <v>0</v>
      </c>
      <c r="AA1322" s="8">
        <v>15</v>
      </c>
      <c r="AB1322" s="8">
        <v>15</v>
      </c>
    </row>
    <row r="1323" spans="1:28">
      <c r="A1323" t="s">
        <v>21</v>
      </c>
      <c r="B1323" t="s">
        <v>107</v>
      </c>
      <c r="C1323" t="s">
        <v>628</v>
      </c>
      <c r="D1323" t="s">
        <v>629</v>
      </c>
      <c r="E1323" t="s">
        <v>675</v>
      </c>
      <c r="F1323" t="s">
        <v>8175</v>
      </c>
      <c r="G1323" t="s">
        <v>8175</v>
      </c>
      <c r="H1323" t="s">
        <v>677</v>
      </c>
      <c r="I1323" t="s">
        <v>8862</v>
      </c>
      <c r="J1323" s="8" t="s">
        <v>8863</v>
      </c>
      <c r="K1323" s="8">
        <v>35</v>
      </c>
      <c r="M1323" s="8">
        <v>0</v>
      </c>
      <c r="N1323" s="8" t="s">
        <v>51</v>
      </c>
      <c r="O1323" s="8">
        <v>0</v>
      </c>
      <c r="P1323" s="8" t="s">
        <v>58</v>
      </c>
      <c r="Q1323" s="8" t="s">
        <v>12185</v>
      </c>
      <c r="S1323" s="8" t="s">
        <v>57</v>
      </c>
      <c r="T1323" s="8" t="s">
        <v>59</v>
      </c>
      <c r="U1323" s="8" t="s">
        <v>65</v>
      </c>
      <c r="V1323" s="8" t="s">
        <v>51</v>
      </c>
      <c r="W1323" s="8">
        <v>30</v>
      </c>
      <c r="X1323" s="8">
        <v>0</v>
      </c>
      <c r="Y1323" s="8">
        <v>0</v>
      </c>
      <c r="Z1323" s="8">
        <v>0</v>
      </c>
      <c r="AA1323" s="8">
        <v>15</v>
      </c>
      <c r="AB1323" s="8">
        <v>15</v>
      </c>
    </row>
    <row r="1324" spans="1:28">
      <c r="A1324" t="s">
        <v>21</v>
      </c>
      <c r="B1324" t="s">
        <v>107</v>
      </c>
      <c r="C1324" t="s">
        <v>628</v>
      </c>
      <c r="D1324" t="s">
        <v>629</v>
      </c>
      <c r="E1324" t="s">
        <v>675</v>
      </c>
      <c r="F1324" t="s">
        <v>4525</v>
      </c>
      <c r="G1324" t="s">
        <v>4525</v>
      </c>
      <c r="H1324" t="s">
        <v>676</v>
      </c>
      <c r="I1324" t="s">
        <v>1052</v>
      </c>
      <c r="J1324" s="8" t="s">
        <v>9706</v>
      </c>
      <c r="K1324" s="8">
        <v>54</v>
      </c>
      <c r="L1324" s="8" t="s">
        <v>9707</v>
      </c>
      <c r="M1324" s="8">
        <v>123</v>
      </c>
      <c r="N1324" s="8" t="s">
        <v>1051</v>
      </c>
      <c r="O1324" s="8">
        <v>1</v>
      </c>
      <c r="P1324" s="8" t="s">
        <v>57</v>
      </c>
      <c r="Q1324" s="8" t="s">
        <v>12186</v>
      </c>
      <c r="S1324" s="8" t="s">
        <v>57</v>
      </c>
      <c r="T1324" s="8" t="s">
        <v>59</v>
      </c>
      <c r="U1324" s="8" t="s">
        <v>65</v>
      </c>
      <c r="V1324" s="8" t="s">
        <v>51</v>
      </c>
      <c r="W1324" s="8">
        <v>85</v>
      </c>
      <c r="X1324" s="8">
        <v>20</v>
      </c>
      <c r="Y1324" s="8">
        <v>20</v>
      </c>
      <c r="Z1324" s="8">
        <v>15</v>
      </c>
      <c r="AA1324" s="8">
        <v>15</v>
      </c>
      <c r="AB1324" s="8">
        <v>15</v>
      </c>
    </row>
    <row r="1325" spans="1:28">
      <c r="A1325" t="s">
        <v>21</v>
      </c>
      <c r="B1325" t="s">
        <v>107</v>
      </c>
      <c r="C1325" t="s">
        <v>628</v>
      </c>
      <c r="D1325" t="s">
        <v>629</v>
      </c>
      <c r="E1325" t="s">
        <v>675</v>
      </c>
      <c r="F1325" t="s">
        <v>4483</v>
      </c>
      <c r="G1325" t="s">
        <v>4483</v>
      </c>
      <c r="H1325" t="s">
        <v>676</v>
      </c>
      <c r="I1325" t="s">
        <v>831</v>
      </c>
      <c r="J1325" s="8" t="s">
        <v>9708</v>
      </c>
      <c r="K1325" s="8">
        <v>47</v>
      </c>
      <c r="L1325" s="8" t="s">
        <v>9709</v>
      </c>
      <c r="M1325" s="8">
        <v>130</v>
      </c>
      <c r="N1325" s="8" t="s">
        <v>417</v>
      </c>
      <c r="O1325" s="8">
        <v>1</v>
      </c>
      <c r="P1325" s="8" t="s">
        <v>57</v>
      </c>
      <c r="Q1325" s="8" t="s">
        <v>12187</v>
      </c>
      <c r="S1325" s="8" t="s">
        <v>57</v>
      </c>
      <c r="T1325" s="8" t="s">
        <v>59</v>
      </c>
      <c r="U1325" s="8" t="s">
        <v>65</v>
      </c>
      <c r="V1325" s="8" t="s">
        <v>51</v>
      </c>
      <c r="W1325" s="8">
        <v>85</v>
      </c>
      <c r="X1325" s="8">
        <v>20</v>
      </c>
      <c r="Y1325" s="8">
        <v>20</v>
      </c>
      <c r="Z1325" s="8">
        <v>15</v>
      </c>
      <c r="AA1325" s="8">
        <v>15</v>
      </c>
      <c r="AB1325" s="8">
        <v>15</v>
      </c>
    </row>
    <row r="1326" spans="1:28">
      <c r="A1326" t="s">
        <v>21</v>
      </c>
      <c r="B1326" t="s">
        <v>107</v>
      </c>
      <c r="C1326" t="s">
        <v>628</v>
      </c>
      <c r="D1326" t="s">
        <v>629</v>
      </c>
      <c r="E1326" t="s">
        <v>674</v>
      </c>
      <c r="F1326" t="s">
        <v>4461</v>
      </c>
      <c r="G1326" t="s">
        <v>4461</v>
      </c>
      <c r="H1326" t="s">
        <v>676</v>
      </c>
      <c r="I1326" t="s">
        <v>5714</v>
      </c>
      <c r="J1326" s="8" t="s">
        <v>9710</v>
      </c>
      <c r="K1326" s="8">
        <v>47</v>
      </c>
      <c r="L1326" s="8" t="s">
        <v>5715</v>
      </c>
      <c r="M1326" s="8">
        <v>157</v>
      </c>
      <c r="N1326" s="8" t="s">
        <v>11379</v>
      </c>
      <c r="O1326" s="8">
        <v>2</v>
      </c>
      <c r="P1326" s="8" t="s">
        <v>56</v>
      </c>
      <c r="Q1326" s="8" t="s">
        <v>12188</v>
      </c>
      <c r="S1326" s="8" t="s">
        <v>57</v>
      </c>
      <c r="T1326" s="8" t="s">
        <v>59</v>
      </c>
      <c r="U1326" s="8" t="s">
        <v>65</v>
      </c>
      <c r="V1326" s="8" t="s">
        <v>51</v>
      </c>
      <c r="W1326" s="8">
        <v>70</v>
      </c>
      <c r="X1326" s="8">
        <v>20</v>
      </c>
      <c r="Y1326" s="8">
        <v>20</v>
      </c>
      <c r="Z1326" s="8">
        <v>0</v>
      </c>
      <c r="AA1326" s="8">
        <v>15</v>
      </c>
      <c r="AB1326" s="8">
        <v>15</v>
      </c>
    </row>
    <row r="1327" spans="1:28">
      <c r="A1327" t="s">
        <v>21</v>
      </c>
      <c r="B1327" t="s">
        <v>107</v>
      </c>
      <c r="C1327" t="s">
        <v>628</v>
      </c>
      <c r="D1327" t="s">
        <v>629</v>
      </c>
      <c r="E1327" t="s">
        <v>675</v>
      </c>
      <c r="F1327" t="s">
        <v>5709</v>
      </c>
      <c r="G1327" t="s">
        <v>5709</v>
      </c>
      <c r="H1327" t="s">
        <v>677</v>
      </c>
      <c r="I1327" t="s">
        <v>106</v>
      </c>
      <c r="J1327" s="8" t="s">
        <v>9711</v>
      </c>
      <c r="K1327" s="8">
        <v>56</v>
      </c>
      <c r="L1327" s="8" t="s">
        <v>9712</v>
      </c>
      <c r="M1327" s="8">
        <v>124</v>
      </c>
      <c r="N1327" s="8" t="s">
        <v>10146</v>
      </c>
      <c r="O1327" s="8">
        <v>1</v>
      </c>
      <c r="P1327" s="8" t="s">
        <v>57</v>
      </c>
      <c r="Q1327" s="8" t="s">
        <v>12189</v>
      </c>
      <c r="S1327" s="8" t="s">
        <v>57</v>
      </c>
      <c r="T1327" s="8" t="s">
        <v>59</v>
      </c>
      <c r="U1327" s="8" t="s">
        <v>65</v>
      </c>
      <c r="V1327" s="8" t="s">
        <v>51</v>
      </c>
      <c r="W1327" s="8">
        <v>85</v>
      </c>
      <c r="X1327" s="8">
        <v>20</v>
      </c>
      <c r="Y1327" s="8">
        <v>20</v>
      </c>
      <c r="Z1327" s="8">
        <v>15</v>
      </c>
      <c r="AA1327" s="8">
        <v>15</v>
      </c>
      <c r="AB1327" s="8">
        <v>15</v>
      </c>
    </row>
    <row r="1328" spans="1:28">
      <c r="A1328" t="s">
        <v>21</v>
      </c>
      <c r="B1328" t="s">
        <v>107</v>
      </c>
      <c r="C1328" t="s">
        <v>628</v>
      </c>
      <c r="D1328" t="s">
        <v>629</v>
      </c>
      <c r="E1328" t="s">
        <v>675</v>
      </c>
      <c r="F1328" t="s">
        <v>4425</v>
      </c>
      <c r="G1328" t="s">
        <v>4425</v>
      </c>
      <c r="H1328" t="s">
        <v>677</v>
      </c>
      <c r="I1328" t="s">
        <v>841</v>
      </c>
      <c r="J1328" s="8" t="s">
        <v>9713</v>
      </c>
      <c r="K1328" s="8">
        <v>48</v>
      </c>
      <c r="L1328" s="8" t="s">
        <v>9714</v>
      </c>
      <c r="M1328" s="8">
        <v>123</v>
      </c>
      <c r="N1328" s="8" t="s">
        <v>10147</v>
      </c>
      <c r="O1328" s="8">
        <v>1</v>
      </c>
      <c r="P1328" s="8" t="s">
        <v>57</v>
      </c>
      <c r="Q1328" s="8" t="s">
        <v>12190</v>
      </c>
      <c r="S1328" s="8" t="s">
        <v>57</v>
      </c>
      <c r="T1328" s="8" t="s">
        <v>59</v>
      </c>
      <c r="U1328" s="8" t="s">
        <v>65</v>
      </c>
      <c r="V1328" s="8" t="s">
        <v>51</v>
      </c>
      <c r="W1328" s="8">
        <v>85</v>
      </c>
      <c r="X1328" s="8">
        <v>20</v>
      </c>
      <c r="Y1328" s="8">
        <v>20</v>
      </c>
      <c r="Z1328" s="8">
        <v>15</v>
      </c>
      <c r="AA1328" s="8">
        <v>15</v>
      </c>
      <c r="AB1328" s="8">
        <v>15</v>
      </c>
    </row>
    <row r="1329" spans="1:28">
      <c r="A1329" t="s">
        <v>21</v>
      </c>
      <c r="B1329" t="s">
        <v>107</v>
      </c>
      <c r="C1329" t="s">
        <v>628</v>
      </c>
      <c r="D1329" t="s">
        <v>629</v>
      </c>
      <c r="E1329" t="s">
        <v>675</v>
      </c>
      <c r="F1329" t="s">
        <v>4426</v>
      </c>
      <c r="G1329" t="s">
        <v>4426</v>
      </c>
      <c r="H1329" t="s">
        <v>677</v>
      </c>
      <c r="I1329" t="s">
        <v>897</v>
      </c>
      <c r="J1329" s="8" t="s">
        <v>9715</v>
      </c>
      <c r="K1329" s="8">
        <v>45</v>
      </c>
      <c r="L1329" s="8" t="s">
        <v>898</v>
      </c>
      <c r="M1329" s="8">
        <v>157</v>
      </c>
      <c r="N1329" s="8" t="s">
        <v>10148</v>
      </c>
      <c r="O1329" s="8">
        <v>1</v>
      </c>
      <c r="P1329" s="8" t="s">
        <v>57</v>
      </c>
      <c r="Q1329" s="8" t="s">
        <v>12191</v>
      </c>
      <c r="S1329" s="8" t="s">
        <v>57</v>
      </c>
      <c r="T1329" s="8" t="s">
        <v>59</v>
      </c>
      <c r="U1329" s="8" t="s">
        <v>65</v>
      </c>
      <c r="V1329" s="8" t="s">
        <v>51</v>
      </c>
      <c r="W1329" s="8">
        <v>85</v>
      </c>
      <c r="X1329" s="8">
        <v>20</v>
      </c>
      <c r="Y1329" s="8">
        <v>20</v>
      </c>
      <c r="Z1329" s="8">
        <v>15</v>
      </c>
      <c r="AA1329" s="8">
        <v>15</v>
      </c>
      <c r="AB1329" s="8">
        <v>15</v>
      </c>
    </row>
    <row r="1330" spans="1:28">
      <c r="A1330" t="s">
        <v>21</v>
      </c>
      <c r="B1330" t="s">
        <v>107</v>
      </c>
      <c r="C1330" t="s">
        <v>628</v>
      </c>
      <c r="D1330" t="s">
        <v>629</v>
      </c>
      <c r="E1330" t="s">
        <v>675</v>
      </c>
      <c r="F1330" t="s">
        <v>592</v>
      </c>
      <c r="G1330" t="s">
        <v>592</v>
      </c>
      <c r="H1330" t="s">
        <v>676</v>
      </c>
      <c r="I1330" t="s">
        <v>7289</v>
      </c>
      <c r="J1330" s="8" t="s">
        <v>7290</v>
      </c>
      <c r="K1330" s="8">
        <v>59</v>
      </c>
      <c r="L1330" s="8" t="s">
        <v>7291</v>
      </c>
      <c r="M1330" s="8">
        <v>141</v>
      </c>
      <c r="N1330" s="8" t="s">
        <v>10149</v>
      </c>
      <c r="O1330" s="8">
        <v>1</v>
      </c>
      <c r="P1330" s="8" t="s">
        <v>57</v>
      </c>
      <c r="Q1330" s="8" t="s">
        <v>12192</v>
      </c>
      <c r="S1330" s="8" t="s">
        <v>57</v>
      </c>
      <c r="T1330" s="8" t="s">
        <v>59</v>
      </c>
      <c r="U1330" s="8" t="s">
        <v>65</v>
      </c>
      <c r="V1330" s="8" t="s">
        <v>51</v>
      </c>
      <c r="W1330" s="8">
        <v>85</v>
      </c>
      <c r="X1330" s="8">
        <v>20</v>
      </c>
      <c r="Y1330" s="8">
        <v>20</v>
      </c>
      <c r="Z1330" s="8">
        <v>15</v>
      </c>
      <c r="AA1330" s="8">
        <v>15</v>
      </c>
      <c r="AB1330" s="8">
        <v>15</v>
      </c>
    </row>
    <row r="1331" spans="1:28">
      <c r="A1331" t="s">
        <v>21</v>
      </c>
      <c r="B1331" t="s">
        <v>107</v>
      </c>
      <c r="C1331" t="s">
        <v>628</v>
      </c>
      <c r="D1331" t="s">
        <v>629</v>
      </c>
      <c r="E1331" t="s">
        <v>675</v>
      </c>
      <c r="F1331" t="s">
        <v>582</v>
      </c>
      <c r="G1331" t="s">
        <v>582</v>
      </c>
      <c r="H1331" t="s">
        <v>676</v>
      </c>
      <c r="I1331" t="s">
        <v>7292</v>
      </c>
      <c r="J1331" s="8" t="s">
        <v>7293</v>
      </c>
      <c r="K1331" s="8">
        <v>53</v>
      </c>
      <c r="L1331" s="8" t="s">
        <v>7294</v>
      </c>
      <c r="M1331" s="8">
        <v>134</v>
      </c>
      <c r="N1331" s="8" t="s">
        <v>10150</v>
      </c>
      <c r="O1331" s="8">
        <v>1</v>
      </c>
      <c r="P1331" s="8" t="s">
        <v>57</v>
      </c>
      <c r="Q1331" s="8" t="s">
        <v>12193</v>
      </c>
      <c r="S1331" s="8" t="s">
        <v>57</v>
      </c>
      <c r="T1331" s="8" t="s">
        <v>59</v>
      </c>
      <c r="U1331" s="8" t="s">
        <v>65</v>
      </c>
      <c r="V1331" s="8" t="s">
        <v>51</v>
      </c>
      <c r="W1331" s="8">
        <v>85</v>
      </c>
      <c r="X1331" s="8">
        <v>20</v>
      </c>
      <c r="Y1331" s="8">
        <v>20</v>
      </c>
      <c r="Z1331" s="8">
        <v>15</v>
      </c>
      <c r="AA1331" s="8">
        <v>15</v>
      </c>
      <c r="AB1331" s="8">
        <v>15</v>
      </c>
    </row>
    <row r="1332" spans="1:28">
      <c r="A1332" t="s">
        <v>21</v>
      </c>
      <c r="B1332" t="s">
        <v>107</v>
      </c>
      <c r="C1332" t="s">
        <v>628</v>
      </c>
      <c r="D1332" t="s">
        <v>629</v>
      </c>
      <c r="E1332" t="s">
        <v>675</v>
      </c>
      <c r="F1332" t="s">
        <v>588</v>
      </c>
      <c r="G1332" t="s">
        <v>588</v>
      </c>
      <c r="H1332" t="s">
        <v>676</v>
      </c>
      <c r="I1332" t="s">
        <v>7295</v>
      </c>
      <c r="J1332" s="8" t="s">
        <v>7296</v>
      </c>
      <c r="K1332" s="8">
        <v>47</v>
      </c>
      <c r="L1332" s="8" t="s">
        <v>7297</v>
      </c>
      <c r="M1332" s="8">
        <v>134</v>
      </c>
      <c r="N1332" s="8" t="s">
        <v>10151</v>
      </c>
      <c r="O1332" s="8">
        <v>1</v>
      </c>
      <c r="P1332" s="8" t="s">
        <v>57</v>
      </c>
      <c r="Q1332" s="8" t="s">
        <v>12194</v>
      </c>
      <c r="S1332" s="8" t="s">
        <v>57</v>
      </c>
      <c r="T1332" s="8" t="s">
        <v>59</v>
      </c>
      <c r="U1332" s="8" t="s">
        <v>65</v>
      </c>
      <c r="V1332" s="8" t="s">
        <v>51</v>
      </c>
      <c r="W1332" s="8">
        <v>85</v>
      </c>
      <c r="X1332" s="8">
        <v>20</v>
      </c>
      <c r="Y1332" s="8">
        <v>20</v>
      </c>
      <c r="Z1332" s="8">
        <v>15</v>
      </c>
      <c r="AA1332" s="8">
        <v>15</v>
      </c>
      <c r="AB1332" s="8">
        <v>15</v>
      </c>
    </row>
    <row r="1333" spans="1:28">
      <c r="A1333" t="s">
        <v>21</v>
      </c>
      <c r="B1333" t="s">
        <v>107</v>
      </c>
      <c r="C1333" t="s">
        <v>628</v>
      </c>
      <c r="D1333" t="s">
        <v>629</v>
      </c>
      <c r="E1333" t="s">
        <v>675</v>
      </c>
      <c r="F1333" t="s">
        <v>351</v>
      </c>
      <c r="G1333" t="s">
        <v>351</v>
      </c>
      <c r="H1333" t="s">
        <v>676</v>
      </c>
      <c r="I1333" t="s">
        <v>851</v>
      </c>
      <c r="J1333" s="8" t="s">
        <v>852</v>
      </c>
      <c r="K1333" s="8">
        <v>43</v>
      </c>
      <c r="L1333" s="8" t="s">
        <v>9716</v>
      </c>
      <c r="M1333" s="8">
        <v>122</v>
      </c>
      <c r="N1333" s="8" t="s">
        <v>355</v>
      </c>
      <c r="O1333" s="8">
        <v>1</v>
      </c>
      <c r="P1333" s="8" t="s">
        <v>57</v>
      </c>
      <c r="Q1333" s="8" t="s">
        <v>12195</v>
      </c>
      <c r="S1333" s="8" t="s">
        <v>57</v>
      </c>
      <c r="T1333" s="8" t="s">
        <v>59</v>
      </c>
      <c r="U1333" s="8" t="s">
        <v>65</v>
      </c>
      <c r="V1333" s="8" t="s">
        <v>51</v>
      </c>
      <c r="W1333" s="8">
        <v>85</v>
      </c>
      <c r="X1333" s="8">
        <v>20</v>
      </c>
      <c r="Y1333" s="8">
        <v>20</v>
      </c>
      <c r="Z1333" s="8">
        <v>15</v>
      </c>
      <c r="AA1333" s="8">
        <v>15</v>
      </c>
      <c r="AB1333" s="8">
        <v>15</v>
      </c>
    </row>
    <row r="1334" spans="1:28">
      <c r="A1334" t="s">
        <v>21</v>
      </c>
      <c r="B1334" t="s">
        <v>107</v>
      </c>
      <c r="C1334" t="s">
        <v>628</v>
      </c>
      <c r="D1334" t="s">
        <v>629</v>
      </c>
      <c r="E1334" t="s">
        <v>675</v>
      </c>
      <c r="F1334" t="s">
        <v>4531</v>
      </c>
      <c r="G1334" t="s">
        <v>4531</v>
      </c>
      <c r="H1334" t="s">
        <v>676</v>
      </c>
      <c r="I1334" t="s">
        <v>1105</v>
      </c>
      <c r="J1334" s="8" t="s">
        <v>1106</v>
      </c>
      <c r="K1334" s="8">
        <v>55</v>
      </c>
      <c r="L1334" s="8" t="s">
        <v>1107</v>
      </c>
      <c r="M1334" s="8">
        <v>163</v>
      </c>
      <c r="N1334" s="8" t="s">
        <v>1108</v>
      </c>
      <c r="O1334" s="8">
        <v>1</v>
      </c>
      <c r="P1334" s="8" t="s">
        <v>57</v>
      </c>
      <c r="Q1334" s="8" t="s">
        <v>12196</v>
      </c>
      <c r="S1334" s="8" t="s">
        <v>57</v>
      </c>
      <c r="T1334" s="8" t="s">
        <v>59</v>
      </c>
      <c r="U1334" s="8" t="s">
        <v>65</v>
      </c>
      <c r="V1334" s="8" t="s">
        <v>51</v>
      </c>
      <c r="W1334" s="8">
        <v>65</v>
      </c>
      <c r="X1334" s="8">
        <v>20</v>
      </c>
      <c r="Y1334" s="8">
        <v>0</v>
      </c>
      <c r="Z1334" s="8">
        <v>15</v>
      </c>
      <c r="AA1334" s="8">
        <v>15</v>
      </c>
      <c r="AB1334" s="8">
        <v>15</v>
      </c>
    </row>
    <row r="1335" spans="1:28">
      <c r="A1335" t="s">
        <v>21</v>
      </c>
      <c r="B1335" t="s">
        <v>107</v>
      </c>
      <c r="C1335" t="s">
        <v>628</v>
      </c>
      <c r="D1335" t="s">
        <v>629</v>
      </c>
      <c r="E1335" t="s">
        <v>675</v>
      </c>
      <c r="F1335" t="s">
        <v>4495</v>
      </c>
      <c r="G1335" t="s">
        <v>4495</v>
      </c>
      <c r="H1335" t="s">
        <v>676</v>
      </c>
      <c r="I1335" t="s">
        <v>864</v>
      </c>
      <c r="J1335" s="8" t="s">
        <v>865</v>
      </c>
      <c r="K1335" s="8">
        <v>57</v>
      </c>
      <c r="L1335" s="8" t="s">
        <v>866</v>
      </c>
      <c r="M1335" s="8">
        <v>154</v>
      </c>
      <c r="N1335" s="8" t="s">
        <v>867</v>
      </c>
      <c r="O1335" s="8">
        <v>1</v>
      </c>
      <c r="P1335" s="8" t="s">
        <v>57</v>
      </c>
      <c r="Q1335" s="8" t="s">
        <v>12197</v>
      </c>
      <c r="S1335" s="8" t="s">
        <v>57</v>
      </c>
      <c r="T1335" s="8" t="s">
        <v>59</v>
      </c>
      <c r="U1335" s="8" t="s">
        <v>65</v>
      </c>
      <c r="V1335" s="8" t="s">
        <v>51</v>
      </c>
      <c r="W1335" s="8">
        <v>85</v>
      </c>
      <c r="X1335" s="8">
        <v>20</v>
      </c>
      <c r="Y1335" s="8">
        <v>20</v>
      </c>
      <c r="Z1335" s="8">
        <v>15</v>
      </c>
      <c r="AA1335" s="8">
        <v>15</v>
      </c>
      <c r="AB1335" s="8">
        <v>15</v>
      </c>
    </row>
    <row r="1336" spans="1:28">
      <c r="A1336" t="s">
        <v>21</v>
      </c>
      <c r="B1336" t="s">
        <v>107</v>
      </c>
      <c r="C1336" t="s">
        <v>628</v>
      </c>
      <c r="D1336" t="s">
        <v>629</v>
      </c>
      <c r="E1336" t="s">
        <v>675</v>
      </c>
      <c r="F1336" t="s">
        <v>4518</v>
      </c>
      <c r="G1336" t="s">
        <v>4518</v>
      </c>
      <c r="H1336" t="s">
        <v>676</v>
      </c>
      <c r="I1336" t="s">
        <v>1109</v>
      </c>
      <c r="J1336" s="8" t="s">
        <v>1110</v>
      </c>
      <c r="K1336" s="8">
        <v>59</v>
      </c>
      <c r="L1336" s="8" t="s">
        <v>1111</v>
      </c>
      <c r="M1336" s="8">
        <v>195</v>
      </c>
      <c r="N1336" s="8" t="s">
        <v>10621</v>
      </c>
      <c r="O1336" s="8">
        <v>2</v>
      </c>
      <c r="P1336" s="8" t="s">
        <v>56</v>
      </c>
      <c r="Q1336" s="8" t="s">
        <v>12198</v>
      </c>
      <c r="S1336" s="8" t="s">
        <v>57</v>
      </c>
      <c r="T1336" s="8" t="s">
        <v>59</v>
      </c>
      <c r="U1336" s="8" t="s">
        <v>65</v>
      </c>
      <c r="V1336" s="8" t="s">
        <v>51</v>
      </c>
      <c r="W1336" s="8">
        <v>50</v>
      </c>
      <c r="X1336" s="8">
        <v>20</v>
      </c>
      <c r="Y1336" s="8">
        <v>0</v>
      </c>
      <c r="Z1336" s="8">
        <v>0</v>
      </c>
      <c r="AA1336" s="8">
        <v>15</v>
      </c>
      <c r="AB1336" s="8">
        <v>15</v>
      </c>
    </row>
    <row r="1337" spans="1:28">
      <c r="A1337" t="s">
        <v>21</v>
      </c>
      <c r="B1337" t="s">
        <v>107</v>
      </c>
      <c r="C1337" t="s">
        <v>628</v>
      </c>
      <c r="D1337" t="s">
        <v>629</v>
      </c>
      <c r="E1337" t="s">
        <v>675</v>
      </c>
      <c r="F1337" t="s">
        <v>4521</v>
      </c>
      <c r="G1337" t="s">
        <v>4521</v>
      </c>
      <c r="H1337" t="s">
        <v>676</v>
      </c>
      <c r="I1337" t="s">
        <v>1037</v>
      </c>
      <c r="J1337" s="8" t="s">
        <v>1038</v>
      </c>
      <c r="K1337" s="8">
        <v>53</v>
      </c>
      <c r="L1337" s="8" t="s">
        <v>1039</v>
      </c>
      <c r="M1337" s="8">
        <v>162</v>
      </c>
      <c r="N1337" s="8" t="s">
        <v>12199</v>
      </c>
      <c r="O1337" s="8">
        <v>2</v>
      </c>
      <c r="P1337" s="8" t="s">
        <v>56</v>
      </c>
      <c r="Q1337" s="8" t="s">
        <v>12200</v>
      </c>
      <c r="S1337" s="8" t="s">
        <v>57</v>
      </c>
      <c r="T1337" s="8" t="s">
        <v>59</v>
      </c>
      <c r="U1337" s="8" t="s">
        <v>65</v>
      </c>
      <c r="V1337" s="8" t="s">
        <v>51</v>
      </c>
      <c r="W1337" s="8">
        <v>50</v>
      </c>
      <c r="X1337" s="8">
        <v>20</v>
      </c>
      <c r="Y1337" s="8">
        <v>0</v>
      </c>
      <c r="Z1337" s="8">
        <v>0</v>
      </c>
      <c r="AA1337" s="8">
        <v>15</v>
      </c>
      <c r="AB1337" s="8">
        <v>15</v>
      </c>
    </row>
    <row r="1338" spans="1:28">
      <c r="A1338" t="s">
        <v>21</v>
      </c>
      <c r="B1338" t="s">
        <v>107</v>
      </c>
      <c r="C1338" t="s">
        <v>628</v>
      </c>
      <c r="D1338" t="s">
        <v>629</v>
      </c>
      <c r="E1338" t="s">
        <v>675</v>
      </c>
      <c r="F1338" t="s">
        <v>4439</v>
      </c>
      <c r="G1338" t="s">
        <v>10791</v>
      </c>
      <c r="H1338" t="s">
        <v>676</v>
      </c>
      <c r="I1338" t="s">
        <v>964</v>
      </c>
      <c r="J1338" s="8" t="s">
        <v>965</v>
      </c>
      <c r="K1338" s="8">
        <v>53</v>
      </c>
      <c r="L1338" s="8" t="s">
        <v>966</v>
      </c>
      <c r="M1338" s="8">
        <v>170</v>
      </c>
      <c r="N1338" s="8" t="s">
        <v>967</v>
      </c>
      <c r="O1338" s="8">
        <v>1</v>
      </c>
      <c r="P1338" s="8" t="s">
        <v>57</v>
      </c>
      <c r="Q1338" s="8" t="s">
        <v>12201</v>
      </c>
      <c r="S1338" s="8" t="s">
        <v>57</v>
      </c>
      <c r="T1338" s="8" t="s">
        <v>59</v>
      </c>
      <c r="U1338" s="8" t="s">
        <v>65</v>
      </c>
      <c r="V1338" s="8" t="s">
        <v>51</v>
      </c>
      <c r="W1338" s="8">
        <v>65</v>
      </c>
      <c r="X1338" s="8">
        <v>20</v>
      </c>
      <c r="Y1338" s="8">
        <v>0</v>
      </c>
      <c r="Z1338" s="8">
        <v>15</v>
      </c>
      <c r="AA1338" s="8">
        <v>15</v>
      </c>
      <c r="AB1338" s="8">
        <v>15</v>
      </c>
    </row>
    <row r="1339" spans="1:28">
      <c r="A1339" t="s">
        <v>21</v>
      </c>
      <c r="B1339" t="s">
        <v>107</v>
      </c>
      <c r="C1339" t="s">
        <v>628</v>
      </c>
      <c r="D1339" t="s">
        <v>629</v>
      </c>
      <c r="E1339" t="s">
        <v>675</v>
      </c>
      <c r="F1339" t="s">
        <v>8118</v>
      </c>
      <c r="G1339" t="s">
        <v>8118</v>
      </c>
      <c r="H1339" t="s">
        <v>677</v>
      </c>
      <c r="I1339" t="s">
        <v>8864</v>
      </c>
      <c r="J1339" s="8" t="s">
        <v>8118</v>
      </c>
      <c r="K1339" s="8">
        <v>6</v>
      </c>
      <c r="M1339" s="8">
        <v>0</v>
      </c>
      <c r="N1339" s="8" t="s">
        <v>51</v>
      </c>
      <c r="O1339" s="8">
        <v>0</v>
      </c>
      <c r="P1339" s="8" t="s">
        <v>58</v>
      </c>
      <c r="Q1339" s="8" t="s">
        <v>12202</v>
      </c>
      <c r="S1339" s="8" t="s">
        <v>57</v>
      </c>
      <c r="T1339" s="8" t="s">
        <v>59</v>
      </c>
      <c r="U1339" s="8" t="s">
        <v>65</v>
      </c>
      <c r="V1339" s="8" t="s">
        <v>51</v>
      </c>
      <c r="W1339" s="8">
        <v>15</v>
      </c>
      <c r="X1339" s="8">
        <v>0</v>
      </c>
      <c r="Y1339" s="8">
        <v>0</v>
      </c>
      <c r="Z1339" s="8">
        <v>0</v>
      </c>
      <c r="AA1339" s="8">
        <v>0</v>
      </c>
      <c r="AB1339" s="8">
        <v>15</v>
      </c>
    </row>
    <row r="1340" spans="1:28">
      <c r="A1340" t="s">
        <v>21</v>
      </c>
      <c r="B1340" t="s">
        <v>107</v>
      </c>
      <c r="C1340" t="s">
        <v>628</v>
      </c>
      <c r="D1340" t="s">
        <v>629</v>
      </c>
      <c r="E1340" t="s">
        <v>675</v>
      </c>
      <c r="F1340" t="s">
        <v>586</v>
      </c>
      <c r="G1340" t="s">
        <v>586</v>
      </c>
      <c r="H1340" t="s">
        <v>676</v>
      </c>
      <c r="I1340" t="s">
        <v>990</v>
      </c>
      <c r="J1340" s="8" t="s">
        <v>9717</v>
      </c>
      <c r="K1340" s="8">
        <v>55</v>
      </c>
      <c r="L1340" s="8" t="s">
        <v>9718</v>
      </c>
      <c r="M1340" s="8">
        <v>125</v>
      </c>
      <c r="N1340" s="8" t="s">
        <v>587</v>
      </c>
      <c r="O1340" s="8">
        <v>1</v>
      </c>
      <c r="P1340" s="8" t="s">
        <v>57</v>
      </c>
      <c r="Q1340" s="8" t="s">
        <v>12203</v>
      </c>
      <c r="S1340" s="8" t="s">
        <v>57</v>
      </c>
      <c r="T1340" s="8" t="s">
        <v>59</v>
      </c>
      <c r="U1340" s="8" t="s">
        <v>65</v>
      </c>
      <c r="V1340" s="8" t="s">
        <v>51</v>
      </c>
      <c r="W1340" s="8">
        <v>85</v>
      </c>
      <c r="X1340" s="8">
        <v>20</v>
      </c>
      <c r="Y1340" s="8">
        <v>20</v>
      </c>
      <c r="Z1340" s="8">
        <v>15</v>
      </c>
      <c r="AA1340" s="8">
        <v>15</v>
      </c>
      <c r="AB1340" s="8">
        <v>15</v>
      </c>
    </row>
    <row r="1341" spans="1:28">
      <c r="A1341" t="s">
        <v>21</v>
      </c>
      <c r="B1341" t="s">
        <v>107</v>
      </c>
      <c r="C1341" t="s">
        <v>628</v>
      </c>
      <c r="D1341" t="s">
        <v>629</v>
      </c>
      <c r="E1341" t="s">
        <v>674</v>
      </c>
      <c r="F1341" t="s">
        <v>227</v>
      </c>
      <c r="G1341" t="s">
        <v>227</v>
      </c>
      <c r="H1341" t="s">
        <v>676</v>
      </c>
      <c r="I1341" t="s">
        <v>853</v>
      </c>
      <c r="J1341" s="8" t="s">
        <v>9719</v>
      </c>
      <c r="K1341" s="8">
        <v>51</v>
      </c>
      <c r="L1341" s="8" t="s">
        <v>9720</v>
      </c>
      <c r="M1341" s="8">
        <v>127</v>
      </c>
      <c r="N1341" s="8" t="s">
        <v>230</v>
      </c>
      <c r="O1341" s="8">
        <v>1</v>
      </c>
      <c r="P1341" s="8" t="s">
        <v>57</v>
      </c>
      <c r="Q1341" s="8" t="s">
        <v>12204</v>
      </c>
      <c r="S1341" s="8" t="s">
        <v>57</v>
      </c>
      <c r="T1341" s="8" t="s">
        <v>59</v>
      </c>
      <c r="U1341" s="8" t="s">
        <v>65</v>
      </c>
      <c r="V1341" s="8" t="s">
        <v>51</v>
      </c>
      <c r="W1341" s="8">
        <v>85</v>
      </c>
      <c r="X1341" s="8">
        <v>20</v>
      </c>
      <c r="Y1341" s="8">
        <v>20</v>
      </c>
      <c r="Z1341" s="8">
        <v>15</v>
      </c>
      <c r="AA1341" s="8">
        <v>15</v>
      </c>
      <c r="AB1341" s="8">
        <v>15</v>
      </c>
    </row>
    <row r="1342" spans="1:28">
      <c r="A1342" t="s">
        <v>21</v>
      </c>
      <c r="B1342" t="s">
        <v>107</v>
      </c>
      <c r="C1342" t="s">
        <v>628</v>
      </c>
      <c r="D1342" t="s">
        <v>629</v>
      </c>
      <c r="E1342" t="s">
        <v>675</v>
      </c>
      <c r="F1342" t="s">
        <v>8122</v>
      </c>
      <c r="G1342" t="s">
        <v>8122</v>
      </c>
      <c r="H1342" t="s">
        <v>677</v>
      </c>
      <c r="I1342" t="s">
        <v>8865</v>
      </c>
      <c r="J1342" s="8" t="s">
        <v>8866</v>
      </c>
      <c r="K1342" s="8">
        <v>28</v>
      </c>
      <c r="M1342" s="8">
        <v>0</v>
      </c>
      <c r="N1342" s="8" t="s">
        <v>51</v>
      </c>
      <c r="O1342" s="8">
        <v>0</v>
      </c>
      <c r="P1342" s="8" t="s">
        <v>58</v>
      </c>
      <c r="Q1342" s="8" t="s">
        <v>12205</v>
      </c>
      <c r="S1342" s="8" t="s">
        <v>57</v>
      </c>
      <c r="T1342" s="8" t="s">
        <v>59</v>
      </c>
      <c r="U1342" s="8" t="s">
        <v>65</v>
      </c>
      <c r="V1342" s="8" t="s">
        <v>51</v>
      </c>
      <c r="W1342" s="8">
        <v>30</v>
      </c>
      <c r="X1342" s="8">
        <v>0</v>
      </c>
      <c r="Y1342" s="8">
        <v>0</v>
      </c>
      <c r="Z1342" s="8">
        <v>0</v>
      </c>
      <c r="AA1342" s="8">
        <v>15</v>
      </c>
      <c r="AB1342" s="8">
        <v>15</v>
      </c>
    </row>
    <row r="1343" spans="1:28">
      <c r="A1343" t="s">
        <v>21</v>
      </c>
      <c r="B1343" t="s">
        <v>107</v>
      </c>
      <c r="C1343" t="s">
        <v>628</v>
      </c>
      <c r="D1343" t="s">
        <v>629</v>
      </c>
      <c r="E1343" t="s">
        <v>675</v>
      </c>
      <c r="F1343" t="s">
        <v>597</v>
      </c>
      <c r="G1343" t="s">
        <v>597</v>
      </c>
      <c r="H1343" t="s">
        <v>676</v>
      </c>
      <c r="I1343" t="s">
        <v>980</v>
      </c>
      <c r="J1343" s="8" t="s">
        <v>981</v>
      </c>
      <c r="K1343" s="8">
        <v>50</v>
      </c>
      <c r="L1343" s="8" t="s">
        <v>9721</v>
      </c>
      <c r="M1343" s="8">
        <v>115</v>
      </c>
      <c r="N1343" s="8" t="s">
        <v>10152</v>
      </c>
      <c r="O1343" s="8">
        <v>1</v>
      </c>
      <c r="P1343" s="8" t="s">
        <v>57</v>
      </c>
      <c r="Q1343" s="8" t="s">
        <v>12206</v>
      </c>
      <c r="S1343" s="8" t="s">
        <v>57</v>
      </c>
      <c r="T1343" s="8" t="s">
        <v>59</v>
      </c>
      <c r="U1343" s="8" t="s">
        <v>65</v>
      </c>
      <c r="V1343" s="8" t="s">
        <v>51</v>
      </c>
      <c r="W1343" s="8">
        <v>85</v>
      </c>
      <c r="X1343" s="8">
        <v>20</v>
      </c>
      <c r="Y1343" s="8">
        <v>20</v>
      </c>
      <c r="Z1343" s="8">
        <v>15</v>
      </c>
      <c r="AA1343" s="8">
        <v>15</v>
      </c>
      <c r="AB1343" s="8">
        <v>15</v>
      </c>
    </row>
    <row r="1344" spans="1:28">
      <c r="A1344" t="s">
        <v>21</v>
      </c>
      <c r="B1344" t="s">
        <v>107</v>
      </c>
      <c r="C1344" t="s">
        <v>628</v>
      </c>
      <c r="D1344" t="s">
        <v>629</v>
      </c>
      <c r="E1344" t="s">
        <v>675</v>
      </c>
      <c r="F1344" t="s">
        <v>5704</v>
      </c>
      <c r="G1344" t="s">
        <v>5704</v>
      </c>
      <c r="H1344" t="s">
        <v>677</v>
      </c>
      <c r="I1344" t="s">
        <v>5713</v>
      </c>
      <c r="J1344" s="8" t="s">
        <v>9722</v>
      </c>
      <c r="K1344" s="8">
        <v>49</v>
      </c>
      <c r="L1344" s="8" t="s">
        <v>9723</v>
      </c>
      <c r="M1344" s="8">
        <v>115</v>
      </c>
      <c r="N1344" s="8" t="s">
        <v>10153</v>
      </c>
      <c r="O1344" s="8">
        <v>1</v>
      </c>
      <c r="P1344" s="8" t="s">
        <v>57</v>
      </c>
      <c r="Q1344" s="8" t="s">
        <v>12207</v>
      </c>
      <c r="S1344" s="8" t="s">
        <v>57</v>
      </c>
      <c r="T1344" s="8" t="s">
        <v>59</v>
      </c>
      <c r="U1344" s="8" t="s">
        <v>65</v>
      </c>
      <c r="V1344" s="8" t="s">
        <v>51</v>
      </c>
      <c r="W1344" s="8">
        <v>85</v>
      </c>
      <c r="X1344" s="8">
        <v>20</v>
      </c>
      <c r="Y1344" s="8">
        <v>20</v>
      </c>
      <c r="Z1344" s="8">
        <v>15</v>
      </c>
      <c r="AA1344" s="8">
        <v>15</v>
      </c>
      <c r="AB1344" s="8">
        <v>15</v>
      </c>
    </row>
    <row r="1345" spans="1:28">
      <c r="A1345" t="s">
        <v>21</v>
      </c>
      <c r="B1345" t="s">
        <v>107</v>
      </c>
      <c r="C1345" t="s">
        <v>628</v>
      </c>
      <c r="D1345" t="s">
        <v>629</v>
      </c>
      <c r="E1345" t="s">
        <v>675</v>
      </c>
      <c r="F1345" t="s">
        <v>4424</v>
      </c>
      <c r="G1345" t="s">
        <v>4424</v>
      </c>
      <c r="H1345" t="s">
        <v>677</v>
      </c>
      <c r="I1345" t="s">
        <v>1026</v>
      </c>
      <c r="J1345" s="8" t="s">
        <v>9724</v>
      </c>
      <c r="K1345" s="8">
        <v>46</v>
      </c>
      <c r="L1345" s="8" t="s">
        <v>9725</v>
      </c>
      <c r="M1345" s="8">
        <v>133</v>
      </c>
      <c r="N1345" s="8" t="s">
        <v>10154</v>
      </c>
      <c r="O1345" s="8">
        <v>1</v>
      </c>
      <c r="P1345" s="8" t="s">
        <v>57</v>
      </c>
      <c r="Q1345" s="8" t="s">
        <v>12208</v>
      </c>
      <c r="S1345" s="8" t="s">
        <v>57</v>
      </c>
      <c r="T1345" s="8" t="s">
        <v>59</v>
      </c>
      <c r="U1345" s="8" t="s">
        <v>65</v>
      </c>
      <c r="V1345" s="8" t="s">
        <v>51</v>
      </c>
      <c r="W1345" s="8">
        <v>85</v>
      </c>
      <c r="X1345" s="8">
        <v>20</v>
      </c>
      <c r="Y1345" s="8">
        <v>20</v>
      </c>
      <c r="Z1345" s="8">
        <v>15</v>
      </c>
      <c r="AA1345" s="8">
        <v>15</v>
      </c>
      <c r="AB1345" s="8">
        <v>15</v>
      </c>
    </row>
    <row r="1346" spans="1:28">
      <c r="A1346" t="s">
        <v>21</v>
      </c>
      <c r="B1346" t="s">
        <v>107</v>
      </c>
      <c r="C1346" t="s">
        <v>628</v>
      </c>
      <c r="D1346" t="s">
        <v>629</v>
      </c>
      <c r="E1346" t="s">
        <v>675</v>
      </c>
      <c r="F1346" t="s">
        <v>4488</v>
      </c>
      <c r="G1346" t="s">
        <v>4488</v>
      </c>
      <c r="H1346" t="s">
        <v>676</v>
      </c>
      <c r="I1346" t="s">
        <v>844</v>
      </c>
      <c r="J1346" s="8" t="s">
        <v>845</v>
      </c>
      <c r="K1346" s="8">
        <v>54</v>
      </c>
      <c r="L1346" s="8" t="s">
        <v>9726</v>
      </c>
      <c r="M1346" s="8">
        <v>126</v>
      </c>
      <c r="N1346" s="8" t="s">
        <v>911</v>
      </c>
      <c r="O1346" s="8">
        <v>1</v>
      </c>
      <c r="P1346" s="8" t="s">
        <v>57</v>
      </c>
      <c r="Q1346" s="8" t="s">
        <v>12209</v>
      </c>
      <c r="S1346" s="8" t="s">
        <v>57</v>
      </c>
      <c r="T1346" s="8" t="s">
        <v>59</v>
      </c>
      <c r="U1346" s="8" t="s">
        <v>65</v>
      </c>
      <c r="V1346" s="8" t="s">
        <v>51</v>
      </c>
      <c r="W1346" s="8">
        <v>85</v>
      </c>
      <c r="X1346" s="8">
        <v>20</v>
      </c>
      <c r="Y1346" s="8">
        <v>20</v>
      </c>
      <c r="Z1346" s="8">
        <v>15</v>
      </c>
      <c r="AA1346" s="8">
        <v>15</v>
      </c>
      <c r="AB1346" s="8">
        <v>15</v>
      </c>
    </row>
    <row r="1347" spans="1:28">
      <c r="A1347" t="s">
        <v>21</v>
      </c>
      <c r="B1347" t="s">
        <v>107</v>
      </c>
      <c r="C1347" t="s">
        <v>628</v>
      </c>
      <c r="D1347" t="s">
        <v>629</v>
      </c>
      <c r="E1347" t="s">
        <v>675</v>
      </c>
      <c r="F1347" t="s">
        <v>4511</v>
      </c>
      <c r="G1347" t="s">
        <v>4505</v>
      </c>
      <c r="H1347" t="s">
        <v>677</v>
      </c>
      <c r="I1347" t="s">
        <v>953</v>
      </c>
      <c r="J1347" s="8" t="s">
        <v>954</v>
      </c>
      <c r="K1347" s="8">
        <v>54</v>
      </c>
      <c r="L1347" s="8" t="s">
        <v>218</v>
      </c>
      <c r="M1347" s="8">
        <v>147</v>
      </c>
      <c r="N1347" s="8" t="s">
        <v>955</v>
      </c>
      <c r="O1347" s="8">
        <v>1</v>
      </c>
      <c r="P1347" s="8" t="s">
        <v>57</v>
      </c>
      <c r="Q1347" s="8" t="s">
        <v>12210</v>
      </c>
      <c r="S1347" s="8" t="s">
        <v>57</v>
      </c>
      <c r="T1347" s="8" t="s">
        <v>59</v>
      </c>
      <c r="U1347" s="8" t="s">
        <v>65</v>
      </c>
      <c r="V1347" s="8" t="s">
        <v>51</v>
      </c>
      <c r="W1347" s="8">
        <v>85</v>
      </c>
      <c r="X1347" s="8">
        <v>20</v>
      </c>
      <c r="Y1347" s="8">
        <v>20</v>
      </c>
      <c r="Z1347" s="8">
        <v>15</v>
      </c>
      <c r="AA1347" s="8">
        <v>15</v>
      </c>
      <c r="AB1347" s="8">
        <v>15</v>
      </c>
    </row>
    <row r="1348" spans="1:28">
      <c r="A1348" t="s">
        <v>21</v>
      </c>
      <c r="B1348" t="s">
        <v>107</v>
      </c>
      <c r="C1348" t="s">
        <v>628</v>
      </c>
      <c r="D1348" t="s">
        <v>629</v>
      </c>
      <c r="E1348" t="s">
        <v>675</v>
      </c>
      <c r="F1348" t="s">
        <v>5701</v>
      </c>
      <c r="G1348" t="s">
        <v>5701</v>
      </c>
      <c r="H1348" t="s">
        <v>677</v>
      </c>
      <c r="I1348" t="s">
        <v>8867</v>
      </c>
      <c r="J1348" s="8" t="s">
        <v>10155</v>
      </c>
      <c r="K1348" s="8">
        <v>35</v>
      </c>
      <c r="M1348" s="8">
        <v>0</v>
      </c>
      <c r="N1348" s="8" t="s">
        <v>51</v>
      </c>
      <c r="O1348" s="8">
        <v>0</v>
      </c>
      <c r="P1348" s="8" t="s">
        <v>58</v>
      </c>
      <c r="Q1348" s="8" t="s">
        <v>12211</v>
      </c>
      <c r="S1348" s="8" t="s">
        <v>57</v>
      </c>
      <c r="T1348" s="8" t="s">
        <v>59</v>
      </c>
      <c r="U1348" s="8" t="s">
        <v>65</v>
      </c>
      <c r="V1348" s="8" t="s">
        <v>51</v>
      </c>
      <c r="W1348" s="8">
        <v>30</v>
      </c>
      <c r="X1348" s="8">
        <v>0</v>
      </c>
      <c r="Y1348" s="8">
        <v>0</v>
      </c>
      <c r="Z1348" s="8">
        <v>0</v>
      </c>
      <c r="AA1348" s="8">
        <v>15</v>
      </c>
      <c r="AB1348" s="8">
        <v>15</v>
      </c>
    </row>
    <row r="1349" spans="1:28">
      <c r="A1349" t="s">
        <v>21</v>
      </c>
      <c r="B1349" t="s">
        <v>107</v>
      </c>
      <c r="C1349" t="s">
        <v>628</v>
      </c>
      <c r="D1349" t="s">
        <v>629</v>
      </c>
      <c r="E1349" t="s">
        <v>675</v>
      </c>
      <c r="F1349" t="s">
        <v>290</v>
      </c>
      <c r="G1349" t="s">
        <v>290</v>
      </c>
      <c r="H1349" t="s">
        <v>676</v>
      </c>
      <c r="I1349" t="s">
        <v>5716</v>
      </c>
      <c r="J1349" s="8" t="s">
        <v>9727</v>
      </c>
      <c r="K1349" s="8">
        <v>52</v>
      </c>
      <c r="L1349" s="8" t="s">
        <v>9728</v>
      </c>
      <c r="M1349" s="8">
        <v>119</v>
      </c>
      <c r="N1349" s="8" t="s">
        <v>10156</v>
      </c>
      <c r="O1349" s="8">
        <v>1</v>
      </c>
      <c r="P1349" s="8" t="s">
        <v>57</v>
      </c>
      <c r="Q1349" s="8" t="s">
        <v>12212</v>
      </c>
      <c r="S1349" s="8" t="s">
        <v>57</v>
      </c>
      <c r="T1349" s="8" t="s">
        <v>59</v>
      </c>
      <c r="U1349" s="8" t="s">
        <v>65</v>
      </c>
      <c r="V1349" s="8" t="s">
        <v>51</v>
      </c>
      <c r="W1349" s="8">
        <v>85</v>
      </c>
      <c r="X1349" s="8">
        <v>20</v>
      </c>
      <c r="Y1349" s="8">
        <v>20</v>
      </c>
      <c r="Z1349" s="8">
        <v>15</v>
      </c>
      <c r="AA1349" s="8">
        <v>15</v>
      </c>
      <c r="AB1349" s="8">
        <v>15</v>
      </c>
    </row>
    <row r="1350" spans="1:28">
      <c r="A1350" t="s">
        <v>21</v>
      </c>
      <c r="B1350" t="s">
        <v>107</v>
      </c>
      <c r="C1350" t="s">
        <v>628</v>
      </c>
      <c r="D1350" t="s">
        <v>629</v>
      </c>
      <c r="E1350" t="s">
        <v>674</v>
      </c>
      <c r="F1350" t="s">
        <v>33</v>
      </c>
      <c r="G1350" t="s">
        <v>33</v>
      </c>
      <c r="H1350" t="s">
        <v>676</v>
      </c>
      <c r="I1350" t="s">
        <v>856</v>
      </c>
      <c r="J1350" s="8" t="s">
        <v>857</v>
      </c>
      <c r="K1350" s="8">
        <v>41</v>
      </c>
      <c r="L1350" s="8" t="s">
        <v>858</v>
      </c>
      <c r="M1350" s="8">
        <v>152</v>
      </c>
      <c r="N1350" s="8" t="s">
        <v>10157</v>
      </c>
      <c r="O1350" s="8">
        <v>1</v>
      </c>
      <c r="P1350" s="8" t="s">
        <v>57</v>
      </c>
      <c r="Q1350" s="8" t="s">
        <v>12213</v>
      </c>
      <c r="S1350" s="8" t="s">
        <v>57</v>
      </c>
      <c r="T1350" s="8" t="s">
        <v>59</v>
      </c>
      <c r="U1350" s="8" t="s">
        <v>65</v>
      </c>
      <c r="V1350" s="8" t="s">
        <v>51</v>
      </c>
      <c r="W1350" s="8">
        <v>85</v>
      </c>
      <c r="X1350" s="8">
        <v>20</v>
      </c>
      <c r="Y1350" s="8">
        <v>20</v>
      </c>
      <c r="Z1350" s="8">
        <v>15</v>
      </c>
      <c r="AA1350" s="8">
        <v>15</v>
      </c>
      <c r="AB1350" s="8">
        <v>15</v>
      </c>
    </row>
    <row r="1351" spans="1:28">
      <c r="A1351" t="s">
        <v>21</v>
      </c>
      <c r="B1351" t="s">
        <v>107</v>
      </c>
      <c r="C1351" t="s">
        <v>628</v>
      </c>
      <c r="D1351" t="s">
        <v>629</v>
      </c>
      <c r="E1351" t="s">
        <v>675</v>
      </c>
      <c r="F1351" t="s">
        <v>4496</v>
      </c>
      <c r="G1351" t="s">
        <v>442</v>
      </c>
      <c r="H1351" t="s">
        <v>677</v>
      </c>
      <c r="I1351" t="s">
        <v>868</v>
      </c>
      <c r="J1351" s="8" t="s">
        <v>869</v>
      </c>
      <c r="K1351" s="8">
        <v>46</v>
      </c>
      <c r="L1351" s="8" t="s">
        <v>9729</v>
      </c>
      <c r="M1351" s="8">
        <v>117</v>
      </c>
      <c r="N1351" s="8" t="s">
        <v>10158</v>
      </c>
      <c r="O1351" s="8">
        <v>1</v>
      </c>
      <c r="P1351" s="8" t="s">
        <v>57</v>
      </c>
      <c r="Q1351" s="8" t="s">
        <v>12214</v>
      </c>
      <c r="S1351" s="8" t="s">
        <v>57</v>
      </c>
      <c r="T1351" s="8" t="s">
        <v>59</v>
      </c>
      <c r="U1351" s="8" t="s">
        <v>65</v>
      </c>
      <c r="V1351" s="8" t="s">
        <v>51</v>
      </c>
      <c r="W1351" s="8">
        <v>85</v>
      </c>
      <c r="X1351" s="8">
        <v>20</v>
      </c>
      <c r="Y1351" s="8">
        <v>20</v>
      </c>
      <c r="Z1351" s="8">
        <v>15</v>
      </c>
      <c r="AA1351" s="8">
        <v>15</v>
      </c>
      <c r="AB1351" s="8">
        <v>15</v>
      </c>
    </row>
    <row r="1352" spans="1:28">
      <c r="A1352" t="s">
        <v>21</v>
      </c>
      <c r="B1352" t="s">
        <v>107</v>
      </c>
      <c r="C1352" t="s">
        <v>628</v>
      </c>
      <c r="D1352" t="s">
        <v>629</v>
      </c>
      <c r="E1352" t="s">
        <v>675</v>
      </c>
      <c r="F1352" t="s">
        <v>4490</v>
      </c>
      <c r="G1352" t="s">
        <v>4491</v>
      </c>
      <c r="H1352" t="s">
        <v>677</v>
      </c>
      <c r="I1352" t="s">
        <v>848</v>
      </c>
      <c r="J1352" s="8" t="s">
        <v>849</v>
      </c>
      <c r="K1352" s="8">
        <v>43</v>
      </c>
      <c r="L1352" s="8" t="s">
        <v>850</v>
      </c>
      <c r="M1352" s="8">
        <v>63</v>
      </c>
      <c r="N1352" s="8" t="s">
        <v>10159</v>
      </c>
      <c r="O1352" s="8">
        <v>1</v>
      </c>
      <c r="P1352" s="8" t="s">
        <v>57</v>
      </c>
      <c r="Q1352" s="8" t="s">
        <v>12215</v>
      </c>
      <c r="S1352" s="8" t="s">
        <v>57</v>
      </c>
      <c r="T1352" s="8" t="s">
        <v>59</v>
      </c>
      <c r="U1352" s="8" t="s">
        <v>65</v>
      </c>
      <c r="V1352" s="8" t="s">
        <v>51</v>
      </c>
      <c r="W1352" s="8">
        <v>85</v>
      </c>
      <c r="X1352" s="8">
        <v>20</v>
      </c>
      <c r="Y1352" s="8">
        <v>20</v>
      </c>
      <c r="Z1352" s="8">
        <v>15</v>
      </c>
      <c r="AA1352" s="8">
        <v>15</v>
      </c>
      <c r="AB1352" s="8">
        <v>15</v>
      </c>
    </row>
    <row r="1353" spans="1:28">
      <c r="A1353" t="s">
        <v>21</v>
      </c>
      <c r="B1353" t="s">
        <v>107</v>
      </c>
      <c r="C1353" t="s">
        <v>628</v>
      </c>
      <c r="D1353" t="s">
        <v>629</v>
      </c>
      <c r="E1353" t="s">
        <v>675</v>
      </c>
      <c r="F1353" t="s">
        <v>4499</v>
      </c>
      <c r="G1353" t="s">
        <v>4499</v>
      </c>
      <c r="H1353" t="s">
        <v>676</v>
      </c>
      <c r="I1353" t="s">
        <v>883</v>
      </c>
      <c r="J1353" s="8" t="s">
        <v>884</v>
      </c>
      <c r="K1353" s="8">
        <v>48</v>
      </c>
      <c r="L1353" s="8" t="s">
        <v>9730</v>
      </c>
      <c r="M1353" s="8">
        <v>123</v>
      </c>
      <c r="N1353" s="8" t="s">
        <v>926</v>
      </c>
      <c r="O1353" s="8">
        <v>1</v>
      </c>
      <c r="P1353" s="8" t="s">
        <v>57</v>
      </c>
      <c r="Q1353" s="8" t="s">
        <v>12216</v>
      </c>
      <c r="S1353" s="8" t="s">
        <v>57</v>
      </c>
      <c r="T1353" s="8" t="s">
        <v>59</v>
      </c>
      <c r="U1353" s="8" t="s">
        <v>65</v>
      </c>
      <c r="V1353" s="8" t="s">
        <v>51</v>
      </c>
      <c r="W1353" s="8">
        <v>85</v>
      </c>
      <c r="X1353" s="8">
        <v>20</v>
      </c>
      <c r="Y1353" s="8">
        <v>20</v>
      </c>
      <c r="Z1353" s="8">
        <v>15</v>
      </c>
      <c r="AA1353" s="8">
        <v>15</v>
      </c>
      <c r="AB1353" s="8">
        <v>15</v>
      </c>
    </row>
    <row r="1354" spans="1:28">
      <c r="A1354" t="s">
        <v>21</v>
      </c>
      <c r="B1354" t="s">
        <v>107</v>
      </c>
      <c r="C1354" t="s">
        <v>628</v>
      </c>
      <c r="D1354" t="s">
        <v>629</v>
      </c>
      <c r="E1354" t="s">
        <v>675</v>
      </c>
      <c r="F1354" t="s">
        <v>4508</v>
      </c>
      <c r="G1354" t="s">
        <v>4508</v>
      </c>
      <c r="H1354" t="s">
        <v>676</v>
      </c>
      <c r="I1354" t="s">
        <v>7298</v>
      </c>
      <c r="J1354" s="8" t="s">
        <v>9731</v>
      </c>
      <c r="K1354" s="8">
        <v>52</v>
      </c>
      <c r="L1354" s="8" t="s">
        <v>9732</v>
      </c>
      <c r="M1354" s="8">
        <v>117</v>
      </c>
      <c r="N1354" s="8" t="s">
        <v>10160</v>
      </c>
      <c r="O1354" s="8">
        <v>1</v>
      </c>
      <c r="P1354" s="8" t="s">
        <v>57</v>
      </c>
      <c r="Q1354" s="8" t="s">
        <v>12217</v>
      </c>
      <c r="S1354" s="8" t="s">
        <v>57</v>
      </c>
      <c r="T1354" s="8" t="s">
        <v>59</v>
      </c>
      <c r="U1354" s="8" t="s">
        <v>65</v>
      </c>
      <c r="V1354" s="8" t="s">
        <v>51</v>
      </c>
      <c r="W1354" s="8">
        <v>85</v>
      </c>
      <c r="X1354" s="8">
        <v>20</v>
      </c>
      <c r="Y1354" s="8">
        <v>20</v>
      </c>
      <c r="Z1354" s="8">
        <v>15</v>
      </c>
      <c r="AA1354" s="8">
        <v>15</v>
      </c>
      <c r="AB1354" s="8">
        <v>15</v>
      </c>
    </row>
    <row r="1355" spans="1:28">
      <c r="A1355" t="s">
        <v>21</v>
      </c>
      <c r="B1355" t="s">
        <v>107</v>
      </c>
      <c r="C1355" t="s">
        <v>628</v>
      </c>
      <c r="D1355" t="s">
        <v>629</v>
      </c>
      <c r="E1355" t="s">
        <v>675</v>
      </c>
      <c r="F1355" t="s">
        <v>7299</v>
      </c>
      <c r="G1355" t="s">
        <v>7299</v>
      </c>
      <c r="H1355" t="s">
        <v>676</v>
      </c>
      <c r="I1355" t="s">
        <v>7300</v>
      </c>
      <c r="J1355" s="8" t="s">
        <v>9734</v>
      </c>
      <c r="K1355" s="8">
        <v>47</v>
      </c>
      <c r="L1355" s="8" t="s">
        <v>9735</v>
      </c>
      <c r="M1355" s="8">
        <v>123</v>
      </c>
      <c r="N1355" s="8" t="s">
        <v>10161</v>
      </c>
      <c r="O1355" s="8">
        <v>1</v>
      </c>
      <c r="P1355" s="8" t="s">
        <v>57</v>
      </c>
      <c r="Q1355" s="8" t="s">
        <v>12218</v>
      </c>
      <c r="S1355" s="8" t="s">
        <v>57</v>
      </c>
      <c r="T1355" s="8" t="s">
        <v>59</v>
      </c>
      <c r="U1355" s="8" t="s">
        <v>65</v>
      </c>
      <c r="V1355" s="8" t="s">
        <v>51</v>
      </c>
      <c r="W1355" s="8">
        <v>85</v>
      </c>
      <c r="X1355" s="8">
        <v>20</v>
      </c>
      <c r="Y1355" s="8">
        <v>20</v>
      </c>
      <c r="Z1355" s="8">
        <v>15</v>
      </c>
      <c r="AA1355" s="8">
        <v>15</v>
      </c>
      <c r="AB1355" s="8">
        <v>15</v>
      </c>
    </row>
    <row r="1356" spans="1:28">
      <c r="A1356" t="s">
        <v>21</v>
      </c>
      <c r="B1356" t="s">
        <v>107</v>
      </c>
      <c r="C1356" t="s">
        <v>628</v>
      </c>
      <c r="D1356" t="s">
        <v>629</v>
      </c>
      <c r="E1356" t="s">
        <v>675</v>
      </c>
      <c r="F1356" t="s">
        <v>577</v>
      </c>
      <c r="G1356" t="s">
        <v>577</v>
      </c>
      <c r="H1356" t="s">
        <v>676</v>
      </c>
      <c r="I1356" t="s">
        <v>7301</v>
      </c>
      <c r="J1356" s="8" t="s">
        <v>7302</v>
      </c>
      <c r="K1356" s="8">
        <v>50</v>
      </c>
      <c r="L1356" s="8" t="s">
        <v>9736</v>
      </c>
      <c r="M1356" s="8">
        <v>122</v>
      </c>
      <c r="N1356" s="8" t="s">
        <v>7617</v>
      </c>
      <c r="O1356" s="8">
        <v>1</v>
      </c>
      <c r="P1356" s="8" t="s">
        <v>57</v>
      </c>
      <c r="Q1356" s="8" t="s">
        <v>12219</v>
      </c>
      <c r="S1356" s="8" t="s">
        <v>57</v>
      </c>
      <c r="T1356" s="8" t="s">
        <v>59</v>
      </c>
      <c r="U1356" s="8" t="s">
        <v>65</v>
      </c>
      <c r="V1356" s="8" t="s">
        <v>51</v>
      </c>
      <c r="W1356" s="8">
        <v>85</v>
      </c>
      <c r="X1356" s="8">
        <v>20</v>
      </c>
      <c r="Y1356" s="8">
        <v>20</v>
      </c>
      <c r="Z1356" s="8">
        <v>15</v>
      </c>
      <c r="AA1356" s="8">
        <v>15</v>
      </c>
      <c r="AB1356" s="8">
        <v>15</v>
      </c>
    </row>
    <row r="1357" spans="1:28">
      <c r="A1357" t="s">
        <v>21</v>
      </c>
      <c r="B1357" t="s">
        <v>107</v>
      </c>
      <c r="C1357" t="s">
        <v>628</v>
      </c>
      <c r="D1357" t="s">
        <v>629</v>
      </c>
      <c r="E1357" t="s">
        <v>675</v>
      </c>
      <c r="F1357" t="s">
        <v>571</v>
      </c>
      <c r="G1357" t="s">
        <v>4646</v>
      </c>
      <c r="H1357" t="s">
        <v>676</v>
      </c>
      <c r="I1357" t="s">
        <v>842</v>
      </c>
      <c r="J1357" s="8" t="s">
        <v>843</v>
      </c>
      <c r="K1357" s="8">
        <v>48</v>
      </c>
      <c r="L1357" s="8" t="s">
        <v>9733</v>
      </c>
      <c r="M1357" s="8">
        <v>112</v>
      </c>
      <c r="N1357" s="8" t="s">
        <v>572</v>
      </c>
      <c r="O1357" s="8">
        <v>1</v>
      </c>
      <c r="P1357" s="8" t="s">
        <v>57</v>
      </c>
      <c r="Q1357" s="8" t="s">
        <v>12220</v>
      </c>
      <c r="S1357" s="8" t="s">
        <v>57</v>
      </c>
      <c r="T1357" s="8" t="s">
        <v>59</v>
      </c>
      <c r="U1357" s="8" t="s">
        <v>65</v>
      </c>
      <c r="V1357" s="8" t="s">
        <v>51</v>
      </c>
      <c r="W1357" s="8">
        <v>85</v>
      </c>
      <c r="X1357" s="8">
        <v>20</v>
      </c>
      <c r="Y1357" s="8">
        <v>20</v>
      </c>
      <c r="Z1357" s="8">
        <v>15</v>
      </c>
      <c r="AA1357" s="8">
        <v>15</v>
      </c>
      <c r="AB1357" s="8">
        <v>15</v>
      </c>
    </row>
    <row r="1358" spans="1:28">
      <c r="A1358" t="s">
        <v>20</v>
      </c>
      <c r="B1358" t="s">
        <v>126</v>
      </c>
      <c r="C1358" t="s">
        <v>404</v>
      </c>
      <c r="D1358" t="s">
        <v>616</v>
      </c>
      <c r="E1358" t="s">
        <v>675</v>
      </c>
      <c r="F1358" t="s">
        <v>5277</v>
      </c>
      <c r="G1358" t="s">
        <v>5278</v>
      </c>
      <c r="H1358" t="s">
        <v>676</v>
      </c>
      <c r="I1358" t="s">
        <v>3472</v>
      </c>
      <c r="J1358" s="8" t="s">
        <v>3473</v>
      </c>
      <c r="K1358" s="8">
        <v>42</v>
      </c>
      <c r="L1358" s="8" t="s">
        <v>3474</v>
      </c>
      <c r="M1358" s="8">
        <v>139</v>
      </c>
      <c r="N1358" s="8" t="s">
        <v>3475</v>
      </c>
      <c r="O1358" s="8">
        <v>1</v>
      </c>
      <c r="P1358" s="8" t="s">
        <v>57</v>
      </c>
      <c r="Q1358" s="8" t="s">
        <v>3472</v>
      </c>
      <c r="S1358" s="8" t="s">
        <v>57</v>
      </c>
      <c r="T1358" s="8" t="s">
        <v>59</v>
      </c>
      <c r="U1358" s="8" t="s">
        <v>65</v>
      </c>
      <c r="V1358" s="8" t="s">
        <v>51</v>
      </c>
      <c r="W1358" s="8">
        <v>85</v>
      </c>
      <c r="X1358" s="8">
        <v>20</v>
      </c>
      <c r="Y1358" s="8">
        <v>20</v>
      </c>
      <c r="Z1358" s="8">
        <v>15</v>
      </c>
      <c r="AA1358" s="8">
        <v>15</v>
      </c>
      <c r="AB1358" s="8">
        <v>15</v>
      </c>
    </row>
    <row r="1359" spans="1:28">
      <c r="A1359" t="s">
        <v>20</v>
      </c>
      <c r="B1359" t="s">
        <v>126</v>
      </c>
      <c r="C1359" t="s">
        <v>404</v>
      </c>
      <c r="D1359" t="s">
        <v>616</v>
      </c>
      <c r="E1359" t="s">
        <v>675</v>
      </c>
      <c r="F1359" t="s">
        <v>345</v>
      </c>
      <c r="G1359" t="s">
        <v>345</v>
      </c>
      <c r="H1359" t="s">
        <v>676</v>
      </c>
      <c r="I1359" t="s">
        <v>7303</v>
      </c>
      <c r="J1359" s="8" t="s">
        <v>7304</v>
      </c>
      <c r="K1359" s="8">
        <v>49</v>
      </c>
      <c r="L1359" s="8" t="s">
        <v>7305</v>
      </c>
      <c r="M1359" s="8">
        <v>127</v>
      </c>
      <c r="N1359" s="8" t="s">
        <v>7306</v>
      </c>
      <c r="O1359" s="8">
        <v>1</v>
      </c>
      <c r="P1359" s="8" t="s">
        <v>57</v>
      </c>
      <c r="Q1359" s="8" t="s">
        <v>7303</v>
      </c>
      <c r="S1359" s="8" t="s">
        <v>57</v>
      </c>
      <c r="T1359" s="8" t="s">
        <v>59</v>
      </c>
      <c r="U1359" s="8" t="s">
        <v>65</v>
      </c>
      <c r="V1359" s="8" t="s">
        <v>51</v>
      </c>
      <c r="W1359" s="8">
        <v>85</v>
      </c>
      <c r="X1359" s="8">
        <v>20</v>
      </c>
      <c r="Y1359" s="8">
        <v>20</v>
      </c>
      <c r="Z1359" s="8">
        <v>15</v>
      </c>
      <c r="AA1359" s="8">
        <v>15</v>
      </c>
      <c r="AB1359" s="8">
        <v>15</v>
      </c>
    </row>
    <row r="1360" spans="1:28">
      <c r="A1360" t="s">
        <v>20</v>
      </c>
      <c r="B1360" t="s">
        <v>126</v>
      </c>
      <c r="C1360" t="s">
        <v>404</v>
      </c>
      <c r="D1360" t="s">
        <v>616</v>
      </c>
      <c r="E1360" t="s">
        <v>675</v>
      </c>
      <c r="F1360" t="s">
        <v>7307</v>
      </c>
      <c r="G1360" t="s">
        <v>7307</v>
      </c>
      <c r="H1360" t="s">
        <v>676</v>
      </c>
      <c r="I1360" t="s">
        <v>7308</v>
      </c>
      <c r="J1360" s="8" t="s">
        <v>7309</v>
      </c>
      <c r="K1360" s="8">
        <v>46</v>
      </c>
      <c r="L1360" s="8" t="s">
        <v>7310</v>
      </c>
      <c r="M1360" s="8">
        <v>103</v>
      </c>
      <c r="N1360" s="8" t="s">
        <v>7311</v>
      </c>
      <c r="O1360" s="8">
        <v>1</v>
      </c>
      <c r="P1360" s="8" t="s">
        <v>57</v>
      </c>
      <c r="Q1360" s="8" t="s">
        <v>7308</v>
      </c>
      <c r="S1360" s="8" t="s">
        <v>57</v>
      </c>
      <c r="T1360" s="8" t="s">
        <v>59</v>
      </c>
      <c r="U1360" s="8" t="s">
        <v>65</v>
      </c>
      <c r="V1360" s="8" t="s">
        <v>51</v>
      </c>
      <c r="W1360" s="8">
        <v>85</v>
      </c>
      <c r="X1360" s="8">
        <v>20</v>
      </c>
      <c r="Y1360" s="8">
        <v>20</v>
      </c>
      <c r="Z1360" s="8">
        <v>15</v>
      </c>
      <c r="AA1360" s="8">
        <v>15</v>
      </c>
      <c r="AB1360" s="8">
        <v>15</v>
      </c>
    </row>
    <row r="1361" spans="1:28">
      <c r="A1361" t="s">
        <v>20</v>
      </c>
      <c r="B1361" t="s">
        <v>126</v>
      </c>
      <c r="C1361" t="s">
        <v>404</v>
      </c>
      <c r="D1361" t="s">
        <v>616</v>
      </c>
      <c r="E1361" t="s">
        <v>675</v>
      </c>
      <c r="F1361" t="s">
        <v>8868</v>
      </c>
      <c r="G1361" t="s">
        <v>8780</v>
      </c>
      <c r="H1361" t="s">
        <v>677</v>
      </c>
      <c r="I1361" t="s">
        <v>8869</v>
      </c>
      <c r="J1361" s="8" t="s">
        <v>8870</v>
      </c>
      <c r="K1361" s="8">
        <v>34</v>
      </c>
      <c r="L1361" s="8" t="s">
        <v>5756</v>
      </c>
      <c r="M1361" s="8">
        <v>88</v>
      </c>
      <c r="N1361" s="8" t="s">
        <v>51</v>
      </c>
      <c r="O1361" s="8">
        <v>0</v>
      </c>
      <c r="P1361" s="8" t="s">
        <v>58</v>
      </c>
      <c r="Q1361" s="8" t="s">
        <v>8869</v>
      </c>
      <c r="S1361" s="8" t="s">
        <v>57</v>
      </c>
      <c r="T1361" s="8" t="s">
        <v>59</v>
      </c>
      <c r="U1361" s="8" t="s">
        <v>65</v>
      </c>
      <c r="V1361" s="8" t="s">
        <v>51</v>
      </c>
      <c r="W1361" s="8">
        <v>50</v>
      </c>
      <c r="X1361" s="8">
        <v>0</v>
      </c>
      <c r="Y1361" s="8">
        <v>20</v>
      </c>
      <c r="Z1361" s="8">
        <v>0</v>
      </c>
      <c r="AA1361" s="8">
        <v>15</v>
      </c>
      <c r="AB1361" s="8">
        <v>15</v>
      </c>
    </row>
    <row r="1362" spans="1:28">
      <c r="A1362" t="s">
        <v>20</v>
      </c>
      <c r="B1362" t="s">
        <v>126</v>
      </c>
      <c r="C1362" t="s">
        <v>404</v>
      </c>
      <c r="D1362" t="s">
        <v>616</v>
      </c>
      <c r="E1362" t="s">
        <v>675</v>
      </c>
      <c r="F1362" t="s">
        <v>8717</v>
      </c>
      <c r="G1362" t="s">
        <v>8717</v>
      </c>
      <c r="H1362" t="s">
        <v>676</v>
      </c>
      <c r="I1362" t="s">
        <v>8871</v>
      </c>
      <c r="J1362" s="8" t="s">
        <v>8872</v>
      </c>
      <c r="K1362" s="8">
        <v>63</v>
      </c>
      <c r="L1362" s="8" t="s">
        <v>8873</v>
      </c>
      <c r="M1362" s="8">
        <v>116</v>
      </c>
      <c r="N1362" s="8" t="s">
        <v>450</v>
      </c>
      <c r="O1362" s="8">
        <v>1</v>
      </c>
      <c r="P1362" s="8" t="s">
        <v>57</v>
      </c>
      <c r="Q1362" s="8" t="s">
        <v>8871</v>
      </c>
      <c r="S1362" s="8" t="s">
        <v>57</v>
      </c>
      <c r="T1362" s="8" t="s">
        <v>8874</v>
      </c>
      <c r="U1362" s="8" t="s">
        <v>8875</v>
      </c>
      <c r="V1362" s="8" t="s">
        <v>8876</v>
      </c>
      <c r="W1362" s="8">
        <v>50</v>
      </c>
      <c r="X1362" s="8">
        <v>0</v>
      </c>
      <c r="Y1362" s="8">
        <v>20</v>
      </c>
      <c r="Z1362" s="8">
        <v>15</v>
      </c>
      <c r="AA1362" s="8">
        <v>15</v>
      </c>
      <c r="AB1362" s="8">
        <v>0</v>
      </c>
    </row>
    <row r="1363" spans="1:28">
      <c r="A1363" t="s">
        <v>20</v>
      </c>
      <c r="B1363" t="s">
        <v>126</v>
      </c>
      <c r="C1363" t="s">
        <v>404</v>
      </c>
      <c r="D1363" t="s">
        <v>616</v>
      </c>
      <c r="E1363" t="s">
        <v>675</v>
      </c>
      <c r="F1363" t="s">
        <v>4493</v>
      </c>
      <c r="G1363" t="s">
        <v>4493</v>
      </c>
      <c r="H1363" t="s">
        <v>676</v>
      </c>
      <c r="I1363" t="s">
        <v>8057</v>
      </c>
      <c r="J1363" s="8" t="s">
        <v>8058</v>
      </c>
      <c r="K1363" s="8">
        <v>45</v>
      </c>
      <c r="L1363" s="8" t="s">
        <v>8059</v>
      </c>
      <c r="M1363" s="8">
        <v>146</v>
      </c>
      <c r="N1363" s="8" t="s">
        <v>8060</v>
      </c>
      <c r="O1363" s="8">
        <v>1</v>
      </c>
      <c r="P1363" s="8" t="s">
        <v>57</v>
      </c>
      <c r="Q1363" s="8" t="s">
        <v>8057</v>
      </c>
      <c r="S1363" s="8" t="s">
        <v>57</v>
      </c>
      <c r="T1363" s="8" t="s">
        <v>59</v>
      </c>
      <c r="U1363" s="8" t="s">
        <v>65</v>
      </c>
      <c r="V1363" s="8" t="s">
        <v>51</v>
      </c>
      <c r="W1363" s="8">
        <v>70</v>
      </c>
      <c r="X1363" s="8">
        <v>20</v>
      </c>
      <c r="Y1363" s="8">
        <v>20</v>
      </c>
      <c r="Z1363" s="8">
        <v>15</v>
      </c>
      <c r="AA1363" s="8">
        <v>0</v>
      </c>
      <c r="AB1363" s="8">
        <v>15</v>
      </c>
    </row>
    <row r="1364" spans="1:28">
      <c r="A1364" t="s">
        <v>20</v>
      </c>
      <c r="B1364" t="s">
        <v>126</v>
      </c>
      <c r="C1364" t="s">
        <v>404</v>
      </c>
      <c r="D1364" t="s">
        <v>616</v>
      </c>
      <c r="E1364" t="s">
        <v>675</v>
      </c>
      <c r="F1364" t="s">
        <v>359</v>
      </c>
      <c r="G1364" t="s">
        <v>359</v>
      </c>
      <c r="H1364" t="s">
        <v>676</v>
      </c>
      <c r="I1364" t="s">
        <v>7312</v>
      </c>
      <c r="J1364" s="8" t="s">
        <v>7313</v>
      </c>
      <c r="K1364" s="8">
        <v>47</v>
      </c>
      <c r="L1364" s="8" t="s">
        <v>7314</v>
      </c>
      <c r="M1364" s="8">
        <v>145</v>
      </c>
      <c r="N1364" s="8" t="s">
        <v>10622</v>
      </c>
      <c r="O1364" s="8">
        <v>2</v>
      </c>
      <c r="P1364" s="8" t="s">
        <v>56</v>
      </c>
      <c r="Q1364" s="8" t="s">
        <v>7312</v>
      </c>
      <c r="S1364" s="8" t="s">
        <v>57</v>
      </c>
      <c r="T1364" s="8" t="s">
        <v>59</v>
      </c>
      <c r="U1364" s="8" t="s">
        <v>65</v>
      </c>
      <c r="V1364" s="8" t="s">
        <v>51</v>
      </c>
      <c r="W1364" s="8">
        <v>70</v>
      </c>
      <c r="X1364" s="8">
        <v>20</v>
      </c>
      <c r="Y1364" s="8">
        <v>20</v>
      </c>
      <c r="Z1364" s="8">
        <v>0</v>
      </c>
      <c r="AA1364" s="8">
        <v>15</v>
      </c>
      <c r="AB1364" s="8">
        <v>15</v>
      </c>
    </row>
    <row r="1365" spans="1:28">
      <c r="A1365" t="s">
        <v>20</v>
      </c>
      <c r="B1365" t="s">
        <v>126</v>
      </c>
      <c r="C1365" t="s">
        <v>404</v>
      </c>
      <c r="D1365" t="s">
        <v>616</v>
      </c>
      <c r="E1365" t="s">
        <v>675</v>
      </c>
      <c r="F1365" t="s">
        <v>5269</v>
      </c>
      <c r="G1365" t="s">
        <v>5270</v>
      </c>
      <c r="H1365" t="s">
        <v>676</v>
      </c>
      <c r="I1365" t="s">
        <v>3443</v>
      </c>
      <c r="J1365" s="8" t="s">
        <v>3444</v>
      </c>
      <c r="K1365" s="8">
        <v>23</v>
      </c>
      <c r="L1365" s="8" t="s">
        <v>3445</v>
      </c>
      <c r="M1365" s="8">
        <v>97</v>
      </c>
      <c r="N1365" s="8" t="s">
        <v>3446</v>
      </c>
      <c r="O1365" s="8">
        <v>1</v>
      </c>
      <c r="P1365" s="8" t="s">
        <v>57</v>
      </c>
      <c r="Q1365" s="8" t="s">
        <v>3443</v>
      </c>
      <c r="S1365" s="8" t="s">
        <v>57</v>
      </c>
      <c r="T1365" s="8" t="s">
        <v>59</v>
      </c>
      <c r="U1365" s="8" t="s">
        <v>65</v>
      </c>
      <c r="V1365" s="8" t="s">
        <v>51</v>
      </c>
      <c r="W1365" s="8">
        <v>65</v>
      </c>
      <c r="X1365" s="8">
        <v>0</v>
      </c>
      <c r="Y1365" s="8">
        <v>20</v>
      </c>
      <c r="Z1365" s="8">
        <v>15</v>
      </c>
      <c r="AA1365" s="8">
        <v>15</v>
      </c>
      <c r="AB1365" s="8">
        <v>15</v>
      </c>
    </row>
    <row r="1366" spans="1:28">
      <c r="A1366" t="s">
        <v>20</v>
      </c>
      <c r="B1366" t="s">
        <v>126</v>
      </c>
      <c r="C1366" t="s">
        <v>404</v>
      </c>
      <c r="D1366" t="s">
        <v>616</v>
      </c>
      <c r="E1366" t="s">
        <v>675</v>
      </c>
      <c r="F1366" t="s">
        <v>5271</v>
      </c>
      <c r="G1366" t="s">
        <v>4554</v>
      </c>
      <c r="H1366" t="s">
        <v>676</v>
      </c>
      <c r="I1366" t="s">
        <v>3447</v>
      </c>
      <c r="J1366" s="8" t="s">
        <v>3448</v>
      </c>
      <c r="K1366" s="8">
        <v>38</v>
      </c>
      <c r="L1366" s="8" t="s">
        <v>3449</v>
      </c>
      <c r="M1366" s="8">
        <v>142</v>
      </c>
      <c r="N1366" s="8" t="s">
        <v>3450</v>
      </c>
      <c r="O1366" s="8">
        <v>1</v>
      </c>
      <c r="P1366" s="8" t="s">
        <v>57</v>
      </c>
      <c r="Q1366" s="8" t="s">
        <v>3447</v>
      </c>
      <c r="S1366" s="8" t="s">
        <v>57</v>
      </c>
      <c r="T1366" s="8" t="s">
        <v>59</v>
      </c>
      <c r="U1366" s="8" t="s">
        <v>65</v>
      </c>
      <c r="V1366" s="8" t="s">
        <v>51</v>
      </c>
      <c r="W1366" s="8">
        <v>65</v>
      </c>
      <c r="X1366" s="8">
        <v>0</v>
      </c>
      <c r="Y1366" s="8">
        <v>20</v>
      </c>
      <c r="Z1366" s="8">
        <v>15</v>
      </c>
      <c r="AA1366" s="8">
        <v>15</v>
      </c>
      <c r="AB1366" s="8">
        <v>15</v>
      </c>
    </row>
    <row r="1367" spans="1:28">
      <c r="A1367" t="s">
        <v>20</v>
      </c>
      <c r="B1367" t="s">
        <v>126</v>
      </c>
      <c r="C1367" t="s">
        <v>404</v>
      </c>
      <c r="D1367" t="s">
        <v>616</v>
      </c>
      <c r="E1367" t="s">
        <v>675</v>
      </c>
      <c r="F1367" t="s">
        <v>5279</v>
      </c>
      <c r="G1367" t="s">
        <v>5280</v>
      </c>
      <c r="H1367" t="s">
        <v>677</v>
      </c>
      <c r="I1367" t="s">
        <v>406</v>
      </c>
      <c r="J1367" s="8" t="s">
        <v>407</v>
      </c>
      <c r="K1367" s="8">
        <v>24</v>
      </c>
      <c r="L1367" s="8" t="s">
        <v>408</v>
      </c>
      <c r="M1367" s="8">
        <v>133</v>
      </c>
      <c r="N1367" s="8" t="s">
        <v>10623</v>
      </c>
      <c r="O1367" s="8">
        <v>2</v>
      </c>
      <c r="P1367" s="8" t="s">
        <v>56</v>
      </c>
      <c r="Q1367" s="8" t="s">
        <v>406</v>
      </c>
      <c r="S1367" s="8" t="s">
        <v>57</v>
      </c>
      <c r="T1367" s="8" t="s">
        <v>59</v>
      </c>
      <c r="U1367" s="8" t="s">
        <v>65</v>
      </c>
      <c r="V1367" s="8" t="s">
        <v>51</v>
      </c>
      <c r="W1367" s="8">
        <v>50</v>
      </c>
      <c r="X1367" s="8">
        <v>0</v>
      </c>
      <c r="Y1367" s="8">
        <v>20</v>
      </c>
      <c r="Z1367" s="8">
        <v>0</v>
      </c>
      <c r="AA1367" s="8">
        <v>15</v>
      </c>
      <c r="AB1367" s="8">
        <v>15</v>
      </c>
    </row>
    <row r="1368" spans="1:28">
      <c r="A1368" t="s">
        <v>20</v>
      </c>
      <c r="B1368" t="s">
        <v>126</v>
      </c>
      <c r="C1368" t="s">
        <v>404</v>
      </c>
      <c r="D1368" t="s">
        <v>616</v>
      </c>
      <c r="E1368" t="s">
        <v>675</v>
      </c>
      <c r="F1368" t="s">
        <v>5276</v>
      </c>
      <c r="G1368" t="s">
        <v>5208</v>
      </c>
      <c r="H1368" t="s">
        <v>676</v>
      </c>
      <c r="I1368" t="s">
        <v>3458</v>
      </c>
      <c r="J1368" s="8" t="s">
        <v>3459</v>
      </c>
      <c r="K1368" s="8">
        <v>43</v>
      </c>
      <c r="L1368" s="8" t="s">
        <v>3460</v>
      </c>
      <c r="M1368" s="8">
        <v>106</v>
      </c>
      <c r="N1368" s="8" t="s">
        <v>3461</v>
      </c>
      <c r="O1368" s="8">
        <v>1</v>
      </c>
      <c r="P1368" s="8" t="s">
        <v>57</v>
      </c>
      <c r="Q1368" s="8" t="s">
        <v>3458</v>
      </c>
      <c r="S1368" s="8" t="s">
        <v>57</v>
      </c>
      <c r="T1368" s="8" t="s">
        <v>480</v>
      </c>
      <c r="U1368" s="8" t="s">
        <v>52</v>
      </c>
      <c r="V1368" s="8" t="s">
        <v>481</v>
      </c>
      <c r="W1368" s="8">
        <v>70</v>
      </c>
      <c r="X1368" s="8">
        <v>20</v>
      </c>
      <c r="Y1368" s="8">
        <v>20</v>
      </c>
      <c r="Z1368" s="8">
        <v>15</v>
      </c>
      <c r="AA1368" s="8">
        <v>15</v>
      </c>
      <c r="AB1368" s="8">
        <v>0</v>
      </c>
    </row>
    <row r="1369" spans="1:28">
      <c r="A1369" t="s">
        <v>20</v>
      </c>
      <c r="B1369" t="s">
        <v>126</v>
      </c>
      <c r="C1369" t="s">
        <v>404</v>
      </c>
      <c r="D1369" t="s">
        <v>616</v>
      </c>
      <c r="E1369" t="s">
        <v>675</v>
      </c>
      <c r="F1369" t="s">
        <v>8877</v>
      </c>
      <c r="G1369" t="s">
        <v>8157</v>
      </c>
      <c r="H1369" t="s">
        <v>677</v>
      </c>
      <c r="I1369" t="s">
        <v>8878</v>
      </c>
      <c r="J1369" s="8" t="s">
        <v>8879</v>
      </c>
      <c r="K1369" s="8">
        <v>19</v>
      </c>
      <c r="L1369" s="8" t="s">
        <v>8880</v>
      </c>
      <c r="M1369" s="8">
        <v>20</v>
      </c>
      <c r="N1369" s="8" t="s">
        <v>51</v>
      </c>
      <c r="O1369" s="8">
        <v>0</v>
      </c>
      <c r="P1369" s="8" t="s">
        <v>58</v>
      </c>
      <c r="Q1369" s="8" t="s">
        <v>8878</v>
      </c>
      <c r="S1369" s="8" t="s">
        <v>57</v>
      </c>
      <c r="T1369" s="8" t="s">
        <v>59</v>
      </c>
      <c r="U1369" s="8" t="s">
        <v>65</v>
      </c>
      <c r="V1369" s="8" t="s">
        <v>51</v>
      </c>
      <c r="W1369" s="8">
        <v>30</v>
      </c>
      <c r="X1369" s="8">
        <v>0</v>
      </c>
      <c r="Y1369" s="8">
        <v>0</v>
      </c>
      <c r="Z1369" s="8">
        <v>0</v>
      </c>
      <c r="AA1369" s="8">
        <v>15</v>
      </c>
      <c r="AB1369" s="8">
        <v>15</v>
      </c>
    </row>
    <row r="1370" spans="1:28">
      <c r="A1370" t="s">
        <v>20</v>
      </c>
      <c r="B1370" t="s">
        <v>126</v>
      </c>
      <c r="C1370" t="s">
        <v>404</v>
      </c>
      <c r="D1370" t="s">
        <v>616</v>
      </c>
      <c r="E1370" t="s">
        <v>675</v>
      </c>
      <c r="F1370" t="s">
        <v>5285</v>
      </c>
      <c r="G1370" t="s">
        <v>4472</v>
      </c>
      <c r="H1370" t="s">
        <v>677</v>
      </c>
      <c r="I1370" t="s">
        <v>3501</v>
      </c>
      <c r="J1370" s="8" t="s">
        <v>3502</v>
      </c>
      <c r="K1370" s="8">
        <v>59</v>
      </c>
      <c r="L1370" s="8" t="s">
        <v>3503</v>
      </c>
      <c r="M1370" s="8">
        <v>151</v>
      </c>
      <c r="N1370" s="8" t="s">
        <v>10624</v>
      </c>
      <c r="O1370" s="8">
        <v>2</v>
      </c>
      <c r="P1370" s="8" t="s">
        <v>56</v>
      </c>
      <c r="Q1370" s="8" t="s">
        <v>3501</v>
      </c>
      <c r="S1370" s="8" t="s">
        <v>57</v>
      </c>
      <c r="T1370" s="8" t="s">
        <v>59</v>
      </c>
      <c r="U1370" s="8" t="s">
        <v>65</v>
      </c>
      <c r="V1370" s="8" t="s">
        <v>51</v>
      </c>
      <c r="W1370" s="8">
        <v>70</v>
      </c>
      <c r="X1370" s="8">
        <v>20</v>
      </c>
      <c r="Y1370" s="8">
        <v>20</v>
      </c>
      <c r="Z1370" s="8">
        <v>0</v>
      </c>
      <c r="AA1370" s="8">
        <v>15</v>
      </c>
      <c r="AB1370" s="8">
        <v>15</v>
      </c>
    </row>
    <row r="1371" spans="1:28">
      <c r="A1371" t="s">
        <v>20</v>
      </c>
      <c r="B1371" t="s">
        <v>126</v>
      </c>
      <c r="C1371" t="s">
        <v>404</v>
      </c>
      <c r="D1371" t="s">
        <v>616</v>
      </c>
      <c r="E1371" t="s">
        <v>675</v>
      </c>
      <c r="F1371" t="s">
        <v>8881</v>
      </c>
      <c r="G1371" t="s">
        <v>8193</v>
      </c>
      <c r="H1371" t="s">
        <v>677</v>
      </c>
      <c r="I1371" t="s">
        <v>8882</v>
      </c>
      <c r="J1371" s="8" t="s">
        <v>8883</v>
      </c>
      <c r="K1371" s="8">
        <v>60</v>
      </c>
      <c r="L1371" s="8" t="s">
        <v>8884</v>
      </c>
      <c r="M1371" s="8">
        <v>156</v>
      </c>
      <c r="N1371" s="8" t="s">
        <v>10625</v>
      </c>
      <c r="O1371" s="8">
        <v>2</v>
      </c>
      <c r="P1371" s="8" t="s">
        <v>56</v>
      </c>
      <c r="Q1371" s="8" t="s">
        <v>8882</v>
      </c>
      <c r="S1371" s="8" t="s">
        <v>57</v>
      </c>
      <c r="T1371" s="8" t="s">
        <v>59</v>
      </c>
      <c r="U1371" s="8" t="s">
        <v>65</v>
      </c>
      <c r="V1371" s="8" t="s">
        <v>51</v>
      </c>
      <c r="W1371" s="8">
        <v>70</v>
      </c>
      <c r="X1371" s="8">
        <v>20</v>
      </c>
      <c r="Y1371" s="8">
        <v>20</v>
      </c>
      <c r="Z1371" s="8">
        <v>0</v>
      </c>
      <c r="AA1371" s="8">
        <v>15</v>
      </c>
      <c r="AB1371" s="8">
        <v>15</v>
      </c>
    </row>
    <row r="1372" spans="1:28">
      <c r="A1372" t="s">
        <v>20</v>
      </c>
      <c r="B1372" t="s">
        <v>126</v>
      </c>
      <c r="C1372" t="s">
        <v>404</v>
      </c>
      <c r="D1372" t="s">
        <v>616</v>
      </c>
      <c r="E1372" t="s">
        <v>675</v>
      </c>
      <c r="F1372" t="s">
        <v>5274</v>
      </c>
      <c r="G1372" t="s">
        <v>5275</v>
      </c>
      <c r="H1372" t="s">
        <v>676</v>
      </c>
      <c r="I1372" t="s">
        <v>3454</v>
      </c>
      <c r="J1372" s="8" t="s">
        <v>3455</v>
      </c>
      <c r="K1372" s="8">
        <v>51</v>
      </c>
      <c r="L1372" s="8" t="s">
        <v>3456</v>
      </c>
      <c r="M1372" s="8">
        <v>142</v>
      </c>
      <c r="N1372" s="8" t="s">
        <v>3457</v>
      </c>
      <c r="O1372" s="8">
        <v>1</v>
      </c>
      <c r="P1372" s="8" t="s">
        <v>57</v>
      </c>
      <c r="Q1372" s="8" t="s">
        <v>3454</v>
      </c>
      <c r="S1372" s="8" t="s">
        <v>57</v>
      </c>
      <c r="T1372" s="8" t="s">
        <v>59</v>
      </c>
      <c r="U1372" s="8" t="s">
        <v>65</v>
      </c>
      <c r="V1372" s="8" t="s">
        <v>51</v>
      </c>
      <c r="W1372" s="8">
        <v>85</v>
      </c>
      <c r="X1372" s="8">
        <v>20</v>
      </c>
      <c r="Y1372" s="8">
        <v>20</v>
      </c>
      <c r="Z1372" s="8">
        <v>15</v>
      </c>
      <c r="AA1372" s="8">
        <v>15</v>
      </c>
      <c r="AB1372" s="8">
        <v>15</v>
      </c>
    </row>
    <row r="1373" spans="1:28">
      <c r="A1373" t="s">
        <v>20</v>
      </c>
      <c r="B1373" t="s">
        <v>126</v>
      </c>
      <c r="C1373" t="s">
        <v>404</v>
      </c>
      <c r="D1373" t="s">
        <v>616</v>
      </c>
      <c r="E1373" t="s">
        <v>675</v>
      </c>
      <c r="F1373" t="s">
        <v>351</v>
      </c>
      <c r="G1373" t="s">
        <v>351</v>
      </c>
      <c r="H1373" t="s">
        <v>676</v>
      </c>
      <c r="I1373" t="s">
        <v>3462</v>
      </c>
      <c r="J1373" s="8" t="s">
        <v>3463</v>
      </c>
      <c r="K1373" s="8">
        <v>47</v>
      </c>
      <c r="L1373" s="8" t="s">
        <v>3464</v>
      </c>
      <c r="M1373" s="8">
        <v>146</v>
      </c>
      <c r="N1373" s="8" t="s">
        <v>355</v>
      </c>
      <c r="O1373" s="8">
        <v>1</v>
      </c>
      <c r="P1373" s="8" t="s">
        <v>57</v>
      </c>
      <c r="Q1373" s="8" t="s">
        <v>3462</v>
      </c>
      <c r="S1373" s="8" t="s">
        <v>57</v>
      </c>
      <c r="T1373" s="8" t="s">
        <v>59</v>
      </c>
      <c r="U1373" s="8" t="s">
        <v>65</v>
      </c>
      <c r="V1373" s="8" t="s">
        <v>51</v>
      </c>
      <c r="W1373" s="8">
        <v>85</v>
      </c>
      <c r="X1373" s="8">
        <v>20</v>
      </c>
      <c r="Y1373" s="8">
        <v>20</v>
      </c>
      <c r="Z1373" s="8">
        <v>15</v>
      </c>
      <c r="AA1373" s="8">
        <v>15</v>
      </c>
      <c r="AB1373" s="8">
        <v>15</v>
      </c>
    </row>
    <row r="1374" spans="1:28">
      <c r="A1374" t="s">
        <v>20</v>
      </c>
      <c r="B1374" t="s">
        <v>126</v>
      </c>
      <c r="C1374" t="s">
        <v>404</v>
      </c>
      <c r="D1374" t="s">
        <v>616</v>
      </c>
      <c r="E1374" t="s">
        <v>675</v>
      </c>
      <c r="F1374" t="s">
        <v>5281</v>
      </c>
      <c r="G1374" t="s">
        <v>4732</v>
      </c>
      <c r="H1374" t="s">
        <v>676</v>
      </c>
      <c r="I1374" t="s">
        <v>3482</v>
      </c>
      <c r="J1374" s="8" t="s">
        <v>3483</v>
      </c>
      <c r="K1374" s="8">
        <v>42</v>
      </c>
      <c r="L1374" s="8" t="s">
        <v>3484</v>
      </c>
      <c r="M1374" s="8">
        <v>157</v>
      </c>
      <c r="N1374" s="8" t="s">
        <v>3485</v>
      </c>
      <c r="O1374" s="8">
        <v>1</v>
      </c>
      <c r="P1374" s="8" t="s">
        <v>57</v>
      </c>
      <c r="Q1374" s="8" t="s">
        <v>3482</v>
      </c>
      <c r="S1374" s="8" t="s">
        <v>57</v>
      </c>
      <c r="T1374" s="8" t="s">
        <v>59</v>
      </c>
      <c r="U1374" s="8" t="s">
        <v>65</v>
      </c>
      <c r="V1374" s="8" t="s">
        <v>51</v>
      </c>
      <c r="W1374" s="8">
        <v>85</v>
      </c>
      <c r="X1374" s="8">
        <v>20</v>
      </c>
      <c r="Y1374" s="8">
        <v>20</v>
      </c>
      <c r="Z1374" s="8">
        <v>15</v>
      </c>
      <c r="AA1374" s="8">
        <v>15</v>
      </c>
      <c r="AB1374" s="8">
        <v>15</v>
      </c>
    </row>
    <row r="1375" spans="1:28">
      <c r="A1375" t="s">
        <v>20</v>
      </c>
      <c r="B1375" t="s">
        <v>126</v>
      </c>
      <c r="C1375" t="s">
        <v>404</v>
      </c>
      <c r="D1375" t="s">
        <v>616</v>
      </c>
      <c r="E1375" t="s">
        <v>675</v>
      </c>
      <c r="F1375" t="s">
        <v>4750</v>
      </c>
      <c r="G1375" t="s">
        <v>4750</v>
      </c>
      <c r="H1375" t="s">
        <v>676</v>
      </c>
      <c r="I1375" t="s">
        <v>7315</v>
      </c>
      <c r="J1375" s="8" t="s">
        <v>7316</v>
      </c>
      <c r="K1375" s="8">
        <v>43</v>
      </c>
      <c r="L1375" s="8" t="s">
        <v>7317</v>
      </c>
      <c r="M1375" s="8">
        <v>124</v>
      </c>
      <c r="N1375" s="8" t="s">
        <v>1016</v>
      </c>
      <c r="O1375" s="8">
        <v>1</v>
      </c>
      <c r="P1375" s="8" t="s">
        <v>57</v>
      </c>
      <c r="Q1375" s="8" t="s">
        <v>7315</v>
      </c>
      <c r="S1375" s="8" t="s">
        <v>57</v>
      </c>
      <c r="T1375" s="8" t="s">
        <v>59</v>
      </c>
      <c r="U1375" s="8" t="s">
        <v>65</v>
      </c>
      <c r="V1375" s="8" t="s">
        <v>51</v>
      </c>
      <c r="W1375" s="8">
        <v>85</v>
      </c>
      <c r="X1375" s="8">
        <v>20</v>
      </c>
      <c r="Y1375" s="8">
        <v>20</v>
      </c>
      <c r="Z1375" s="8">
        <v>15</v>
      </c>
      <c r="AA1375" s="8">
        <v>15</v>
      </c>
      <c r="AB1375" s="8">
        <v>15</v>
      </c>
    </row>
    <row r="1376" spans="1:28">
      <c r="A1376" t="s">
        <v>20</v>
      </c>
      <c r="B1376" t="s">
        <v>126</v>
      </c>
      <c r="C1376" t="s">
        <v>404</v>
      </c>
      <c r="D1376" t="s">
        <v>616</v>
      </c>
      <c r="E1376" t="s">
        <v>675</v>
      </c>
      <c r="F1376" t="s">
        <v>4595</v>
      </c>
      <c r="G1376" t="s">
        <v>4595</v>
      </c>
      <c r="H1376" t="s">
        <v>676</v>
      </c>
      <c r="I1376" t="s">
        <v>3510</v>
      </c>
      <c r="J1376" s="8" t="s">
        <v>3511</v>
      </c>
      <c r="K1376" s="8">
        <v>41</v>
      </c>
      <c r="L1376" s="8" t="s">
        <v>3512</v>
      </c>
      <c r="M1376" s="8">
        <v>144</v>
      </c>
      <c r="N1376" s="8" t="s">
        <v>1012</v>
      </c>
      <c r="O1376" s="8">
        <v>1</v>
      </c>
      <c r="P1376" s="8" t="s">
        <v>57</v>
      </c>
      <c r="Q1376" s="8" t="s">
        <v>3510</v>
      </c>
      <c r="S1376" s="8" t="s">
        <v>57</v>
      </c>
      <c r="T1376" s="8" t="s">
        <v>59</v>
      </c>
      <c r="U1376" s="8" t="s">
        <v>65</v>
      </c>
      <c r="V1376" s="8" t="s">
        <v>51</v>
      </c>
      <c r="W1376" s="8">
        <v>85</v>
      </c>
      <c r="X1376" s="8">
        <v>20</v>
      </c>
      <c r="Y1376" s="8">
        <v>20</v>
      </c>
      <c r="Z1376" s="8">
        <v>15</v>
      </c>
      <c r="AA1376" s="8">
        <v>15</v>
      </c>
      <c r="AB1376" s="8">
        <v>15</v>
      </c>
    </row>
    <row r="1377" spans="1:28">
      <c r="A1377" t="s">
        <v>20</v>
      </c>
      <c r="B1377" t="s">
        <v>126</v>
      </c>
      <c r="C1377" t="s">
        <v>404</v>
      </c>
      <c r="D1377" t="s">
        <v>616</v>
      </c>
      <c r="E1377" t="s">
        <v>675</v>
      </c>
      <c r="F1377" t="s">
        <v>5268</v>
      </c>
      <c r="G1377" t="s">
        <v>5268</v>
      </c>
      <c r="H1377" t="s">
        <v>676</v>
      </c>
      <c r="I1377" t="s">
        <v>3439</v>
      </c>
      <c r="J1377" s="8" t="s">
        <v>3440</v>
      </c>
      <c r="K1377" s="8">
        <v>47</v>
      </c>
      <c r="L1377" s="8" t="s">
        <v>3441</v>
      </c>
      <c r="M1377" s="8">
        <v>137</v>
      </c>
      <c r="N1377" s="8" t="s">
        <v>3442</v>
      </c>
      <c r="O1377" s="8">
        <v>1</v>
      </c>
      <c r="P1377" s="8" t="s">
        <v>57</v>
      </c>
      <c r="Q1377" s="8" t="s">
        <v>3439</v>
      </c>
      <c r="S1377" s="8" t="s">
        <v>57</v>
      </c>
      <c r="T1377" s="8" t="s">
        <v>59</v>
      </c>
      <c r="U1377" s="8" t="s">
        <v>65</v>
      </c>
      <c r="V1377" s="8" t="s">
        <v>51</v>
      </c>
      <c r="W1377" s="8">
        <v>85</v>
      </c>
      <c r="X1377" s="8">
        <v>20</v>
      </c>
      <c r="Y1377" s="8">
        <v>20</v>
      </c>
      <c r="Z1377" s="8">
        <v>15</v>
      </c>
      <c r="AA1377" s="8">
        <v>15</v>
      </c>
      <c r="AB1377" s="8">
        <v>15</v>
      </c>
    </row>
    <row r="1378" spans="1:28">
      <c r="A1378" t="s">
        <v>20</v>
      </c>
      <c r="B1378" t="s">
        <v>126</v>
      </c>
      <c r="C1378" t="s">
        <v>404</v>
      </c>
      <c r="D1378" t="s">
        <v>616</v>
      </c>
      <c r="E1378" t="s">
        <v>675</v>
      </c>
      <c r="F1378" t="s">
        <v>4586</v>
      </c>
      <c r="G1378" t="s">
        <v>4587</v>
      </c>
      <c r="H1378" t="s">
        <v>676</v>
      </c>
      <c r="I1378" t="s">
        <v>3543</v>
      </c>
      <c r="J1378" s="8" t="s">
        <v>3544</v>
      </c>
      <c r="K1378" s="8">
        <v>41</v>
      </c>
      <c r="L1378" s="8" t="s">
        <v>3545</v>
      </c>
      <c r="M1378" s="8">
        <v>141</v>
      </c>
      <c r="N1378" s="8" t="s">
        <v>1295</v>
      </c>
      <c r="O1378" s="8">
        <v>1</v>
      </c>
      <c r="P1378" s="8" t="s">
        <v>57</v>
      </c>
      <c r="Q1378" s="8" t="s">
        <v>3543</v>
      </c>
      <c r="S1378" s="8" t="s">
        <v>57</v>
      </c>
      <c r="T1378" s="8" t="s">
        <v>59</v>
      </c>
      <c r="U1378" s="8" t="s">
        <v>65</v>
      </c>
      <c r="V1378" s="8" t="s">
        <v>51</v>
      </c>
      <c r="W1378" s="8">
        <v>85</v>
      </c>
      <c r="X1378" s="8">
        <v>20</v>
      </c>
      <c r="Y1378" s="8">
        <v>20</v>
      </c>
      <c r="Z1378" s="8">
        <v>15</v>
      </c>
      <c r="AA1378" s="8">
        <v>15</v>
      </c>
      <c r="AB1378" s="8">
        <v>15</v>
      </c>
    </row>
    <row r="1379" spans="1:28">
      <c r="A1379" t="s">
        <v>20</v>
      </c>
      <c r="B1379" t="s">
        <v>126</v>
      </c>
      <c r="C1379" t="s">
        <v>404</v>
      </c>
      <c r="D1379" t="s">
        <v>616</v>
      </c>
      <c r="E1379" t="s">
        <v>675</v>
      </c>
      <c r="F1379" t="s">
        <v>4967</v>
      </c>
      <c r="G1379" t="s">
        <v>5003</v>
      </c>
      <c r="H1379" t="s">
        <v>676</v>
      </c>
      <c r="I1379" t="s">
        <v>3465</v>
      </c>
      <c r="J1379" s="8" t="s">
        <v>3466</v>
      </c>
      <c r="K1379" s="8">
        <v>41</v>
      </c>
      <c r="L1379" s="8" t="s">
        <v>3467</v>
      </c>
      <c r="M1379" s="8">
        <v>141</v>
      </c>
      <c r="N1379" s="8" t="s">
        <v>963</v>
      </c>
      <c r="O1379" s="8">
        <v>1</v>
      </c>
      <c r="P1379" s="8" t="s">
        <v>57</v>
      </c>
      <c r="Q1379" s="8" t="s">
        <v>3465</v>
      </c>
      <c r="S1379" s="8" t="s">
        <v>57</v>
      </c>
      <c r="T1379" s="8" t="s">
        <v>59</v>
      </c>
      <c r="U1379" s="8" t="s">
        <v>65</v>
      </c>
      <c r="V1379" s="8" t="s">
        <v>51</v>
      </c>
      <c r="W1379" s="8">
        <v>85</v>
      </c>
      <c r="X1379" s="8">
        <v>20</v>
      </c>
      <c r="Y1379" s="8">
        <v>20</v>
      </c>
      <c r="Z1379" s="8">
        <v>15</v>
      </c>
      <c r="AA1379" s="8">
        <v>15</v>
      </c>
      <c r="AB1379" s="8">
        <v>15</v>
      </c>
    </row>
    <row r="1380" spans="1:28">
      <c r="A1380" t="s">
        <v>20</v>
      </c>
      <c r="B1380" t="s">
        <v>126</v>
      </c>
      <c r="C1380" t="s">
        <v>404</v>
      </c>
      <c r="D1380" t="s">
        <v>616</v>
      </c>
      <c r="E1380" t="s">
        <v>675</v>
      </c>
      <c r="F1380" t="s">
        <v>5284</v>
      </c>
      <c r="G1380" t="s">
        <v>4463</v>
      </c>
      <c r="H1380" t="s">
        <v>677</v>
      </c>
      <c r="I1380" t="s">
        <v>3493</v>
      </c>
      <c r="J1380" s="8" t="s">
        <v>3494</v>
      </c>
      <c r="K1380" s="8">
        <v>60</v>
      </c>
      <c r="L1380" s="8" t="s">
        <v>3495</v>
      </c>
      <c r="M1380" s="8">
        <v>156</v>
      </c>
      <c r="N1380" s="8" t="s">
        <v>10626</v>
      </c>
      <c r="O1380" s="8">
        <v>2</v>
      </c>
      <c r="P1380" s="8" t="s">
        <v>56</v>
      </c>
      <c r="Q1380" s="8" t="s">
        <v>3493</v>
      </c>
      <c r="S1380" s="8" t="s">
        <v>57</v>
      </c>
      <c r="T1380" s="8" t="s">
        <v>59</v>
      </c>
      <c r="U1380" s="8" t="s">
        <v>65</v>
      </c>
      <c r="V1380" s="8" t="s">
        <v>51</v>
      </c>
      <c r="W1380" s="8">
        <v>70</v>
      </c>
      <c r="X1380" s="8">
        <v>20</v>
      </c>
      <c r="Y1380" s="8">
        <v>20</v>
      </c>
      <c r="Z1380" s="8">
        <v>0</v>
      </c>
      <c r="AA1380" s="8">
        <v>15</v>
      </c>
      <c r="AB1380" s="8">
        <v>15</v>
      </c>
    </row>
    <row r="1381" spans="1:28">
      <c r="A1381" t="s">
        <v>20</v>
      </c>
      <c r="B1381" t="s">
        <v>126</v>
      </c>
      <c r="C1381" t="s">
        <v>404</v>
      </c>
      <c r="D1381" t="s">
        <v>616</v>
      </c>
      <c r="E1381" t="s">
        <v>675</v>
      </c>
      <c r="F1381" t="s">
        <v>5288</v>
      </c>
      <c r="G1381" t="s">
        <v>4424</v>
      </c>
      <c r="H1381" t="s">
        <v>677</v>
      </c>
      <c r="I1381" t="s">
        <v>3513</v>
      </c>
      <c r="J1381" s="8" t="s">
        <v>3514</v>
      </c>
      <c r="K1381" s="8">
        <v>59</v>
      </c>
      <c r="L1381" s="8" t="s">
        <v>3515</v>
      </c>
      <c r="M1381" s="8">
        <v>157</v>
      </c>
      <c r="N1381" s="8" t="s">
        <v>10627</v>
      </c>
      <c r="O1381" s="8">
        <v>2</v>
      </c>
      <c r="P1381" s="8" t="s">
        <v>56</v>
      </c>
      <c r="Q1381" s="8" t="s">
        <v>3513</v>
      </c>
      <c r="S1381" s="8" t="s">
        <v>57</v>
      </c>
      <c r="T1381" s="8" t="s">
        <v>59</v>
      </c>
      <c r="U1381" s="8" t="s">
        <v>65</v>
      </c>
      <c r="V1381" s="8" t="s">
        <v>51</v>
      </c>
      <c r="W1381" s="8">
        <v>70</v>
      </c>
      <c r="X1381" s="8">
        <v>20</v>
      </c>
      <c r="Y1381" s="8">
        <v>20</v>
      </c>
      <c r="Z1381" s="8">
        <v>0</v>
      </c>
      <c r="AA1381" s="8">
        <v>15</v>
      </c>
      <c r="AB1381" s="8">
        <v>15</v>
      </c>
    </row>
    <row r="1382" spans="1:28">
      <c r="A1382" t="s">
        <v>20</v>
      </c>
      <c r="B1382" t="s">
        <v>126</v>
      </c>
      <c r="C1382" t="s">
        <v>404</v>
      </c>
      <c r="D1382" t="s">
        <v>616</v>
      </c>
      <c r="E1382" t="s">
        <v>675</v>
      </c>
      <c r="F1382" t="s">
        <v>5272</v>
      </c>
      <c r="G1382" t="s">
        <v>5273</v>
      </c>
      <c r="H1382" t="s">
        <v>677</v>
      </c>
      <c r="I1382" t="s">
        <v>3451</v>
      </c>
      <c r="J1382" s="8" t="s">
        <v>3452</v>
      </c>
      <c r="K1382" s="8">
        <v>56</v>
      </c>
      <c r="L1382" s="8" t="s">
        <v>3453</v>
      </c>
      <c r="M1382" s="8">
        <v>160</v>
      </c>
      <c r="N1382" s="8" t="s">
        <v>10628</v>
      </c>
      <c r="O1382" s="8">
        <v>2</v>
      </c>
      <c r="P1382" s="8" t="s">
        <v>56</v>
      </c>
      <c r="Q1382" s="8" t="s">
        <v>3451</v>
      </c>
      <c r="S1382" s="8" t="s">
        <v>57</v>
      </c>
      <c r="T1382" s="8" t="s">
        <v>59</v>
      </c>
      <c r="U1382" s="8" t="s">
        <v>65</v>
      </c>
      <c r="V1382" s="8" t="s">
        <v>51</v>
      </c>
      <c r="W1382" s="8">
        <v>70</v>
      </c>
      <c r="X1382" s="8">
        <v>20</v>
      </c>
      <c r="Y1382" s="8">
        <v>20</v>
      </c>
      <c r="Z1382" s="8">
        <v>0</v>
      </c>
      <c r="AA1382" s="8">
        <v>15</v>
      </c>
      <c r="AB1382" s="8">
        <v>15</v>
      </c>
    </row>
    <row r="1383" spans="1:28">
      <c r="A1383" t="s">
        <v>20</v>
      </c>
      <c r="B1383" t="s">
        <v>126</v>
      </c>
      <c r="C1383" t="s">
        <v>404</v>
      </c>
      <c r="D1383" t="s">
        <v>616</v>
      </c>
      <c r="E1383" t="s">
        <v>675</v>
      </c>
      <c r="F1383" t="s">
        <v>5282</v>
      </c>
      <c r="G1383" t="s">
        <v>5283</v>
      </c>
      <c r="H1383" t="s">
        <v>676</v>
      </c>
      <c r="I1383" t="s">
        <v>3486</v>
      </c>
      <c r="J1383" s="8" t="s">
        <v>3487</v>
      </c>
      <c r="K1383" s="8">
        <v>54</v>
      </c>
      <c r="L1383" s="8" t="s">
        <v>3488</v>
      </c>
      <c r="M1383" s="8">
        <v>119</v>
      </c>
      <c r="N1383" s="8" t="s">
        <v>3489</v>
      </c>
      <c r="O1383" s="8">
        <v>1</v>
      </c>
      <c r="P1383" s="8" t="s">
        <v>57</v>
      </c>
      <c r="Q1383" s="8" t="s">
        <v>3486</v>
      </c>
      <c r="S1383" s="8" t="s">
        <v>57</v>
      </c>
      <c r="T1383" s="8" t="s">
        <v>59</v>
      </c>
      <c r="U1383" s="8" t="s">
        <v>65</v>
      </c>
      <c r="V1383" s="8" t="s">
        <v>51</v>
      </c>
      <c r="W1383" s="8">
        <v>85</v>
      </c>
      <c r="X1383" s="8">
        <v>20</v>
      </c>
      <c r="Y1383" s="8">
        <v>20</v>
      </c>
      <c r="Z1383" s="8">
        <v>15</v>
      </c>
      <c r="AA1383" s="8">
        <v>15</v>
      </c>
      <c r="AB1383" s="8">
        <v>15</v>
      </c>
    </row>
    <row r="1384" spans="1:28">
      <c r="A1384" t="s">
        <v>20</v>
      </c>
      <c r="B1384" t="s">
        <v>126</v>
      </c>
      <c r="C1384" t="s">
        <v>404</v>
      </c>
      <c r="D1384" t="s">
        <v>616</v>
      </c>
      <c r="E1384" t="s">
        <v>675</v>
      </c>
      <c r="F1384" t="s">
        <v>33</v>
      </c>
      <c r="G1384" t="s">
        <v>33</v>
      </c>
      <c r="H1384" t="s">
        <v>676</v>
      </c>
      <c r="I1384" t="s">
        <v>3468</v>
      </c>
      <c r="J1384" s="8" t="s">
        <v>3469</v>
      </c>
      <c r="K1384" s="8">
        <v>29</v>
      </c>
      <c r="L1384" s="8" t="s">
        <v>3470</v>
      </c>
      <c r="M1384" s="8">
        <v>137</v>
      </c>
      <c r="N1384" s="8" t="s">
        <v>3471</v>
      </c>
      <c r="O1384" s="8">
        <v>1</v>
      </c>
      <c r="P1384" s="8" t="s">
        <v>57</v>
      </c>
      <c r="Q1384" s="8" t="s">
        <v>3468</v>
      </c>
      <c r="S1384" s="8" t="s">
        <v>57</v>
      </c>
      <c r="T1384" s="8" t="s">
        <v>59</v>
      </c>
      <c r="U1384" s="8" t="s">
        <v>65</v>
      </c>
      <c r="V1384" s="8" t="s">
        <v>51</v>
      </c>
      <c r="W1384" s="8">
        <v>65</v>
      </c>
      <c r="X1384" s="8">
        <v>0</v>
      </c>
      <c r="Y1384" s="8">
        <v>20</v>
      </c>
      <c r="Z1384" s="8">
        <v>15</v>
      </c>
      <c r="AA1384" s="8">
        <v>15</v>
      </c>
      <c r="AB1384" s="8">
        <v>15</v>
      </c>
    </row>
    <row r="1385" spans="1:28">
      <c r="A1385" t="s">
        <v>20</v>
      </c>
      <c r="B1385" t="s">
        <v>126</v>
      </c>
      <c r="C1385" t="s">
        <v>404</v>
      </c>
      <c r="D1385" t="s">
        <v>616</v>
      </c>
      <c r="E1385" t="s">
        <v>675</v>
      </c>
      <c r="F1385" t="s">
        <v>6517</v>
      </c>
      <c r="G1385" t="s">
        <v>6517</v>
      </c>
      <c r="H1385" t="s">
        <v>676</v>
      </c>
      <c r="I1385" t="s">
        <v>7318</v>
      </c>
      <c r="K1385" s="8">
        <v>0</v>
      </c>
      <c r="M1385" s="8">
        <v>0</v>
      </c>
      <c r="N1385" s="8" t="s">
        <v>7319</v>
      </c>
      <c r="O1385" s="8">
        <v>1</v>
      </c>
      <c r="P1385" s="8" t="s">
        <v>57</v>
      </c>
      <c r="Q1385" s="8" t="s">
        <v>7318</v>
      </c>
      <c r="S1385" s="8" t="s">
        <v>57</v>
      </c>
      <c r="T1385" s="8" t="s">
        <v>59</v>
      </c>
      <c r="U1385" s="8" t="s">
        <v>65</v>
      </c>
      <c r="V1385" s="8" t="s">
        <v>51</v>
      </c>
      <c r="W1385" s="8">
        <v>45</v>
      </c>
      <c r="X1385" s="8">
        <v>0</v>
      </c>
      <c r="Y1385" s="8">
        <v>0</v>
      </c>
      <c r="Z1385" s="8">
        <v>15</v>
      </c>
      <c r="AA1385" s="8">
        <v>15</v>
      </c>
      <c r="AB1385" s="8">
        <v>15</v>
      </c>
    </row>
    <row r="1386" spans="1:28">
      <c r="A1386" t="s">
        <v>20</v>
      </c>
      <c r="B1386" t="s">
        <v>126</v>
      </c>
      <c r="C1386" t="s">
        <v>404</v>
      </c>
      <c r="D1386" t="s">
        <v>616</v>
      </c>
      <c r="E1386" t="s">
        <v>675</v>
      </c>
      <c r="F1386" t="s">
        <v>6975</v>
      </c>
      <c r="G1386" t="s">
        <v>6975</v>
      </c>
      <c r="H1386" t="s">
        <v>676</v>
      </c>
      <c r="I1386" t="s">
        <v>7320</v>
      </c>
      <c r="K1386" s="8">
        <v>0</v>
      </c>
      <c r="M1386" s="8">
        <v>0</v>
      </c>
      <c r="N1386" s="8" t="s">
        <v>7321</v>
      </c>
      <c r="O1386" s="8">
        <v>1</v>
      </c>
      <c r="P1386" s="8" t="s">
        <v>57</v>
      </c>
      <c r="Q1386" s="8" t="s">
        <v>7320</v>
      </c>
      <c r="S1386" s="8" t="s">
        <v>57</v>
      </c>
      <c r="T1386" s="8" t="s">
        <v>59</v>
      </c>
      <c r="U1386" s="8" t="s">
        <v>65</v>
      </c>
      <c r="V1386" s="8" t="s">
        <v>51</v>
      </c>
      <c r="W1386" s="8">
        <v>45</v>
      </c>
      <c r="X1386" s="8">
        <v>0</v>
      </c>
      <c r="Y1386" s="8">
        <v>0</v>
      </c>
      <c r="Z1386" s="8">
        <v>15</v>
      </c>
      <c r="AA1386" s="8">
        <v>15</v>
      </c>
      <c r="AB1386" s="8">
        <v>15</v>
      </c>
    </row>
    <row r="1387" spans="1:28">
      <c r="A1387" t="s">
        <v>20</v>
      </c>
      <c r="B1387" t="s">
        <v>126</v>
      </c>
      <c r="C1387" t="s">
        <v>404</v>
      </c>
      <c r="D1387" t="s">
        <v>616</v>
      </c>
      <c r="E1387" t="s">
        <v>675</v>
      </c>
      <c r="F1387" t="s">
        <v>6516</v>
      </c>
      <c r="G1387" t="s">
        <v>6516</v>
      </c>
      <c r="H1387" t="s">
        <v>676</v>
      </c>
      <c r="I1387" t="s">
        <v>7322</v>
      </c>
      <c r="K1387" s="8">
        <v>0</v>
      </c>
      <c r="M1387" s="8">
        <v>0</v>
      </c>
      <c r="N1387" s="8" t="s">
        <v>10629</v>
      </c>
      <c r="O1387" s="8">
        <v>3</v>
      </c>
      <c r="P1387" s="8" t="s">
        <v>56</v>
      </c>
      <c r="Q1387" s="8" t="s">
        <v>7322</v>
      </c>
      <c r="S1387" s="8" t="s">
        <v>57</v>
      </c>
      <c r="T1387" s="8" t="s">
        <v>59</v>
      </c>
      <c r="U1387" s="8" t="s">
        <v>65</v>
      </c>
      <c r="V1387" s="8" t="s">
        <v>51</v>
      </c>
      <c r="W1387" s="8">
        <v>30</v>
      </c>
      <c r="X1387" s="8">
        <v>0</v>
      </c>
      <c r="Y1387" s="8">
        <v>0</v>
      </c>
      <c r="Z1387" s="8">
        <v>0</v>
      </c>
      <c r="AA1387" s="8">
        <v>15</v>
      </c>
      <c r="AB1387" s="8">
        <v>15</v>
      </c>
    </row>
    <row r="1388" spans="1:28">
      <c r="A1388" t="s">
        <v>20</v>
      </c>
      <c r="B1388" t="s">
        <v>126</v>
      </c>
      <c r="C1388" t="s">
        <v>404</v>
      </c>
      <c r="D1388" t="s">
        <v>616</v>
      </c>
      <c r="E1388" t="s">
        <v>675</v>
      </c>
      <c r="F1388" t="s">
        <v>6515</v>
      </c>
      <c r="G1388" t="s">
        <v>6515</v>
      </c>
      <c r="H1388" t="s">
        <v>676</v>
      </c>
      <c r="I1388" t="s">
        <v>7323</v>
      </c>
      <c r="K1388" s="8">
        <v>0</v>
      </c>
      <c r="M1388" s="8">
        <v>0</v>
      </c>
      <c r="N1388" s="8" t="s">
        <v>10630</v>
      </c>
      <c r="O1388" s="8">
        <v>2</v>
      </c>
      <c r="P1388" s="8" t="s">
        <v>56</v>
      </c>
      <c r="Q1388" s="8" t="s">
        <v>7323</v>
      </c>
      <c r="S1388" s="8" t="s">
        <v>57</v>
      </c>
      <c r="T1388" s="8" t="s">
        <v>59</v>
      </c>
      <c r="U1388" s="8" t="s">
        <v>65</v>
      </c>
      <c r="V1388" s="8" t="s">
        <v>51</v>
      </c>
      <c r="W1388" s="8">
        <v>30</v>
      </c>
      <c r="X1388" s="8">
        <v>0</v>
      </c>
      <c r="Y1388" s="8">
        <v>0</v>
      </c>
      <c r="Z1388" s="8">
        <v>0</v>
      </c>
      <c r="AA1388" s="8">
        <v>15</v>
      </c>
      <c r="AB1388" s="8">
        <v>15</v>
      </c>
    </row>
    <row r="1389" spans="1:28">
      <c r="A1389" t="s">
        <v>20</v>
      </c>
      <c r="B1389" t="s">
        <v>126</v>
      </c>
      <c r="C1389" t="s">
        <v>404</v>
      </c>
      <c r="D1389" t="s">
        <v>616</v>
      </c>
      <c r="E1389" t="s">
        <v>675</v>
      </c>
      <c r="F1389" t="s">
        <v>6982</v>
      </c>
      <c r="G1389" t="s">
        <v>6982</v>
      </c>
      <c r="H1389" t="s">
        <v>676</v>
      </c>
      <c r="I1389" t="s">
        <v>7324</v>
      </c>
      <c r="K1389" s="8">
        <v>0</v>
      </c>
      <c r="M1389" s="8">
        <v>0</v>
      </c>
      <c r="N1389" s="8" t="s">
        <v>10631</v>
      </c>
      <c r="O1389" s="8">
        <v>3</v>
      </c>
      <c r="P1389" s="8" t="s">
        <v>56</v>
      </c>
      <c r="Q1389" s="8" t="s">
        <v>7324</v>
      </c>
      <c r="S1389" s="8" t="s">
        <v>57</v>
      </c>
      <c r="T1389" s="8" t="s">
        <v>59</v>
      </c>
      <c r="U1389" s="8" t="s">
        <v>65</v>
      </c>
      <c r="V1389" s="8" t="s">
        <v>51</v>
      </c>
      <c r="W1389" s="8">
        <v>30</v>
      </c>
      <c r="X1389" s="8">
        <v>0</v>
      </c>
      <c r="Y1389" s="8">
        <v>0</v>
      </c>
      <c r="Z1389" s="8">
        <v>0</v>
      </c>
      <c r="AA1389" s="8">
        <v>15</v>
      </c>
      <c r="AB1389" s="8">
        <v>15</v>
      </c>
    </row>
    <row r="1390" spans="1:28">
      <c r="A1390" t="s">
        <v>20</v>
      </c>
      <c r="B1390" t="s">
        <v>126</v>
      </c>
      <c r="C1390" t="s">
        <v>404</v>
      </c>
      <c r="D1390" t="s">
        <v>616</v>
      </c>
      <c r="E1390" t="s">
        <v>675</v>
      </c>
      <c r="F1390" t="s">
        <v>6518</v>
      </c>
      <c r="G1390" t="s">
        <v>6518</v>
      </c>
      <c r="H1390" t="s">
        <v>676</v>
      </c>
      <c r="I1390" t="s">
        <v>7325</v>
      </c>
      <c r="K1390" s="8">
        <v>0</v>
      </c>
      <c r="M1390" s="8">
        <v>0</v>
      </c>
      <c r="N1390" s="8" t="s">
        <v>2217</v>
      </c>
      <c r="O1390" s="8">
        <v>1</v>
      </c>
      <c r="P1390" s="8" t="s">
        <v>57</v>
      </c>
      <c r="Q1390" s="8" t="s">
        <v>7325</v>
      </c>
      <c r="S1390" s="8" t="s">
        <v>57</v>
      </c>
      <c r="T1390" s="8" t="s">
        <v>59</v>
      </c>
      <c r="U1390" s="8" t="s">
        <v>65</v>
      </c>
      <c r="V1390" s="8" t="s">
        <v>51</v>
      </c>
      <c r="W1390" s="8">
        <v>45</v>
      </c>
      <c r="X1390" s="8">
        <v>0</v>
      </c>
      <c r="Y1390" s="8">
        <v>0</v>
      </c>
      <c r="Z1390" s="8">
        <v>15</v>
      </c>
      <c r="AA1390" s="8">
        <v>15</v>
      </c>
      <c r="AB1390" s="8">
        <v>15</v>
      </c>
    </row>
    <row r="1391" spans="1:28">
      <c r="A1391" t="s">
        <v>20</v>
      </c>
      <c r="B1391" t="s">
        <v>126</v>
      </c>
      <c r="C1391" t="s">
        <v>404</v>
      </c>
      <c r="D1391" t="s">
        <v>616</v>
      </c>
      <c r="E1391" t="s">
        <v>675</v>
      </c>
      <c r="F1391" t="s">
        <v>8885</v>
      </c>
      <c r="G1391" t="s">
        <v>8886</v>
      </c>
      <c r="H1391" t="s">
        <v>677</v>
      </c>
      <c r="I1391" t="s">
        <v>8887</v>
      </c>
      <c r="J1391" s="8" t="s">
        <v>8888</v>
      </c>
      <c r="K1391" s="8">
        <v>60</v>
      </c>
      <c r="L1391" s="8" t="s">
        <v>8889</v>
      </c>
      <c r="M1391" s="8">
        <v>151</v>
      </c>
      <c r="N1391" s="8" t="s">
        <v>10632</v>
      </c>
      <c r="O1391" s="8">
        <v>2</v>
      </c>
      <c r="P1391" s="8" t="s">
        <v>56</v>
      </c>
      <c r="Q1391" s="8" t="s">
        <v>8887</v>
      </c>
      <c r="S1391" s="8" t="s">
        <v>57</v>
      </c>
      <c r="T1391" s="8" t="s">
        <v>59</v>
      </c>
      <c r="U1391" s="8" t="s">
        <v>65</v>
      </c>
      <c r="V1391" s="8" t="s">
        <v>51</v>
      </c>
      <c r="W1391" s="8">
        <v>70</v>
      </c>
      <c r="X1391" s="8">
        <v>20</v>
      </c>
      <c r="Y1391" s="8">
        <v>20</v>
      </c>
      <c r="Z1391" s="8">
        <v>0</v>
      </c>
      <c r="AA1391" s="8">
        <v>15</v>
      </c>
      <c r="AB1391" s="8">
        <v>15</v>
      </c>
    </row>
    <row r="1392" spans="1:28">
      <c r="A1392" t="s">
        <v>96</v>
      </c>
      <c r="B1392" t="s">
        <v>96</v>
      </c>
      <c r="C1392" t="s">
        <v>639</v>
      </c>
      <c r="D1392" t="s">
        <v>629</v>
      </c>
      <c r="E1392" t="s">
        <v>675</v>
      </c>
      <c r="F1392" t="s">
        <v>4907</v>
      </c>
      <c r="G1392" t="s">
        <v>4907</v>
      </c>
      <c r="H1392" t="s">
        <v>676</v>
      </c>
      <c r="I1392" t="s">
        <v>2103</v>
      </c>
      <c r="J1392" s="8" t="s">
        <v>2104</v>
      </c>
      <c r="K1392" s="8">
        <v>42</v>
      </c>
      <c r="L1392" s="8" t="s">
        <v>2105</v>
      </c>
      <c r="M1392" s="8">
        <v>152</v>
      </c>
      <c r="N1392" s="8" t="s">
        <v>5837</v>
      </c>
      <c r="O1392" s="8">
        <v>1</v>
      </c>
      <c r="P1392" s="8" t="s">
        <v>57</v>
      </c>
      <c r="Q1392" s="8" t="s">
        <v>12221</v>
      </c>
      <c r="S1392" s="8" t="s">
        <v>57</v>
      </c>
      <c r="T1392" s="8" t="s">
        <v>59</v>
      </c>
      <c r="U1392" s="8" t="s">
        <v>65</v>
      </c>
      <c r="V1392" s="8" t="s">
        <v>51</v>
      </c>
      <c r="W1392" s="8">
        <v>85</v>
      </c>
      <c r="X1392" s="8">
        <v>20</v>
      </c>
      <c r="Y1392" s="8">
        <v>20</v>
      </c>
      <c r="Z1392" s="8">
        <v>15</v>
      </c>
      <c r="AA1392" s="8">
        <v>15</v>
      </c>
      <c r="AB1392" s="8">
        <v>15</v>
      </c>
    </row>
    <row r="1393" spans="1:28">
      <c r="A1393" t="s">
        <v>96</v>
      </c>
      <c r="B1393" t="s">
        <v>96</v>
      </c>
      <c r="C1393" t="s">
        <v>639</v>
      </c>
      <c r="D1393" t="s">
        <v>629</v>
      </c>
      <c r="E1393" t="s">
        <v>675</v>
      </c>
      <c r="F1393" t="s">
        <v>4912</v>
      </c>
      <c r="G1393" t="s">
        <v>4912</v>
      </c>
      <c r="H1393" t="s">
        <v>676</v>
      </c>
      <c r="I1393" t="s">
        <v>2134</v>
      </c>
      <c r="J1393" s="8" t="s">
        <v>2135</v>
      </c>
      <c r="K1393" s="8">
        <v>42</v>
      </c>
      <c r="L1393" s="8" t="s">
        <v>2136</v>
      </c>
      <c r="M1393" s="8">
        <v>149</v>
      </c>
      <c r="N1393" s="8" t="s">
        <v>5854</v>
      </c>
      <c r="O1393" s="8">
        <v>1</v>
      </c>
      <c r="P1393" s="8" t="s">
        <v>57</v>
      </c>
      <c r="Q1393" s="8" t="s">
        <v>12222</v>
      </c>
      <c r="S1393" s="8" t="s">
        <v>57</v>
      </c>
      <c r="T1393" s="8" t="s">
        <v>59</v>
      </c>
      <c r="U1393" s="8" t="s">
        <v>65</v>
      </c>
      <c r="V1393" s="8" t="s">
        <v>51</v>
      </c>
      <c r="W1393" s="8">
        <v>85</v>
      </c>
      <c r="X1393" s="8">
        <v>20</v>
      </c>
      <c r="Y1393" s="8">
        <v>20</v>
      </c>
      <c r="Z1393" s="8">
        <v>15</v>
      </c>
      <c r="AA1393" s="8">
        <v>15</v>
      </c>
      <c r="AB1393" s="8">
        <v>15</v>
      </c>
    </row>
    <row r="1394" spans="1:28">
      <c r="A1394" t="s">
        <v>96</v>
      </c>
      <c r="B1394" t="s">
        <v>96</v>
      </c>
      <c r="C1394" t="s">
        <v>639</v>
      </c>
      <c r="D1394" t="s">
        <v>629</v>
      </c>
      <c r="E1394" t="s">
        <v>675</v>
      </c>
      <c r="F1394" t="s">
        <v>4608</v>
      </c>
      <c r="G1394" t="s">
        <v>4608</v>
      </c>
      <c r="H1394" t="s">
        <v>676</v>
      </c>
      <c r="I1394" t="s">
        <v>2078</v>
      </c>
      <c r="J1394" s="8" t="s">
        <v>2079</v>
      </c>
      <c r="K1394" s="8">
        <v>49</v>
      </c>
      <c r="L1394" s="8" t="s">
        <v>2080</v>
      </c>
      <c r="M1394" s="8">
        <v>149</v>
      </c>
      <c r="N1394" s="8" t="s">
        <v>5829</v>
      </c>
      <c r="O1394" s="8">
        <v>1</v>
      </c>
      <c r="P1394" s="8" t="s">
        <v>57</v>
      </c>
      <c r="Q1394" s="8" t="s">
        <v>12223</v>
      </c>
      <c r="S1394" s="8" t="s">
        <v>57</v>
      </c>
      <c r="T1394" s="8" t="s">
        <v>59</v>
      </c>
      <c r="U1394" s="8" t="s">
        <v>65</v>
      </c>
      <c r="V1394" s="8" t="s">
        <v>51</v>
      </c>
      <c r="W1394" s="8">
        <v>85</v>
      </c>
      <c r="X1394" s="8">
        <v>20</v>
      </c>
      <c r="Y1394" s="8">
        <v>20</v>
      </c>
      <c r="Z1394" s="8">
        <v>15</v>
      </c>
      <c r="AA1394" s="8">
        <v>15</v>
      </c>
      <c r="AB1394" s="8">
        <v>15</v>
      </c>
    </row>
    <row r="1395" spans="1:28">
      <c r="A1395" t="s">
        <v>96</v>
      </c>
      <c r="B1395" t="s">
        <v>96</v>
      </c>
      <c r="C1395" t="s">
        <v>639</v>
      </c>
      <c r="D1395" t="s">
        <v>629</v>
      </c>
      <c r="E1395" t="s">
        <v>675</v>
      </c>
      <c r="F1395" t="s">
        <v>8890</v>
      </c>
      <c r="G1395" t="s">
        <v>8890</v>
      </c>
      <c r="H1395" t="s">
        <v>677</v>
      </c>
      <c r="I1395" t="s">
        <v>8891</v>
      </c>
      <c r="J1395" s="8" t="s">
        <v>11003</v>
      </c>
      <c r="K1395" s="8">
        <v>42</v>
      </c>
      <c r="L1395" s="8" t="s">
        <v>8892</v>
      </c>
      <c r="M1395" s="8">
        <v>108</v>
      </c>
      <c r="N1395" s="8" t="s">
        <v>8893</v>
      </c>
      <c r="O1395" s="8">
        <v>1</v>
      </c>
      <c r="P1395" s="8" t="s">
        <v>57</v>
      </c>
      <c r="Q1395" s="8" t="s">
        <v>12224</v>
      </c>
      <c r="S1395" s="8" t="s">
        <v>57</v>
      </c>
      <c r="T1395" s="8" t="s">
        <v>59</v>
      </c>
      <c r="U1395" s="8" t="s">
        <v>65</v>
      </c>
      <c r="V1395" s="8" t="s">
        <v>51</v>
      </c>
      <c r="W1395" s="8">
        <v>85</v>
      </c>
      <c r="X1395" s="8">
        <v>20</v>
      </c>
      <c r="Y1395" s="8">
        <v>20</v>
      </c>
      <c r="Z1395" s="8">
        <v>15</v>
      </c>
      <c r="AA1395" s="8">
        <v>15</v>
      </c>
      <c r="AB1395" s="8">
        <v>15</v>
      </c>
    </row>
    <row r="1396" spans="1:28">
      <c r="A1396" t="s">
        <v>96</v>
      </c>
      <c r="B1396" t="s">
        <v>96</v>
      </c>
      <c r="C1396" t="s">
        <v>639</v>
      </c>
      <c r="D1396" t="s">
        <v>629</v>
      </c>
      <c r="E1396" t="s">
        <v>675</v>
      </c>
      <c r="F1396" t="s">
        <v>8042</v>
      </c>
      <c r="G1396" t="s">
        <v>8042</v>
      </c>
      <c r="H1396" t="s">
        <v>676</v>
      </c>
      <c r="I1396" t="s">
        <v>8043</v>
      </c>
      <c r="J1396" s="8" t="s">
        <v>8044</v>
      </c>
      <c r="K1396" s="8">
        <v>63</v>
      </c>
      <c r="L1396" s="8" t="s">
        <v>8045</v>
      </c>
      <c r="M1396" s="8">
        <v>155</v>
      </c>
      <c r="N1396" s="8" t="s">
        <v>1576</v>
      </c>
      <c r="O1396" s="8">
        <v>1</v>
      </c>
      <c r="P1396" s="8" t="s">
        <v>57</v>
      </c>
      <c r="Q1396" s="8" t="s">
        <v>12225</v>
      </c>
      <c r="S1396" s="8" t="s">
        <v>57</v>
      </c>
      <c r="T1396" s="8" t="s">
        <v>59</v>
      </c>
      <c r="U1396" s="8" t="s">
        <v>65</v>
      </c>
      <c r="V1396" s="8" t="s">
        <v>51</v>
      </c>
      <c r="W1396" s="8">
        <v>65</v>
      </c>
      <c r="X1396" s="8">
        <v>0</v>
      </c>
      <c r="Y1396" s="8">
        <v>20</v>
      </c>
      <c r="Z1396" s="8">
        <v>15</v>
      </c>
      <c r="AA1396" s="8">
        <v>15</v>
      </c>
      <c r="AB1396" s="8">
        <v>15</v>
      </c>
    </row>
    <row r="1397" spans="1:28">
      <c r="A1397" t="s">
        <v>96</v>
      </c>
      <c r="B1397" t="s">
        <v>96</v>
      </c>
      <c r="C1397" t="s">
        <v>639</v>
      </c>
      <c r="D1397" t="s">
        <v>629</v>
      </c>
      <c r="E1397" t="s">
        <v>675</v>
      </c>
      <c r="F1397" t="s">
        <v>8046</v>
      </c>
      <c r="G1397" t="s">
        <v>8046</v>
      </c>
      <c r="H1397" t="s">
        <v>676</v>
      </c>
      <c r="I1397" t="s">
        <v>8047</v>
      </c>
      <c r="J1397" s="8" t="s">
        <v>8048</v>
      </c>
      <c r="K1397" s="8">
        <v>64</v>
      </c>
      <c r="L1397" s="8" t="s">
        <v>8049</v>
      </c>
      <c r="M1397" s="8">
        <v>126</v>
      </c>
      <c r="N1397" s="8" t="s">
        <v>11004</v>
      </c>
      <c r="O1397" s="8">
        <v>1</v>
      </c>
      <c r="P1397" s="8" t="s">
        <v>57</v>
      </c>
      <c r="Q1397" s="8" t="s">
        <v>12226</v>
      </c>
      <c r="S1397" s="8" t="s">
        <v>57</v>
      </c>
      <c r="T1397" s="8" t="s">
        <v>59</v>
      </c>
      <c r="U1397" s="8" t="s">
        <v>65</v>
      </c>
      <c r="V1397" s="8" t="s">
        <v>51</v>
      </c>
      <c r="W1397" s="8">
        <v>65</v>
      </c>
      <c r="X1397" s="8">
        <v>0</v>
      </c>
      <c r="Y1397" s="8">
        <v>20</v>
      </c>
      <c r="Z1397" s="8">
        <v>15</v>
      </c>
      <c r="AA1397" s="8">
        <v>15</v>
      </c>
      <c r="AB1397" s="8">
        <v>15</v>
      </c>
    </row>
    <row r="1398" spans="1:28">
      <c r="A1398" t="s">
        <v>96</v>
      </c>
      <c r="B1398" t="s">
        <v>96</v>
      </c>
      <c r="C1398" t="s">
        <v>639</v>
      </c>
      <c r="D1398" t="s">
        <v>629</v>
      </c>
      <c r="E1398" t="s">
        <v>675</v>
      </c>
      <c r="F1398" t="s">
        <v>4553</v>
      </c>
      <c r="G1398" t="s">
        <v>4553</v>
      </c>
      <c r="H1398" t="s">
        <v>676</v>
      </c>
      <c r="I1398" t="s">
        <v>2097</v>
      </c>
      <c r="J1398" s="8" t="s">
        <v>2098</v>
      </c>
      <c r="K1398" s="8">
        <v>50</v>
      </c>
      <c r="L1398" s="8" t="s">
        <v>2099</v>
      </c>
      <c r="M1398" s="8">
        <v>150</v>
      </c>
      <c r="N1398" s="8" t="s">
        <v>921</v>
      </c>
      <c r="O1398" s="8">
        <v>1</v>
      </c>
      <c r="P1398" s="8" t="s">
        <v>57</v>
      </c>
      <c r="Q1398" s="8" t="s">
        <v>12227</v>
      </c>
      <c r="S1398" s="8" t="s">
        <v>57</v>
      </c>
      <c r="T1398" s="8" t="s">
        <v>59</v>
      </c>
      <c r="U1398" s="8" t="s">
        <v>65</v>
      </c>
      <c r="V1398" s="8" t="s">
        <v>51</v>
      </c>
      <c r="W1398" s="8">
        <v>85</v>
      </c>
      <c r="X1398" s="8">
        <v>20</v>
      </c>
      <c r="Y1398" s="8">
        <v>20</v>
      </c>
      <c r="Z1398" s="8">
        <v>15</v>
      </c>
      <c r="AA1398" s="8">
        <v>15</v>
      </c>
      <c r="AB1398" s="8">
        <v>15</v>
      </c>
    </row>
    <row r="1399" spans="1:28">
      <c r="A1399" t="s">
        <v>96</v>
      </c>
      <c r="B1399" t="s">
        <v>96</v>
      </c>
      <c r="C1399" t="s">
        <v>639</v>
      </c>
      <c r="D1399" t="s">
        <v>629</v>
      </c>
      <c r="E1399" t="s">
        <v>675</v>
      </c>
      <c r="F1399" t="s">
        <v>4665</v>
      </c>
      <c r="G1399" t="s">
        <v>4665</v>
      </c>
      <c r="H1399" t="s">
        <v>676</v>
      </c>
      <c r="I1399" t="s">
        <v>2117</v>
      </c>
      <c r="J1399" s="8" t="s">
        <v>2118</v>
      </c>
      <c r="K1399" s="8">
        <v>51</v>
      </c>
      <c r="L1399" s="8" t="s">
        <v>2119</v>
      </c>
      <c r="M1399" s="8">
        <v>157</v>
      </c>
      <c r="N1399" s="8" t="s">
        <v>5843</v>
      </c>
      <c r="O1399" s="8">
        <v>1</v>
      </c>
      <c r="P1399" s="8" t="s">
        <v>57</v>
      </c>
      <c r="Q1399" s="8" t="s">
        <v>12228</v>
      </c>
      <c r="S1399" s="8" t="s">
        <v>57</v>
      </c>
      <c r="T1399" s="8" t="s">
        <v>59</v>
      </c>
      <c r="U1399" s="8" t="s">
        <v>65</v>
      </c>
      <c r="V1399" s="8" t="s">
        <v>51</v>
      </c>
      <c r="W1399" s="8">
        <v>85</v>
      </c>
      <c r="X1399" s="8">
        <v>20</v>
      </c>
      <c r="Y1399" s="8">
        <v>20</v>
      </c>
      <c r="Z1399" s="8">
        <v>15</v>
      </c>
      <c r="AA1399" s="8">
        <v>15</v>
      </c>
      <c r="AB1399" s="8">
        <v>15</v>
      </c>
    </row>
    <row r="1400" spans="1:28">
      <c r="A1400" t="s">
        <v>96</v>
      </c>
      <c r="B1400" t="s">
        <v>96</v>
      </c>
      <c r="C1400" t="s">
        <v>639</v>
      </c>
      <c r="D1400" t="s">
        <v>629</v>
      </c>
      <c r="E1400" t="s">
        <v>675</v>
      </c>
      <c r="F1400" t="s">
        <v>4606</v>
      </c>
      <c r="G1400" t="s">
        <v>4606</v>
      </c>
      <c r="H1400" t="s">
        <v>676</v>
      </c>
      <c r="I1400" t="s">
        <v>2075</v>
      </c>
      <c r="J1400" s="8" t="s">
        <v>2076</v>
      </c>
      <c r="K1400" s="8">
        <v>54</v>
      </c>
      <c r="L1400" s="8" t="s">
        <v>2077</v>
      </c>
      <c r="M1400" s="8">
        <v>137</v>
      </c>
      <c r="N1400" s="8" t="s">
        <v>5834</v>
      </c>
      <c r="O1400" s="8">
        <v>1</v>
      </c>
      <c r="P1400" s="8" t="s">
        <v>57</v>
      </c>
      <c r="Q1400" s="8" t="s">
        <v>12229</v>
      </c>
      <c r="S1400" s="8" t="s">
        <v>57</v>
      </c>
      <c r="T1400" s="8" t="s">
        <v>59</v>
      </c>
      <c r="U1400" s="8" t="s">
        <v>65</v>
      </c>
      <c r="V1400" s="8" t="s">
        <v>51</v>
      </c>
      <c r="W1400" s="8">
        <v>85</v>
      </c>
      <c r="X1400" s="8">
        <v>20</v>
      </c>
      <c r="Y1400" s="8">
        <v>20</v>
      </c>
      <c r="Z1400" s="8">
        <v>15</v>
      </c>
      <c r="AA1400" s="8">
        <v>15</v>
      </c>
      <c r="AB1400" s="8">
        <v>15</v>
      </c>
    </row>
    <row r="1401" spans="1:28">
      <c r="A1401" t="s">
        <v>96</v>
      </c>
      <c r="B1401" t="s">
        <v>96</v>
      </c>
      <c r="C1401" t="s">
        <v>639</v>
      </c>
      <c r="D1401" t="s">
        <v>629</v>
      </c>
      <c r="E1401" t="s">
        <v>675</v>
      </c>
      <c r="F1401" t="s">
        <v>4549</v>
      </c>
      <c r="G1401" t="s">
        <v>4549</v>
      </c>
      <c r="H1401" t="s">
        <v>676</v>
      </c>
      <c r="I1401" t="s">
        <v>2024</v>
      </c>
      <c r="J1401" s="8" t="s">
        <v>2025</v>
      </c>
      <c r="K1401" s="8">
        <v>49</v>
      </c>
      <c r="L1401" s="8" t="s">
        <v>2026</v>
      </c>
      <c r="M1401" s="8">
        <v>156</v>
      </c>
      <c r="N1401" s="8" t="s">
        <v>5823</v>
      </c>
      <c r="O1401" s="8">
        <v>1</v>
      </c>
      <c r="P1401" s="8" t="s">
        <v>57</v>
      </c>
      <c r="Q1401" s="8" t="s">
        <v>12230</v>
      </c>
      <c r="S1401" s="8" t="s">
        <v>57</v>
      </c>
      <c r="T1401" s="8" t="s">
        <v>59</v>
      </c>
      <c r="U1401" s="8" t="s">
        <v>65</v>
      </c>
      <c r="V1401" s="8" t="s">
        <v>51</v>
      </c>
      <c r="W1401" s="8">
        <v>85</v>
      </c>
      <c r="X1401" s="8">
        <v>20</v>
      </c>
      <c r="Y1401" s="8">
        <v>20</v>
      </c>
      <c r="Z1401" s="8">
        <v>15</v>
      </c>
      <c r="AA1401" s="8">
        <v>15</v>
      </c>
      <c r="AB1401" s="8">
        <v>15</v>
      </c>
    </row>
    <row r="1402" spans="1:28">
      <c r="A1402" t="s">
        <v>96</v>
      </c>
      <c r="B1402" t="s">
        <v>96</v>
      </c>
      <c r="C1402" t="s">
        <v>639</v>
      </c>
      <c r="D1402" t="s">
        <v>629</v>
      </c>
      <c r="E1402" t="s">
        <v>675</v>
      </c>
      <c r="F1402" t="s">
        <v>8894</v>
      </c>
      <c r="G1402" t="s">
        <v>8894</v>
      </c>
      <c r="H1402" t="s">
        <v>677</v>
      </c>
      <c r="I1402" t="s">
        <v>8895</v>
      </c>
      <c r="J1402" s="8" t="s">
        <v>8896</v>
      </c>
      <c r="K1402" s="8">
        <v>57</v>
      </c>
      <c r="L1402" s="8" t="s">
        <v>8897</v>
      </c>
      <c r="M1402" s="8">
        <v>109</v>
      </c>
      <c r="N1402" s="8" t="s">
        <v>8898</v>
      </c>
      <c r="O1402" s="8">
        <v>1</v>
      </c>
      <c r="P1402" s="8" t="s">
        <v>57</v>
      </c>
      <c r="Q1402" s="8" t="s">
        <v>12231</v>
      </c>
      <c r="S1402" s="8" t="s">
        <v>57</v>
      </c>
      <c r="T1402" s="8" t="s">
        <v>59</v>
      </c>
      <c r="U1402" s="8" t="s">
        <v>65</v>
      </c>
      <c r="V1402" s="8" t="s">
        <v>51</v>
      </c>
      <c r="W1402" s="8">
        <v>85</v>
      </c>
      <c r="X1402" s="8">
        <v>20</v>
      </c>
      <c r="Y1402" s="8">
        <v>20</v>
      </c>
      <c r="Z1402" s="8">
        <v>15</v>
      </c>
      <c r="AA1402" s="8">
        <v>15</v>
      </c>
      <c r="AB1402" s="8">
        <v>15</v>
      </c>
    </row>
    <row r="1403" spans="1:28">
      <c r="A1403" t="s">
        <v>96</v>
      </c>
      <c r="B1403" t="s">
        <v>96</v>
      </c>
      <c r="C1403" t="s">
        <v>639</v>
      </c>
      <c r="D1403" t="s">
        <v>629</v>
      </c>
      <c r="E1403" t="s">
        <v>675</v>
      </c>
      <c r="F1403" t="s">
        <v>4552</v>
      </c>
      <c r="G1403" t="s">
        <v>4552</v>
      </c>
      <c r="H1403" t="s">
        <v>676</v>
      </c>
      <c r="I1403" t="s">
        <v>7102</v>
      </c>
      <c r="J1403" s="8" t="s">
        <v>7103</v>
      </c>
      <c r="K1403" s="8">
        <v>55</v>
      </c>
      <c r="L1403" s="8" t="s">
        <v>7104</v>
      </c>
      <c r="M1403" s="8">
        <v>150</v>
      </c>
      <c r="N1403" s="8" t="s">
        <v>7105</v>
      </c>
      <c r="O1403" s="8">
        <v>1</v>
      </c>
      <c r="P1403" s="8" t="s">
        <v>57</v>
      </c>
      <c r="Q1403" s="8" t="s">
        <v>12232</v>
      </c>
      <c r="S1403" s="8" t="s">
        <v>57</v>
      </c>
      <c r="T1403" s="8" t="s">
        <v>59</v>
      </c>
      <c r="U1403" s="8" t="s">
        <v>65</v>
      </c>
      <c r="V1403" s="8" t="s">
        <v>51</v>
      </c>
      <c r="W1403" s="8">
        <v>85</v>
      </c>
      <c r="X1403" s="8">
        <v>20</v>
      </c>
      <c r="Y1403" s="8">
        <v>20</v>
      </c>
      <c r="Z1403" s="8">
        <v>15</v>
      </c>
      <c r="AA1403" s="8">
        <v>15</v>
      </c>
      <c r="AB1403" s="8">
        <v>15</v>
      </c>
    </row>
    <row r="1404" spans="1:28">
      <c r="A1404" t="s">
        <v>96</v>
      </c>
      <c r="B1404" t="s">
        <v>96</v>
      </c>
      <c r="C1404" t="s">
        <v>639</v>
      </c>
      <c r="D1404" t="s">
        <v>629</v>
      </c>
      <c r="E1404" t="s">
        <v>675</v>
      </c>
      <c r="F1404" t="s">
        <v>4563</v>
      </c>
      <c r="G1404" t="s">
        <v>4563</v>
      </c>
      <c r="H1404" t="s">
        <v>676</v>
      </c>
      <c r="I1404" t="s">
        <v>7106</v>
      </c>
      <c r="J1404" s="8" t="s">
        <v>7107</v>
      </c>
      <c r="K1404" s="8">
        <v>70</v>
      </c>
      <c r="L1404" s="8" t="s">
        <v>7108</v>
      </c>
      <c r="M1404" s="8">
        <v>144</v>
      </c>
      <c r="N1404" s="8" t="s">
        <v>7109</v>
      </c>
      <c r="O1404" s="8">
        <v>1</v>
      </c>
      <c r="P1404" s="8" t="s">
        <v>57</v>
      </c>
      <c r="Q1404" s="8" t="s">
        <v>12233</v>
      </c>
      <c r="S1404" s="8" t="s">
        <v>57</v>
      </c>
      <c r="T1404" s="8" t="s">
        <v>59</v>
      </c>
      <c r="U1404" s="8" t="s">
        <v>65</v>
      </c>
      <c r="V1404" s="8" t="s">
        <v>51</v>
      </c>
      <c r="W1404" s="8">
        <v>65</v>
      </c>
      <c r="X1404" s="8">
        <v>0</v>
      </c>
      <c r="Y1404" s="8">
        <v>20</v>
      </c>
      <c r="Z1404" s="8">
        <v>15</v>
      </c>
      <c r="AA1404" s="8">
        <v>15</v>
      </c>
      <c r="AB1404" s="8">
        <v>15</v>
      </c>
    </row>
    <row r="1405" spans="1:28">
      <c r="A1405" t="s">
        <v>96</v>
      </c>
      <c r="B1405" t="s">
        <v>96</v>
      </c>
      <c r="C1405" t="s">
        <v>639</v>
      </c>
      <c r="D1405" t="s">
        <v>629</v>
      </c>
      <c r="E1405" t="s">
        <v>675</v>
      </c>
      <c r="F1405" t="s">
        <v>4596</v>
      </c>
      <c r="G1405" t="s">
        <v>4596</v>
      </c>
      <c r="H1405" t="s">
        <v>676</v>
      </c>
      <c r="I1405" t="s">
        <v>2094</v>
      </c>
      <c r="J1405" s="8" t="s">
        <v>2095</v>
      </c>
      <c r="K1405" s="8">
        <v>45</v>
      </c>
      <c r="L1405" s="8" t="s">
        <v>2096</v>
      </c>
      <c r="M1405" s="8">
        <v>148</v>
      </c>
      <c r="N1405" s="8" t="s">
        <v>5849</v>
      </c>
      <c r="O1405" s="8">
        <v>1</v>
      </c>
      <c r="P1405" s="8" t="s">
        <v>57</v>
      </c>
      <c r="Q1405" s="8" t="s">
        <v>12234</v>
      </c>
      <c r="S1405" s="8" t="s">
        <v>57</v>
      </c>
      <c r="T1405" s="8" t="s">
        <v>59</v>
      </c>
      <c r="U1405" s="8" t="s">
        <v>65</v>
      </c>
      <c r="V1405" s="8" t="s">
        <v>51</v>
      </c>
      <c r="W1405" s="8">
        <v>85</v>
      </c>
      <c r="X1405" s="8">
        <v>20</v>
      </c>
      <c r="Y1405" s="8">
        <v>20</v>
      </c>
      <c r="Z1405" s="8">
        <v>15</v>
      </c>
      <c r="AA1405" s="8">
        <v>15</v>
      </c>
      <c r="AB1405" s="8">
        <v>15</v>
      </c>
    </row>
    <row r="1406" spans="1:28">
      <c r="A1406" t="s">
        <v>96</v>
      </c>
      <c r="B1406" t="s">
        <v>96</v>
      </c>
      <c r="C1406" t="s">
        <v>639</v>
      </c>
      <c r="D1406" t="s">
        <v>629</v>
      </c>
      <c r="E1406" t="s">
        <v>675</v>
      </c>
      <c r="F1406" t="s">
        <v>4624</v>
      </c>
      <c r="G1406" t="s">
        <v>4624</v>
      </c>
      <c r="H1406" t="s">
        <v>676</v>
      </c>
      <c r="I1406" t="s">
        <v>2128</v>
      </c>
      <c r="J1406" s="8" t="s">
        <v>2129</v>
      </c>
      <c r="K1406" s="8">
        <v>46</v>
      </c>
      <c r="L1406" s="8" t="s">
        <v>2130</v>
      </c>
      <c r="M1406" s="8">
        <v>109</v>
      </c>
      <c r="N1406" s="8" t="s">
        <v>873</v>
      </c>
      <c r="O1406" s="8">
        <v>1</v>
      </c>
      <c r="P1406" s="8" t="s">
        <v>57</v>
      </c>
      <c r="Q1406" s="8" t="s">
        <v>12235</v>
      </c>
      <c r="S1406" s="8" t="s">
        <v>57</v>
      </c>
      <c r="T1406" s="8" t="s">
        <v>59</v>
      </c>
      <c r="U1406" s="8" t="s">
        <v>65</v>
      </c>
      <c r="V1406" s="8" t="s">
        <v>51</v>
      </c>
      <c r="W1406" s="8">
        <v>85</v>
      </c>
      <c r="X1406" s="8">
        <v>20</v>
      </c>
      <c r="Y1406" s="8">
        <v>20</v>
      </c>
      <c r="Z1406" s="8">
        <v>15</v>
      </c>
      <c r="AA1406" s="8">
        <v>15</v>
      </c>
      <c r="AB1406" s="8">
        <v>15</v>
      </c>
    </row>
    <row r="1407" spans="1:28">
      <c r="A1407" t="s">
        <v>96</v>
      </c>
      <c r="B1407" t="s">
        <v>96</v>
      </c>
      <c r="C1407" t="s">
        <v>639</v>
      </c>
      <c r="D1407" t="s">
        <v>629</v>
      </c>
      <c r="E1407" t="s">
        <v>675</v>
      </c>
      <c r="F1407" t="s">
        <v>4601</v>
      </c>
      <c r="G1407" t="s">
        <v>4601</v>
      </c>
      <c r="H1407" t="s">
        <v>676</v>
      </c>
      <c r="I1407" t="s">
        <v>8050</v>
      </c>
      <c r="J1407" s="8" t="s">
        <v>8051</v>
      </c>
      <c r="K1407" s="8">
        <v>58</v>
      </c>
      <c r="L1407" s="8" t="s">
        <v>8052</v>
      </c>
      <c r="M1407" s="8">
        <v>146</v>
      </c>
      <c r="N1407" s="8" t="s">
        <v>1345</v>
      </c>
      <c r="O1407" s="8">
        <v>1</v>
      </c>
      <c r="P1407" s="8" t="s">
        <v>57</v>
      </c>
      <c r="Q1407" s="8" t="s">
        <v>12236</v>
      </c>
      <c r="S1407" s="8" t="s">
        <v>57</v>
      </c>
      <c r="T1407" s="8" t="s">
        <v>59</v>
      </c>
      <c r="U1407" s="8" t="s">
        <v>65</v>
      </c>
      <c r="V1407" s="8" t="s">
        <v>51</v>
      </c>
      <c r="W1407" s="8">
        <v>85</v>
      </c>
      <c r="X1407" s="8">
        <v>20</v>
      </c>
      <c r="Y1407" s="8">
        <v>20</v>
      </c>
      <c r="Z1407" s="8">
        <v>15</v>
      </c>
      <c r="AA1407" s="8">
        <v>15</v>
      </c>
      <c r="AB1407" s="8">
        <v>15</v>
      </c>
    </row>
    <row r="1408" spans="1:28">
      <c r="A1408" t="s">
        <v>96</v>
      </c>
      <c r="B1408" t="s">
        <v>96</v>
      </c>
      <c r="C1408" t="s">
        <v>639</v>
      </c>
      <c r="D1408" t="s">
        <v>629</v>
      </c>
      <c r="E1408" t="s">
        <v>674</v>
      </c>
      <c r="F1408" t="s">
        <v>202</v>
      </c>
      <c r="G1408" t="s">
        <v>202</v>
      </c>
      <c r="H1408" t="s">
        <v>676</v>
      </c>
      <c r="I1408" t="s">
        <v>2089</v>
      </c>
      <c r="J1408" s="8" t="s">
        <v>11005</v>
      </c>
      <c r="K1408" s="8">
        <v>44</v>
      </c>
      <c r="L1408" s="8" t="s">
        <v>2090</v>
      </c>
      <c r="M1408" s="8">
        <v>143</v>
      </c>
      <c r="N1408" s="8" t="s">
        <v>5832</v>
      </c>
      <c r="O1408" s="8">
        <v>1</v>
      </c>
      <c r="P1408" s="8" t="s">
        <v>57</v>
      </c>
      <c r="Q1408" s="8" t="s">
        <v>12237</v>
      </c>
      <c r="S1408" s="8" t="s">
        <v>57</v>
      </c>
      <c r="T1408" s="8" t="s">
        <v>59</v>
      </c>
      <c r="U1408" s="8" t="s">
        <v>65</v>
      </c>
      <c r="V1408" s="8" t="s">
        <v>51</v>
      </c>
      <c r="W1408" s="8">
        <v>85</v>
      </c>
      <c r="X1408" s="8">
        <v>20</v>
      </c>
      <c r="Y1408" s="8">
        <v>20</v>
      </c>
      <c r="Z1408" s="8">
        <v>15</v>
      </c>
      <c r="AA1408" s="8">
        <v>15</v>
      </c>
      <c r="AB1408" s="8">
        <v>15</v>
      </c>
    </row>
    <row r="1409" spans="1:28">
      <c r="A1409" t="s">
        <v>96</v>
      </c>
      <c r="B1409" t="s">
        <v>96</v>
      </c>
      <c r="C1409" t="s">
        <v>639</v>
      </c>
      <c r="D1409" t="s">
        <v>629</v>
      </c>
      <c r="E1409" t="s">
        <v>675</v>
      </c>
      <c r="F1409" t="s">
        <v>4909</v>
      </c>
      <c r="G1409" t="s">
        <v>4909</v>
      </c>
      <c r="H1409" t="s">
        <v>676</v>
      </c>
      <c r="I1409" t="s">
        <v>2112</v>
      </c>
      <c r="J1409" s="8" t="s">
        <v>2113</v>
      </c>
      <c r="K1409" s="8">
        <v>51</v>
      </c>
      <c r="L1409" s="8" t="s">
        <v>2114</v>
      </c>
      <c r="M1409" s="8">
        <v>153</v>
      </c>
      <c r="N1409" s="8" t="s">
        <v>5838</v>
      </c>
      <c r="O1409" s="8">
        <v>1</v>
      </c>
      <c r="P1409" s="8" t="s">
        <v>57</v>
      </c>
      <c r="Q1409" s="8" t="s">
        <v>12238</v>
      </c>
      <c r="S1409" s="8" t="s">
        <v>57</v>
      </c>
      <c r="T1409" s="8" t="s">
        <v>59</v>
      </c>
      <c r="U1409" s="8" t="s">
        <v>65</v>
      </c>
      <c r="V1409" s="8" t="s">
        <v>51</v>
      </c>
      <c r="W1409" s="8">
        <v>85</v>
      </c>
      <c r="X1409" s="8">
        <v>20</v>
      </c>
      <c r="Y1409" s="8">
        <v>20</v>
      </c>
      <c r="Z1409" s="8">
        <v>15</v>
      </c>
      <c r="AA1409" s="8">
        <v>15</v>
      </c>
      <c r="AB1409" s="8">
        <v>15</v>
      </c>
    </row>
    <row r="1410" spans="1:28">
      <c r="A1410" t="s">
        <v>96</v>
      </c>
      <c r="B1410" t="s">
        <v>96</v>
      </c>
      <c r="C1410" t="s">
        <v>639</v>
      </c>
      <c r="D1410" t="s">
        <v>629</v>
      </c>
      <c r="E1410" t="s">
        <v>674</v>
      </c>
      <c r="F1410" t="s">
        <v>4554</v>
      </c>
      <c r="G1410" t="s">
        <v>4554</v>
      </c>
      <c r="H1410" t="s">
        <v>676</v>
      </c>
      <c r="I1410" t="s">
        <v>2072</v>
      </c>
      <c r="J1410" s="8" t="s">
        <v>2073</v>
      </c>
      <c r="K1410" s="8">
        <v>49</v>
      </c>
      <c r="L1410" s="8" t="s">
        <v>2074</v>
      </c>
      <c r="M1410" s="8">
        <v>136</v>
      </c>
      <c r="N1410" s="8" t="s">
        <v>5826</v>
      </c>
      <c r="O1410" s="8">
        <v>1</v>
      </c>
      <c r="P1410" s="8" t="s">
        <v>57</v>
      </c>
      <c r="Q1410" s="8" t="s">
        <v>12239</v>
      </c>
      <c r="S1410" s="8" t="s">
        <v>57</v>
      </c>
      <c r="T1410" s="8" t="s">
        <v>59</v>
      </c>
      <c r="U1410" s="8" t="s">
        <v>65</v>
      </c>
      <c r="V1410" s="8" t="s">
        <v>51</v>
      </c>
      <c r="W1410" s="8">
        <v>85</v>
      </c>
      <c r="X1410" s="8">
        <v>20</v>
      </c>
      <c r="Y1410" s="8">
        <v>20</v>
      </c>
      <c r="Z1410" s="8">
        <v>15</v>
      </c>
      <c r="AA1410" s="8">
        <v>15</v>
      </c>
      <c r="AB1410" s="8">
        <v>15</v>
      </c>
    </row>
    <row r="1411" spans="1:28">
      <c r="A1411" t="s">
        <v>96</v>
      </c>
      <c r="B1411" t="s">
        <v>96</v>
      </c>
      <c r="C1411" t="s">
        <v>639</v>
      </c>
      <c r="D1411" t="s">
        <v>629</v>
      </c>
      <c r="E1411" t="s">
        <v>675</v>
      </c>
      <c r="F1411" t="s">
        <v>4602</v>
      </c>
      <c r="G1411" t="s">
        <v>4602</v>
      </c>
      <c r="H1411" t="s">
        <v>676</v>
      </c>
      <c r="I1411" t="s">
        <v>2034</v>
      </c>
      <c r="J1411" s="8" t="s">
        <v>2035</v>
      </c>
      <c r="K1411" s="8">
        <v>51</v>
      </c>
      <c r="L1411" s="8" t="s">
        <v>2036</v>
      </c>
      <c r="M1411" s="8">
        <v>152</v>
      </c>
      <c r="N1411" s="8" t="s">
        <v>5830</v>
      </c>
      <c r="O1411" s="8">
        <v>1</v>
      </c>
      <c r="P1411" s="8" t="s">
        <v>57</v>
      </c>
      <c r="Q1411" s="8" t="s">
        <v>12240</v>
      </c>
      <c r="S1411" s="8" t="s">
        <v>57</v>
      </c>
      <c r="T1411" s="8" t="s">
        <v>59</v>
      </c>
      <c r="U1411" s="8" t="s">
        <v>65</v>
      </c>
      <c r="V1411" s="8" t="s">
        <v>51</v>
      </c>
      <c r="W1411" s="8">
        <v>85</v>
      </c>
      <c r="X1411" s="8">
        <v>20</v>
      </c>
      <c r="Y1411" s="8">
        <v>20</v>
      </c>
      <c r="Z1411" s="8">
        <v>15</v>
      </c>
      <c r="AA1411" s="8">
        <v>15</v>
      </c>
      <c r="AB1411" s="8">
        <v>15</v>
      </c>
    </row>
    <row r="1412" spans="1:28">
      <c r="A1412" t="s">
        <v>96</v>
      </c>
      <c r="B1412" t="s">
        <v>96</v>
      </c>
      <c r="C1412" t="s">
        <v>639</v>
      </c>
      <c r="D1412" t="s">
        <v>629</v>
      </c>
      <c r="E1412" t="s">
        <v>675</v>
      </c>
      <c r="F1412" t="s">
        <v>4473</v>
      </c>
      <c r="G1412" t="s">
        <v>4473</v>
      </c>
      <c r="H1412" t="s">
        <v>677</v>
      </c>
      <c r="I1412" t="s">
        <v>2125</v>
      </c>
      <c r="J1412" s="8" t="s">
        <v>2126</v>
      </c>
      <c r="K1412" s="8">
        <v>46</v>
      </c>
      <c r="L1412" s="8" t="s">
        <v>11006</v>
      </c>
      <c r="M1412" s="8">
        <v>116</v>
      </c>
      <c r="N1412" s="8" t="s">
        <v>5825</v>
      </c>
      <c r="O1412" s="8">
        <v>1</v>
      </c>
      <c r="P1412" s="8" t="s">
        <v>57</v>
      </c>
      <c r="Q1412" s="8" t="s">
        <v>12241</v>
      </c>
      <c r="S1412" s="8" t="s">
        <v>57</v>
      </c>
      <c r="T1412" s="8" t="s">
        <v>59</v>
      </c>
      <c r="U1412" s="8" t="s">
        <v>65</v>
      </c>
      <c r="V1412" s="8" t="s">
        <v>51</v>
      </c>
      <c r="W1412" s="8">
        <v>85</v>
      </c>
      <c r="X1412" s="8">
        <v>20</v>
      </c>
      <c r="Y1412" s="8">
        <v>20</v>
      </c>
      <c r="Z1412" s="8">
        <v>15</v>
      </c>
      <c r="AA1412" s="8">
        <v>15</v>
      </c>
      <c r="AB1412" s="8">
        <v>15</v>
      </c>
    </row>
    <row r="1413" spans="1:28">
      <c r="A1413" t="s">
        <v>96</v>
      </c>
      <c r="B1413" t="s">
        <v>96</v>
      </c>
      <c r="C1413" t="s">
        <v>639</v>
      </c>
      <c r="D1413" t="s">
        <v>629</v>
      </c>
      <c r="E1413" t="s">
        <v>675</v>
      </c>
      <c r="F1413" t="s">
        <v>8620</v>
      </c>
      <c r="G1413" t="s">
        <v>8620</v>
      </c>
      <c r="H1413" t="s">
        <v>677</v>
      </c>
      <c r="I1413" t="s">
        <v>8899</v>
      </c>
      <c r="J1413" s="8" t="s">
        <v>11007</v>
      </c>
      <c r="K1413" s="8">
        <v>40</v>
      </c>
      <c r="L1413" s="8" t="s">
        <v>8900</v>
      </c>
      <c r="M1413" s="8">
        <v>112</v>
      </c>
      <c r="N1413" s="8" t="s">
        <v>51</v>
      </c>
      <c r="O1413" s="8">
        <v>0</v>
      </c>
      <c r="P1413" s="8" t="s">
        <v>58</v>
      </c>
      <c r="Q1413" s="8" t="s">
        <v>12242</v>
      </c>
      <c r="S1413" s="8" t="s">
        <v>57</v>
      </c>
      <c r="T1413" s="8" t="s">
        <v>59</v>
      </c>
      <c r="U1413" s="8" t="s">
        <v>65</v>
      </c>
      <c r="V1413" s="8" t="s">
        <v>51</v>
      </c>
      <c r="W1413" s="8">
        <v>70</v>
      </c>
      <c r="X1413" s="8">
        <v>20</v>
      </c>
      <c r="Y1413" s="8">
        <v>20</v>
      </c>
      <c r="Z1413" s="8">
        <v>0</v>
      </c>
      <c r="AA1413" s="8">
        <v>15</v>
      </c>
      <c r="AB1413" s="8">
        <v>15</v>
      </c>
    </row>
    <row r="1414" spans="1:28">
      <c r="A1414" t="s">
        <v>96</v>
      </c>
      <c r="B1414" t="s">
        <v>96</v>
      </c>
      <c r="C1414" t="s">
        <v>639</v>
      </c>
      <c r="D1414" t="s">
        <v>629</v>
      </c>
      <c r="E1414" t="s">
        <v>675</v>
      </c>
      <c r="F1414" t="s">
        <v>4614</v>
      </c>
      <c r="G1414" t="s">
        <v>4614</v>
      </c>
      <c r="H1414" t="s">
        <v>676</v>
      </c>
      <c r="I1414" t="s">
        <v>2100</v>
      </c>
      <c r="J1414" s="8" t="s">
        <v>2101</v>
      </c>
      <c r="K1414" s="8">
        <v>61</v>
      </c>
      <c r="L1414" s="8" t="s">
        <v>2102</v>
      </c>
      <c r="M1414" s="8">
        <v>150</v>
      </c>
      <c r="N1414" s="8" t="s">
        <v>5831</v>
      </c>
      <c r="O1414" s="8">
        <v>1</v>
      </c>
      <c r="P1414" s="8" t="s">
        <v>57</v>
      </c>
      <c r="Q1414" s="8" t="s">
        <v>12243</v>
      </c>
      <c r="S1414" s="8" t="s">
        <v>57</v>
      </c>
      <c r="T1414" s="8" t="s">
        <v>59</v>
      </c>
      <c r="U1414" s="8" t="s">
        <v>65</v>
      </c>
      <c r="V1414" s="8" t="s">
        <v>51</v>
      </c>
      <c r="W1414" s="8">
        <v>65</v>
      </c>
      <c r="X1414" s="8">
        <v>0</v>
      </c>
      <c r="Y1414" s="8">
        <v>20</v>
      </c>
      <c r="Z1414" s="8">
        <v>15</v>
      </c>
      <c r="AA1414" s="8">
        <v>15</v>
      </c>
      <c r="AB1414" s="8">
        <v>15</v>
      </c>
    </row>
    <row r="1415" spans="1:28">
      <c r="A1415" t="s">
        <v>96</v>
      </c>
      <c r="B1415" t="s">
        <v>96</v>
      </c>
      <c r="C1415" t="s">
        <v>639</v>
      </c>
      <c r="D1415" t="s">
        <v>629</v>
      </c>
      <c r="E1415" t="s">
        <v>675</v>
      </c>
      <c r="F1415" t="s">
        <v>4483</v>
      </c>
      <c r="G1415" t="s">
        <v>4483</v>
      </c>
      <c r="H1415" t="s">
        <v>676</v>
      </c>
      <c r="I1415" t="s">
        <v>2081</v>
      </c>
      <c r="J1415" s="8" t="s">
        <v>11008</v>
      </c>
      <c r="K1415" s="8">
        <v>44</v>
      </c>
      <c r="L1415" s="8" t="s">
        <v>2082</v>
      </c>
      <c r="M1415" s="8">
        <v>158</v>
      </c>
      <c r="N1415" s="8" t="s">
        <v>417</v>
      </c>
      <c r="O1415" s="8">
        <v>1</v>
      </c>
      <c r="P1415" s="8" t="s">
        <v>57</v>
      </c>
      <c r="Q1415" s="8" t="s">
        <v>12244</v>
      </c>
      <c r="S1415" s="8" t="s">
        <v>57</v>
      </c>
      <c r="T1415" s="8" t="s">
        <v>59</v>
      </c>
      <c r="U1415" s="8" t="s">
        <v>65</v>
      </c>
      <c r="V1415" s="8" t="s">
        <v>51</v>
      </c>
      <c r="W1415" s="8">
        <v>85</v>
      </c>
      <c r="X1415" s="8">
        <v>20</v>
      </c>
      <c r="Y1415" s="8">
        <v>20</v>
      </c>
      <c r="Z1415" s="8">
        <v>15</v>
      </c>
      <c r="AA1415" s="8">
        <v>15</v>
      </c>
      <c r="AB1415" s="8">
        <v>15</v>
      </c>
    </row>
    <row r="1416" spans="1:28">
      <c r="A1416" t="s">
        <v>96</v>
      </c>
      <c r="B1416" t="s">
        <v>96</v>
      </c>
      <c r="C1416" t="s">
        <v>639</v>
      </c>
      <c r="D1416" t="s">
        <v>629</v>
      </c>
      <c r="E1416" t="s">
        <v>674</v>
      </c>
      <c r="F1416" t="s">
        <v>4461</v>
      </c>
      <c r="G1416" t="s">
        <v>4461</v>
      </c>
      <c r="H1416" t="s">
        <v>676</v>
      </c>
      <c r="I1416" t="s">
        <v>5846</v>
      </c>
      <c r="J1416" s="8" t="s">
        <v>11009</v>
      </c>
      <c r="K1416" s="8">
        <v>76</v>
      </c>
      <c r="L1416" s="8" t="s">
        <v>5847</v>
      </c>
      <c r="M1416" s="8">
        <v>150</v>
      </c>
      <c r="N1416" s="8" t="s">
        <v>4043</v>
      </c>
      <c r="O1416" s="8">
        <v>1</v>
      </c>
      <c r="P1416" s="8" t="s">
        <v>57</v>
      </c>
      <c r="Q1416" s="8" t="s">
        <v>12245</v>
      </c>
      <c r="S1416" s="8" t="s">
        <v>57</v>
      </c>
      <c r="T1416" s="8" t="s">
        <v>59</v>
      </c>
      <c r="U1416" s="8" t="s">
        <v>65</v>
      </c>
      <c r="V1416" s="8" t="s">
        <v>51</v>
      </c>
      <c r="W1416" s="8">
        <v>65</v>
      </c>
      <c r="X1416" s="8">
        <v>0</v>
      </c>
      <c r="Y1416" s="8">
        <v>20</v>
      </c>
      <c r="Z1416" s="8">
        <v>15</v>
      </c>
      <c r="AA1416" s="8">
        <v>15</v>
      </c>
      <c r="AB1416" s="8">
        <v>15</v>
      </c>
    </row>
    <row r="1417" spans="1:28">
      <c r="A1417" t="s">
        <v>96</v>
      </c>
      <c r="B1417" t="s">
        <v>96</v>
      </c>
      <c r="C1417" t="s">
        <v>639</v>
      </c>
      <c r="D1417" t="s">
        <v>629</v>
      </c>
      <c r="E1417" t="s">
        <v>675</v>
      </c>
      <c r="F1417" t="s">
        <v>5758</v>
      </c>
      <c r="G1417" t="s">
        <v>5758</v>
      </c>
      <c r="H1417" t="s">
        <v>677</v>
      </c>
      <c r="I1417" t="s">
        <v>94</v>
      </c>
      <c r="J1417" s="8" t="s">
        <v>5844</v>
      </c>
      <c r="K1417" s="8">
        <v>43</v>
      </c>
      <c r="L1417" s="8" t="s">
        <v>11010</v>
      </c>
      <c r="M1417" s="8">
        <v>109</v>
      </c>
      <c r="N1417" s="8" t="s">
        <v>6262</v>
      </c>
      <c r="O1417" s="8">
        <v>1</v>
      </c>
      <c r="P1417" s="8" t="s">
        <v>57</v>
      </c>
      <c r="Q1417" s="8" t="s">
        <v>12246</v>
      </c>
      <c r="S1417" s="8" t="s">
        <v>57</v>
      </c>
      <c r="T1417" s="8" t="s">
        <v>59</v>
      </c>
      <c r="U1417" s="8" t="s">
        <v>65</v>
      </c>
      <c r="V1417" s="8" t="s">
        <v>51</v>
      </c>
      <c r="W1417" s="8">
        <v>85</v>
      </c>
      <c r="X1417" s="8">
        <v>20</v>
      </c>
      <c r="Y1417" s="8">
        <v>20</v>
      </c>
      <c r="Z1417" s="8">
        <v>15</v>
      </c>
      <c r="AA1417" s="8">
        <v>15</v>
      </c>
      <c r="AB1417" s="8">
        <v>15</v>
      </c>
    </row>
    <row r="1418" spans="1:28">
      <c r="A1418" t="s">
        <v>96</v>
      </c>
      <c r="B1418" t="s">
        <v>96</v>
      </c>
      <c r="C1418" t="s">
        <v>639</v>
      </c>
      <c r="D1418" t="s">
        <v>629</v>
      </c>
      <c r="E1418" t="s">
        <v>675</v>
      </c>
      <c r="F1418" t="s">
        <v>4425</v>
      </c>
      <c r="G1418" t="s">
        <v>4425</v>
      </c>
      <c r="H1418" t="s">
        <v>677</v>
      </c>
      <c r="I1418" t="s">
        <v>2048</v>
      </c>
      <c r="J1418" s="8" t="s">
        <v>11011</v>
      </c>
      <c r="K1418" s="8">
        <v>42</v>
      </c>
      <c r="L1418" s="8" t="s">
        <v>688</v>
      </c>
      <c r="M1418" s="8">
        <v>133</v>
      </c>
      <c r="N1418" s="8" t="s">
        <v>5841</v>
      </c>
      <c r="O1418" s="8">
        <v>1</v>
      </c>
      <c r="P1418" s="8" t="s">
        <v>57</v>
      </c>
      <c r="Q1418" s="8" t="s">
        <v>12247</v>
      </c>
      <c r="S1418" s="8" t="s">
        <v>57</v>
      </c>
      <c r="T1418" s="8" t="s">
        <v>59</v>
      </c>
      <c r="U1418" s="8" t="s">
        <v>65</v>
      </c>
      <c r="V1418" s="8" t="s">
        <v>51</v>
      </c>
      <c r="W1418" s="8">
        <v>85</v>
      </c>
      <c r="X1418" s="8">
        <v>20</v>
      </c>
      <c r="Y1418" s="8">
        <v>20</v>
      </c>
      <c r="Z1418" s="8">
        <v>15</v>
      </c>
      <c r="AA1418" s="8">
        <v>15</v>
      </c>
      <c r="AB1418" s="8">
        <v>15</v>
      </c>
    </row>
    <row r="1419" spans="1:28">
      <c r="A1419" t="s">
        <v>96</v>
      </c>
      <c r="B1419" t="s">
        <v>96</v>
      </c>
      <c r="C1419" t="s">
        <v>639</v>
      </c>
      <c r="D1419" t="s">
        <v>629</v>
      </c>
      <c r="E1419" t="s">
        <v>675</v>
      </c>
      <c r="F1419" t="s">
        <v>4551</v>
      </c>
      <c r="G1419" t="s">
        <v>4551</v>
      </c>
      <c r="H1419" t="s">
        <v>676</v>
      </c>
      <c r="I1419" t="s">
        <v>2083</v>
      </c>
      <c r="J1419" s="8" t="s">
        <v>2084</v>
      </c>
      <c r="K1419" s="8">
        <v>57</v>
      </c>
      <c r="L1419" s="8" t="s">
        <v>2085</v>
      </c>
      <c r="M1419" s="8">
        <v>128</v>
      </c>
      <c r="N1419" s="8" t="s">
        <v>5822</v>
      </c>
      <c r="O1419" s="8">
        <v>1</v>
      </c>
      <c r="P1419" s="8" t="s">
        <v>57</v>
      </c>
      <c r="Q1419" s="8" t="s">
        <v>12248</v>
      </c>
      <c r="S1419" s="8" t="s">
        <v>57</v>
      </c>
      <c r="T1419" s="8" t="s">
        <v>59</v>
      </c>
      <c r="U1419" s="8" t="s">
        <v>65</v>
      </c>
      <c r="V1419" s="8" t="s">
        <v>51</v>
      </c>
      <c r="W1419" s="8">
        <v>85</v>
      </c>
      <c r="X1419" s="8">
        <v>20</v>
      </c>
      <c r="Y1419" s="8">
        <v>20</v>
      </c>
      <c r="Z1419" s="8">
        <v>15</v>
      </c>
      <c r="AA1419" s="8">
        <v>15</v>
      </c>
      <c r="AB1419" s="8">
        <v>15</v>
      </c>
    </row>
    <row r="1420" spans="1:28">
      <c r="A1420" t="s">
        <v>96</v>
      </c>
      <c r="B1420" t="s">
        <v>96</v>
      </c>
      <c r="C1420" t="s">
        <v>639</v>
      </c>
      <c r="D1420" t="s">
        <v>629</v>
      </c>
      <c r="E1420" t="s">
        <v>675</v>
      </c>
      <c r="F1420" t="s">
        <v>4426</v>
      </c>
      <c r="G1420" t="s">
        <v>4426</v>
      </c>
      <c r="H1420" t="s">
        <v>677</v>
      </c>
      <c r="I1420" t="s">
        <v>2127</v>
      </c>
      <c r="J1420" s="8" t="s">
        <v>11012</v>
      </c>
      <c r="K1420" s="8">
        <v>48</v>
      </c>
      <c r="L1420" s="8" t="s">
        <v>695</v>
      </c>
      <c r="M1420" s="8">
        <v>80</v>
      </c>
      <c r="N1420" s="8" t="s">
        <v>5855</v>
      </c>
      <c r="O1420" s="8">
        <v>1</v>
      </c>
      <c r="P1420" s="8" t="s">
        <v>57</v>
      </c>
      <c r="Q1420" s="8" t="s">
        <v>12249</v>
      </c>
      <c r="S1420" s="8" t="s">
        <v>57</v>
      </c>
      <c r="T1420" s="8" t="s">
        <v>59</v>
      </c>
      <c r="U1420" s="8" t="s">
        <v>65</v>
      </c>
      <c r="V1420" s="8" t="s">
        <v>51</v>
      </c>
      <c r="W1420" s="8">
        <v>85</v>
      </c>
      <c r="X1420" s="8">
        <v>20</v>
      </c>
      <c r="Y1420" s="8">
        <v>20</v>
      </c>
      <c r="Z1420" s="8">
        <v>15</v>
      </c>
      <c r="AA1420" s="8">
        <v>15</v>
      </c>
      <c r="AB1420" s="8">
        <v>15</v>
      </c>
    </row>
    <row r="1421" spans="1:28">
      <c r="A1421" t="s">
        <v>96</v>
      </c>
      <c r="B1421" t="s">
        <v>96</v>
      </c>
      <c r="C1421" t="s">
        <v>639</v>
      </c>
      <c r="D1421" t="s">
        <v>629</v>
      </c>
      <c r="E1421" t="s">
        <v>675</v>
      </c>
      <c r="F1421" t="s">
        <v>4547</v>
      </c>
      <c r="G1421" t="s">
        <v>4547</v>
      </c>
      <c r="H1421" t="s">
        <v>676</v>
      </c>
      <c r="I1421" t="s">
        <v>2109</v>
      </c>
      <c r="J1421" s="8" t="s">
        <v>2110</v>
      </c>
      <c r="K1421" s="8">
        <v>48</v>
      </c>
      <c r="L1421" s="8" t="s">
        <v>2111</v>
      </c>
      <c r="M1421" s="8">
        <v>152</v>
      </c>
      <c r="N1421" s="8" t="s">
        <v>5835</v>
      </c>
      <c r="O1421" s="8">
        <v>1</v>
      </c>
      <c r="P1421" s="8" t="s">
        <v>57</v>
      </c>
      <c r="Q1421" s="8" t="s">
        <v>12250</v>
      </c>
      <c r="S1421" s="8" t="s">
        <v>57</v>
      </c>
      <c r="T1421" s="8" t="s">
        <v>59</v>
      </c>
      <c r="U1421" s="8" t="s">
        <v>65</v>
      </c>
      <c r="V1421" s="8" t="s">
        <v>51</v>
      </c>
      <c r="W1421" s="8">
        <v>85</v>
      </c>
      <c r="X1421" s="8">
        <v>20</v>
      </c>
      <c r="Y1421" s="8">
        <v>20</v>
      </c>
      <c r="Z1421" s="8">
        <v>15</v>
      </c>
      <c r="AA1421" s="8">
        <v>15</v>
      </c>
      <c r="AB1421" s="8">
        <v>15</v>
      </c>
    </row>
    <row r="1422" spans="1:28">
      <c r="A1422" t="s">
        <v>96</v>
      </c>
      <c r="B1422" t="s">
        <v>96</v>
      </c>
      <c r="C1422" t="s">
        <v>639</v>
      </c>
      <c r="D1422" t="s">
        <v>629</v>
      </c>
      <c r="E1422" t="s">
        <v>675</v>
      </c>
      <c r="F1422" t="s">
        <v>4575</v>
      </c>
      <c r="G1422" t="s">
        <v>4575</v>
      </c>
      <c r="H1422" t="s">
        <v>676</v>
      </c>
      <c r="I1422" t="s">
        <v>2115</v>
      </c>
      <c r="J1422" s="8" t="s">
        <v>11013</v>
      </c>
      <c r="K1422" s="8">
        <v>48</v>
      </c>
      <c r="L1422" s="8" t="s">
        <v>2116</v>
      </c>
      <c r="M1422" s="8">
        <v>134</v>
      </c>
      <c r="N1422" s="8" t="s">
        <v>5836</v>
      </c>
      <c r="O1422" s="8">
        <v>1</v>
      </c>
      <c r="P1422" s="8" t="s">
        <v>57</v>
      </c>
      <c r="Q1422" s="8" t="s">
        <v>12251</v>
      </c>
      <c r="S1422" s="8" t="s">
        <v>57</v>
      </c>
      <c r="T1422" s="8" t="s">
        <v>59</v>
      </c>
      <c r="U1422" s="8" t="s">
        <v>65</v>
      </c>
      <c r="V1422" s="8" t="s">
        <v>51</v>
      </c>
      <c r="W1422" s="8">
        <v>85</v>
      </c>
      <c r="X1422" s="8">
        <v>20</v>
      </c>
      <c r="Y1422" s="8">
        <v>20</v>
      </c>
      <c r="Z1422" s="8">
        <v>15</v>
      </c>
      <c r="AA1422" s="8">
        <v>15</v>
      </c>
      <c r="AB1422" s="8">
        <v>15</v>
      </c>
    </row>
    <row r="1423" spans="1:28">
      <c r="A1423" t="s">
        <v>96</v>
      </c>
      <c r="B1423" t="s">
        <v>96</v>
      </c>
      <c r="C1423" t="s">
        <v>639</v>
      </c>
      <c r="D1423" t="s">
        <v>629</v>
      </c>
      <c r="E1423" t="s">
        <v>674</v>
      </c>
      <c r="F1423" t="s">
        <v>4910</v>
      </c>
      <c r="G1423" t="s">
        <v>4910</v>
      </c>
      <c r="H1423" t="s">
        <v>676</v>
      </c>
      <c r="I1423" t="s">
        <v>2123</v>
      </c>
      <c r="J1423" s="8" t="s">
        <v>2124</v>
      </c>
      <c r="K1423" s="8">
        <v>72</v>
      </c>
      <c r="L1423" s="8" t="s">
        <v>291</v>
      </c>
      <c r="M1423" s="8">
        <v>151</v>
      </c>
      <c r="N1423" s="8" t="s">
        <v>5828</v>
      </c>
      <c r="O1423" s="8">
        <v>1</v>
      </c>
      <c r="P1423" s="8" t="s">
        <v>57</v>
      </c>
      <c r="Q1423" s="8" t="s">
        <v>12252</v>
      </c>
      <c r="S1423" s="8" t="s">
        <v>57</v>
      </c>
      <c r="T1423" s="8" t="s">
        <v>59</v>
      </c>
      <c r="U1423" s="8" t="s">
        <v>65</v>
      </c>
      <c r="V1423" s="8" t="s">
        <v>51</v>
      </c>
      <c r="W1423" s="8">
        <v>65</v>
      </c>
      <c r="X1423" s="8">
        <v>0</v>
      </c>
      <c r="Y1423" s="8">
        <v>20</v>
      </c>
      <c r="Z1423" s="8">
        <v>15</v>
      </c>
      <c r="AA1423" s="8">
        <v>15</v>
      </c>
      <c r="AB1423" s="8">
        <v>15</v>
      </c>
    </row>
    <row r="1424" spans="1:28">
      <c r="A1424" t="s">
        <v>96</v>
      </c>
      <c r="B1424" t="s">
        <v>96</v>
      </c>
      <c r="C1424" t="s">
        <v>639</v>
      </c>
      <c r="D1424" t="s">
        <v>629</v>
      </c>
      <c r="E1424" t="s">
        <v>675</v>
      </c>
      <c r="F1424" t="s">
        <v>34</v>
      </c>
      <c r="G1424" t="s">
        <v>34</v>
      </c>
      <c r="H1424" t="s">
        <v>676</v>
      </c>
      <c r="I1424" t="s">
        <v>2071</v>
      </c>
      <c r="J1424" s="8" t="s">
        <v>11014</v>
      </c>
      <c r="K1424" s="8">
        <v>43</v>
      </c>
      <c r="L1424" s="8" t="s">
        <v>1011</v>
      </c>
      <c r="M1424" s="8">
        <v>146</v>
      </c>
      <c r="N1424" s="8" t="s">
        <v>5840</v>
      </c>
      <c r="O1424" s="8">
        <v>1</v>
      </c>
      <c r="P1424" s="8" t="s">
        <v>57</v>
      </c>
      <c r="Q1424" s="8" t="s">
        <v>12253</v>
      </c>
      <c r="S1424" s="8" t="s">
        <v>57</v>
      </c>
      <c r="T1424" s="8" t="s">
        <v>59</v>
      </c>
      <c r="U1424" s="8" t="s">
        <v>65</v>
      </c>
      <c r="V1424" s="8" t="s">
        <v>51</v>
      </c>
      <c r="W1424" s="8">
        <v>85</v>
      </c>
      <c r="X1424" s="8">
        <v>20</v>
      </c>
      <c r="Y1424" s="8">
        <v>20</v>
      </c>
      <c r="Z1424" s="8">
        <v>15</v>
      </c>
      <c r="AA1424" s="8">
        <v>15</v>
      </c>
      <c r="AB1424" s="8">
        <v>15</v>
      </c>
    </row>
    <row r="1425" spans="1:28">
      <c r="A1425" t="s">
        <v>96</v>
      </c>
      <c r="B1425" t="s">
        <v>96</v>
      </c>
      <c r="C1425" t="s">
        <v>639</v>
      </c>
      <c r="D1425" t="s">
        <v>629</v>
      </c>
      <c r="E1425" t="s">
        <v>675</v>
      </c>
      <c r="F1425" t="s">
        <v>4439</v>
      </c>
      <c r="G1425" t="s">
        <v>4439</v>
      </c>
      <c r="H1425" t="s">
        <v>676</v>
      </c>
      <c r="I1425" t="s">
        <v>2086</v>
      </c>
      <c r="J1425" s="8" t="s">
        <v>2087</v>
      </c>
      <c r="K1425" s="8">
        <v>47</v>
      </c>
      <c r="L1425" s="8" t="s">
        <v>2088</v>
      </c>
      <c r="M1425" s="8">
        <v>138</v>
      </c>
      <c r="N1425" s="8" t="s">
        <v>5845</v>
      </c>
      <c r="O1425" s="8">
        <v>1</v>
      </c>
      <c r="P1425" s="8" t="s">
        <v>57</v>
      </c>
      <c r="Q1425" s="8" t="s">
        <v>12254</v>
      </c>
      <c r="S1425" s="8" t="s">
        <v>57</v>
      </c>
      <c r="T1425" s="8" t="s">
        <v>59</v>
      </c>
      <c r="U1425" s="8" t="s">
        <v>65</v>
      </c>
      <c r="V1425" s="8" t="s">
        <v>51</v>
      </c>
      <c r="W1425" s="8">
        <v>85</v>
      </c>
      <c r="X1425" s="8">
        <v>20</v>
      </c>
      <c r="Y1425" s="8">
        <v>20</v>
      </c>
      <c r="Z1425" s="8">
        <v>15</v>
      </c>
      <c r="AA1425" s="8">
        <v>15</v>
      </c>
      <c r="AB1425" s="8">
        <v>15</v>
      </c>
    </row>
    <row r="1426" spans="1:28">
      <c r="A1426" t="s">
        <v>96</v>
      </c>
      <c r="B1426" t="s">
        <v>96</v>
      </c>
      <c r="C1426" t="s">
        <v>639</v>
      </c>
      <c r="D1426" t="s">
        <v>629</v>
      </c>
      <c r="E1426" t="s">
        <v>675</v>
      </c>
      <c r="F1426" t="s">
        <v>4518</v>
      </c>
      <c r="G1426" t="s">
        <v>4518</v>
      </c>
      <c r="H1426" t="s">
        <v>676</v>
      </c>
      <c r="I1426" t="s">
        <v>2091</v>
      </c>
      <c r="J1426" s="8" t="s">
        <v>2092</v>
      </c>
      <c r="K1426" s="8">
        <v>43</v>
      </c>
      <c r="L1426" s="8" t="s">
        <v>2093</v>
      </c>
      <c r="M1426" s="8">
        <v>156</v>
      </c>
      <c r="N1426" s="8" t="s">
        <v>5934</v>
      </c>
      <c r="O1426" s="8">
        <v>1</v>
      </c>
      <c r="P1426" s="8" t="s">
        <v>57</v>
      </c>
      <c r="Q1426" s="8" t="s">
        <v>12255</v>
      </c>
      <c r="S1426" s="8" t="s">
        <v>57</v>
      </c>
      <c r="T1426" s="8" t="s">
        <v>59</v>
      </c>
      <c r="U1426" s="8" t="s">
        <v>65</v>
      </c>
      <c r="V1426" s="8" t="s">
        <v>51</v>
      </c>
      <c r="W1426" s="8">
        <v>85</v>
      </c>
      <c r="X1426" s="8">
        <v>20</v>
      </c>
      <c r="Y1426" s="8">
        <v>20</v>
      </c>
      <c r="Z1426" s="8">
        <v>15</v>
      </c>
      <c r="AA1426" s="8">
        <v>15</v>
      </c>
      <c r="AB1426" s="8">
        <v>15</v>
      </c>
    </row>
    <row r="1427" spans="1:28">
      <c r="A1427" t="s">
        <v>96</v>
      </c>
      <c r="B1427" t="s">
        <v>96</v>
      </c>
      <c r="C1427" t="s">
        <v>639</v>
      </c>
      <c r="D1427" t="s">
        <v>629</v>
      </c>
      <c r="E1427" t="s">
        <v>674</v>
      </c>
      <c r="F1427" t="s">
        <v>4911</v>
      </c>
      <c r="G1427" t="s">
        <v>4911</v>
      </c>
      <c r="H1427" t="s">
        <v>676</v>
      </c>
      <c r="I1427" t="s">
        <v>2131</v>
      </c>
      <c r="J1427" s="8" t="s">
        <v>2132</v>
      </c>
      <c r="K1427" s="8">
        <v>49</v>
      </c>
      <c r="L1427" s="8" t="s">
        <v>2133</v>
      </c>
      <c r="M1427" s="8">
        <v>157</v>
      </c>
      <c r="N1427" s="8" t="s">
        <v>11015</v>
      </c>
      <c r="O1427" s="8">
        <v>1</v>
      </c>
      <c r="P1427" s="8" t="s">
        <v>57</v>
      </c>
      <c r="Q1427" s="8" t="s">
        <v>12256</v>
      </c>
      <c r="S1427" s="8" t="s">
        <v>57</v>
      </c>
      <c r="T1427" s="8" t="s">
        <v>59</v>
      </c>
      <c r="U1427" s="8" t="s">
        <v>65</v>
      </c>
      <c r="V1427" s="8" t="s">
        <v>51</v>
      </c>
      <c r="W1427" s="8">
        <v>85</v>
      </c>
      <c r="X1427" s="8">
        <v>20</v>
      </c>
      <c r="Y1427" s="8">
        <v>20</v>
      </c>
      <c r="Z1427" s="8">
        <v>15</v>
      </c>
      <c r="AA1427" s="8">
        <v>15</v>
      </c>
      <c r="AB1427" s="8">
        <v>15</v>
      </c>
    </row>
    <row r="1428" spans="1:28">
      <c r="A1428" t="s">
        <v>96</v>
      </c>
      <c r="B1428" t="s">
        <v>96</v>
      </c>
      <c r="C1428" t="s">
        <v>639</v>
      </c>
      <c r="D1428" t="s">
        <v>629</v>
      </c>
      <c r="E1428" t="s">
        <v>675</v>
      </c>
      <c r="F1428" t="s">
        <v>8118</v>
      </c>
      <c r="G1428" t="s">
        <v>8118</v>
      </c>
      <c r="H1428" t="s">
        <v>677</v>
      </c>
      <c r="I1428" t="s">
        <v>8901</v>
      </c>
      <c r="J1428" s="8" t="s">
        <v>8902</v>
      </c>
      <c r="K1428" s="8">
        <v>51</v>
      </c>
      <c r="L1428" s="8" t="s">
        <v>8903</v>
      </c>
      <c r="M1428" s="8">
        <v>142</v>
      </c>
      <c r="N1428" s="8" t="s">
        <v>8904</v>
      </c>
      <c r="O1428" s="8">
        <v>1</v>
      </c>
      <c r="P1428" s="8" t="s">
        <v>57</v>
      </c>
      <c r="Q1428" s="8" t="s">
        <v>12257</v>
      </c>
      <c r="S1428" s="8" t="s">
        <v>57</v>
      </c>
      <c r="T1428" s="8" t="s">
        <v>59</v>
      </c>
      <c r="U1428" s="8" t="s">
        <v>65</v>
      </c>
      <c r="V1428" s="8" t="s">
        <v>51</v>
      </c>
      <c r="W1428" s="8">
        <v>85</v>
      </c>
      <c r="X1428" s="8">
        <v>20</v>
      </c>
      <c r="Y1428" s="8">
        <v>20</v>
      </c>
      <c r="Z1428" s="8">
        <v>15</v>
      </c>
      <c r="AA1428" s="8">
        <v>15</v>
      </c>
      <c r="AB1428" s="8">
        <v>15</v>
      </c>
    </row>
    <row r="1429" spans="1:28">
      <c r="A1429" t="s">
        <v>96</v>
      </c>
      <c r="B1429" t="s">
        <v>96</v>
      </c>
      <c r="C1429" t="s">
        <v>639</v>
      </c>
      <c r="D1429" t="s">
        <v>629</v>
      </c>
      <c r="E1429" t="s">
        <v>675</v>
      </c>
      <c r="F1429" t="s">
        <v>8274</v>
      </c>
      <c r="G1429" t="s">
        <v>8274</v>
      </c>
      <c r="H1429" t="s">
        <v>677</v>
      </c>
      <c r="I1429" t="s">
        <v>12258</v>
      </c>
      <c r="J1429" s="8" t="s">
        <v>12259</v>
      </c>
      <c r="K1429" s="8">
        <v>31</v>
      </c>
      <c r="L1429" s="8" t="s">
        <v>12260</v>
      </c>
      <c r="M1429" s="8">
        <v>38</v>
      </c>
      <c r="N1429" s="8" t="s">
        <v>12261</v>
      </c>
      <c r="O1429" s="8">
        <v>2</v>
      </c>
      <c r="P1429" s="8" t="s">
        <v>56</v>
      </c>
      <c r="Q1429" s="8" t="s">
        <v>12262</v>
      </c>
      <c r="S1429" s="8" t="s">
        <v>57</v>
      </c>
      <c r="T1429" s="8" t="s">
        <v>59</v>
      </c>
      <c r="U1429" s="8" t="s">
        <v>65</v>
      </c>
      <c r="V1429" s="8" t="s">
        <v>51</v>
      </c>
      <c r="W1429" s="8">
        <v>15</v>
      </c>
      <c r="X1429" s="8">
        <v>0</v>
      </c>
      <c r="Y1429" s="8">
        <v>0</v>
      </c>
      <c r="Z1429" s="8">
        <v>0</v>
      </c>
      <c r="AA1429" s="8">
        <v>0</v>
      </c>
      <c r="AB1429" s="8">
        <v>15</v>
      </c>
    </row>
    <row r="1430" spans="1:28">
      <c r="A1430" t="s">
        <v>96</v>
      </c>
      <c r="B1430" t="s">
        <v>96</v>
      </c>
      <c r="C1430" t="s">
        <v>639</v>
      </c>
      <c r="D1430" t="s">
        <v>629</v>
      </c>
      <c r="E1430" t="s">
        <v>675</v>
      </c>
      <c r="F1430" t="s">
        <v>8122</v>
      </c>
      <c r="G1430" t="s">
        <v>8122</v>
      </c>
      <c r="H1430" t="s">
        <v>677</v>
      </c>
      <c r="I1430" t="s">
        <v>8905</v>
      </c>
      <c r="J1430" s="8" t="s">
        <v>11016</v>
      </c>
      <c r="K1430" s="8">
        <v>46</v>
      </c>
      <c r="L1430" s="8" t="s">
        <v>8124</v>
      </c>
      <c r="M1430" s="8">
        <v>83</v>
      </c>
      <c r="N1430" s="8" t="s">
        <v>8906</v>
      </c>
      <c r="O1430" s="8">
        <v>1</v>
      </c>
      <c r="P1430" s="8" t="s">
        <v>57</v>
      </c>
      <c r="Q1430" s="8" t="s">
        <v>12263</v>
      </c>
      <c r="S1430" s="8" t="s">
        <v>57</v>
      </c>
      <c r="T1430" s="8" t="s">
        <v>59</v>
      </c>
      <c r="U1430" s="8" t="s">
        <v>65</v>
      </c>
      <c r="V1430" s="8" t="s">
        <v>51</v>
      </c>
      <c r="W1430" s="8">
        <v>85</v>
      </c>
      <c r="X1430" s="8">
        <v>20</v>
      </c>
      <c r="Y1430" s="8">
        <v>20</v>
      </c>
      <c r="Z1430" s="8">
        <v>15</v>
      </c>
      <c r="AA1430" s="8">
        <v>15</v>
      </c>
      <c r="AB1430" s="8">
        <v>15</v>
      </c>
    </row>
    <row r="1431" spans="1:28">
      <c r="A1431" t="s">
        <v>96</v>
      </c>
      <c r="B1431" t="s">
        <v>96</v>
      </c>
      <c r="C1431" t="s">
        <v>639</v>
      </c>
      <c r="D1431" t="s">
        <v>629</v>
      </c>
      <c r="E1431" t="s">
        <v>675</v>
      </c>
      <c r="F1431" t="s">
        <v>4613</v>
      </c>
      <c r="G1431" t="s">
        <v>4613</v>
      </c>
      <c r="H1431" t="s">
        <v>676</v>
      </c>
      <c r="I1431" t="s">
        <v>2137</v>
      </c>
      <c r="J1431" s="8" t="s">
        <v>2138</v>
      </c>
      <c r="K1431" s="8">
        <v>55</v>
      </c>
      <c r="L1431" s="8" t="s">
        <v>11017</v>
      </c>
      <c r="M1431" s="8">
        <v>130</v>
      </c>
      <c r="N1431" s="8" t="s">
        <v>5842</v>
      </c>
      <c r="O1431" s="8">
        <v>1</v>
      </c>
      <c r="P1431" s="8" t="s">
        <v>57</v>
      </c>
      <c r="Q1431" s="8" t="s">
        <v>12264</v>
      </c>
      <c r="S1431" s="8" t="s">
        <v>57</v>
      </c>
      <c r="T1431" s="8" t="s">
        <v>59</v>
      </c>
      <c r="U1431" s="8" t="s">
        <v>65</v>
      </c>
      <c r="V1431" s="8" t="s">
        <v>51</v>
      </c>
      <c r="W1431" s="8">
        <v>85</v>
      </c>
      <c r="X1431" s="8">
        <v>20</v>
      </c>
      <c r="Y1431" s="8">
        <v>20</v>
      </c>
      <c r="Z1431" s="8">
        <v>15</v>
      </c>
      <c r="AA1431" s="8">
        <v>15</v>
      </c>
      <c r="AB1431" s="8">
        <v>15</v>
      </c>
    </row>
    <row r="1432" spans="1:28">
      <c r="A1432" t="s">
        <v>96</v>
      </c>
      <c r="B1432" t="s">
        <v>96</v>
      </c>
      <c r="C1432" t="s">
        <v>639</v>
      </c>
      <c r="D1432" t="s">
        <v>629</v>
      </c>
      <c r="E1432" t="s">
        <v>675</v>
      </c>
      <c r="F1432" t="s">
        <v>5704</v>
      </c>
      <c r="G1432" t="s">
        <v>5704</v>
      </c>
      <c r="H1432" t="s">
        <v>677</v>
      </c>
      <c r="I1432" t="s">
        <v>5850</v>
      </c>
      <c r="J1432" s="8" t="s">
        <v>5851</v>
      </c>
      <c r="K1432" s="8">
        <v>67</v>
      </c>
      <c r="L1432" s="8" t="s">
        <v>5852</v>
      </c>
      <c r="M1432" s="8">
        <v>144</v>
      </c>
      <c r="N1432" s="8" t="s">
        <v>5853</v>
      </c>
      <c r="O1432" s="8">
        <v>1</v>
      </c>
      <c r="P1432" s="8" t="s">
        <v>57</v>
      </c>
      <c r="Q1432" s="8" t="s">
        <v>12265</v>
      </c>
      <c r="S1432" s="8" t="s">
        <v>57</v>
      </c>
      <c r="T1432" s="8" t="s">
        <v>59</v>
      </c>
      <c r="U1432" s="8" t="s">
        <v>65</v>
      </c>
      <c r="V1432" s="8" t="s">
        <v>51</v>
      </c>
      <c r="W1432" s="8">
        <v>65</v>
      </c>
      <c r="X1432" s="8">
        <v>0</v>
      </c>
      <c r="Y1432" s="8">
        <v>20</v>
      </c>
      <c r="Z1432" s="8">
        <v>15</v>
      </c>
      <c r="AA1432" s="8">
        <v>15</v>
      </c>
      <c r="AB1432" s="8">
        <v>15</v>
      </c>
    </row>
    <row r="1433" spans="1:28">
      <c r="A1433" t="s">
        <v>96</v>
      </c>
      <c r="B1433" t="s">
        <v>96</v>
      </c>
      <c r="C1433" t="s">
        <v>639</v>
      </c>
      <c r="D1433" t="s">
        <v>629</v>
      </c>
      <c r="E1433" t="s">
        <v>675</v>
      </c>
      <c r="F1433" t="s">
        <v>4424</v>
      </c>
      <c r="G1433" t="s">
        <v>4424</v>
      </c>
      <c r="H1433" t="s">
        <v>677</v>
      </c>
      <c r="I1433" t="s">
        <v>2139</v>
      </c>
      <c r="J1433" s="8" t="s">
        <v>11018</v>
      </c>
      <c r="K1433" s="8">
        <v>40</v>
      </c>
      <c r="L1433" s="8" t="s">
        <v>684</v>
      </c>
      <c r="M1433" s="8">
        <v>88</v>
      </c>
      <c r="N1433" s="8" t="s">
        <v>5848</v>
      </c>
      <c r="O1433" s="8">
        <v>1</v>
      </c>
      <c r="P1433" s="8" t="s">
        <v>57</v>
      </c>
      <c r="Q1433" s="8" t="s">
        <v>12266</v>
      </c>
      <c r="S1433" s="8" t="s">
        <v>57</v>
      </c>
      <c r="T1433" s="8" t="s">
        <v>59</v>
      </c>
      <c r="U1433" s="8" t="s">
        <v>65</v>
      </c>
      <c r="V1433" s="8" t="s">
        <v>51</v>
      </c>
      <c r="W1433" s="8">
        <v>85</v>
      </c>
      <c r="X1433" s="8">
        <v>20</v>
      </c>
      <c r="Y1433" s="8">
        <v>20</v>
      </c>
      <c r="Z1433" s="8">
        <v>15</v>
      </c>
      <c r="AA1433" s="8">
        <v>15</v>
      </c>
      <c r="AB1433" s="8">
        <v>15</v>
      </c>
    </row>
    <row r="1434" spans="1:28">
      <c r="A1434" t="s">
        <v>96</v>
      </c>
      <c r="B1434" t="s">
        <v>96</v>
      </c>
      <c r="C1434" t="s">
        <v>639</v>
      </c>
      <c r="D1434" t="s">
        <v>629</v>
      </c>
      <c r="E1434" t="s">
        <v>675</v>
      </c>
      <c r="F1434" t="s">
        <v>4532</v>
      </c>
      <c r="G1434" t="s">
        <v>4532</v>
      </c>
      <c r="H1434" t="s">
        <v>676</v>
      </c>
      <c r="I1434" t="s">
        <v>7110</v>
      </c>
      <c r="J1434" s="8" t="s">
        <v>7111</v>
      </c>
      <c r="K1434" s="8">
        <v>54</v>
      </c>
      <c r="L1434" s="8" t="s">
        <v>991</v>
      </c>
      <c r="M1434" s="8">
        <v>110</v>
      </c>
      <c r="N1434" s="8" t="s">
        <v>7112</v>
      </c>
      <c r="O1434" s="8">
        <v>1</v>
      </c>
      <c r="P1434" s="8" t="s">
        <v>57</v>
      </c>
      <c r="Q1434" s="8" t="s">
        <v>12267</v>
      </c>
      <c r="S1434" s="8" t="s">
        <v>57</v>
      </c>
      <c r="T1434" s="8" t="s">
        <v>59</v>
      </c>
      <c r="U1434" s="8" t="s">
        <v>65</v>
      </c>
      <c r="V1434" s="8" t="s">
        <v>51</v>
      </c>
      <c r="W1434" s="8">
        <v>85</v>
      </c>
      <c r="X1434" s="8">
        <v>20</v>
      </c>
      <c r="Y1434" s="8">
        <v>20</v>
      </c>
      <c r="Z1434" s="8">
        <v>15</v>
      </c>
      <c r="AA1434" s="8">
        <v>15</v>
      </c>
      <c r="AB1434" s="8">
        <v>15</v>
      </c>
    </row>
    <row r="1435" spans="1:28">
      <c r="A1435" t="s">
        <v>96</v>
      </c>
      <c r="B1435" t="s">
        <v>96</v>
      </c>
      <c r="C1435" t="s">
        <v>639</v>
      </c>
      <c r="D1435" t="s">
        <v>629</v>
      </c>
      <c r="E1435" t="s">
        <v>675</v>
      </c>
      <c r="F1435" t="s">
        <v>4908</v>
      </c>
      <c r="G1435" t="s">
        <v>4908</v>
      </c>
      <c r="H1435" t="s">
        <v>677</v>
      </c>
      <c r="I1435" t="s">
        <v>2106</v>
      </c>
      <c r="J1435" s="8" t="s">
        <v>2107</v>
      </c>
      <c r="K1435" s="8">
        <v>47</v>
      </c>
      <c r="L1435" s="8" t="s">
        <v>2108</v>
      </c>
      <c r="M1435" s="8">
        <v>139</v>
      </c>
      <c r="N1435" s="8" t="s">
        <v>5833</v>
      </c>
      <c r="O1435" s="8">
        <v>1</v>
      </c>
      <c r="P1435" s="8" t="s">
        <v>57</v>
      </c>
      <c r="Q1435" s="8" t="s">
        <v>12268</v>
      </c>
      <c r="S1435" s="8" t="s">
        <v>57</v>
      </c>
      <c r="T1435" s="8" t="s">
        <v>59</v>
      </c>
      <c r="U1435" s="8" t="s">
        <v>65</v>
      </c>
      <c r="V1435" s="8" t="s">
        <v>51</v>
      </c>
      <c r="W1435" s="8">
        <v>85</v>
      </c>
      <c r="X1435" s="8">
        <v>20</v>
      </c>
      <c r="Y1435" s="8">
        <v>20</v>
      </c>
      <c r="Z1435" s="8">
        <v>15</v>
      </c>
      <c r="AA1435" s="8">
        <v>15</v>
      </c>
      <c r="AB1435" s="8">
        <v>15</v>
      </c>
    </row>
    <row r="1436" spans="1:28">
      <c r="A1436" t="s">
        <v>96</v>
      </c>
      <c r="B1436" t="s">
        <v>96</v>
      </c>
      <c r="C1436" t="s">
        <v>639</v>
      </c>
      <c r="D1436" t="s">
        <v>629</v>
      </c>
      <c r="E1436" t="s">
        <v>675</v>
      </c>
      <c r="F1436" t="s">
        <v>8163</v>
      </c>
      <c r="G1436" t="s">
        <v>8163</v>
      </c>
      <c r="H1436" t="s">
        <v>677</v>
      </c>
      <c r="I1436" t="s">
        <v>8907</v>
      </c>
      <c r="J1436" s="8" t="s">
        <v>8908</v>
      </c>
      <c r="K1436" s="8">
        <v>40</v>
      </c>
      <c r="L1436" s="8" t="s">
        <v>1031</v>
      </c>
      <c r="M1436" s="8">
        <v>118</v>
      </c>
      <c r="N1436" s="8" t="s">
        <v>8909</v>
      </c>
      <c r="O1436" s="8">
        <v>1</v>
      </c>
      <c r="P1436" s="8" t="s">
        <v>57</v>
      </c>
      <c r="Q1436" s="8" t="s">
        <v>12269</v>
      </c>
      <c r="S1436" s="8" t="s">
        <v>57</v>
      </c>
      <c r="T1436" s="8" t="s">
        <v>59</v>
      </c>
      <c r="U1436" s="8" t="s">
        <v>65</v>
      </c>
      <c r="V1436" s="8" t="s">
        <v>51</v>
      </c>
      <c r="W1436" s="8">
        <v>85</v>
      </c>
      <c r="X1436" s="8">
        <v>20</v>
      </c>
      <c r="Y1436" s="8">
        <v>20</v>
      </c>
      <c r="Z1436" s="8">
        <v>15</v>
      </c>
      <c r="AA1436" s="8">
        <v>15</v>
      </c>
      <c r="AB1436" s="8">
        <v>15</v>
      </c>
    </row>
    <row r="1437" spans="1:28">
      <c r="A1437" t="s">
        <v>96</v>
      </c>
      <c r="B1437" t="s">
        <v>96</v>
      </c>
      <c r="C1437" t="s">
        <v>639</v>
      </c>
      <c r="D1437" t="s">
        <v>629</v>
      </c>
      <c r="E1437" t="s">
        <v>674</v>
      </c>
      <c r="F1437" t="s">
        <v>33</v>
      </c>
      <c r="G1437" t="s">
        <v>33</v>
      </c>
      <c r="H1437" t="s">
        <v>676</v>
      </c>
      <c r="I1437" t="s">
        <v>2061</v>
      </c>
      <c r="J1437" s="8" t="s">
        <v>11019</v>
      </c>
      <c r="K1437" s="8">
        <v>51</v>
      </c>
      <c r="L1437" s="8" t="s">
        <v>2062</v>
      </c>
      <c r="M1437" s="8">
        <v>151</v>
      </c>
      <c r="N1437" s="8" t="s">
        <v>5824</v>
      </c>
      <c r="O1437" s="8">
        <v>1</v>
      </c>
      <c r="P1437" s="8" t="s">
        <v>57</v>
      </c>
      <c r="Q1437" s="8" t="s">
        <v>12270</v>
      </c>
      <c r="S1437" s="8" t="s">
        <v>57</v>
      </c>
      <c r="T1437" s="8" t="s">
        <v>59</v>
      </c>
      <c r="U1437" s="8" t="s">
        <v>65</v>
      </c>
      <c r="V1437" s="8" t="s">
        <v>51</v>
      </c>
      <c r="W1437" s="8">
        <v>85</v>
      </c>
      <c r="X1437" s="8">
        <v>20</v>
      </c>
      <c r="Y1437" s="8">
        <v>20</v>
      </c>
      <c r="Z1437" s="8">
        <v>15</v>
      </c>
      <c r="AA1437" s="8">
        <v>15</v>
      </c>
      <c r="AB1437" s="8">
        <v>15</v>
      </c>
    </row>
    <row r="1438" spans="1:28">
      <c r="A1438" t="s">
        <v>96</v>
      </c>
      <c r="B1438" t="s">
        <v>96</v>
      </c>
      <c r="C1438" t="s">
        <v>639</v>
      </c>
      <c r="D1438" t="s">
        <v>629</v>
      </c>
      <c r="E1438" t="s">
        <v>675</v>
      </c>
      <c r="F1438" t="s">
        <v>4515</v>
      </c>
      <c r="G1438" t="s">
        <v>4515</v>
      </c>
      <c r="H1438" t="s">
        <v>677</v>
      </c>
      <c r="I1438" t="s">
        <v>2049</v>
      </c>
      <c r="J1438" s="8" t="s">
        <v>2050</v>
      </c>
      <c r="K1438" s="8">
        <v>49</v>
      </c>
      <c r="L1438" s="8" t="s">
        <v>2051</v>
      </c>
      <c r="M1438" s="8">
        <v>64</v>
      </c>
      <c r="N1438" s="8" t="s">
        <v>5827</v>
      </c>
      <c r="O1438" s="8">
        <v>1</v>
      </c>
      <c r="P1438" s="8" t="s">
        <v>57</v>
      </c>
      <c r="Q1438" s="8" t="s">
        <v>12271</v>
      </c>
      <c r="S1438" s="8" t="s">
        <v>57</v>
      </c>
      <c r="T1438" s="8" t="s">
        <v>59</v>
      </c>
      <c r="U1438" s="8" t="s">
        <v>65</v>
      </c>
      <c r="V1438" s="8" t="s">
        <v>51</v>
      </c>
      <c r="W1438" s="8">
        <v>85</v>
      </c>
      <c r="X1438" s="8">
        <v>20</v>
      </c>
      <c r="Y1438" s="8">
        <v>20</v>
      </c>
      <c r="Z1438" s="8">
        <v>15</v>
      </c>
      <c r="AA1438" s="8">
        <v>15</v>
      </c>
      <c r="AB1438" s="8">
        <v>15</v>
      </c>
    </row>
    <row r="1439" spans="1:28">
      <c r="A1439" t="s">
        <v>96</v>
      </c>
      <c r="B1439" t="s">
        <v>96</v>
      </c>
      <c r="C1439" t="s">
        <v>639</v>
      </c>
      <c r="D1439" t="s">
        <v>629</v>
      </c>
      <c r="E1439" t="s">
        <v>675</v>
      </c>
      <c r="F1439" t="s">
        <v>8479</v>
      </c>
      <c r="G1439" t="s">
        <v>8479</v>
      </c>
      <c r="H1439" t="s">
        <v>677</v>
      </c>
      <c r="I1439" t="s">
        <v>8910</v>
      </c>
      <c r="J1439" s="8" t="s">
        <v>11020</v>
      </c>
      <c r="K1439" s="8">
        <v>40</v>
      </c>
      <c r="L1439" s="8" t="s">
        <v>8911</v>
      </c>
      <c r="M1439" s="8">
        <v>86</v>
      </c>
      <c r="N1439" s="8" t="s">
        <v>11021</v>
      </c>
      <c r="O1439" s="8">
        <v>1</v>
      </c>
      <c r="P1439" s="8" t="s">
        <v>57</v>
      </c>
      <c r="Q1439" s="8" t="s">
        <v>12272</v>
      </c>
      <c r="S1439" s="8" t="s">
        <v>57</v>
      </c>
      <c r="T1439" s="8" t="s">
        <v>59</v>
      </c>
      <c r="U1439" s="8" t="s">
        <v>65</v>
      </c>
      <c r="V1439" s="8" t="s">
        <v>51</v>
      </c>
      <c r="W1439" s="8">
        <v>85</v>
      </c>
      <c r="X1439" s="8">
        <v>20</v>
      </c>
      <c r="Y1439" s="8">
        <v>20</v>
      </c>
      <c r="Z1439" s="8">
        <v>15</v>
      </c>
      <c r="AA1439" s="8">
        <v>15</v>
      </c>
      <c r="AB1439" s="8">
        <v>15</v>
      </c>
    </row>
    <row r="1440" spans="1:28">
      <c r="A1440" t="s">
        <v>96</v>
      </c>
      <c r="B1440" t="s">
        <v>96</v>
      </c>
      <c r="C1440" t="s">
        <v>639</v>
      </c>
      <c r="D1440" t="s">
        <v>629</v>
      </c>
      <c r="E1440" t="s">
        <v>675</v>
      </c>
      <c r="F1440" t="s">
        <v>7113</v>
      </c>
      <c r="G1440" t="s">
        <v>7113</v>
      </c>
      <c r="H1440" t="s">
        <v>676</v>
      </c>
      <c r="I1440" t="s">
        <v>7114</v>
      </c>
      <c r="J1440" s="8" t="s">
        <v>7115</v>
      </c>
      <c r="K1440" s="8">
        <v>57</v>
      </c>
      <c r="L1440" s="8" t="s">
        <v>6988</v>
      </c>
      <c r="M1440" s="8">
        <v>120</v>
      </c>
      <c r="N1440" s="8" t="s">
        <v>7116</v>
      </c>
      <c r="O1440" s="8">
        <v>1</v>
      </c>
      <c r="P1440" s="8" t="s">
        <v>57</v>
      </c>
      <c r="Q1440" s="8" t="s">
        <v>12273</v>
      </c>
      <c r="S1440" s="8" t="s">
        <v>57</v>
      </c>
      <c r="T1440" s="8" t="s">
        <v>59</v>
      </c>
      <c r="U1440" s="8" t="s">
        <v>65</v>
      </c>
      <c r="V1440" s="8" t="s">
        <v>51</v>
      </c>
      <c r="W1440" s="8">
        <v>85</v>
      </c>
      <c r="X1440" s="8">
        <v>20</v>
      </c>
      <c r="Y1440" s="8">
        <v>20</v>
      </c>
      <c r="Z1440" s="8">
        <v>15</v>
      </c>
      <c r="AA1440" s="8">
        <v>15</v>
      </c>
      <c r="AB1440" s="8">
        <v>15</v>
      </c>
    </row>
    <row r="1441" spans="1:28">
      <c r="A1441" t="s">
        <v>96</v>
      </c>
      <c r="B1441" t="s">
        <v>96</v>
      </c>
      <c r="C1441" t="s">
        <v>639</v>
      </c>
      <c r="D1441" t="s">
        <v>629</v>
      </c>
      <c r="E1441" t="s">
        <v>675</v>
      </c>
      <c r="F1441" t="s">
        <v>8053</v>
      </c>
      <c r="G1441" t="s">
        <v>8053</v>
      </c>
      <c r="H1441" t="s">
        <v>676</v>
      </c>
      <c r="I1441" t="s">
        <v>8054</v>
      </c>
      <c r="J1441" s="8" t="s">
        <v>8055</v>
      </c>
      <c r="K1441" s="8">
        <v>65</v>
      </c>
      <c r="L1441" s="8" t="s">
        <v>8056</v>
      </c>
      <c r="M1441" s="8">
        <v>146</v>
      </c>
      <c r="N1441" s="8" t="s">
        <v>1557</v>
      </c>
      <c r="O1441" s="8">
        <v>1</v>
      </c>
      <c r="P1441" s="8" t="s">
        <v>57</v>
      </c>
      <c r="Q1441" s="8" t="s">
        <v>12274</v>
      </c>
      <c r="S1441" s="8" t="s">
        <v>57</v>
      </c>
      <c r="T1441" s="8" t="s">
        <v>59</v>
      </c>
      <c r="U1441" s="8" t="s">
        <v>65</v>
      </c>
      <c r="V1441" s="8" t="s">
        <v>51</v>
      </c>
      <c r="W1441" s="8">
        <v>65</v>
      </c>
      <c r="X1441" s="8">
        <v>0</v>
      </c>
      <c r="Y1441" s="8">
        <v>20</v>
      </c>
      <c r="Z1441" s="8">
        <v>15</v>
      </c>
      <c r="AA1441" s="8">
        <v>15</v>
      </c>
      <c r="AB1441" s="8">
        <v>15</v>
      </c>
    </row>
    <row r="1442" spans="1:28">
      <c r="A1442" t="s">
        <v>96</v>
      </c>
      <c r="B1442" t="s">
        <v>96</v>
      </c>
      <c r="C1442" t="s">
        <v>639</v>
      </c>
      <c r="D1442" t="s">
        <v>629</v>
      </c>
      <c r="E1442" t="s">
        <v>675</v>
      </c>
      <c r="F1442" t="s">
        <v>4646</v>
      </c>
      <c r="G1442" t="s">
        <v>4646</v>
      </c>
      <c r="H1442" t="s">
        <v>676</v>
      </c>
      <c r="I1442" t="s">
        <v>2120</v>
      </c>
      <c r="J1442" s="8" t="s">
        <v>2121</v>
      </c>
      <c r="K1442" s="8">
        <v>53</v>
      </c>
      <c r="L1442" s="8" t="s">
        <v>2122</v>
      </c>
      <c r="M1442" s="8">
        <v>150</v>
      </c>
      <c r="N1442" s="8" t="s">
        <v>5839</v>
      </c>
      <c r="O1442" s="8">
        <v>1</v>
      </c>
      <c r="P1442" s="8" t="s">
        <v>57</v>
      </c>
      <c r="Q1442" s="8" t="s">
        <v>12275</v>
      </c>
      <c r="S1442" s="8" t="s">
        <v>57</v>
      </c>
      <c r="T1442" s="8" t="s">
        <v>59</v>
      </c>
      <c r="U1442" s="8" t="s">
        <v>65</v>
      </c>
      <c r="V1442" s="8" t="s">
        <v>51</v>
      </c>
      <c r="W1442" s="8">
        <v>85</v>
      </c>
      <c r="X1442" s="8">
        <v>20</v>
      </c>
      <c r="Y1442" s="8">
        <v>20</v>
      </c>
      <c r="Z1442" s="8">
        <v>15</v>
      </c>
      <c r="AA1442" s="8">
        <v>15</v>
      </c>
      <c r="AB1442" s="8">
        <v>15</v>
      </c>
    </row>
    <row r="1443" spans="1:28">
      <c r="A1443" t="s">
        <v>20</v>
      </c>
      <c r="B1443" t="s">
        <v>357</v>
      </c>
      <c r="C1443" t="s">
        <v>358</v>
      </c>
      <c r="D1443" t="s">
        <v>616</v>
      </c>
      <c r="E1443" t="s">
        <v>675</v>
      </c>
      <c r="F1443" t="s">
        <v>7326</v>
      </c>
      <c r="G1443" t="s">
        <v>7327</v>
      </c>
      <c r="H1443" t="s">
        <v>676</v>
      </c>
      <c r="I1443" t="s">
        <v>6369</v>
      </c>
      <c r="J1443" s="8" t="s">
        <v>6370</v>
      </c>
      <c r="K1443" s="8">
        <v>68</v>
      </c>
      <c r="L1443" s="8" t="s">
        <v>6371</v>
      </c>
      <c r="M1443" s="8">
        <v>160</v>
      </c>
      <c r="N1443" s="8" t="s">
        <v>6372</v>
      </c>
      <c r="O1443" s="8">
        <v>1</v>
      </c>
      <c r="P1443" s="8" t="s">
        <v>57</v>
      </c>
      <c r="Q1443" s="8" t="s">
        <v>6369</v>
      </c>
      <c r="S1443" s="8" t="s">
        <v>57</v>
      </c>
      <c r="T1443" s="8" t="s">
        <v>59</v>
      </c>
      <c r="U1443" s="8" t="s">
        <v>65</v>
      </c>
      <c r="V1443" s="8" t="s">
        <v>51</v>
      </c>
      <c r="W1443" s="8">
        <v>65</v>
      </c>
      <c r="X1443" s="8">
        <v>0</v>
      </c>
      <c r="Y1443" s="8">
        <v>20</v>
      </c>
      <c r="Z1443" s="8">
        <v>15</v>
      </c>
      <c r="AA1443" s="8">
        <v>15</v>
      </c>
      <c r="AB1443" s="8">
        <v>15</v>
      </c>
    </row>
    <row r="1444" spans="1:28">
      <c r="A1444" t="s">
        <v>20</v>
      </c>
      <c r="B1444" t="s">
        <v>357</v>
      </c>
      <c r="C1444" t="s">
        <v>358</v>
      </c>
      <c r="D1444" t="s">
        <v>616</v>
      </c>
      <c r="E1444" t="s">
        <v>675</v>
      </c>
      <c r="F1444" t="s">
        <v>6389</v>
      </c>
      <c r="G1444" t="s">
        <v>4598</v>
      </c>
      <c r="H1444" t="s">
        <v>676</v>
      </c>
      <c r="I1444" t="s">
        <v>6390</v>
      </c>
      <c r="J1444" s="8" t="s">
        <v>6391</v>
      </c>
      <c r="K1444" s="8">
        <v>62</v>
      </c>
      <c r="L1444" s="8" t="s">
        <v>6392</v>
      </c>
      <c r="M1444" s="8">
        <v>155</v>
      </c>
      <c r="N1444" s="8" t="s">
        <v>6393</v>
      </c>
      <c r="O1444" s="8">
        <v>1</v>
      </c>
      <c r="P1444" s="8" t="s">
        <v>57</v>
      </c>
      <c r="Q1444" s="8" t="s">
        <v>6390</v>
      </c>
      <c r="S1444" s="8" t="s">
        <v>57</v>
      </c>
      <c r="T1444" s="8" t="s">
        <v>59</v>
      </c>
      <c r="U1444" s="8" t="s">
        <v>65</v>
      </c>
      <c r="V1444" s="8" t="s">
        <v>51</v>
      </c>
      <c r="W1444" s="8">
        <v>65</v>
      </c>
      <c r="X1444" s="8">
        <v>0</v>
      </c>
      <c r="Y1444" s="8">
        <v>20</v>
      </c>
      <c r="Z1444" s="8">
        <v>15</v>
      </c>
      <c r="AA1444" s="8">
        <v>15</v>
      </c>
      <c r="AB1444" s="8">
        <v>15</v>
      </c>
    </row>
    <row r="1445" spans="1:28">
      <c r="A1445" t="s">
        <v>20</v>
      </c>
      <c r="B1445" t="s">
        <v>357</v>
      </c>
      <c r="C1445" t="s">
        <v>358</v>
      </c>
      <c r="D1445" t="s">
        <v>616</v>
      </c>
      <c r="E1445" t="s">
        <v>675</v>
      </c>
      <c r="F1445" t="s">
        <v>7328</v>
      </c>
      <c r="G1445" t="s">
        <v>4665</v>
      </c>
      <c r="H1445" t="s">
        <v>676</v>
      </c>
      <c r="I1445" t="s">
        <v>6377</v>
      </c>
      <c r="J1445" s="8" t="s">
        <v>6378</v>
      </c>
      <c r="K1445" s="8">
        <v>70</v>
      </c>
      <c r="L1445" s="8" t="s">
        <v>6379</v>
      </c>
      <c r="M1445" s="8">
        <v>136</v>
      </c>
      <c r="N1445" s="8" t="s">
        <v>6380</v>
      </c>
      <c r="O1445" s="8">
        <v>1</v>
      </c>
      <c r="P1445" s="8" t="s">
        <v>57</v>
      </c>
      <c r="Q1445" s="8" t="s">
        <v>6377</v>
      </c>
      <c r="S1445" s="8" t="s">
        <v>57</v>
      </c>
      <c r="T1445" s="8" t="s">
        <v>59</v>
      </c>
      <c r="U1445" s="8" t="s">
        <v>65</v>
      </c>
      <c r="V1445" s="8" t="s">
        <v>51</v>
      </c>
      <c r="W1445" s="8">
        <v>65</v>
      </c>
      <c r="X1445" s="8">
        <v>0</v>
      </c>
      <c r="Y1445" s="8">
        <v>20</v>
      </c>
      <c r="Z1445" s="8">
        <v>15</v>
      </c>
      <c r="AA1445" s="8">
        <v>15</v>
      </c>
      <c r="AB1445" s="8">
        <v>15</v>
      </c>
    </row>
    <row r="1446" spans="1:28">
      <c r="A1446" t="s">
        <v>20</v>
      </c>
      <c r="B1446" t="s">
        <v>357</v>
      </c>
      <c r="C1446" t="s">
        <v>358</v>
      </c>
      <c r="D1446" t="s">
        <v>616</v>
      </c>
      <c r="E1446" t="s">
        <v>675</v>
      </c>
      <c r="F1446" t="s">
        <v>7329</v>
      </c>
      <c r="G1446" t="s">
        <v>4606</v>
      </c>
      <c r="H1446" t="s">
        <v>676</v>
      </c>
      <c r="I1446" t="s">
        <v>6342</v>
      </c>
      <c r="J1446" s="8" t="s">
        <v>6343</v>
      </c>
      <c r="K1446" s="8">
        <v>70</v>
      </c>
      <c r="L1446" s="8" t="s">
        <v>6344</v>
      </c>
      <c r="M1446" s="8">
        <v>152</v>
      </c>
      <c r="N1446" s="8" t="s">
        <v>6345</v>
      </c>
      <c r="O1446" s="8">
        <v>1</v>
      </c>
      <c r="P1446" s="8" t="s">
        <v>57</v>
      </c>
      <c r="Q1446" s="8" t="s">
        <v>6342</v>
      </c>
      <c r="S1446" s="8" t="s">
        <v>57</v>
      </c>
      <c r="T1446" s="8" t="s">
        <v>59</v>
      </c>
      <c r="U1446" s="8" t="s">
        <v>65</v>
      </c>
      <c r="V1446" s="8" t="s">
        <v>51</v>
      </c>
      <c r="W1446" s="8">
        <v>65</v>
      </c>
      <c r="X1446" s="8">
        <v>0</v>
      </c>
      <c r="Y1446" s="8">
        <v>20</v>
      </c>
      <c r="Z1446" s="8">
        <v>15</v>
      </c>
      <c r="AA1446" s="8">
        <v>15</v>
      </c>
      <c r="AB1446" s="8">
        <v>15</v>
      </c>
    </row>
    <row r="1447" spans="1:28">
      <c r="A1447" t="s">
        <v>20</v>
      </c>
      <c r="B1447" t="s">
        <v>357</v>
      </c>
      <c r="C1447" t="s">
        <v>358</v>
      </c>
      <c r="D1447" t="s">
        <v>616</v>
      </c>
      <c r="E1447" t="s">
        <v>675</v>
      </c>
      <c r="F1447" t="s">
        <v>7330</v>
      </c>
      <c r="G1447" t="s">
        <v>7331</v>
      </c>
      <c r="H1447" t="s">
        <v>676</v>
      </c>
      <c r="I1447" t="s">
        <v>6398</v>
      </c>
      <c r="J1447" s="8" t="s">
        <v>6399</v>
      </c>
      <c r="K1447" s="8">
        <v>70</v>
      </c>
      <c r="L1447" s="8" t="s">
        <v>6400</v>
      </c>
      <c r="M1447" s="8">
        <v>152</v>
      </c>
      <c r="N1447" s="8" t="s">
        <v>6401</v>
      </c>
      <c r="O1447" s="8">
        <v>1</v>
      </c>
      <c r="P1447" s="8" t="s">
        <v>57</v>
      </c>
      <c r="Q1447" s="8" t="s">
        <v>6398</v>
      </c>
      <c r="S1447" s="8" t="s">
        <v>57</v>
      </c>
      <c r="T1447" s="8" t="s">
        <v>59</v>
      </c>
      <c r="U1447" s="8" t="s">
        <v>65</v>
      </c>
      <c r="V1447" s="8" t="s">
        <v>51</v>
      </c>
      <c r="W1447" s="8">
        <v>65</v>
      </c>
      <c r="X1447" s="8">
        <v>0</v>
      </c>
      <c r="Y1447" s="8">
        <v>20</v>
      </c>
      <c r="Z1447" s="8">
        <v>15</v>
      </c>
      <c r="AA1447" s="8">
        <v>15</v>
      </c>
      <c r="AB1447" s="8">
        <v>15</v>
      </c>
    </row>
    <row r="1448" spans="1:28">
      <c r="A1448" t="s">
        <v>20</v>
      </c>
      <c r="B1448" t="s">
        <v>357</v>
      </c>
      <c r="C1448" t="s">
        <v>358</v>
      </c>
      <c r="D1448" t="s">
        <v>616</v>
      </c>
      <c r="E1448" t="s">
        <v>675</v>
      </c>
      <c r="F1448" t="s">
        <v>7332</v>
      </c>
      <c r="G1448" t="s">
        <v>5866</v>
      </c>
      <c r="H1448" t="s">
        <v>676</v>
      </c>
      <c r="I1448" t="s">
        <v>6313</v>
      </c>
      <c r="J1448" s="8" t="s">
        <v>6314</v>
      </c>
      <c r="K1448" s="8">
        <v>63</v>
      </c>
      <c r="L1448" s="8" t="s">
        <v>6315</v>
      </c>
      <c r="M1448" s="8">
        <v>141</v>
      </c>
      <c r="N1448" s="8" t="s">
        <v>6316</v>
      </c>
      <c r="O1448" s="8">
        <v>1</v>
      </c>
      <c r="P1448" s="8" t="s">
        <v>57</v>
      </c>
      <c r="Q1448" s="8" t="s">
        <v>6313</v>
      </c>
      <c r="S1448" s="8" t="s">
        <v>57</v>
      </c>
      <c r="T1448" s="8" t="s">
        <v>59</v>
      </c>
      <c r="U1448" s="8" t="s">
        <v>65</v>
      </c>
      <c r="V1448" s="8" t="s">
        <v>51</v>
      </c>
      <c r="W1448" s="8">
        <v>65</v>
      </c>
      <c r="X1448" s="8">
        <v>0</v>
      </c>
      <c r="Y1448" s="8">
        <v>20</v>
      </c>
      <c r="Z1448" s="8">
        <v>15</v>
      </c>
      <c r="AA1448" s="8">
        <v>15</v>
      </c>
      <c r="AB1448" s="8">
        <v>15</v>
      </c>
    </row>
    <row r="1449" spans="1:28">
      <c r="A1449" t="s">
        <v>20</v>
      </c>
      <c r="B1449" t="s">
        <v>357</v>
      </c>
      <c r="C1449" t="s">
        <v>358</v>
      </c>
      <c r="D1449" t="s">
        <v>616</v>
      </c>
      <c r="E1449" t="s">
        <v>675</v>
      </c>
      <c r="F1449" t="s">
        <v>7333</v>
      </c>
      <c r="G1449" t="s">
        <v>5024</v>
      </c>
      <c r="H1449" t="s">
        <v>676</v>
      </c>
      <c r="I1449" t="s">
        <v>6381</v>
      </c>
      <c r="J1449" s="8" t="s">
        <v>6382</v>
      </c>
      <c r="K1449" s="8">
        <v>60</v>
      </c>
      <c r="L1449" s="8" t="s">
        <v>6383</v>
      </c>
      <c r="M1449" s="8">
        <v>118</v>
      </c>
      <c r="N1449" s="8" t="s">
        <v>6384</v>
      </c>
      <c r="O1449" s="8">
        <v>1</v>
      </c>
      <c r="P1449" s="8" t="s">
        <v>57</v>
      </c>
      <c r="Q1449" s="8" t="s">
        <v>6381</v>
      </c>
      <c r="S1449" s="8" t="s">
        <v>57</v>
      </c>
      <c r="T1449" s="8" t="s">
        <v>59</v>
      </c>
      <c r="U1449" s="8" t="s">
        <v>65</v>
      </c>
      <c r="V1449" s="8" t="s">
        <v>51</v>
      </c>
      <c r="W1449" s="8">
        <v>85</v>
      </c>
      <c r="X1449" s="8">
        <v>20</v>
      </c>
      <c r="Y1449" s="8">
        <v>20</v>
      </c>
      <c r="Z1449" s="8">
        <v>15</v>
      </c>
      <c r="AA1449" s="8">
        <v>15</v>
      </c>
      <c r="AB1449" s="8">
        <v>15</v>
      </c>
    </row>
    <row r="1450" spans="1:28">
      <c r="A1450" t="s">
        <v>20</v>
      </c>
      <c r="B1450" t="s">
        <v>357</v>
      </c>
      <c r="C1450" t="s">
        <v>358</v>
      </c>
      <c r="D1450" t="s">
        <v>616</v>
      </c>
      <c r="E1450" t="s">
        <v>675</v>
      </c>
      <c r="F1450" t="s">
        <v>7334</v>
      </c>
      <c r="G1450" t="s">
        <v>4624</v>
      </c>
      <c r="H1450" t="s">
        <v>676</v>
      </c>
      <c r="I1450" t="s">
        <v>6351</v>
      </c>
      <c r="J1450" s="8" t="s">
        <v>6352</v>
      </c>
      <c r="K1450" s="8">
        <v>63</v>
      </c>
      <c r="L1450" s="8" t="s">
        <v>6353</v>
      </c>
      <c r="M1450" s="8">
        <v>143</v>
      </c>
      <c r="N1450" s="8" t="s">
        <v>6354</v>
      </c>
      <c r="O1450" s="8">
        <v>1</v>
      </c>
      <c r="P1450" s="8" t="s">
        <v>57</v>
      </c>
      <c r="Q1450" s="8" t="s">
        <v>6351</v>
      </c>
      <c r="S1450" s="8" t="s">
        <v>57</v>
      </c>
      <c r="T1450" s="8" t="s">
        <v>59</v>
      </c>
      <c r="U1450" s="8" t="s">
        <v>65</v>
      </c>
      <c r="V1450" s="8" t="s">
        <v>51</v>
      </c>
      <c r="W1450" s="8">
        <v>65</v>
      </c>
      <c r="X1450" s="8">
        <v>0</v>
      </c>
      <c r="Y1450" s="8">
        <v>20</v>
      </c>
      <c r="Z1450" s="8">
        <v>15</v>
      </c>
      <c r="AA1450" s="8">
        <v>15</v>
      </c>
      <c r="AB1450" s="8">
        <v>15</v>
      </c>
    </row>
    <row r="1451" spans="1:28">
      <c r="A1451" t="s">
        <v>20</v>
      </c>
      <c r="B1451" t="s">
        <v>357</v>
      </c>
      <c r="C1451" t="s">
        <v>358</v>
      </c>
      <c r="D1451" t="s">
        <v>616</v>
      </c>
      <c r="E1451" t="s">
        <v>675</v>
      </c>
      <c r="F1451" t="s">
        <v>5310</v>
      </c>
      <c r="G1451" t="s">
        <v>202</v>
      </c>
      <c r="H1451" t="s">
        <v>676</v>
      </c>
      <c r="I1451" t="s">
        <v>363</v>
      </c>
      <c r="J1451" s="8" t="s">
        <v>364</v>
      </c>
      <c r="K1451" s="8">
        <v>76</v>
      </c>
      <c r="L1451" s="8" t="s">
        <v>365</v>
      </c>
      <c r="M1451" s="8">
        <v>156</v>
      </c>
      <c r="N1451" s="8" t="s">
        <v>366</v>
      </c>
      <c r="O1451" s="8">
        <v>1</v>
      </c>
      <c r="P1451" s="8" t="s">
        <v>57</v>
      </c>
      <c r="Q1451" s="8" t="s">
        <v>363</v>
      </c>
      <c r="S1451" s="8" t="s">
        <v>57</v>
      </c>
      <c r="T1451" s="8" t="s">
        <v>59</v>
      </c>
      <c r="U1451" s="8" t="s">
        <v>65</v>
      </c>
      <c r="V1451" s="8" t="s">
        <v>51</v>
      </c>
      <c r="W1451" s="8">
        <v>65</v>
      </c>
      <c r="X1451" s="8">
        <v>0</v>
      </c>
      <c r="Y1451" s="8">
        <v>20</v>
      </c>
      <c r="Z1451" s="8">
        <v>15</v>
      </c>
      <c r="AA1451" s="8">
        <v>15</v>
      </c>
      <c r="AB1451" s="8">
        <v>15</v>
      </c>
    </row>
    <row r="1452" spans="1:28">
      <c r="A1452" t="s">
        <v>20</v>
      </c>
      <c r="B1452" t="s">
        <v>357</v>
      </c>
      <c r="C1452" t="s">
        <v>358</v>
      </c>
      <c r="D1452" t="s">
        <v>616</v>
      </c>
      <c r="E1452" t="s">
        <v>675</v>
      </c>
      <c r="F1452" t="s">
        <v>7335</v>
      </c>
      <c r="G1452" t="s">
        <v>7336</v>
      </c>
      <c r="H1452" t="s">
        <v>676</v>
      </c>
      <c r="I1452" s="1" t="s">
        <v>6406</v>
      </c>
      <c r="J1452" s="8" t="s">
        <v>6407</v>
      </c>
      <c r="K1452" s="8">
        <v>69</v>
      </c>
      <c r="L1452" s="8" t="s">
        <v>6408</v>
      </c>
      <c r="M1452" s="8">
        <v>133</v>
      </c>
      <c r="N1452" s="8" t="s">
        <v>6409</v>
      </c>
      <c r="O1452" s="8">
        <v>1</v>
      </c>
      <c r="P1452" s="8" t="s">
        <v>57</v>
      </c>
      <c r="Q1452" s="8" t="s">
        <v>6406</v>
      </c>
      <c r="S1452" s="8" t="s">
        <v>57</v>
      </c>
      <c r="T1452" s="8" t="s">
        <v>59</v>
      </c>
      <c r="U1452" s="8" t="s">
        <v>65</v>
      </c>
      <c r="V1452" s="8" t="s">
        <v>51</v>
      </c>
      <c r="W1452" s="8">
        <v>65</v>
      </c>
      <c r="X1452" s="8">
        <v>0</v>
      </c>
      <c r="Y1452" s="8">
        <v>20</v>
      </c>
      <c r="Z1452" s="8">
        <v>15</v>
      </c>
      <c r="AA1452" s="8">
        <v>15</v>
      </c>
      <c r="AB1452" s="8">
        <v>15</v>
      </c>
    </row>
    <row r="1453" spans="1:28">
      <c r="A1453" t="s">
        <v>20</v>
      </c>
      <c r="B1453" t="s">
        <v>357</v>
      </c>
      <c r="C1453" t="s">
        <v>358</v>
      </c>
      <c r="D1453" t="s">
        <v>616</v>
      </c>
      <c r="E1453" t="s">
        <v>675</v>
      </c>
      <c r="F1453" t="s">
        <v>6329</v>
      </c>
      <c r="G1453" t="s">
        <v>5446</v>
      </c>
      <c r="H1453" t="s">
        <v>676</v>
      </c>
      <c r="I1453" t="s">
        <v>6330</v>
      </c>
      <c r="J1453" s="8" t="s">
        <v>6331</v>
      </c>
      <c r="K1453" s="8">
        <v>78</v>
      </c>
      <c r="L1453" s="8" t="s">
        <v>6332</v>
      </c>
      <c r="M1453" s="8">
        <v>103</v>
      </c>
      <c r="N1453" s="8" t="s">
        <v>6333</v>
      </c>
      <c r="O1453" s="8">
        <v>1</v>
      </c>
      <c r="P1453" s="8" t="s">
        <v>57</v>
      </c>
      <c r="Q1453" s="8" t="s">
        <v>6330</v>
      </c>
      <c r="S1453" s="8" t="s">
        <v>57</v>
      </c>
      <c r="T1453" s="8" t="s">
        <v>59</v>
      </c>
      <c r="U1453" s="8" t="s">
        <v>65</v>
      </c>
      <c r="V1453" s="8" t="s">
        <v>51</v>
      </c>
      <c r="W1453" s="8">
        <v>65</v>
      </c>
      <c r="X1453" s="8">
        <v>0</v>
      </c>
      <c r="Y1453" s="8">
        <v>20</v>
      </c>
      <c r="Z1453" s="8">
        <v>15</v>
      </c>
      <c r="AA1453" s="8">
        <v>15</v>
      </c>
      <c r="AB1453" s="8">
        <v>15</v>
      </c>
    </row>
    <row r="1454" spans="1:28">
      <c r="A1454" t="s">
        <v>20</v>
      </c>
      <c r="B1454" t="s">
        <v>357</v>
      </c>
      <c r="C1454" t="s">
        <v>358</v>
      </c>
      <c r="D1454" t="s">
        <v>616</v>
      </c>
      <c r="E1454" t="s">
        <v>675</v>
      </c>
      <c r="F1454" t="s">
        <v>7337</v>
      </c>
      <c r="G1454" t="s">
        <v>7338</v>
      </c>
      <c r="H1454" t="s">
        <v>676</v>
      </c>
      <c r="I1454" t="s">
        <v>6410</v>
      </c>
      <c r="J1454" s="8" t="s">
        <v>6411</v>
      </c>
      <c r="K1454" s="8">
        <v>65</v>
      </c>
      <c r="L1454" s="8" t="s">
        <v>6412</v>
      </c>
      <c r="M1454" s="8">
        <v>156</v>
      </c>
      <c r="N1454" s="8" t="s">
        <v>6413</v>
      </c>
      <c r="O1454" s="8">
        <v>1</v>
      </c>
      <c r="P1454" s="8" t="s">
        <v>57</v>
      </c>
      <c r="Q1454" s="8" t="s">
        <v>6410</v>
      </c>
      <c r="S1454" s="8" t="s">
        <v>57</v>
      </c>
      <c r="T1454" s="8" t="s">
        <v>59</v>
      </c>
      <c r="U1454" s="8" t="s">
        <v>65</v>
      </c>
      <c r="V1454" s="8" t="s">
        <v>51</v>
      </c>
      <c r="W1454" s="8">
        <v>65</v>
      </c>
      <c r="X1454" s="8">
        <v>0</v>
      </c>
      <c r="Y1454" s="8">
        <v>20</v>
      </c>
      <c r="Z1454" s="8">
        <v>15</v>
      </c>
      <c r="AA1454" s="8">
        <v>15</v>
      </c>
      <c r="AB1454" s="8">
        <v>15</v>
      </c>
    </row>
    <row r="1455" spans="1:28">
      <c r="A1455" t="s">
        <v>20</v>
      </c>
      <c r="B1455" t="s">
        <v>357</v>
      </c>
      <c r="C1455" t="s">
        <v>358</v>
      </c>
      <c r="D1455" t="s">
        <v>616</v>
      </c>
      <c r="E1455" t="s">
        <v>675</v>
      </c>
      <c r="F1455" t="s">
        <v>7339</v>
      </c>
      <c r="G1455" t="s">
        <v>6910</v>
      </c>
      <c r="H1455" t="s">
        <v>676</v>
      </c>
      <c r="I1455" t="s">
        <v>6334</v>
      </c>
      <c r="J1455" s="8" t="s">
        <v>6335</v>
      </c>
      <c r="K1455" s="8">
        <v>66</v>
      </c>
      <c r="L1455" s="8" t="s">
        <v>6336</v>
      </c>
      <c r="M1455" s="8">
        <v>156</v>
      </c>
      <c r="N1455" s="8" t="s">
        <v>6337</v>
      </c>
      <c r="O1455" s="8">
        <v>1</v>
      </c>
      <c r="P1455" s="8" t="s">
        <v>57</v>
      </c>
      <c r="Q1455" s="8" t="s">
        <v>6334</v>
      </c>
      <c r="S1455" s="8" t="s">
        <v>57</v>
      </c>
      <c r="T1455" s="8" t="s">
        <v>59</v>
      </c>
      <c r="U1455" s="8" t="s">
        <v>65</v>
      </c>
      <c r="V1455" s="8" t="s">
        <v>51</v>
      </c>
      <c r="W1455" s="8">
        <v>65</v>
      </c>
      <c r="X1455" s="8">
        <v>0</v>
      </c>
      <c r="Y1455" s="8">
        <v>20</v>
      </c>
      <c r="Z1455" s="8">
        <v>15</v>
      </c>
      <c r="AA1455" s="8">
        <v>15</v>
      </c>
      <c r="AB1455" s="8">
        <v>15</v>
      </c>
    </row>
    <row r="1456" spans="1:28">
      <c r="A1456" t="s">
        <v>20</v>
      </c>
      <c r="B1456" t="s">
        <v>357</v>
      </c>
      <c r="C1456" t="s">
        <v>358</v>
      </c>
      <c r="D1456" t="s">
        <v>616</v>
      </c>
      <c r="E1456" t="s">
        <v>675</v>
      </c>
      <c r="F1456" t="s">
        <v>7340</v>
      </c>
      <c r="G1456" t="s">
        <v>7341</v>
      </c>
      <c r="H1456" t="s">
        <v>676</v>
      </c>
      <c r="I1456" t="s">
        <v>6385</v>
      </c>
      <c r="J1456" s="8" t="s">
        <v>6386</v>
      </c>
      <c r="K1456" s="8">
        <v>67</v>
      </c>
      <c r="L1456" s="8" t="s">
        <v>6387</v>
      </c>
      <c r="M1456" s="8">
        <v>128</v>
      </c>
      <c r="N1456" s="8" t="s">
        <v>6388</v>
      </c>
      <c r="O1456" s="8">
        <v>1</v>
      </c>
      <c r="P1456" s="8" t="s">
        <v>57</v>
      </c>
      <c r="Q1456" s="8" t="s">
        <v>6385</v>
      </c>
      <c r="S1456" s="8" t="s">
        <v>57</v>
      </c>
      <c r="T1456" s="8" t="s">
        <v>59</v>
      </c>
      <c r="U1456" s="8" t="s">
        <v>65</v>
      </c>
      <c r="V1456" s="8" t="s">
        <v>51</v>
      </c>
      <c r="W1456" s="8">
        <v>65</v>
      </c>
      <c r="X1456" s="8">
        <v>0</v>
      </c>
      <c r="Y1456" s="8">
        <v>20</v>
      </c>
      <c r="Z1456" s="8">
        <v>15</v>
      </c>
      <c r="AA1456" s="8">
        <v>15</v>
      </c>
      <c r="AB1456" s="8">
        <v>15</v>
      </c>
    </row>
    <row r="1457" spans="1:28">
      <c r="A1457" t="s">
        <v>20</v>
      </c>
      <c r="B1457" t="s">
        <v>357</v>
      </c>
      <c r="C1457" t="s">
        <v>358</v>
      </c>
      <c r="D1457" t="s">
        <v>616</v>
      </c>
      <c r="E1457" t="s">
        <v>675</v>
      </c>
      <c r="F1457" t="s">
        <v>7342</v>
      </c>
      <c r="G1457" t="s">
        <v>4575</v>
      </c>
      <c r="H1457" t="s">
        <v>676</v>
      </c>
      <c r="I1457" t="s">
        <v>6365</v>
      </c>
      <c r="J1457" s="8" t="s">
        <v>6366</v>
      </c>
      <c r="K1457" s="8">
        <v>64</v>
      </c>
      <c r="L1457" s="8" t="s">
        <v>6367</v>
      </c>
      <c r="M1457" s="8">
        <v>151</v>
      </c>
      <c r="N1457" s="8" t="s">
        <v>6368</v>
      </c>
      <c r="O1457" s="8">
        <v>1</v>
      </c>
      <c r="P1457" s="8" t="s">
        <v>57</v>
      </c>
      <c r="Q1457" s="8" t="s">
        <v>6365</v>
      </c>
      <c r="S1457" s="8" t="s">
        <v>57</v>
      </c>
      <c r="T1457" s="8" t="s">
        <v>59</v>
      </c>
      <c r="U1457" s="8" t="s">
        <v>65</v>
      </c>
      <c r="V1457" s="8" t="s">
        <v>51</v>
      </c>
      <c r="W1457" s="8">
        <v>65</v>
      </c>
      <c r="X1457" s="8">
        <v>0</v>
      </c>
      <c r="Y1457" s="8">
        <v>20</v>
      </c>
      <c r="Z1457" s="8">
        <v>15</v>
      </c>
      <c r="AA1457" s="8">
        <v>15</v>
      </c>
      <c r="AB1457" s="8">
        <v>15</v>
      </c>
    </row>
    <row r="1458" spans="1:28">
      <c r="A1458" t="s">
        <v>20</v>
      </c>
      <c r="B1458" t="s">
        <v>357</v>
      </c>
      <c r="C1458" t="s">
        <v>358</v>
      </c>
      <c r="D1458" t="s">
        <v>616</v>
      </c>
      <c r="E1458" t="s">
        <v>675</v>
      </c>
      <c r="F1458" t="s">
        <v>7343</v>
      </c>
      <c r="G1458" t="s">
        <v>4670</v>
      </c>
      <c r="H1458" t="s">
        <v>676</v>
      </c>
      <c r="I1458" t="s">
        <v>6402</v>
      </c>
      <c r="J1458" s="8" t="s">
        <v>6403</v>
      </c>
      <c r="K1458" s="8">
        <v>68</v>
      </c>
      <c r="L1458" s="8" t="s">
        <v>6404</v>
      </c>
      <c r="M1458" s="8">
        <v>157</v>
      </c>
      <c r="N1458" s="8" t="s">
        <v>6405</v>
      </c>
      <c r="O1458" s="8">
        <v>1</v>
      </c>
      <c r="P1458" s="8" t="s">
        <v>57</v>
      </c>
      <c r="Q1458" s="8" t="s">
        <v>6402</v>
      </c>
      <c r="S1458" s="8" t="s">
        <v>57</v>
      </c>
      <c r="T1458" s="8" t="s">
        <v>59</v>
      </c>
      <c r="U1458" s="8" t="s">
        <v>65</v>
      </c>
      <c r="V1458" s="8" t="s">
        <v>51</v>
      </c>
      <c r="W1458" s="8">
        <v>65</v>
      </c>
      <c r="X1458" s="8">
        <v>0</v>
      </c>
      <c r="Y1458" s="8">
        <v>20</v>
      </c>
      <c r="Z1458" s="8">
        <v>15</v>
      </c>
      <c r="AA1458" s="8">
        <v>15</v>
      </c>
      <c r="AB1458" s="8">
        <v>15</v>
      </c>
    </row>
    <row r="1459" spans="1:28">
      <c r="A1459" t="s">
        <v>20</v>
      </c>
      <c r="B1459" t="s">
        <v>357</v>
      </c>
      <c r="C1459" t="s">
        <v>358</v>
      </c>
      <c r="D1459" t="s">
        <v>616</v>
      </c>
      <c r="E1459" t="s">
        <v>675</v>
      </c>
      <c r="F1459" t="s">
        <v>7344</v>
      </c>
      <c r="G1459" t="s">
        <v>4613</v>
      </c>
      <c r="H1459" t="s">
        <v>676</v>
      </c>
      <c r="I1459" t="s">
        <v>6346</v>
      </c>
      <c r="J1459" s="8" t="s">
        <v>6347</v>
      </c>
      <c r="K1459" s="8">
        <v>63</v>
      </c>
      <c r="L1459" s="8" t="s">
        <v>6348</v>
      </c>
      <c r="M1459" s="8">
        <v>145</v>
      </c>
      <c r="N1459" s="8" t="s">
        <v>6349</v>
      </c>
      <c r="O1459" s="8">
        <v>1</v>
      </c>
      <c r="P1459" s="8" t="s">
        <v>57</v>
      </c>
      <c r="Q1459" s="8" t="s">
        <v>6346</v>
      </c>
      <c r="S1459" s="8" t="s">
        <v>57</v>
      </c>
      <c r="T1459" s="8" t="s">
        <v>59</v>
      </c>
      <c r="U1459" s="8" t="s">
        <v>65</v>
      </c>
      <c r="V1459" s="8" t="s">
        <v>51</v>
      </c>
      <c r="W1459" s="8">
        <v>65</v>
      </c>
      <c r="X1459" s="8">
        <v>0</v>
      </c>
      <c r="Y1459" s="8">
        <v>20</v>
      </c>
      <c r="Z1459" s="8">
        <v>15</v>
      </c>
      <c r="AA1459" s="8">
        <v>15</v>
      </c>
      <c r="AB1459" s="8">
        <v>15</v>
      </c>
    </row>
    <row r="1460" spans="1:28">
      <c r="A1460" t="s">
        <v>20</v>
      </c>
      <c r="B1460" t="s">
        <v>357</v>
      </c>
      <c r="C1460" t="s">
        <v>358</v>
      </c>
      <c r="D1460" t="s">
        <v>616</v>
      </c>
      <c r="E1460" t="s">
        <v>675</v>
      </c>
      <c r="F1460" t="s">
        <v>7345</v>
      </c>
      <c r="G1460" t="s">
        <v>7346</v>
      </c>
      <c r="H1460" t="s">
        <v>676</v>
      </c>
      <c r="I1460" t="s">
        <v>6325</v>
      </c>
      <c r="J1460" s="8" t="s">
        <v>6326</v>
      </c>
      <c r="K1460" s="8">
        <v>65</v>
      </c>
      <c r="L1460" s="8" t="s">
        <v>6327</v>
      </c>
      <c r="M1460" s="8">
        <v>108</v>
      </c>
      <c r="N1460" s="8" t="s">
        <v>6328</v>
      </c>
      <c r="O1460" s="8">
        <v>1</v>
      </c>
      <c r="P1460" s="8" t="s">
        <v>57</v>
      </c>
      <c r="Q1460" s="8" t="s">
        <v>6325</v>
      </c>
      <c r="S1460" s="8" t="s">
        <v>57</v>
      </c>
      <c r="T1460" s="8" t="s">
        <v>59</v>
      </c>
      <c r="U1460" s="8" t="s">
        <v>65</v>
      </c>
      <c r="V1460" s="8" t="s">
        <v>51</v>
      </c>
      <c r="W1460" s="8">
        <v>65</v>
      </c>
      <c r="X1460" s="8">
        <v>0</v>
      </c>
      <c r="Y1460" s="8">
        <v>20</v>
      </c>
      <c r="Z1460" s="8">
        <v>15</v>
      </c>
      <c r="AA1460" s="8">
        <v>15</v>
      </c>
      <c r="AB1460" s="8">
        <v>15</v>
      </c>
    </row>
    <row r="1461" spans="1:28">
      <c r="A1461" t="s">
        <v>20</v>
      </c>
      <c r="B1461" t="s">
        <v>357</v>
      </c>
      <c r="C1461" t="s">
        <v>358</v>
      </c>
      <c r="D1461" t="s">
        <v>616</v>
      </c>
      <c r="E1461" t="s">
        <v>675</v>
      </c>
      <c r="F1461" t="s">
        <v>6359</v>
      </c>
      <c r="G1461" t="s">
        <v>6360</v>
      </c>
      <c r="H1461" t="s">
        <v>676</v>
      </c>
      <c r="I1461" t="s">
        <v>6361</v>
      </c>
      <c r="J1461" s="8" t="s">
        <v>6362</v>
      </c>
      <c r="K1461" s="8">
        <v>76</v>
      </c>
      <c r="L1461" s="8" t="s">
        <v>6363</v>
      </c>
      <c r="M1461" s="8">
        <v>158</v>
      </c>
      <c r="N1461" s="8" t="s">
        <v>6364</v>
      </c>
      <c r="O1461" s="8">
        <v>1</v>
      </c>
      <c r="P1461" s="8" t="s">
        <v>57</v>
      </c>
      <c r="Q1461" s="8" t="s">
        <v>6361</v>
      </c>
      <c r="S1461" s="8" t="s">
        <v>57</v>
      </c>
      <c r="T1461" s="8" t="s">
        <v>59</v>
      </c>
      <c r="U1461" s="8" t="s">
        <v>65</v>
      </c>
      <c r="V1461" s="8" t="s">
        <v>51</v>
      </c>
      <c r="W1461" s="8">
        <v>65</v>
      </c>
      <c r="X1461" s="8">
        <v>0</v>
      </c>
      <c r="Y1461" s="8">
        <v>20</v>
      </c>
      <c r="Z1461" s="8">
        <v>15</v>
      </c>
      <c r="AA1461" s="8">
        <v>15</v>
      </c>
      <c r="AB1461" s="8">
        <v>15</v>
      </c>
    </row>
    <row r="1462" spans="1:28">
      <c r="A1462" t="s">
        <v>20</v>
      </c>
      <c r="B1462" t="s">
        <v>357</v>
      </c>
      <c r="C1462" t="s">
        <v>358</v>
      </c>
      <c r="D1462" t="s">
        <v>616</v>
      </c>
      <c r="E1462" t="s">
        <v>675</v>
      </c>
      <c r="F1462" t="s">
        <v>5318</v>
      </c>
      <c r="G1462" t="s">
        <v>33</v>
      </c>
      <c r="H1462" t="s">
        <v>676</v>
      </c>
      <c r="I1462" t="s">
        <v>369</v>
      </c>
      <c r="J1462" s="8" t="s">
        <v>370</v>
      </c>
      <c r="K1462" s="8">
        <v>64</v>
      </c>
      <c r="L1462" s="8" t="s">
        <v>371</v>
      </c>
      <c r="M1462" s="8">
        <v>142</v>
      </c>
      <c r="N1462" s="8" t="s">
        <v>372</v>
      </c>
      <c r="O1462" s="8">
        <v>1</v>
      </c>
      <c r="P1462" s="8" t="s">
        <v>57</v>
      </c>
      <c r="Q1462" s="8" t="s">
        <v>369</v>
      </c>
      <c r="S1462" s="8" t="s">
        <v>57</v>
      </c>
      <c r="T1462" s="8" t="s">
        <v>59</v>
      </c>
      <c r="U1462" s="8" t="s">
        <v>65</v>
      </c>
      <c r="V1462" s="8" t="s">
        <v>51</v>
      </c>
      <c r="W1462" s="8">
        <v>65</v>
      </c>
      <c r="X1462" s="8">
        <v>0</v>
      </c>
      <c r="Y1462" s="8">
        <v>20</v>
      </c>
      <c r="Z1462" s="8">
        <v>15</v>
      </c>
      <c r="AA1462" s="8">
        <v>15</v>
      </c>
      <c r="AB1462" s="8">
        <v>15</v>
      </c>
    </row>
    <row r="1463" spans="1:28">
      <c r="A1463" t="s">
        <v>20</v>
      </c>
      <c r="B1463" t="s">
        <v>357</v>
      </c>
      <c r="C1463" t="s">
        <v>358</v>
      </c>
      <c r="D1463" t="s">
        <v>616</v>
      </c>
      <c r="E1463" t="s">
        <v>675</v>
      </c>
      <c r="F1463" t="s">
        <v>7347</v>
      </c>
      <c r="G1463" t="s">
        <v>7348</v>
      </c>
      <c r="H1463" t="s">
        <v>676</v>
      </c>
      <c r="I1463" t="s">
        <v>6355</v>
      </c>
      <c r="J1463" s="8" t="s">
        <v>6356</v>
      </c>
      <c r="K1463" s="8">
        <v>69</v>
      </c>
      <c r="L1463" s="8" t="s">
        <v>6357</v>
      </c>
      <c r="M1463" s="8">
        <v>158</v>
      </c>
      <c r="N1463" s="8" t="s">
        <v>6358</v>
      </c>
      <c r="O1463" s="8">
        <v>1</v>
      </c>
      <c r="P1463" s="8" t="s">
        <v>57</v>
      </c>
      <c r="Q1463" s="8" t="s">
        <v>6355</v>
      </c>
      <c r="S1463" s="8" t="s">
        <v>57</v>
      </c>
      <c r="T1463" s="8" t="s">
        <v>59</v>
      </c>
      <c r="U1463" s="8" t="s">
        <v>65</v>
      </c>
      <c r="V1463" s="8" t="s">
        <v>51</v>
      </c>
      <c r="W1463" s="8">
        <v>65</v>
      </c>
      <c r="X1463" s="8">
        <v>0</v>
      </c>
      <c r="Y1463" s="8">
        <v>20</v>
      </c>
      <c r="Z1463" s="8">
        <v>15</v>
      </c>
      <c r="AA1463" s="8">
        <v>15</v>
      </c>
      <c r="AB1463" s="8">
        <v>15</v>
      </c>
    </row>
    <row r="1464" spans="1:28">
      <c r="A1464" t="s">
        <v>20</v>
      </c>
      <c r="B1464" t="s">
        <v>357</v>
      </c>
      <c r="C1464" t="s">
        <v>358</v>
      </c>
      <c r="D1464" t="s">
        <v>616</v>
      </c>
      <c r="E1464" t="s">
        <v>675</v>
      </c>
      <c r="F1464" t="s">
        <v>7349</v>
      </c>
      <c r="G1464" t="s">
        <v>7350</v>
      </c>
      <c r="H1464" t="s">
        <v>676</v>
      </c>
      <c r="I1464" t="s">
        <v>6317</v>
      </c>
      <c r="J1464" s="8" t="s">
        <v>6318</v>
      </c>
      <c r="K1464" s="8">
        <v>70</v>
      </c>
      <c r="L1464" s="8" t="s">
        <v>6319</v>
      </c>
      <c r="M1464" s="8">
        <v>153</v>
      </c>
      <c r="N1464" s="8" t="s">
        <v>6320</v>
      </c>
      <c r="O1464" s="8">
        <v>1</v>
      </c>
      <c r="P1464" s="8" t="s">
        <v>57</v>
      </c>
      <c r="Q1464" s="8" t="s">
        <v>6317</v>
      </c>
      <c r="S1464" s="8" t="s">
        <v>57</v>
      </c>
      <c r="T1464" s="8" t="s">
        <v>59</v>
      </c>
      <c r="U1464" s="8" t="s">
        <v>65</v>
      </c>
      <c r="V1464" s="8" t="s">
        <v>51</v>
      </c>
      <c r="W1464" s="8">
        <v>65</v>
      </c>
      <c r="X1464" s="8">
        <v>0</v>
      </c>
      <c r="Y1464" s="8">
        <v>20</v>
      </c>
      <c r="Z1464" s="8">
        <v>15</v>
      </c>
      <c r="AA1464" s="8">
        <v>15</v>
      </c>
      <c r="AB1464" s="8">
        <v>15</v>
      </c>
    </row>
    <row r="1465" spans="1:28">
      <c r="A1465" t="s">
        <v>20</v>
      </c>
      <c r="B1465" t="s">
        <v>357</v>
      </c>
      <c r="C1465" t="s">
        <v>358</v>
      </c>
      <c r="D1465" t="s">
        <v>616</v>
      </c>
      <c r="E1465" t="s">
        <v>675</v>
      </c>
      <c r="F1465" t="s">
        <v>7351</v>
      </c>
      <c r="G1465" t="s">
        <v>5102</v>
      </c>
      <c r="H1465" t="s">
        <v>676</v>
      </c>
      <c r="I1465" t="s">
        <v>6321</v>
      </c>
      <c r="J1465" s="8" t="s">
        <v>6322</v>
      </c>
      <c r="K1465" s="8">
        <v>60</v>
      </c>
      <c r="L1465" s="8" t="s">
        <v>6323</v>
      </c>
      <c r="M1465" s="8">
        <v>150</v>
      </c>
      <c r="N1465" s="8" t="s">
        <v>6324</v>
      </c>
      <c r="O1465" s="8">
        <v>1</v>
      </c>
      <c r="P1465" s="8" t="s">
        <v>57</v>
      </c>
      <c r="Q1465" s="8" t="s">
        <v>6321</v>
      </c>
      <c r="S1465" s="8" t="s">
        <v>57</v>
      </c>
      <c r="T1465" s="8" t="s">
        <v>59</v>
      </c>
      <c r="U1465" s="8" t="s">
        <v>65</v>
      </c>
      <c r="V1465" s="8" t="s">
        <v>51</v>
      </c>
      <c r="W1465" s="8">
        <v>85</v>
      </c>
      <c r="X1465" s="8">
        <v>20</v>
      </c>
      <c r="Y1465" s="8">
        <v>20</v>
      </c>
      <c r="Z1465" s="8">
        <v>15</v>
      </c>
      <c r="AA1465" s="8">
        <v>15</v>
      </c>
      <c r="AB1465" s="8">
        <v>15</v>
      </c>
    </row>
    <row r="1466" spans="1:28">
      <c r="A1466" t="s">
        <v>20</v>
      </c>
      <c r="B1466" t="s">
        <v>357</v>
      </c>
      <c r="C1466" t="s">
        <v>358</v>
      </c>
      <c r="D1466" t="s">
        <v>616</v>
      </c>
      <c r="E1466" t="s">
        <v>675</v>
      </c>
      <c r="F1466" t="s">
        <v>6528</v>
      </c>
      <c r="G1466" t="s">
        <v>6528</v>
      </c>
      <c r="H1466" t="s">
        <v>676</v>
      </c>
      <c r="I1466" t="s">
        <v>6338</v>
      </c>
      <c r="J1466" s="8" t="s">
        <v>6339</v>
      </c>
      <c r="K1466" s="8">
        <v>69</v>
      </c>
      <c r="L1466" s="8" t="s">
        <v>6340</v>
      </c>
      <c r="M1466" s="8">
        <v>151</v>
      </c>
      <c r="N1466" s="8" t="s">
        <v>6341</v>
      </c>
      <c r="O1466" s="8">
        <v>1</v>
      </c>
      <c r="P1466" s="8" t="s">
        <v>57</v>
      </c>
      <c r="Q1466" s="8" t="s">
        <v>6338</v>
      </c>
      <c r="S1466" s="8" t="s">
        <v>57</v>
      </c>
      <c r="T1466" s="8" t="s">
        <v>59</v>
      </c>
      <c r="U1466" s="8" t="s">
        <v>65</v>
      </c>
      <c r="V1466" s="8" t="s">
        <v>51</v>
      </c>
      <c r="W1466" s="8">
        <v>65</v>
      </c>
      <c r="X1466" s="8">
        <v>0</v>
      </c>
      <c r="Y1466" s="8">
        <v>20</v>
      </c>
      <c r="Z1466" s="8">
        <v>15</v>
      </c>
      <c r="AA1466" s="8">
        <v>15</v>
      </c>
      <c r="AB1466" s="8">
        <v>15</v>
      </c>
    </row>
    <row r="1467" spans="1:28">
      <c r="A1467" t="s">
        <v>20</v>
      </c>
      <c r="B1467" t="s">
        <v>357</v>
      </c>
      <c r="C1467" t="s">
        <v>358</v>
      </c>
      <c r="D1467" t="s">
        <v>616</v>
      </c>
      <c r="E1467" t="s">
        <v>675</v>
      </c>
      <c r="F1467" t="s">
        <v>6527</v>
      </c>
      <c r="G1467" t="s">
        <v>6527</v>
      </c>
      <c r="H1467" t="s">
        <v>676</v>
      </c>
      <c r="I1467" t="s">
        <v>6373</v>
      </c>
      <c r="J1467" s="8" t="s">
        <v>6374</v>
      </c>
      <c r="K1467" s="8">
        <v>62</v>
      </c>
      <c r="L1467" s="8" t="s">
        <v>6375</v>
      </c>
      <c r="M1467" s="8">
        <v>154</v>
      </c>
      <c r="N1467" s="8" t="s">
        <v>6376</v>
      </c>
      <c r="O1467" s="8">
        <v>1</v>
      </c>
      <c r="P1467" s="8" t="s">
        <v>57</v>
      </c>
      <c r="Q1467" s="8" t="s">
        <v>6373</v>
      </c>
      <c r="S1467" s="8" t="s">
        <v>57</v>
      </c>
      <c r="T1467" s="8" t="s">
        <v>59</v>
      </c>
      <c r="U1467" s="8" t="s">
        <v>65</v>
      </c>
      <c r="V1467" s="8" t="s">
        <v>51</v>
      </c>
      <c r="W1467" s="8">
        <v>65</v>
      </c>
      <c r="X1467" s="8">
        <v>0</v>
      </c>
      <c r="Y1467" s="8">
        <v>20</v>
      </c>
      <c r="Z1467" s="8">
        <v>15</v>
      </c>
      <c r="AA1467" s="8">
        <v>15</v>
      </c>
      <c r="AB1467" s="8">
        <v>15</v>
      </c>
    </row>
    <row r="1468" spans="1:28">
      <c r="A1468" t="s">
        <v>20</v>
      </c>
      <c r="B1468" t="s">
        <v>357</v>
      </c>
      <c r="C1468" t="s">
        <v>358</v>
      </c>
      <c r="D1468" t="s">
        <v>616</v>
      </c>
      <c r="E1468" t="s">
        <v>675</v>
      </c>
      <c r="F1468" t="s">
        <v>7352</v>
      </c>
      <c r="G1468" t="s">
        <v>6698</v>
      </c>
      <c r="H1468" t="s">
        <v>676</v>
      </c>
      <c r="I1468" t="s">
        <v>6394</v>
      </c>
      <c r="J1468" s="8" t="s">
        <v>6395</v>
      </c>
      <c r="K1468" s="8">
        <v>69</v>
      </c>
      <c r="L1468" s="8" t="s">
        <v>6396</v>
      </c>
      <c r="M1468" s="8">
        <v>155</v>
      </c>
      <c r="N1468" s="8" t="s">
        <v>6397</v>
      </c>
      <c r="O1468" s="8">
        <v>1</v>
      </c>
      <c r="P1468" s="8" t="s">
        <v>57</v>
      </c>
      <c r="Q1468" s="8" t="s">
        <v>6394</v>
      </c>
      <c r="S1468" s="8" t="s">
        <v>57</v>
      </c>
      <c r="T1468" s="8" t="s">
        <v>59</v>
      </c>
      <c r="U1468" s="8" t="s">
        <v>65</v>
      </c>
      <c r="V1468" s="8" t="s">
        <v>51</v>
      </c>
      <c r="W1468" s="8">
        <v>65</v>
      </c>
      <c r="X1468" s="8">
        <v>0</v>
      </c>
      <c r="Y1468" s="8">
        <v>20</v>
      </c>
      <c r="Z1468" s="8">
        <v>15</v>
      </c>
      <c r="AA1468" s="8">
        <v>15</v>
      </c>
      <c r="AB1468" s="8">
        <v>15</v>
      </c>
    </row>
    <row r="1469" spans="1:28">
      <c r="A1469" t="s">
        <v>16</v>
      </c>
      <c r="B1469" t="s">
        <v>649</v>
      </c>
      <c r="C1469" t="s">
        <v>650</v>
      </c>
      <c r="D1469" t="s">
        <v>629</v>
      </c>
      <c r="E1469" t="s">
        <v>675</v>
      </c>
      <c r="F1469" t="s">
        <v>4858</v>
      </c>
      <c r="G1469" t="s">
        <v>4858</v>
      </c>
      <c r="H1469" t="s">
        <v>676</v>
      </c>
      <c r="I1469" t="s">
        <v>5904</v>
      </c>
      <c r="J1469" s="8" t="s">
        <v>5905</v>
      </c>
      <c r="K1469" s="8">
        <v>39</v>
      </c>
      <c r="M1469" s="8">
        <v>0</v>
      </c>
      <c r="N1469" s="8" t="s">
        <v>51</v>
      </c>
      <c r="O1469" s="8">
        <v>0</v>
      </c>
      <c r="P1469" s="8" t="s">
        <v>58</v>
      </c>
      <c r="Q1469" s="8" t="s">
        <v>12276</v>
      </c>
      <c r="S1469" s="8" t="s">
        <v>57</v>
      </c>
      <c r="T1469" s="8" t="s">
        <v>59</v>
      </c>
      <c r="U1469" s="8" t="s">
        <v>65</v>
      </c>
      <c r="V1469" s="8" t="s">
        <v>51</v>
      </c>
      <c r="W1469" s="8">
        <v>30</v>
      </c>
      <c r="X1469" s="8">
        <v>0</v>
      </c>
      <c r="Y1469" s="8">
        <v>0</v>
      </c>
      <c r="Z1469" s="8">
        <v>0</v>
      </c>
      <c r="AA1469" s="8">
        <v>15</v>
      </c>
      <c r="AB1469" s="8">
        <v>15</v>
      </c>
    </row>
    <row r="1470" spans="1:28">
      <c r="A1470" t="s">
        <v>16</v>
      </c>
      <c r="B1470" t="s">
        <v>649</v>
      </c>
      <c r="C1470" t="s">
        <v>650</v>
      </c>
      <c r="D1470" t="s">
        <v>629</v>
      </c>
      <c r="E1470" t="s">
        <v>674</v>
      </c>
      <c r="F1470" t="s">
        <v>5128</v>
      </c>
      <c r="G1470" t="s">
        <v>11022</v>
      </c>
      <c r="H1470" t="s">
        <v>676</v>
      </c>
      <c r="I1470" t="s">
        <v>2937</v>
      </c>
      <c r="J1470" s="8" t="s">
        <v>2938</v>
      </c>
      <c r="K1470" s="8">
        <v>52</v>
      </c>
      <c r="L1470" s="8" t="s">
        <v>2939</v>
      </c>
      <c r="M1470" s="8">
        <v>201</v>
      </c>
      <c r="N1470" s="8" t="s">
        <v>51</v>
      </c>
      <c r="O1470" s="8">
        <v>0</v>
      </c>
      <c r="P1470" s="8" t="s">
        <v>58</v>
      </c>
      <c r="Q1470" s="8" t="s">
        <v>12277</v>
      </c>
      <c r="S1470" s="8" t="s">
        <v>57</v>
      </c>
      <c r="T1470" s="8" t="s">
        <v>59</v>
      </c>
      <c r="U1470" s="8" t="s">
        <v>65</v>
      </c>
      <c r="V1470" s="8" t="s">
        <v>51</v>
      </c>
      <c r="W1470" s="8">
        <v>50</v>
      </c>
      <c r="X1470" s="8">
        <v>20</v>
      </c>
      <c r="Y1470" s="8">
        <v>0</v>
      </c>
      <c r="Z1470" s="8">
        <v>0</v>
      </c>
      <c r="AA1470" s="8">
        <v>15</v>
      </c>
      <c r="AB1470" s="8">
        <v>15</v>
      </c>
    </row>
    <row r="1471" spans="1:28">
      <c r="A1471" t="s">
        <v>16</v>
      </c>
      <c r="B1471" t="s">
        <v>649</v>
      </c>
      <c r="C1471" t="s">
        <v>650</v>
      </c>
      <c r="D1471" t="s">
        <v>629</v>
      </c>
      <c r="E1471" t="s">
        <v>675</v>
      </c>
      <c r="F1471" t="s">
        <v>5482</v>
      </c>
      <c r="G1471" t="s">
        <v>5482</v>
      </c>
      <c r="H1471" t="s">
        <v>676</v>
      </c>
      <c r="I1471" t="s">
        <v>5931</v>
      </c>
      <c r="J1471" s="8" t="s">
        <v>5932</v>
      </c>
      <c r="K1471" s="8">
        <v>60</v>
      </c>
      <c r="L1471" s="8" t="s">
        <v>5933</v>
      </c>
      <c r="M1471" s="8">
        <v>99</v>
      </c>
      <c r="N1471" s="8" t="s">
        <v>5934</v>
      </c>
      <c r="O1471" s="8">
        <v>1</v>
      </c>
      <c r="P1471" s="8" t="s">
        <v>57</v>
      </c>
      <c r="Q1471" s="8" t="s">
        <v>12278</v>
      </c>
      <c r="S1471" s="8" t="s">
        <v>57</v>
      </c>
      <c r="T1471" s="8" t="s">
        <v>59</v>
      </c>
      <c r="U1471" s="8" t="s">
        <v>65</v>
      </c>
      <c r="V1471" s="8" t="s">
        <v>51</v>
      </c>
      <c r="W1471" s="8">
        <v>85</v>
      </c>
      <c r="X1471" s="8">
        <v>20</v>
      </c>
      <c r="Y1471" s="8">
        <v>20</v>
      </c>
      <c r="Z1471" s="8">
        <v>15</v>
      </c>
      <c r="AA1471" s="8">
        <v>15</v>
      </c>
      <c r="AB1471" s="8">
        <v>15</v>
      </c>
    </row>
    <row r="1472" spans="1:28">
      <c r="A1472" t="s">
        <v>16</v>
      </c>
      <c r="B1472" t="s">
        <v>649</v>
      </c>
      <c r="C1472" t="s">
        <v>650</v>
      </c>
      <c r="D1472" t="s">
        <v>629</v>
      </c>
      <c r="E1472" t="s">
        <v>675</v>
      </c>
      <c r="F1472" t="s">
        <v>4521</v>
      </c>
      <c r="G1472" t="s">
        <v>4521</v>
      </c>
      <c r="H1472" t="s">
        <v>676</v>
      </c>
      <c r="I1472" t="s">
        <v>5925</v>
      </c>
      <c r="J1472" s="8" t="s">
        <v>5926</v>
      </c>
      <c r="K1472" s="8">
        <v>54</v>
      </c>
      <c r="L1472" s="8" t="s">
        <v>5927</v>
      </c>
      <c r="M1472" s="8">
        <v>168</v>
      </c>
      <c r="N1472" s="8" t="s">
        <v>51</v>
      </c>
      <c r="O1472" s="8">
        <v>0</v>
      </c>
      <c r="P1472" s="8" t="s">
        <v>58</v>
      </c>
      <c r="Q1472" s="8" t="s">
        <v>12279</v>
      </c>
      <c r="S1472" s="8" t="s">
        <v>57</v>
      </c>
      <c r="T1472" s="8" t="s">
        <v>59</v>
      </c>
      <c r="U1472" s="8" t="s">
        <v>65</v>
      </c>
      <c r="V1472" s="8" t="s">
        <v>51</v>
      </c>
      <c r="W1472" s="8">
        <v>50</v>
      </c>
      <c r="X1472" s="8">
        <v>20</v>
      </c>
      <c r="Y1472" s="8">
        <v>0</v>
      </c>
      <c r="Z1472" s="8">
        <v>0</v>
      </c>
      <c r="AA1472" s="8">
        <v>15</v>
      </c>
      <c r="AB1472" s="8">
        <v>15</v>
      </c>
    </row>
    <row r="1473" spans="1:28">
      <c r="A1473" t="s">
        <v>16</v>
      </c>
      <c r="B1473" t="s">
        <v>649</v>
      </c>
      <c r="C1473" t="s">
        <v>650</v>
      </c>
      <c r="D1473" t="s">
        <v>629</v>
      </c>
      <c r="E1473" t="s">
        <v>675</v>
      </c>
      <c r="F1473" t="s">
        <v>4458</v>
      </c>
      <c r="G1473" t="s">
        <v>10819</v>
      </c>
      <c r="H1473" t="s">
        <v>676</v>
      </c>
      <c r="I1473" t="s">
        <v>5901</v>
      </c>
      <c r="J1473" s="8" t="s">
        <v>5902</v>
      </c>
      <c r="K1473" s="8">
        <v>54</v>
      </c>
      <c r="L1473" s="8" t="s">
        <v>5903</v>
      </c>
      <c r="M1473" s="8">
        <v>168</v>
      </c>
      <c r="N1473" s="8" t="s">
        <v>963</v>
      </c>
      <c r="O1473" s="8">
        <v>1</v>
      </c>
      <c r="P1473" s="8" t="s">
        <v>57</v>
      </c>
      <c r="Q1473" s="8" t="s">
        <v>12280</v>
      </c>
      <c r="S1473" s="8" t="s">
        <v>57</v>
      </c>
      <c r="T1473" s="8" t="s">
        <v>59</v>
      </c>
      <c r="U1473" s="8" t="s">
        <v>65</v>
      </c>
      <c r="V1473" s="8" t="s">
        <v>51</v>
      </c>
      <c r="W1473" s="8">
        <v>65</v>
      </c>
      <c r="X1473" s="8">
        <v>20</v>
      </c>
      <c r="Y1473" s="8">
        <v>0</v>
      </c>
      <c r="Z1473" s="8">
        <v>15</v>
      </c>
      <c r="AA1473" s="8">
        <v>15</v>
      </c>
      <c r="AB1473" s="8">
        <v>15</v>
      </c>
    </row>
    <row r="1474" spans="1:28">
      <c r="A1474" t="s">
        <v>16</v>
      </c>
      <c r="B1474" t="s">
        <v>649</v>
      </c>
      <c r="C1474" t="s">
        <v>650</v>
      </c>
      <c r="D1474" t="s">
        <v>629</v>
      </c>
      <c r="E1474" t="s">
        <v>675</v>
      </c>
      <c r="F1474" t="s">
        <v>4439</v>
      </c>
      <c r="G1474" t="s">
        <v>10791</v>
      </c>
      <c r="H1474" t="s">
        <v>676</v>
      </c>
      <c r="I1474" t="s">
        <v>5962</v>
      </c>
      <c r="J1474" s="8" t="s">
        <v>5963</v>
      </c>
      <c r="K1474" s="8">
        <v>54</v>
      </c>
      <c r="L1474" s="8" t="s">
        <v>5964</v>
      </c>
      <c r="M1474" s="8">
        <v>152</v>
      </c>
      <c r="N1474" s="8" t="s">
        <v>967</v>
      </c>
      <c r="O1474" s="8">
        <v>1</v>
      </c>
      <c r="P1474" s="8" t="s">
        <v>57</v>
      </c>
      <c r="Q1474" s="8" t="s">
        <v>12281</v>
      </c>
      <c r="S1474" s="8" t="s">
        <v>57</v>
      </c>
      <c r="T1474" s="8" t="s">
        <v>59</v>
      </c>
      <c r="U1474" s="8" t="s">
        <v>65</v>
      </c>
      <c r="V1474" s="8" t="s">
        <v>51</v>
      </c>
      <c r="W1474" s="8">
        <v>85</v>
      </c>
      <c r="X1474" s="8">
        <v>20</v>
      </c>
      <c r="Y1474" s="8">
        <v>20</v>
      </c>
      <c r="Z1474" s="8">
        <v>15</v>
      </c>
      <c r="AA1474" s="8">
        <v>15</v>
      </c>
      <c r="AB1474" s="8">
        <v>15</v>
      </c>
    </row>
    <row r="1475" spans="1:28">
      <c r="A1475" t="s">
        <v>16</v>
      </c>
      <c r="B1475" t="s">
        <v>649</v>
      </c>
      <c r="C1475" t="s">
        <v>650</v>
      </c>
      <c r="D1475" t="s">
        <v>629</v>
      </c>
      <c r="E1475" t="s">
        <v>675</v>
      </c>
      <c r="F1475" t="s">
        <v>7353</v>
      </c>
      <c r="G1475" t="s">
        <v>7354</v>
      </c>
      <c r="H1475" t="s">
        <v>676</v>
      </c>
      <c r="I1475" t="s">
        <v>5912</v>
      </c>
      <c r="J1475" s="8" t="s">
        <v>5913</v>
      </c>
      <c r="K1475" s="8">
        <v>58</v>
      </c>
      <c r="L1475" s="8" t="s">
        <v>5914</v>
      </c>
      <c r="M1475" s="8">
        <v>208</v>
      </c>
      <c r="N1475" s="8" t="s">
        <v>51</v>
      </c>
      <c r="O1475" s="8">
        <v>0</v>
      </c>
      <c r="P1475" s="8" t="s">
        <v>58</v>
      </c>
      <c r="Q1475" s="8" t="s">
        <v>12282</v>
      </c>
      <c r="S1475" s="8" t="s">
        <v>57</v>
      </c>
      <c r="T1475" s="8" t="s">
        <v>59</v>
      </c>
      <c r="U1475" s="8" t="s">
        <v>65</v>
      </c>
      <c r="V1475" s="8" t="s">
        <v>51</v>
      </c>
      <c r="W1475" s="8">
        <v>50</v>
      </c>
      <c r="X1475" s="8">
        <v>20</v>
      </c>
      <c r="Y1475" s="8">
        <v>0</v>
      </c>
      <c r="Z1475" s="8">
        <v>0</v>
      </c>
      <c r="AA1475" s="8">
        <v>15</v>
      </c>
      <c r="AB1475" s="8">
        <v>15</v>
      </c>
    </row>
    <row r="1476" spans="1:28">
      <c r="A1476" t="s">
        <v>16</v>
      </c>
      <c r="B1476" t="s">
        <v>649</v>
      </c>
      <c r="C1476" t="s">
        <v>650</v>
      </c>
      <c r="D1476" t="s">
        <v>629</v>
      </c>
      <c r="E1476" t="s">
        <v>675</v>
      </c>
      <c r="F1476" t="s">
        <v>7355</v>
      </c>
      <c r="G1476" t="s">
        <v>4613</v>
      </c>
      <c r="H1476" t="s">
        <v>676</v>
      </c>
      <c r="I1476" t="s">
        <v>5923</v>
      </c>
      <c r="J1476" s="8" t="s">
        <v>5924</v>
      </c>
      <c r="K1476" s="8">
        <v>43</v>
      </c>
      <c r="M1476" s="8">
        <v>0</v>
      </c>
      <c r="N1476" s="8" t="s">
        <v>51</v>
      </c>
      <c r="O1476" s="8">
        <v>0</v>
      </c>
      <c r="P1476" s="8" t="s">
        <v>58</v>
      </c>
      <c r="Q1476" s="8" t="s">
        <v>12283</v>
      </c>
      <c r="S1476" s="8" t="s">
        <v>57</v>
      </c>
      <c r="T1476" s="8" t="s">
        <v>59</v>
      </c>
      <c r="U1476" s="8" t="s">
        <v>65</v>
      </c>
      <c r="V1476" s="8" t="s">
        <v>51</v>
      </c>
      <c r="W1476" s="8">
        <v>50</v>
      </c>
      <c r="X1476" s="8">
        <v>20</v>
      </c>
      <c r="Y1476" s="8">
        <v>0</v>
      </c>
      <c r="Z1476" s="8">
        <v>0</v>
      </c>
      <c r="AA1476" s="8">
        <v>15</v>
      </c>
      <c r="AB1476" s="8">
        <v>15</v>
      </c>
    </row>
    <row r="1477" spans="1:28">
      <c r="A1477" t="s">
        <v>16</v>
      </c>
      <c r="B1477" t="s">
        <v>649</v>
      </c>
      <c r="C1477" t="s">
        <v>650</v>
      </c>
      <c r="D1477" t="s">
        <v>629</v>
      </c>
      <c r="E1477" t="s">
        <v>675</v>
      </c>
      <c r="F1477" t="s">
        <v>7356</v>
      </c>
      <c r="G1477" t="s">
        <v>7357</v>
      </c>
      <c r="H1477" t="s">
        <v>676</v>
      </c>
      <c r="I1477" t="s">
        <v>5936</v>
      </c>
      <c r="J1477" s="8" t="s">
        <v>5937</v>
      </c>
      <c r="K1477" s="8">
        <v>43</v>
      </c>
      <c r="L1477" s="8" t="s">
        <v>5938</v>
      </c>
      <c r="M1477" s="8">
        <v>181</v>
      </c>
      <c r="N1477" s="8" t="s">
        <v>51</v>
      </c>
      <c r="O1477" s="8">
        <v>0</v>
      </c>
      <c r="P1477" s="8" t="s">
        <v>58</v>
      </c>
      <c r="Q1477" s="8" t="s">
        <v>12284</v>
      </c>
      <c r="S1477" s="8" t="s">
        <v>57</v>
      </c>
      <c r="T1477" s="8" t="s">
        <v>59</v>
      </c>
      <c r="U1477" s="8" t="s">
        <v>65</v>
      </c>
      <c r="V1477" s="8" t="s">
        <v>51</v>
      </c>
      <c r="W1477" s="8">
        <v>50</v>
      </c>
      <c r="X1477" s="8">
        <v>20</v>
      </c>
      <c r="Y1477" s="8">
        <v>0</v>
      </c>
      <c r="Z1477" s="8">
        <v>0</v>
      </c>
      <c r="AA1477" s="8">
        <v>15</v>
      </c>
      <c r="AB1477" s="8">
        <v>15</v>
      </c>
    </row>
    <row r="1478" spans="1:28">
      <c r="A1478" t="s">
        <v>16</v>
      </c>
      <c r="B1478" t="s">
        <v>649</v>
      </c>
      <c r="C1478" t="s">
        <v>650</v>
      </c>
      <c r="D1478" t="s">
        <v>629</v>
      </c>
      <c r="E1478" t="s">
        <v>675</v>
      </c>
      <c r="F1478" t="s">
        <v>35</v>
      </c>
      <c r="G1478" t="s">
        <v>35</v>
      </c>
      <c r="H1478" t="s">
        <v>676</v>
      </c>
      <c r="I1478" t="s">
        <v>2949</v>
      </c>
      <c r="J1478" s="8" t="s">
        <v>2950</v>
      </c>
      <c r="K1478" s="8">
        <v>41</v>
      </c>
      <c r="L1478" s="8" t="s">
        <v>2951</v>
      </c>
      <c r="M1478" s="8">
        <v>153</v>
      </c>
      <c r="N1478" s="8" t="s">
        <v>55</v>
      </c>
      <c r="O1478" s="8">
        <v>1</v>
      </c>
      <c r="P1478" s="8" t="s">
        <v>57</v>
      </c>
      <c r="Q1478" s="8" t="s">
        <v>12285</v>
      </c>
      <c r="S1478" s="8" t="s">
        <v>57</v>
      </c>
      <c r="T1478" s="8" t="s">
        <v>59</v>
      </c>
      <c r="U1478" s="8" t="s">
        <v>65</v>
      </c>
      <c r="V1478" s="8" t="s">
        <v>51</v>
      </c>
      <c r="W1478" s="8">
        <v>85</v>
      </c>
      <c r="X1478" s="8">
        <v>20</v>
      </c>
      <c r="Y1478" s="8">
        <v>20</v>
      </c>
      <c r="Z1478" s="8">
        <v>15</v>
      </c>
      <c r="AA1478" s="8">
        <v>15</v>
      </c>
      <c r="AB1478" s="8">
        <v>15</v>
      </c>
    </row>
    <row r="1479" spans="1:28">
      <c r="A1479" t="s">
        <v>16</v>
      </c>
      <c r="B1479" t="s">
        <v>649</v>
      </c>
      <c r="C1479" t="s">
        <v>650</v>
      </c>
      <c r="D1479" t="s">
        <v>629</v>
      </c>
      <c r="E1479" t="s">
        <v>675</v>
      </c>
      <c r="F1479" t="s">
        <v>6882</v>
      </c>
      <c r="G1479" t="s">
        <v>6882</v>
      </c>
      <c r="H1479" t="s">
        <v>676</v>
      </c>
      <c r="I1479" t="s">
        <v>5919</v>
      </c>
      <c r="J1479" s="8" t="s">
        <v>5920</v>
      </c>
      <c r="K1479" s="8">
        <v>41</v>
      </c>
      <c r="M1479" s="8">
        <v>0</v>
      </c>
      <c r="N1479" s="8" t="s">
        <v>51</v>
      </c>
      <c r="O1479" s="8">
        <v>0</v>
      </c>
      <c r="P1479" s="8" t="s">
        <v>58</v>
      </c>
      <c r="Q1479" s="8" t="s">
        <v>12286</v>
      </c>
      <c r="S1479" s="8" t="s">
        <v>57</v>
      </c>
      <c r="T1479" s="8" t="s">
        <v>59</v>
      </c>
      <c r="U1479" s="8" t="s">
        <v>65</v>
      </c>
      <c r="V1479" s="8" t="s">
        <v>51</v>
      </c>
      <c r="W1479" s="8">
        <v>50</v>
      </c>
      <c r="X1479" s="8">
        <v>20</v>
      </c>
      <c r="Y1479" s="8">
        <v>0</v>
      </c>
      <c r="Z1479" s="8">
        <v>0</v>
      </c>
      <c r="AA1479" s="8">
        <v>15</v>
      </c>
      <c r="AB1479" s="8">
        <v>15</v>
      </c>
    </row>
    <row r="1480" spans="1:28">
      <c r="A1480" t="s">
        <v>16</v>
      </c>
      <c r="B1480" t="s">
        <v>649</v>
      </c>
      <c r="C1480" t="s">
        <v>650</v>
      </c>
      <c r="D1480" t="s">
        <v>629</v>
      </c>
      <c r="E1480" t="s">
        <v>675</v>
      </c>
      <c r="F1480" t="s">
        <v>7358</v>
      </c>
      <c r="G1480" t="s">
        <v>7358</v>
      </c>
      <c r="H1480" t="s">
        <v>676</v>
      </c>
      <c r="I1480" t="s">
        <v>5908</v>
      </c>
      <c r="J1480" s="8" t="s">
        <v>5909</v>
      </c>
      <c r="K1480" s="8">
        <v>36</v>
      </c>
      <c r="M1480" s="8">
        <v>0</v>
      </c>
      <c r="N1480" s="8" t="s">
        <v>51</v>
      </c>
      <c r="O1480" s="8">
        <v>0</v>
      </c>
      <c r="P1480" s="8" t="s">
        <v>58</v>
      </c>
      <c r="Q1480" s="8" t="s">
        <v>12287</v>
      </c>
      <c r="S1480" s="8" t="s">
        <v>57</v>
      </c>
      <c r="T1480" s="8" t="s">
        <v>59</v>
      </c>
      <c r="U1480" s="8" t="s">
        <v>65</v>
      </c>
      <c r="V1480" s="8" t="s">
        <v>51</v>
      </c>
      <c r="W1480" s="8">
        <v>30</v>
      </c>
      <c r="X1480" s="8">
        <v>0</v>
      </c>
      <c r="Y1480" s="8">
        <v>0</v>
      </c>
      <c r="Z1480" s="8">
        <v>0</v>
      </c>
      <c r="AA1480" s="8">
        <v>15</v>
      </c>
      <c r="AB1480" s="8">
        <v>15</v>
      </c>
    </row>
    <row r="1481" spans="1:28">
      <c r="A1481" t="s">
        <v>16</v>
      </c>
      <c r="B1481" t="s">
        <v>649</v>
      </c>
      <c r="C1481" t="s">
        <v>650</v>
      </c>
      <c r="D1481" t="s">
        <v>629</v>
      </c>
      <c r="E1481" t="s">
        <v>675</v>
      </c>
      <c r="F1481" t="s">
        <v>5911</v>
      </c>
      <c r="G1481" t="s">
        <v>5911</v>
      </c>
      <c r="H1481" t="s">
        <v>676</v>
      </c>
      <c r="I1481" t="s">
        <v>5910</v>
      </c>
      <c r="J1481" s="8" t="s">
        <v>5911</v>
      </c>
      <c r="K1481" s="8">
        <v>33</v>
      </c>
      <c r="M1481" s="8">
        <v>0</v>
      </c>
      <c r="N1481" s="8" t="s">
        <v>51</v>
      </c>
      <c r="O1481" s="8">
        <v>0</v>
      </c>
      <c r="P1481" s="8" t="s">
        <v>58</v>
      </c>
      <c r="Q1481" s="8" t="s">
        <v>12288</v>
      </c>
      <c r="S1481" s="8" t="s">
        <v>57</v>
      </c>
      <c r="T1481" s="8" t="s">
        <v>59</v>
      </c>
      <c r="U1481" s="8" t="s">
        <v>65</v>
      </c>
      <c r="V1481" s="8" t="s">
        <v>51</v>
      </c>
      <c r="W1481" s="8">
        <v>30</v>
      </c>
      <c r="X1481" s="8">
        <v>0</v>
      </c>
      <c r="Y1481" s="8">
        <v>0</v>
      </c>
      <c r="Z1481" s="8">
        <v>0</v>
      </c>
      <c r="AA1481" s="8">
        <v>15</v>
      </c>
      <c r="AB1481" s="8">
        <v>15</v>
      </c>
    </row>
    <row r="1482" spans="1:28">
      <c r="A1482" t="s">
        <v>16</v>
      </c>
      <c r="B1482" t="s">
        <v>649</v>
      </c>
      <c r="C1482" t="s">
        <v>650</v>
      </c>
      <c r="D1482" t="s">
        <v>629</v>
      </c>
      <c r="E1482" t="s">
        <v>675</v>
      </c>
      <c r="F1482" t="s">
        <v>5907</v>
      </c>
      <c r="G1482" t="s">
        <v>5907</v>
      </c>
      <c r="H1482" t="s">
        <v>676</v>
      </c>
      <c r="I1482" t="s">
        <v>5906</v>
      </c>
      <c r="J1482" s="8" t="s">
        <v>5907</v>
      </c>
      <c r="K1482" s="8">
        <v>29</v>
      </c>
      <c r="M1482" s="8">
        <v>0</v>
      </c>
      <c r="N1482" s="8" t="s">
        <v>51</v>
      </c>
      <c r="O1482" s="8">
        <v>0</v>
      </c>
      <c r="P1482" s="8" t="s">
        <v>58</v>
      </c>
      <c r="Q1482" s="8" t="s">
        <v>12289</v>
      </c>
      <c r="S1482" s="8" t="s">
        <v>57</v>
      </c>
      <c r="T1482" s="8" t="s">
        <v>59</v>
      </c>
      <c r="U1482" s="8" t="s">
        <v>65</v>
      </c>
      <c r="V1482" s="8" t="s">
        <v>51</v>
      </c>
      <c r="W1482" s="8">
        <v>30</v>
      </c>
      <c r="X1482" s="8">
        <v>0</v>
      </c>
      <c r="Y1482" s="8">
        <v>0</v>
      </c>
      <c r="Z1482" s="8">
        <v>0</v>
      </c>
      <c r="AA1482" s="8">
        <v>15</v>
      </c>
      <c r="AB1482" s="8">
        <v>15</v>
      </c>
    </row>
    <row r="1483" spans="1:28">
      <c r="A1483" t="s">
        <v>16</v>
      </c>
      <c r="B1483" t="s">
        <v>649</v>
      </c>
      <c r="C1483" t="s">
        <v>650</v>
      </c>
      <c r="D1483" t="s">
        <v>629</v>
      </c>
      <c r="E1483" t="s">
        <v>675</v>
      </c>
      <c r="F1483" t="s">
        <v>6706</v>
      </c>
      <c r="G1483" t="s">
        <v>6706</v>
      </c>
      <c r="H1483" t="s">
        <v>676</v>
      </c>
      <c r="I1483" t="s">
        <v>5921</v>
      </c>
      <c r="J1483" s="8" t="s">
        <v>5922</v>
      </c>
      <c r="K1483" s="8">
        <v>34</v>
      </c>
      <c r="M1483" s="8">
        <v>0</v>
      </c>
      <c r="N1483" s="8" t="s">
        <v>51</v>
      </c>
      <c r="O1483" s="8">
        <v>0</v>
      </c>
      <c r="P1483" s="8" t="s">
        <v>58</v>
      </c>
      <c r="Q1483" s="8" t="s">
        <v>12290</v>
      </c>
      <c r="S1483" s="8" t="s">
        <v>57</v>
      </c>
      <c r="T1483" s="8" t="s">
        <v>59</v>
      </c>
      <c r="U1483" s="8" t="s">
        <v>65</v>
      </c>
      <c r="V1483" s="8" t="s">
        <v>51</v>
      </c>
      <c r="W1483" s="8">
        <v>30</v>
      </c>
      <c r="X1483" s="8">
        <v>0</v>
      </c>
      <c r="Y1483" s="8">
        <v>0</v>
      </c>
      <c r="Z1483" s="8">
        <v>0</v>
      </c>
      <c r="AA1483" s="8">
        <v>15</v>
      </c>
      <c r="AB1483" s="8">
        <v>15</v>
      </c>
    </row>
    <row r="1484" spans="1:28">
      <c r="A1484" t="s">
        <v>16</v>
      </c>
      <c r="B1484" t="s">
        <v>649</v>
      </c>
      <c r="C1484" t="s">
        <v>650</v>
      </c>
      <c r="D1484" t="s">
        <v>629</v>
      </c>
      <c r="E1484" t="s">
        <v>675</v>
      </c>
      <c r="F1484" t="s">
        <v>7359</v>
      </c>
      <c r="G1484" t="s">
        <v>7360</v>
      </c>
      <c r="H1484" t="s">
        <v>676</v>
      </c>
      <c r="I1484" t="s">
        <v>5899</v>
      </c>
      <c r="J1484" s="8" t="s">
        <v>4485</v>
      </c>
      <c r="K1484" s="8">
        <v>19</v>
      </c>
      <c r="M1484" s="8">
        <v>0</v>
      </c>
      <c r="N1484" s="8" t="s">
        <v>51</v>
      </c>
      <c r="O1484" s="8">
        <v>0</v>
      </c>
      <c r="P1484" s="8" t="s">
        <v>58</v>
      </c>
      <c r="Q1484" s="8" t="s">
        <v>12291</v>
      </c>
      <c r="S1484" s="8" t="s">
        <v>57</v>
      </c>
      <c r="T1484" s="8" t="s">
        <v>59</v>
      </c>
      <c r="U1484" s="8" t="s">
        <v>65</v>
      </c>
      <c r="V1484" s="8" t="s">
        <v>51</v>
      </c>
      <c r="W1484" s="8">
        <v>30</v>
      </c>
      <c r="X1484" s="8">
        <v>0</v>
      </c>
      <c r="Y1484" s="8">
        <v>0</v>
      </c>
      <c r="Z1484" s="8">
        <v>0</v>
      </c>
      <c r="AA1484" s="8">
        <v>15</v>
      </c>
      <c r="AB1484" s="8">
        <v>15</v>
      </c>
    </row>
    <row r="1485" spans="1:28">
      <c r="A1485" t="s">
        <v>16</v>
      </c>
      <c r="B1485" t="s">
        <v>649</v>
      </c>
      <c r="C1485" t="s">
        <v>650</v>
      </c>
      <c r="D1485" t="s">
        <v>629</v>
      </c>
      <c r="E1485" t="s">
        <v>675</v>
      </c>
      <c r="F1485" t="s">
        <v>5949</v>
      </c>
      <c r="G1485" t="s">
        <v>5949</v>
      </c>
      <c r="H1485" t="s">
        <v>676</v>
      </c>
      <c r="I1485" t="s">
        <v>5948</v>
      </c>
      <c r="J1485" s="8" t="s">
        <v>5949</v>
      </c>
      <c r="K1485" s="8">
        <v>13</v>
      </c>
      <c r="M1485" s="8">
        <v>0</v>
      </c>
      <c r="N1485" s="8" t="s">
        <v>51</v>
      </c>
      <c r="O1485" s="8">
        <v>0</v>
      </c>
      <c r="P1485" s="8" t="s">
        <v>58</v>
      </c>
      <c r="Q1485" s="8" t="s">
        <v>12292</v>
      </c>
      <c r="S1485" s="8" t="s">
        <v>57</v>
      </c>
      <c r="T1485" s="8" t="s">
        <v>59</v>
      </c>
      <c r="U1485" s="8" t="s">
        <v>65</v>
      </c>
      <c r="V1485" s="8" t="s">
        <v>51</v>
      </c>
      <c r="W1485" s="8">
        <v>30</v>
      </c>
      <c r="X1485" s="8">
        <v>0</v>
      </c>
      <c r="Y1485" s="8">
        <v>0</v>
      </c>
      <c r="Z1485" s="8">
        <v>0</v>
      </c>
      <c r="AA1485" s="8">
        <v>15</v>
      </c>
      <c r="AB1485" s="8">
        <v>15</v>
      </c>
    </row>
    <row r="1486" spans="1:28">
      <c r="A1486" t="s">
        <v>20</v>
      </c>
      <c r="B1486" t="s">
        <v>77</v>
      </c>
      <c r="C1486" t="s">
        <v>193</v>
      </c>
      <c r="D1486" t="s">
        <v>616</v>
      </c>
      <c r="E1486" t="s">
        <v>675</v>
      </c>
      <c r="F1486" t="s">
        <v>7361</v>
      </c>
      <c r="G1486" t="s">
        <v>7362</v>
      </c>
      <c r="H1486" t="s">
        <v>676</v>
      </c>
      <c r="I1486" t="s">
        <v>7363</v>
      </c>
      <c r="J1486" s="8" t="s">
        <v>11023</v>
      </c>
      <c r="K1486" s="8">
        <v>59</v>
      </c>
      <c r="L1486" s="8" t="s">
        <v>7364</v>
      </c>
      <c r="M1486" s="8">
        <v>160</v>
      </c>
      <c r="N1486" s="8" t="s">
        <v>7365</v>
      </c>
      <c r="O1486" s="8">
        <v>1</v>
      </c>
      <c r="P1486" s="8" t="s">
        <v>57</v>
      </c>
      <c r="Q1486" s="8" t="s">
        <v>7363</v>
      </c>
      <c r="S1486" s="8" t="s">
        <v>57</v>
      </c>
      <c r="T1486" s="8" t="s">
        <v>59</v>
      </c>
      <c r="U1486" s="8" t="s">
        <v>65</v>
      </c>
      <c r="V1486" s="8" t="s">
        <v>51</v>
      </c>
      <c r="W1486" s="8">
        <v>85</v>
      </c>
      <c r="X1486" s="8">
        <v>20</v>
      </c>
      <c r="Y1486" s="8">
        <v>20</v>
      </c>
      <c r="Z1486" s="8">
        <v>15</v>
      </c>
      <c r="AA1486" s="8">
        <v>15</v>
      </c>
      <c r="AB1486" s="8">
        <v>15</v>
      </c>
    </row>
    <row r="1487" spans="1:28">
      <c r="A1487" t="s">
        <v>20</v>
      </c>
      <c r="B1487" t="s">
        <v>77</v>
      </c>
      <c r="C1487" t="s">
        <v>193</v>
      </c>
      <c r="D1487" t="s">
        <v>616</v>
      </c>
      <c r="E1487" t="s">
        <v>675</v>
      </c>
      <c r="F1487" t="s">
        <v>4522</v>
      </c>
      <c r="G1487" t="s">
        <v>4523</v>
      </c>
      <c r="H1487" t="s">
        <v>676</v>
      </c>
      <c r="I1487" t="s">
        <v>1036</v>
      </c>
      <c r="J1487" s="8" t="s">
        <v>11024</v>
      </c>
      <c r="K1487" s="8">
        <v>47</v>
      </c>
      <c r="L1487" s="8" t="s">
        <v>900</v>
      </c>
      <c r="M1487" s="8">
        <v>143</v>
      </c>
      <c r="N1487" s="8" t="s">
        <v>11025</v>
      </c>
      <c r="O1487" s="8">
        <v>1</v>
      </c>
      <c r="P1487" s="8" t="s">
        <v>57</v>
      </c>
      <c r="Q1487" s="8" t="s">
        <v>39</v>
      </c>
      <c r="S1487" s="8" t="s">
        <v>57</v>
      </c>
      <c r="T1487" s="8" t="s">
        <v>59</v>
      </c>
      <c r="U1487" s="8" t="s">
        <v>65</v>
      </c>
      <c r="V1487" s="8" t="s">
        <v>51</v>
      </c>
      <c r="W1487" s="8">
        <v>70</v>
      </c>
      <c r="X1487" s="8">
        <v>20</v>
      </c>
      <c r="Y1487" s="8">
        <v>20</v>
      </c>
      <c r="Z1487" s="8">
        <v>15</v>
      </c>
      <c r="AA1487" s="8">
        <v>0</v>
      </c>
      <c r="AB1487" s="8">
        <v>15</v>
      </c>
    </row>
    <row r="1488" spans="1:28">
      <c r="A1488" t="s">
        <v>20</v>
      </c>
      <c r="B1488" t="s">
        <v>77</v>
      </c>
      <c r="C1488" t="s">
        <v>193</v>
      </c>
      <c r="D1488" t="s">
        <v>616</v>
      </c>
      <c r="E1488" t="s">
        <v>675</v>
      </c>
      <c r="F1488" t="s">
        <v>7419</v>
      </c>
      <c r="G1488" t="s">
        <v>11026</v>
      </c>
      <c r="H1488" t="s">
        <v>676</v>
      </c>
      <c r="I1488" t="s">
        <v>7420</v>
      </c>
      <c r="J1488" s="8" t="s">
        <v>11027</v>
      </c>
      <c r="K1488" s="8">
        <v>60</v>
      </c>
      <c r="L1488" s="8" t="s">
        <v>7421</v>
      </c>
      <c r="M1488" s="8">
        <v>92</v>
      </c>
      <c r="N1488" s="8" t="s">
        <v>7422</v>
      </c>
      <c r="O1488" s="8">
        <v>1</v>
      </c>
      <c r="P1488" s="8" t="s">
        <v>57</v>
      </c>
      <c r="Q1488" s="8" t="s">
        <v>7420</v>
      </c>
      <c r="S1488" s="8" t="s">
        <v>57</v>
      </c>
      <c r="T1488" s="8" t="s">
        <v>59</v>
      </c>
      <c r="U1488" s="8" t="s">
        <v>65</v>
      </c>
      <c r="V1488" s="8" t="s">
        <v>51</v>
      </c>
      <c r="W1488" s="8">
        <v>85</v>
      </c>
      <c r="X1488" s="8">
        <v>20</v>
      </c>
      <c r="Y1488" s="8">
        <v>20</v>
      </c>
      <c r="Z1488" s="8">
        <v>15</v>
      </c>
      <c r="AA1488" s="8">
        <v>15</v>
      </c>
      <c r="AB1488" s="8">
        <v>15</v>
      </c>
    </row>
    <row r="1489" spans="1:28">
      <c r="A1489" t="s">
        <v>20</v>
      </c>
      <c r="B1489" t="s">
        <v>77</v>
      </c>
      <c r="C1489" t="s">
        <v>193</v>
      </c>
      <c r="D1489" t="s">
        <v>616</v>
      </c>
      <c r="E1489" t="s">
        <v>675</v>
      </c>
      <c r="F1489" t="s">
        <v>7366</v>
      </c>
      <c r="G1489" t="s">
        <v>7890</v>
      </c>
      <c r="H1489" t="s">
        <v>676</v>
      </c>
      <c r="I1489" t="s">
        <v>7367</v>
      </c>
      <c r="J1489" s="8" t="s">
        <v>11028</v>
      </c>
      <c r="K1489" s="8">
        <v>60</v>
      </c>
      <c r="L1489" s="8" t="s">
        <v>7368</v>
      </c>
      <c r="M1489" s="8">
        <v>93</v>
      </c>
      <c r="N1489" s="8" t="s">
        <v>1561</v>
      </c>
      <c r="O1489" s="8">
        <v>1</v>
      </c>
      <c r="P1489" s="8" t="s">
        <v>57</v>
      </c>
      <c r="Q1489" s="8" t="s">
        <v>7367</v>
      </c>
      <c r="S1489" s="8" t="s">
        <v>57</v>
      </c>
      <c r="T1489" s="8" t="s">
        <v>59</v>
      </c>
      <c r="U1489" s="8" t="s">
        <v>65</v>
      </c>
      <c r="V1489" s="8" t="s">
        <v>51</v>
      </c>
      <c r="W1489" s="8">
        <v>85</v>
      </c>
      <c r="X1489" s="8">
        <v>20</v>
      </c>
      <c r="Y1489" s="8">
        <v>20</v>
      </c>
      <c r="Z1489" s="8">
        <v>15</v>
      </c>
      <c r="AA1489" s="8">
        <v>15</v>
      </c>
      <c r="AB1489" s="8">
        <v>15</v>
      </c>
    </row>
    <row r="1490" spans="1:28">
      <c r="A1490" t="s">
        <v>20</v>
      </c>
      <c r="B1490" t="s">
        <v>77</v>
      </c>
      <c r="C1490" t="s">
        <v>193</v>
      </c>
      <c r="D1490" t="s">
        <v>616</v>
      </c>
      <c r="E1490" t="s">
        <v>675</v>
      </c>
      <c r="F1490" t="s">
        <v>8970</v>
      </c>
      <c r="G1490" t="s">
        <v>8970</v>
      </c>
      <c r="H1490" t="s">
        <v>677</v>
      </c>
      <c r="I1490" t="s">
        <v>9477</v>
      </c>
      <c r="J1490" s="8" t="s">
        <v>9478</v>
      </c>
      <c r="K1490" s="8">
        <v>51</v>
      </c>
      <c r="L1490" s="8" t="s">
        <v>2054</v>
      </c>
      <c r="M1490" s="8">
        <v>113</v>
      </c>
      <c r="N1490" s="8" t="s">
        <v>2055</v>
      </c>
      <c r="O1490" s="8">
        <v>1</v>
      </c>
      <c r="P1490" s="8" t="s">
        <v>57</v>
      </c>
      <c r="Q1490" s="8" t="s">
        <v>9477</v>
      </c>
      <c r="S1490" s="8" t="s">
        <v>57</v>
      </c>
      <c r="T1490" s="8" t="s">
        <v>418</v>
      </c>
      <c r="U1490" s="8" t="s">
        <v>2056</v>
      </c>
      <c r="V1490" s="8" t="s">
        <v>2057</v>
      </c>
      <c r="W1490" s="8">
        <v>70</v>
      </c>
      <c r="X1490" s="8">
        <v>20</v>
      </c>
      <c r="Y1490" s="8">
        <v>20</v>
      </c>
      <c r="Z1490" s="8">
        <v>15</v>
      </c>
      <c r="AA1490" s="8">
        <v>15</v>
      </c>
      <c r="AB1490" s="8">
        <v>0</v>
      </c>
    </row>
    <row r="1491" spans="1:28">
      <c r="A1491" t="s">
        <v>20</v>
      </c>
      <c r="B1491" t="s">
        <v>77</v>
      </c>
      <c r="C1491" t="s">
        <v>193</v>
      </c>
      <c r="D1491" t="s">
        <v>616</v>
      </c>
      <c r="E1491" t="s">
        <v>675</v>
      </c>
      <c r="F1491" t="s">
        <v>7369</v>
      </c>
      <c r="G1491" t="s">
        <v>7370</v>
      </c>
      <c r="H1491" t="s">
        <v>676</v>
      </c>
      <c r="I1491" t="s">
        <v>7371</v>
      </c>
      <c r="J1491" s="8" t="s">
        <v>11029</v>
      </c>
      <c r="K1491" s="8">
        <v>60</v>
      </c>
      <c r="L1491" s="8" t="s">
        <v>7372</v>
      </c>
      <c r="M1491" s="8">
        <v>112</v>
      </c>
      <c r="N1491" s="8" t="s">
        <v>1544</v>
      </c>
      <c r="O1491" s="8">
        <v>1</v>
      </c>
      <c r="P1491" s="8" t="s">
        <v>57</v>
      </c>
      <c r="Q1491" s="8" t="s">
        <v>7371</v>
      </c>
      <c r="S1491" s="8" t="s">
        <v>57</v>
      </c>
      <c r="T1491" s="8" t="s">
        <v>59</v>
      </c>
      <c r="U1491" s="8" t="s">
        <v>65</v>
      </c>
      <c r="V1491" s="8" t="s">
        <v>51</v>
      </c>
      <c r="W1491" s="8">
        <v>85</v>
      </c>
      <c r="X1491" s="8">
        <v>20</v>
      </c>
      <c r="Y1491" s="8">
        <v>20</v>
      </c>
      <c r="Z1491" s="8">
        <v>15</v>
      </c>
      <c r="AA1491" s="8">
        <v>15</v>
      </c>
      <c r="AB1491" s="8">
        <v>15</v>
      </c>
    </row>
    <row r="1492" spans="1:28">
      <c r="A1492" t="s">
        <v>20</v>
      </c>
      <c r="B1492" t="s">
        <v>77</v>
      </c>
      <c r="C1492" t="s">
        <v>193</v>
      </c>
      <c r="D1492" t="s">
        <v>616</v>
      </c>
      <c r="E1492" t="s">
        <v>675</v>
      </c>
      <c r="F1492" t="s">
        <v>7373</v>
      </c>
      <c r="G1492" t="s">
        <v>7374</v>
      </c>
      <c r="H1492" t="s">
        <v>676</v>
      </c>
      <c r="I1492" t="s">
        <v>7375</v>
      </c>
      <c r="J1492" s="8" t="s">
        <v>11030</v>
      </c>
      <c r="K1492" s="8">
        <v>54</v>
      </c>
      <c r="L1492" s="8" t="s">
        <v>11031</v>
      </c>
      <c r="M1492" s="8">
        <v>157</v>
      </c>
      <c r="N1492" s="8" t="s">
        <v>7376</v>
      </c>
      <c r="O1492" s="8">
        <v>1</v>
      </c>
      <c r="P1492" s="8" t="s">
        <v>57</v>
      </c>
      <c r="Q1492" s="8" t="s">
        <v>7375</v>
      </c>
      <c r="S1492" s="8" t="s">
        <v>57</v>
      </c>
      <c r="T1492" s="8" t="s">
        <v>59</v>
      </c>
      <c r="U1492" s="8" t="s">
        <v>65</v>
      </c>
      <c r="V1492" s="8" t="s">
        <v>51</v>
      </c>
      <c r="W1492" s="8">
        <v>85</v>
      </c>
      <c r="X1492" s="8">
        <v>20</v>
      </c>
      <c r="Y1492" s="8">
        <v>20</v>
      </c>
      <c r="Z1492" s="8">
        <v>15</v>
      </c>
      <c r="AA1492" s="8">
        <v>15</v>
      </c>
      <c r="AB1492" s="8">
        <v>15</v>
      </c>
    </row>
    <row r="1493" spans="1:28">
      <c r="A1493" t="s">
        <v>20</v>
      </c>
      <c r="B1493" t="s">
        <v>77</v>
      </c>
      <c r="C1493" t="s">
        <v>193</v>
      </c>
      <c r="D1493" t="s">
        <v>616</v>
      </c>
      <c r="E1493" t="s">
        <v>675</v>
      </c>
      <c r="F1493" t="s">
        <v>4492</v>
      </c>
      <c r="G1493" t="s">
        <v>11032</v>
      </c>
      <c r="H1493" t="s">
        <v>676</v>
      </c>
      <c r="I1493" t="s">
        <v>325</v>
      </c>
      <c r="J1493" s="8" t="s">
        <v>11033</v>
      </c>
      <c r="K1493" s="8">
        <v>56</v>
      </c>
      <c r="L1493" s="8" t="s">
        <v>326</v>
      </c>
      <c r="M1493" s="8">
        <v>153</v>
      </c>
      <c r="N1493" s="8" t="s">
        <v>51</v>
      </c>
      <c r="O1493" s="8">
        <v>0</v>
      </c>
      <c r="P1493" s="8" t="s">
        <v>58</v>
      </c>
      <c r="Q1493" s="8" t="s">
        <v>325</v>
      </c>
      <c r="S1493" s="8" t="s">
        <v>57</v>
      </c>
      <c r="T1493" s="8" t="s">
        <v>480</v>
      </c>
      <c r="U1493" s="8" t="s">
        <v>11034</v>
      </c>
      <c r="V1493" s="8" t="s">
        <v>11035</v>
      </c>
      <c r="W1493" s="8">
        <v>55</v>
      </c>
      <c r="X1493" s="8">
        <v>20</v>
      </c>
      <c r="Y1493" s="8">
        <v>20</v>
      </c>
      <c r="Z1493" s="8">
        <v>0</v>
      </c>
      <c r="AA1493" s="8">
        <v>15</v>
      </c>
      <c r="AB1493" s="8">
        <v>0</v>
      </c>
    </row>
    <row r="1494" spans="1:28">
      <c r="A1494" t="s">
        <v>20</v>
      </c>
      <c r="B1494" t="s">
        <v>77</v>
      </c>
      <c r="C1494" t="s">
        <v>193</v>
      </c>
      <c r="D1494" t="s">
        <v>616</v>
      </c>
      <c r="E1494" t="s">
        <v>675</v>
      </c>
      <c r="F1494" t="s">
        <v>8912</v>
      </c>
      <c r="G1494" t="s">
        <v>202</v>
      </c>
      <c r="H1494" t="s">
        <v>676</v>
      </c>
      <c r="I1494" t="s">
        <v>8913</v>
      </c>
      <c r="J1494" s="8" t="s">
        <v>11036</v>
      </c>
      <c r="K1494" s="8">
        <v>41</v>
      </c>
      <c r="L1494" s="8" t="s">
        <v>8914</v>
      </c>
      <c r="M1494" s="8">
        <v>120</v>
      </c>
      <c r="N1494" s="8" t="s">
        <v>8915</v>
      </c>
      <c r="O1494" s="8">
        <v>1</v>
      </c>
      <c r="P1494" s="8" t="s">
        <v>57</v>
      </c>
      <c r="Q1494" s="8" t="s">
        <v>8913</v>
      </c>
      <c r="S1494" s="8" t="s">
        <v>57</v>
      </c>
      <c r="T1494" s="8" t="s">
        <v>59</v>
      </c>
      <c r="U1494" s="8" t="s">
        <v>65</v>
      </c>
      <c r="V1494" s="8" t="s">
        <v>51</v>
      </c>
      <c r="W1494" s="8">
        <v>85</v>
      </c>
      <c r="X1494" s="8">
        <v>20</v>
      </c>
      <c r="Y1494" s="8">
        <v>20</v>
      </c>
      <c r="Z1494" s="8">
        <v>15</v>
      </c>
      <c r="AA1494" s="8">
        <v>15</v>
      </c>
      <c r="AB1494" s="8">
        <v>15</v>
      </c>
    </row>
    <row r="1495" spans="1:28">
      <c r="A1495" t="s">
        <v>20</v>
      </c>
      <c r="B1495" t="s">
        <v>77</v>
      </c>
      <c r="C1495" t="s">
        <v>193</v>
      </c>
      <c r="D1495" t="s">
        <v>616</v>
      </c>
      <c r="E1495" t="s">
        <v>675</v>
      </c>
      <c r="F1495" t="s">
        <v>5135</v>
      </c>
      <c r="G1495" t="s">
        <v>186</v>
      </c>
      <c r="H1495" t="s">
        <v>676</v>
      </c>
      <c r="I1495" t="s">
        <v>9479</v>
      </c>
      <c r="J1495" s="8" t="s">
        <v>9480</v>
      </c>
      <c r="K1495" s="8">
        <v>40</v>
      </c>
      <c r="L1495" s="8" t="s">
        <v>8563</v>
      </c>
      <c r="M1495" s="8">
        <v>138</v>
      </c>
      <c r="N1495" s="8" t="s">
        <v>194</v>
      </c>
      <c r="O1495" s="8">
        <v>1</v>
      </c>
      <c r="P1495" s="8" t="s">
        <v>57</v>
      </c>
      <c r="Q1495" s="8" t="s">
        <v>9479</v>
      </c>
      <c r="S1495" s="8" t="s">
        <v>57</v>
      </c>
      <c r="T1495" s="8" t="s">
        <v>59</v>
      </c>
      <c r="U1495" s="8" t="s">
        <v>65</v>
      </c>
      <c r="V1495" s="8" t="s">
        <v>51</v>
      </c>
      <c r="W1495" s="8">
        <v>85</v>
      </c>
      <c r="X1495" s="8">
        <v>20</v>
      </c>
      <c r="Y1495" s="8">
        <v>20</v>
      </c>
      <c r="Z1495" s="8">
        <v>15</v>
      </c>
      <c r="AA1495" s="8">
        <v>15</v>
      </c>
      <c r="AB1495" s="8">
        <v>15</v>
      </c>
    </row>
    <row r="1496" spans="1:28">
      <c r="A1496" t="s">
        <v>20</v>
      </c>
      <c r="B1496" t="s">
        <v>77</v>
      </c>
      <c r="C1496" t="s">
        <v>193</v>
      </c>
      <c r="D1496" t="s">
        <v>616</v>
      </c>
      <c r="E1496" t="s">
        <v>675</v>
      </c>
      <c r="F1496" t="s">
        <v>3428</v>
      </c>
      <c r="G1496" t="s">
        <v>4473</v>
      </c>
      <c r="H1496" t="s">
        <v>677</v>
      </c>
      <c r="I1496" t="s">
        <v>814</v>
      </c>
      <c r="J1496" s="8" t="s">
        <v>815</v>
      </c>
      <c r="K1496" s="8">
        <v>42</v>
      </c>
      <c r="L1496" s="8" t="s">
        <v>816</v>
      </c>
      <c r="M1496" s="8">
        <v>69</v>
      </c>
      <c r="N1496" s="8" t="s">
        <v>817</v>
      </c>
      <c r="O1496" s="8">
        <v>1</v>
      </c>
      <c r="P1496" s="8" t="s">
        <v>57</v>
      </c>
      <c r="Q1496" s="8" t="s">
        <v>814</v>
      </c>
      <c r="S1496" s="8" t="s">
        <v>57</v>
      </c>
      <c r="T1496" s="8" t="s">
        <v>59</v>
      </c>
      <c r="U1496" s="8" t="s">
        <v>65</v>
      </c>
      <c r="V1496" s="8" t="s">
        <v>51</v>
      </c>
      <c r="W1496" s="8">
        <v>85</v>
      </c>
      <c r="X1496" s="8">
        <v>20</v>
      </c>
      <c r="Y1496" s="8">
        <v>20</v>
      </c>
      <c r="Z1496" s="8">
        <v>15</v>
      </c>
      <c r="AA1496" s="8">
        <v>15</v>
      </c>
      <c r="AB1496" s="8">
        <v>15</v>
      </c>
    </row>
    <row r="1497" spans="1:28">
      <c r="A1497" t="s">
        <v>20</v>
      </c>
      <c r="B1497" t="s">
        <v>77</v>
      </c>
      <c r="C1497" t="s">
        <v>193</v>
      </c>
      <c r="D1497" t="s">
        <v>616</v>
      </c>
      <c r="E1497" t="s">
        <v>675</v>
      </c>
      <c r="F1497" t="s">
        <v>8916</v>
      </c>
      <c r="G1497" t="s">
        <v>8917</v>
      </c>
      <c r="H1497" t="s">
        <v>677</v>
      </c>
      <c r="I1497" t="s">
        <v>8918</v>
      </c>
      <c r="J1497" s="8" t="s">
        <v>8919</v>
      </c>
      <c r="K1497" s="8">
        <v>37</v>
      </c>
      <c r="L1497" s="8" t="s">
        <v>8920</v>
      </c>
      <c r="M1497" s="8">
        <v>101</v>
      </c>
      <c r="N1497" s="8" t="s">
        <v>8921</v>
      </c>
      <c r="O1497" s="8">
        <v>1</v>
      </c>
      <c r="P1497" s="8" t="s">
        <v>57</v>
      </c>
      <c r="Q1497" s="8" t="s">
        <v>8918</v>
      </c>
      <c r="S1497" s="8" t="s">
        <v>57</v>
      </c>
      <c r="T1497" s="8" t="s">
        <v>59</v>
      </c>
      <c r="U1497" s="8" t="s">
        <v>65</v>
      </c>
      <c r="V1497" s="8" t="s">
        <v>51</v>
      </c>
      <c r="W1497" s="8">
        <v>65</v>
      </c>
      <c r="X1497" s="8">
        <v>0</v>
      </c>
      <c r="Y1497" s="8">
        <v>20</v>
      </c>
      <c r="Z1497" s="8">
        <v>15</v>
      </c>
      <c r="AA1497" s="8">
        <v>15</v>
      </c>
      <c r="AB1497" s="8">
        <v>15</v>
      </c>
    </row>
    <row r="1498" spans="1:28">
      <c r="A1498" t="s">
        <v>20</v>
      </c>
      <c r="B1498" t="s">
        <v>77</v>
      </c>
      <c r="C1498" t="s">
        <v>193</v>
      </c>
      <c r="D1498" t="s">
        <v>616</v>
      </c>
      <c r="E1498" t="s">
        <v>675</v>
      </c>
      <c r="F1498" t="s">
        <v>8922</v>
      </c>
      <c r="G1498" t="s">
        <v>8923</v>
      </c>
      <c r="H1498" t="s">
        <v>677</v>
      </c>
      <c r="I1498" t="s">
        <v>8924</v>
      </c>
      <c r="J1498" s="8" t="s">
        <v>8925</v>
      </c>
      <c r="K1498" s="8">
        <v>57</v>
      </c>
      <c r="L1498" s="8" t="s">
        <v>8926</v>
      </c>
      <c r="M1498" s="8">
        <v>114</v>
      </c>
      <c r="N1498" s="8" t="s">
        <v>8927</v>
      </c>
      <c r="O1498" s="8">
        <v>1</v>
      </c>
      <c r="P1498" s="8" t="s">
        <v>57</v>
      </c>
      <c r="Q1498" s="8" t="s">
        <v>8924</v>
      </c>
      <c r="S1498" s="8" t="s">
        <v>57</v>
      </c>
      <c r="T1498" s="8" t="s">
        <v>59</v>
      </c>
      <c r="U1498" s="8" t="s">
        <v>65</v>
      </c>
      <c r="V1498" s="8" t="s">
        <v>51</v>
      </c>
      <c r="W1498" s="8">
        <v>85</v>
      </c>
      <c r="X1498" s="8">
        <v>20</v>
      </c>
      <c r="Y1498" s="8">
        <v>20</v>
      </c>
      <c r="Z1498" s="8">
        <v>15</v>
      </c>
      <c r="AA1498" s="8">
        <v>15</v>
      </c>
      <c r="AB1498" s="8">
        <v>15</v>
      </c>
    </row>
    <row r="1499" spans="1:28">
      <c r="A1499" t="s">
        <v>20</v>
      </c>
      <c r="B1499" t="s">
        <v>77</v>
      </c>
      <c r="C1499" t="s">
        <v>193</v>
      </c>
      <c r="D1499" t="s">
        <v>616</v>
      </c>
      <c r="E1499" t="s">
        <v>675</v>
      </c>
      <c r="F1499" t="s">
        <v>8928</v>
      </c>
      <c r="G1499" t="s">
        <v>8929</v>
      </c>
      <c r="H1499" t="s">
        <v>677</v>
      </c>
      <c r="I1499" t="s">
        <v>8930</v>
      </c>
      <c r="J1499" s="8" t="s">
        <v>8931</v>
      </c>
      <c r="K1499" s="8">
        <v>40</v>
      </c>
      <c r="L1499" s="8" t="s">
        <v>8932</v>
      </c>
      <c r="M1499" s="8">
        <v>157</v>
      </c>
      <c r="N1499" s="8" t="s">
        <v>8933</v>
      </c>
      <c r="O1499" s="8">
        <v>1</v>
      </c>
      <c r="P1499" s="8" t="s">
        <v>57</v>
      </c>
      <c r="Q1499" s="8" t="s">
        <v>8930</v>
      </c>
      <c r="S1499" s="8" t="s">
        <v>57</v>
      </c>
      <c r="T1499" s="8" t="s">
        <v>59</v>
      </c>
      <c r="U1499" s="8" t="s">
        <v>65</v>
      </c>
      <c r="V1499" s="8" t="s">
        <v>51</v>
      </c>
      <c r="W1499" s="8">
        <v>85</v>
      </c>
      <c r="X1499" s="8">
        <v>20</v>
      </c>
      <c r="Y1499" s="8">
        <v>20</v>
      </c>
      <c r="Z1499" s="8">
        <v>15</v>
      </c>
      <c r="AA1499" s="8">
        <v>15</v>
      </c>
      <c r="AB1499" s="8">
        <v>15</v>
      </c>
    </row>
    <row r="1500" spans="1:28">
      <c r="A1500" t="s">
        <v>20</v>
      </c>
      <c r="B1500" t="s">
        <v>77</v>
      </c>
      <c r="C1500" t="s">
        <v>193</v>
      </c>
      <c r="D1500" t="s">
        <v>616</v>
      </c>
      <c r="E1500" t="s">
        <v>675</v>
      </c>
      <c r="F1500" t="s">
        <v>8934</v>
      </c>
      <c r="G1500" t="s">
        <v>8935</v>
      </c>
      <c r="H1500" t="s">
        <v>677</v>
      </c>
      <c r="I1500" t="s">
        <v>8936</v>
      </c>
      <c r="J1500" s="8" t="s">
        <v>8937</v>
      </c>
      <c r="K1500" s="8">
        <v>43</v>
      </c>
      <c r="L1500" s="8" t="s">
        <v>8938</v>
      </c>
      <c r="M1500" s="8">
        <v>82</v>
      </c>
      <c r="N1500" s="8" t="s">
        <v>8939</v>
      </c>
      <c r="O1500" s="8">
        <v>1</v>
      </c>
      <c r="P1500" s="8" t="s">
        <v>57</v>
      </c>
      <c r="Q1500" s="8" t="s">
        <v>8936</v>
      </c>
      <c r="S1500" s="8" t="s">
        <v>57</v>
      </c>
      <c r="T1500" s="8" t="s">
        <v>59</v>
      </c>
      <c r="U1500" s="8" t="s">
        <v>65</v>
      </c>
      <c r="V1500" s="8" t="s">
        <v>51</v>
      </c>
      <c r="W1500" s="8">
        <v>85</v>
      </c>
      <c r="X1500" s="8">
        <v>20</v>
      </c>
      <c r="Y1500" s="8">
        <v>20</v>
      </c>
      <c r="Z1500" s="8">
        <v>15</v>
      </c>
      <c r="AA1500" s="8">
        <v>15</v>
      </c>
      <c r="AB1500" s="8">
        <v>15</v>
      </c>
    </row>
    <row r="1501" spans="1:28">
      <c r="A1501" t="s">
        <v>20</v>
      </c>
      <c r="B1501" t="s">
        <v>77</v>
      </c>
      <c r="C1501" t="s">
        <v>193</v>
      </c>
      <c r="D1501" t="s">
        <v>616</v>
      </c>
      <c r="E1501" t="s">
        <v>675</v>
      </c>
      <c r="F1501" t="s">
        <v>8940</v>
      </c>
      <c r="G1501" t="s">
        <v>8941</v>
      </c>
      <c r="H1501" t="s">
        <v>677</v>
      </c>
      <c r="I1501" t="s">
        <v>8942</v>
      </c>
      <c r="J1501" s="8" t="s">
        <v>8943</v>
      </c>
      <c r="K1501" s="8">
        <v>43</v>
      </c>
      <c r="L1501" s="8" t="s">
        <v>8944</v>
      </c>
      <c r="M1501" s="8">
        <v>59</v>
      </c>
      <c r="N1501" s="8" t="s">
        <v>8945</v>
      </c>
      <c r="O1501" s="8">
        <v>1</v>
      </c>
      <c r="P1501" s="8" t="s">
        <v>57</v>
      </c>
      <c r="Q1501" s="8" t="s">
        <v>8942</v>
      </c>
      <c r="S1501" s="8" t="s">
        <v>57</v>
      </c>
      <c r="T1501" s="8" t="s">
        <v>59</v>
      </c>
      <c r="U1501" s="8" t="s">
        <v>65</v>
      </c>
      <c r="V1501" s="8" t="s">
        <v>51</v>
      </c>
      <c r="W1501" s="8">
        <v>65</v>
      </c>
      <c r="X1501" s="8">
        <v>20</v>
      </c>
      <c r="Y1501" s="8">
        <v>0</v>
      </c>
      <c r="Z1501" s="8">
        <v>15</v>
      </c>
      <c r="AA1501" s="8">
        <v>15</v>
      </c>
      <c r="AB1501" s="8">
        <v>15</v>
      </c>
    </row>
    <row r="1502" spans="1:28">
      <c r="A1502" t="s">
        <v>20</v>
      </c>
      <c r="B1502" t="s">
        <v>77</v>
      </c>
      <c r="C1502" t="s">
        <v>193</v>
      </c>
      <c r="D1502" t="s">
        <v>616</v>
      </c>
      <c r="E1502" t="s">
        <v>675</v>
      </c>
      <c r="F1502" t="s">
        <v>7377</v>
      </c>
      <c r="G1502" t="s">
        <v>7378</v>
      </c>
      <c r="H1502" t="s">
        <v>676</v>
      </c>
      <c r="I1502" t="s">
        <v>7379</v>
      </c>
      <c r="J1502" s="8" t="s">
        <v>7380</v>
      </c>
      <c r="K1502" s="8">
        <v>56</v>
      </c>
      <c r="L1502" s="8" t="s">
        <v>7381</v>
      </c>
      <c r="M1502" s="8">
        <v>127</v>
      </c>
      <c r="N1502" s="8" t="s">
        <v>7382</v>
      </c>
      <c r="O1502" s="8">
        <v>1</v>
      </c>
      <c r="P1502" s="8" t="s">
        <v>57</v>
      </c>
      <c r="Q1502" s="8" t="s">
        <v>7379</v>
      </c>
      <c r="S1502" s="8" t="s">
        <v>57</v>
      </c>
      <c r="T1502" s="8" t="s">
        <v>59</v>
      </c>
      <c r="U1502" s="8" t="s">
        <v>65</v>
      </c>
      <c r="V1502" s="8" t="s">
        <v>51</v>
      </c>
      <c r="W1502" s="8">
        <v>85</v>
      </c>
      <c r="X1502" s="8">
        <v>20</v>
      </c>
      <c r="Y1502" s="8">
        <v>20</v>
      </c>
      <c r="Z1502" s="8">
        <v>15</v>
      </c>
      <c r="AA1502" s="8">
        <v>15</v>
      </c>
      <c r="AB1502" s="8">
        <v>15</v>
      </c>
    </row>
    <row r="1503" spans="1:28">
      <c r="A1503" t="s">
        <v>20</v>
      </c>
      <c r="B1503" t="s">
        <v>77</v>
      </c>
      <c r="C1503" t="s">
        <v>193</v>
      </c>
      <c r="D1503" t="s">
        <v>616</v>
      </c>
      <c r="E1503" t="s">
        <v>675</v>
      </c>
      <c r="F1503" t="s">
        <v>5709</v>
      </c>
      <c r="G1503" t="s">
        <v>5709</v>
      </c>
      <c r="H1503" t="s">
        <v>677</v>
      </c>
      <c r="I1503" t="s">
        <v>9310</v>
      </c>
      <c r="J1503" s="8" t="s">
        <v>9481</v>
      </c>
      <c r="K1503" s="8">
        <v>59</v>
      </c>
      <c r="L1503" s="8" t="s">
        <v>9482</v>
      </c>
      <c r="M1503" s="8">
        <v>72</v>
      </c>
      <c r="N1503" s="8" t="s">
        <v>51</v>
      </c>
      <c r="O1503" s="8">
        <v>0</v>
      </c>
      <c r="P1503" s="8" t="s">
        <v>58</v>
      </c>
      <c r="Q1503" s="8" t="s">
        <v>9310</v>
      </c>
      <c r="S1503" s="8" t="s">
        <v>57</v>
      </c>
      <c r="T1503" s="8" t="s">
        <v>59</v>
      </c>
      <c r="U1503" s="8" t="s">
        <v>65</v>
      </c>
      <c r="V1503" s="8" t="s">
        <v>51</v>
      </c>
      <c r="W1503" s="8">
        <v>70</v>
      </c>
      <c r="X1503" s="8">
        <v>20</v>
      </c>
      <c r="Y1503" s="8">
        <v>20</v>
      </c>
      <c r="Z1503" s="8">
        <v>0</v>
      </c>
      <c r="AA1503" s="8">
        <v>15</v>
      </c>
      <c r="AB1503" s="8">
        <v>15</v>
      </c>
    </row>
    <row r="1504" spans="1:28">
      <c r="A1504" t="s">
        <v>20</v>
      </c>
      <c r="B1504" t="s">
        <v>77</v>
      </c>
      <c r="C1504" t="s">
        <v>193</v>
      </c>
      <c r="D1504" t="s">
        <v>616</v>
      </c>
      <c r="E1504" t="s">
        <v>675</v>
      </c>
      <c r="F1504" t="s">
        <v>7383</v>
      </c>
      <c r="G1504" t="s">
        <v>5020</v>
      </c>
      <c r="H1504" t="s">
        <v>676</v>
      </c>
      <c r="I1504" t="s">
        <v>7384</v>
      </c>
      <c r="J1504" s="8" t="s">
        <v>7385</v>
      </c>
      <c r="K1504" s="8">
        <v>50</v>
      </c>
      <c r="L1504" s="8" t="s">
        <v>7386</v>
      </c>
      <c r="M1504" s="8">
        <v>144</v>
      </c>
      <c r="N1504" s="8" t="s">
        <v>7387</v>
      </c>
      <c r="O1504" s="8">
        <v>1</v>
      </c>
      <c r="P1504" s="8" t="s">
        <v>57</v>
      </c>
      <c r="Q1504" s="8" t="s">
        <v>7384</v>
      </c>
      <c r="S1504" s="8" t="s">
        <v>57</v>
      </c>
      <c r="T1504" s="8" t="s">
        <v>59</v>
      </c>
      <c r="U1504" s="8" t="s">
        <v>65</v>
      </c>
      <c r="V1504" s="8" t="s">
        <v>51</v>
      </c>
      <c r="W1504" s="8">
        <v>85</v>
      </c>
      <c r="X1504" s="8">
        <v>20</v>
      </c>
      <c r="Y1504" s="8">
        <v>20</v>
      </c>
      <c r="Z1504" s="8">
        <v>15</v>
      </c>
      <c r="AA1504" s="8">
        <v>15</v>
      </c>
      <c r="AB1504" s="8">
        <v>15</v>
      </c>
    </row>
    <row r="1505" spans="1:28">
      <c r="A1505" t="s">
        <v>20</v>
      </c>
      <c r="B1505" t="s">
        <v>77</v>
      </c>
      <c r="C1505" t="s">
        <v>193</v>
      </c>
      <c r="D1505" t="s">
        <v>616</v>
      </c>
      <c r="E1505" t="s">
        <v>675</v>
      </c>
      <c r="F1505" t="s">
        <v>7388</v>
      </c>
      <c r="G1505" t="s">
        <v>7891</v>
      </c>
      <c r="H1505" t="s">
        <v>676</v>
      </c>
      <c r="I1505" t="s">
        <v>7389</v>
      </c>
      <c r="J1505" s="8" t="s">
        <v>11037</v>
      </c>
      <c r="K1505" s="8">
        <v>59</v>
      </c>
      <c r="L1505" s="8" t="s">
        <v>11038</v>
      </c>
      <c r="M1505" s="8">
        <v>158</v>
      </c>
      <c r="N1505" s="8" t="s">
        <v>1098</v>
      </c>
      <c r="O1505" s="8">
        <v>1</v>
      </c>
      <c r="P1505" s="8" t="s">
        <v>57</v>
      </c>
      <c r="Q1505" s="8" t="s">
        <v>7389</v>
      </c>
      <c r="S1505" s="8" t="s">
        <v>57</v>
      </c>
      <c r="T1505" s="8" t="s">
        <v>59</v>
      </c>
      <c r="U1505" s="8" t="s">
        <v>65</v>
      </c>
      <c r="V1505" s="8" t="s">
        <v>51</v>
      </c>
      <c r="W1505" s="8">
        <v>85</v>
      </c>
      <c r="X1505" s="8">
        <v>20</v>
      </c>
      <c r="Y1505" s="8">
        <v>20</v>
      </c>
      <c r="Z1505" s="8">
        <v>15</v>
      </c>
      <c r="AA1505" s="8">
        <v>15</v>
      </c>
      <c r="AB1505" s="8">
        <v>15</v>
      </c>
    </row>
    <row r="1506" spans="1:28">
      <c r="A1506" t="s">
        <v>20</v>
      </c>
      <c r="B1506" t="s">
        <v>77</v>
      </c>
      <c r="C1506" t="s">
        <v>193</v>
      </c>
      <c r="D1506" t="s">
        <v>616</v>
      </c>
      <c r="E1506" t="s">
        <v>675</v>
      </c>
      <c r="F1506" t="s">
        <v>7390</v>
      </c>
      <c r="G1506" t="s">
        <v>7391</v>
      </c>
      <c r="H1506" t="s">
        <v>676</v>
      </c>
      <c r="I1506" t="s">
        <v>7392</v>
      </c>
      <c r="J1506" s="8" t="s">
        <v>11039</v>
      </c>
      <c r="K1506" s="8">
        <v>60</v>
      </c>
      <c r="L1506" s="8" t="s">
        <v>7393</v>
      </c>
      <c r="M1506" s="8">
        <v>124</v>
      </c>
      <c r="N1506" s="8" t="s">
        <v>7394</v>
      </c>
      <c r="O1506" s="8">
        <v>1</v>
      </c>
      <c r="P1506" s="8" t="s">
        <v>57</v>
      </c>
      <c r="Q1506" s="8" t="s">
        <v>7392</v>
      </c>
      <c r="S1506" s="8" t="s">
        <v>57</v>
      </c>
      <c r="T1506" s="8" t="s">
        <v>59</v>
      </c>
      <c r="U1506" s="8" t="s">
        <v>65</v>
      </c>
      <c r="V1506" s="8" t="s">
        <v>51</v>
      </c>
      <c r="W1506" s="8">
        <v>85</v>
      </c>
      <c r="X1506" s="8">
        <v>20</v>
      </c>
      <c r="Y1506" s="8">
        <v>20</v>
      </c>
      <c r="Z1506" s="8">
        <v>15</v>
      </c>
      <c r="AA1506" s="8">
        <v>15</v>
      </c>
      <c r="AB1506" s="8">
        <v>15</v>
      </c>
    </row>
    <row r="1507" spans="1:28">
      <c r="A1507" t="s">
        <v>20</v>
      </c>
      <c r="B1507" t="s">
        <v>77</v>
      </c>
      <c r="C1507" t="s">
        <v>193</v>
      </c>
      <c r="D1507" t="s">
        <v>616</v>
      </c>
      <c r="E1507" t="s">
        <v>675</v>
      </c>
      <c r="F1507" t="s">
        <v>9483</v>
      </c>
      <c r="G1507" t="s">
        <v>4454</v>
      </c>
      <c r="H1507" t="s">
        <v>676</v>
      </c>
      <c r="I1507" t="s">
        <v>9484</v>
      </c>
      <c r="J1507" s="8" t="s">
        <v>11040</v>
      </c>
      <c r="K1507" s="8">
        <v>60</v>
      </c>
      <c r="L1507" s="8" t="s">
        <v>270</v>
      </c>
      <c r="M1507" s="8">
        <v>120</v>
      </c>
      <c r="N1507" s="8" t="s">
        <v>11041</v>
      </c>
      <c r="O1507" s="8">
        <v>1</v>
      </c>
      <c r="P1507" s="8" t="s">
        <v>57</v>
      </c>
      <c r="Q1507" s="8" t="s">
        <v>9484</v>
      </c>
      <c r="S1507" s="8" t="s">
        <v>57</v>
      </c>
      <c r="T1507" s="8" t="s">
        <v>59</v>
      </c>
      <c r="U1507" s="8" t="s">
        <v>65</v>
      </c>
      <c r="V1507" s="8" t="s">
        <v>51</v>
      </c>
      <c r="W1507" s="8">
        <v>85</v>
      </c>
      <c r="X1507" s="8">
        <v>20</v>
      </c>
      <c r="Y1507" s="8">
        <v>20</v>
      </c>
      <c r="Z1507" s="8">
        <v>15</v>
      </c>
      <c r="AA1507" s="8">
        <v>15</v>
      </c>
      <c r="AB1507" s="8">
        <v>15</v>
      </c>
    </row>
    <row r="1508" spans="1:28">
      <c r="A1508" t="s">
        <v>20</v>
      </c>
      <c r="B1508" t="s">
        <v>77</v>
      </c>
      <c r="C1508" t="s">
        <v>193</v>
      </c>
      <c r="D1508" t="s">
        <v>616</v>
      </c>
      <c r="E1508" t="s">
        <v>675</v>
      </c>
      <c r="F1508" t="s">
        <v>512</v>
      </c>
      <c r="G1508" t="s">
        <v>512</v>
      </c>
      <c r="H1508" t="s">
        <v>676</v>
      </c>
      <c r="I1508" t="s">
        <v>9485</v>
      </c>
      <c r="J1508" s="8" t="s">
        <v>9486</v>
      </c>
      <c r="K1508" s="8">
        <v>54</v>
      </c>
      <c r="L1508" s="8" t="s">
        <v>1480</v>
      </c>
      <c r="M1508" s="8">
        <v>91</v>
      </c>
      <c r="N1508" s="8" t="s">
        <v>1481</v>
      </c>
      <c r="O1508" s="8">
        <v>1</v>
      </c>
      <c r="P1508" s="8" t="s">
        <v>57</v>
      </c>
      <c r="Q1508" s="8" t="s">
        <v>9485</v>
      </c>
      <c r="S1508" s="8" t="s">
        <v>57</v>
      </c>
      <c r="T1508" s="8" t="s">
        <v>59</v>
      </c>
      <c r="U1508" s="8" t="s">
        <v>65</v>
      </c>
      <c r="V1508" s="8" t="s">
        <v>51</v>
      </c>
      <c r="W1508" s="8">
        <v>85</v>
      </c>
      <c r="X1508" s="8">
        <v>20</v>
      </c>
      <c r="Y1508" s="8">
        <v>20</v>
      </c>
      <c r="Z1508" s="8">
        <v>15</v>
      </c>
      <c r="AA1508" s="8">
        <v>15</v>
      </c>
      <c r="AB1508" s="8">
        <v>15</v>
      </c>
    </row>
    <row r="1509" spans="1:28">
      <c r="A1509" t="s">
        <v>20</v>
      </c>
      <c r="B1509" t="s">
        <v>77</v>
      </c>
      <c r="C1509" t="s">
        <v>193</v>
      </c>
      <c r="D1509" t="s">
        <v>616</v>
      </c>
      <c r="E1509" t="s">
        <v>675</v>
      </c>
      <c r="F1509" t="s">
        <v>494</v>
      </c>
      <c r="G1509" t="s">
        <v>494</v>
      </c>
      <c r="H1509" t="s">
        <v>676</v>
      </c>
      <c r="I1509" t="s">
        <v>9487</v>
      </c>
      <c r="J1509" s="8" t="s">
        <v>9488</v>
      </c>
      <c r="K1509" s="8">
        <v>51</v>
      </c>
      <c r="L1509" s="8" t="s">
        <v>11042</v>
      </c>
      <c r="M1509" s="8">
        <v>152</v>
      </c>
      <c r="N1509" s="8" t="s">
        <v>1511</v>
      </c>
      <c r="O1509" s="8">
        <v>1</v>
      </c>
      <c r="P1509" s="8" t="s">
        <v>57</v>
      </c>
      <c r="Q1509" s="8" t="s">
        <v>9487</v>
      </c>
      <c r="S1509" s="8" t="s">
        <v>57</v>
      </c>
      <c r="T1509" s="8" t="s">
        <v>59</v>
      </c>
      <c r="U1509" s="8" t="s">
        <v>65</v>
      </c>
      <c r="V1509" s="8" t="s">
        <v>51</v>
      </c>
      <c r="W1509" s="8">
        <v>85</v>
      </c>
      <c r="X1509" s="8">
        <v>20</v>
      </c>
      <c r="Y1509" s="8">
        <v>20</v>
      </c>
      <c r="Z1509" s="8">
        <v>15</v>
      </c>
      <c r="AA1509" s="8">
        <v>15</v>
      </c>
      <c r="AB1509" s="8">
        <v>15</v>
      </c>
    </row>
    <row r="1510" spans="1:28">
      <c r="A1510" t="s">
        <v>20</v>
      </c>
      <c r="B1510" t="s">
        <v>77</v>
      </c>
      <c r="C1510" t="s">
        <v>193</v>
      </c>
      <c r="D1510" t="s">
        <v>616</v>
      </c>
      <c r="E1510" t="s">
        <v>675</v>
      </c>
      <c r="F1510" t="s">
        <v>7472</v>
      </c>
      <c r="G1510" t="s">
        <v>7472</v>
      </c>
      <c r="H1510" t="s">
        <v>676</v>
      </c>
      <c r="I1510" t="s">
        <v>9489</v>
      </c>
      <c r="J1510" s="8" t="s">
        <v>9490</v>
      </c>
      <c r="K1510" s="8">
        <v>53</v>
      </c>
      <c r="L1510" s="8" t="s">
        <v>1549</v>
      </c>
      <c r="M1510" s="8">
        <v>108</v>
      </c>
      <c r="N1510" s="8" t="s">
        <v>1550</v>
      </c>
      <c r="O1510" s="8">
        <v>1</v>
      </c>
      <c r="P1510" s="8" t="s">
        <v>57</v>
      </c>
      <c r="Q1510" s="8" t="s">
        <v>9489</v>
      </c>
      <c r="S1510" s="8" t="s">
        <v>57</v>
      </c>
      <c r="T1510" s="8" t="s">
        <v>59</v>
      </c>
      <c r="U1510" s="8" t="s">
        <v>65</v>
      </c>
      <c r="V1510" s="8" t="s">
        <v>51</v>
      </c>
      <c r="W1510" s="8">
        <v>85</v>
      </c>
      <c r="X1510" s="8">
        <v>20</v>
      </c>
      <c r="Y1510" s="8">
        <v>20</v>
      </c>
      <c r="Z1510" s="8">
        <v>15</v>
      </c>
      <c r="AA1510" s="8">
        <v>15</v>
      </c>
      <c r="AB1510" s="8">
        <v>15</v>
      </c>
    </row>
    <row r="1511" spans="1:28">
      <c r="A1511" t="s">
        <v>20</v>
      </c>
      <c r="B1511" t="s">
        <v>77</v>
      </c>
      <c r="C1511" t="s">
        <v>193</v>
      </c>
      <c r="D1511" t="s">
        <v>616</v>
      </c>
      <c r="E1511" t="s">
        <v>675</v>
      </c>
      <c r="F1511" t="s">
        <v>4474</v>
      </c>
      <c r="G1511" t="s">
        <v>4475</v>
      </c>
      <c r="H1511" t="s">
        <v>677</v>
      </c>
      <c r="I1511" t="s">
        <v>818</v>
      </c>
      <c r="J1511" s="8" t="s">
        <v>819</v>
      </c>
      <c r="K1511" s="8">
        <v>68</v>
      </c>
      <c r="L1511" s="8" t="s">
        <v>820</v>
      </c>
      <c r="M1511" s="8">
        <v>155</v>
      </c>
      <c r="N1511" s="8" t="s">
        <v>821</v>
      </c>
      <c r="O1511" s="8">
        <v>1</v>
      </c>
      <c r="P1511" s="8" t="s">
        <v>57</v>
      </c>
      <c r="Q1511" s="8" t="s">
        <v>818</v>
      </c>
      <c r="S1511" s="8" t="s">
        <v>57</v>
      </c>
      <c r="T1511" s="8" t="s">
        <v>59</v>
      </c>
      <c r="U1511" s="8" t="s">
        <v>65</v>
      </c>
      <c r="V1511" s="8" t="s">
        <v>51</v>
      </c>
      <c r="W1511" s="8">
        <v>65</v>
      </c>
      <c r="X1511" s="8">
        <v>0</v>
      </c>
      <c r="Y1511" s="8">
        <v>20</v>
      </c>
      <c r="Z1511" s="8">
        <v>15</v>
      </c>
      <c r="AA1511" s="8">
        <v>15</v>
      </c>
      <c r="AB1511" s="8">
        <v>15</v>
      </c>
    </row>
    <row r="1512" spans="1:28">
      <c r="A1512" t="s">
        <v>20</v>
      </c>
      <c r="B1512" t="s">
        <v>77</v>
      </c>
      <c r="C1512" t="s">
        <v>193</v>
      </c>
      <c r="D1512" t="s">
        <v>616</v>
      </c>
      <c r="E1512" t="s">
        <v>675</v>
      </c>
      <c r="F1512" t="s">
        <v>7395</v>
      </c>
      <c r="G1512" t="s">
        <v>7396</v>
      </c>
      <c r="H1512" t="s">
        <v>676</v>
      </c>
      <c r="I1512" t="s">
        <v>7397</v>
      </c>
      <c r="J1512" s="8" t="s">
        <v>11043</v>
      </c>
      <c r="K1512" s="8">
        <v>42</v>
      </c>
      <c r="L1512" s="8" t="s">
        <v>11044</v>
      </c>
      <c r="M1512" s="8">
        <v>152</v>
      </c>
      <c r="N1512" s="8" t="s">
        <v>967</v>
      </c>
      <c r="O1512" s="8">
        <v>1</v>
      </c>
      <c r="P1512" s="8" t="s">
        <v>57</v>
      </c>
      <c r="Q1512" s="8" t="s">
        <v>7397</v>
      </c>
      <c r="S1512" s="8" t="s">
        <v>57</v>
      </c>
      <c r="T1512" s="8" t="s">
        <v>59</v>
      </c>
      <c r="U1512" s="8" t="s">
        <v>65</v>
      </c>
      <c r="V1512" s="8" t="s">
        <v>51</v>
      </c>
      <c r="W1512" s="8">
        <v>85</v>
      </c>
      <c r="X1512" s="8">
        <v>20</v>
      </c>
      <c r="Y1512" s="8">
        <v>20</v>
      </c>
      <c r="Z1512" s="8">
        <v>15</v>
      </c>
      <c r="AA1512" s="8">
        <v>15</v>
      </c>
      <c r="AB1512" s="8">
        <v>15</v>
      </c>
    </row>
    <row r="1513" spans="1:28">
      <c r="A1513" t="s">
        <v>20</v>
      </c>
      <c r="B1513" t="s">
        <v>77</v>
      </c>
      <c r="C1513" t="s">
        <v>193</v>
      </c>
      <c r="D1513" t="s">
        <v>616</v>
      </c>
      <c r="E1513" t="s">
        <v>675</v>
      </c>
      <c r="F1513" t="s">
        <v>8965</v>
      </c>
      <c r="G1513" t="s">
        <v>8163</v>
      </c>
      <c r="H1513" t="s">
        <v>677</v>
      </c>
      <c r="I1513" t="s">
        <v>8966</v>
      </c>
      <c r="J1513" s="8" t="s">
        <v>8967</v>
      </c>
      <c r="K1513" s="8">
        <v>41</v>
      </c>
      <c r="L1513" s="8" t="s">
        <v>8968</v>
      </c>
      <c r="M1513" s="8">
        <v>98</v>
      </c>
      <c r="N1513" s="8" t="s">
        <v>8969</v>
      </c>
      <c r="O1513" s="8">
        <v>1</v>
      </c>
      <c r="P1513" s="8" t="s">
        <v>57</v>
      </c>
      <c r="Q1513" s="8" t="s">
        <v>8966</v>
      </c>
      <c r="S1513" s="8" t="s">
        <v>57</v>
      </c>
      <c r="T1513" s="8" t="s">
        <v>59</v>
      </c>
      <c r="U1513" s="8" t="s">
        <v>65</v>
      </c>
      <c r="V1513" s="8" t="s">
        <v>51</v>
      </c>
      <c r="W1513" s="8">
        <v>85</v>
      </c>
      <c r="X1513" s="8">
        <v>20</v>
      </c>
      <c r="Y1513" s="8">
        <v>20</v>
      </c>
      <c r="Z1513" s="8">
        <v>15</v>
      </c>
      <c r="AA1513" s="8">
        <v>15</v>
      </c>
      <c r="AB1513" s="8">
        <v>15</v>
      </c>
    </row>
    <row r="1514" spans="1:28">
      <c r="A1514" t="s">
        <v>20</v>
      </c>
      <c r="B1514" t="s">
        <v>77</v>
      </c>
      <c r="C1514" t="s">
        <v>193</v>
      </c>
      <c r="D1514" t="s">
        <v>616</v>
      </c>
      <c r="E1514" t="s">
        <v>675</v>
      </c>
      <c r="F1514" t="s">
        <v>4487</v>
      </c>
      <c r="G1514" t="s">
        <v>11045</v>
      </c>
      <c r="H1514" t="s">
        <v>676</v>
      </c>
      <c r="I1514" t="s">
        <v>299</v>
      </c>
      <c r="J1514" s="8" t="s">
        <v>300</v>
      </c>
      <c r="K1514" s="8">
        <v>42</v>
      </c>
      <c r="L1514" s="8" t="s">
        <v>301</v>
      </c>
      <c r="M1514" s="8">
        <v>137</v>
      </c>
      <c r="N1514" s="8" t="s">
        <v>184</v>
      </c>
      <c r="O1514" s="8">
        <v>1</v>
      </c>
      <c r="P1514" s="8" t="s">
        <v>57</v>
      </c>
      <c r="Q1514" s="8" t="s">
        <v>299</v>
      </c>
      <c r="S1514" s="8" t="s">
        <v>57</v>
      </c>
      <c r="T1514" s="8" t="s">
        <v>59</v>
      </c>
      <c r="U1514" s="8" t="s">
        <v>65</v>
      </c>
      <c r="V1514" s="8" t="s">
        <v>51</v>
      </c>
      <c r="W1514" s="8">
        <v>85</v>
      </c>
      <c r="X1514" s="8">
        <v>20</v>
      </c>
      <c r="Y1514" s="8">
        <v>20</v>
      </c>
      <c r="Z1514" s="8">
        <v>15</v>
      </c>
      <c r="AA1514" s="8">
        <v>15</v>
      </c>
      <c r="AB1514" s="8">
        <v>15</v>
      </c>
    </row>
    <row r="1515" spans="1:28">
      <c r="A1515" t="s">
        <v>20</v>
      </c>
      <c r="B1515" t="s">
        <v>77</v>
      </c>
      <c r="C1515" t="s">
        <v>193</v>
      </c>
      <c r="D1515" t="s">
        <v>616</v>
      </c>
      <c r="E1515" t="s">
        <v>675</v>
      </c>
      <c r="F1515" t="s">
        <v>8096</v>
      </c>
      <c r="G1515" t="s">
        <v>8097</v>
      </c>
      <c r="H1515" t="s">
        <v>677</v>
      </c>
      <c r="I1515" t="s">
        <v>8946</v>
      </c>
      <c r="J1515" s="8" t="s">
        <v>8947</v>
      </c>
      <c r="K1515" s="8">
        <v>57</v>
      </c>
      <c r="L1515" s="8" t="s">
        <v>5703</v>
      </c>
      <c r="M1515" s="8">
        <v>6</v>
      </c>
      <c r="N1515" s="8" t="s">
        <v>8948</v>
      </c>
      <c r="O1515" s="8">
        <v>1</v>
      </c>
      <c r="P1515" s="8" t="s">
        <v>57</v>
      </c>
      <c r="Q1515" s="8" t="s">
        <v>8946</v>
      </c>
      <c r="S1515" s="8" t="s">
        <v>57</v>
      </c>
      <c r="T1515" s="8" t="s">
        <v>59</v>
      </c>
      <c r="U1515" s="8" t="s">
        <v>65</v>
      </c>
      <c r="V1515" s="8" t="s">
        <v>51</v>
      </c>
      <c r="W1515" s="8">
        <v>50</v>
      </c>
      <c r="X1515" s="8">
        <v>20</v>
      </c>
      <c r="Y1515" s="8">
        <v>0</v>
      </c>
      <c r="Z1515" s="8">
        <v>15</v>
      </c>
      <c r="AA1515" s="8">
        <v>0</v>
      </c>
      <c r="AB1515" s="8">
        <v>15</v>
      </c>
    </row>
    <row r="1516" spans="1:28">
      <c r="A1516" t="s">
        <v>20</v>
      </c>
      <c r="B1516" t="s">
        <v>77</v>
      </c>
      <c r="C1516" t="s">
        <v>193</v>
      </c>
      <c r="D1516" t="s">
        <v>616</v>
      </c>
      <c r="E1516" t="s">
        <v>675</v>
      </c>
      <c r="F1516" t="s">
        <v>7431</v>
      </c>
      <c r="G1516" t="s">
        <v>4887</v>
      </c>
      <c r="H1516" t="s">
        <v>676</v>
      </c>
      <c r="I1516" t="s">
        <v>7432</v>
      </c>
      <c r="J1516" s="8" t="s">
        <v>7433</v>
      </c>
      <c r="K1516" s="8">
        <v>59</v>
      </c>
      <c r="L1516" s="8" t="s">
        <v>7434</v>
      </c>
      <c r="M1516" s="8">
        <v>130</v>
      </c>
      <c r="N1516" s="8" t="s">
        <v>7435</v>
      </c>
      <c r="O1516" s="8">
        <v>1</v>
      </c>
      <c r="P1516" s="8" t="s">
        <v>57</v>
      </c>
      <c r="Q1516" s="8" t="s">
        <v>7432</v>
      </c>
      <c r="S1516" s="8" t="s">
        <v>57</v>
      </c>
      <c r="T1516" s="8" t="s">
        <v>59</v>
      </c>
      <c r="U1516" s="8" t="s">
        <v>65</v>
      </c>
      <c r="V1516" s="8" t="s">
        <v>51</v>
      </c>
      <c r="W1516" s="8">
        <v>85</v>
      </c>
      <c r="X1516" s="8">
        <v>20</v>
      </c>
      <c r="Y1516" s="8">
        <v>20</v>
      </c>
      <c r="Z1516" s="8">
        <v>15</v>
      </c>
      <c r="AA1516" s="8">
        <v>15</v>
      </c>
      <c r="AB1516" s="8">
        <v>15</v>
      </c>
    </row>
    <row r="1517" spans="1:28">
      <c r="A1517" t="s">
        <v>20</v>
      </c>
      <c r="B1517" t="s">
        <v>77</v>
      </c>
      <c r="C1517" t="s">
        <v>193</v>
      </c>
      <c r="D1517" t="s">
        <v>616</v>
      </c>
      <c r="E1517" t="s">
        <v>675</v>
      </c>
      <c r="F1517" t="s">
        <v>7398</v>
      </c>
      <c r="G1517" t="s">
        <v>7399</v>
      </c>
      <c r="H1517" t="s">
        <v>676</v>
      </c>
      <c r="I1517" t="s">
        <v>7400</v>
      </c>
      <c r="J1517" s="8" t="s">
        <v>11046</v>
      </c>
      <c r="K1517" s="8">
        <v>48</v>
      </c>
      <c r="L1517" s="8" t="s">
        <v>7401</v>
      </c>
      <c r="M1517" s="8">
        <v>103</v>
      </c>
      <c r="N1517" s="8" t="s">
        <v>914</v>
      </c>
      <c r="O1517" s="8">
        <v>1</v>
      </c>
      <c r="P1517" s="8" t="s">
        <v>57</v>
      </c>
      <c r="Q1517" s="8" t="s">
        <v>7400</v>
      </c>
      <c r="S1517" s="8" t="s">
        <v>57</v>
      </c>
      <c r="T1517" s="8" t="s">
        <v>59</v>
      </c>
      <c r="U1517" s="8" t="s">
        <v>65</v>
      </c>
      <c r="V1517" s="8" t="s">
        <v>51</v>
      </c>
      <c r="W1517" s="8">
        <v>85</v>
      </c>
      <c r="X1517" s="8">
        <v>20</v>
      </c>
      <c r="Y1517" s="8">
        <v>20</v>
      </c>
      <c r="Z1517" s="8">
        <v>15</v>
      </c>
      <c r="AA1517" s="8">
        <v>15</v>
      </c>
      <c r="AB1517" s="8">
        <v>15</v>
      </c>
    </row>
    <row r="1518" spans="1:28">
      <c r="A1518" t="s">
        <v>20</v>
      </c>
      <c r="B1518" t="s">
        <v>77</v>
      </c>
      <c r="C1518" t="s">
        <v>193</v>
      </c>
      <c r="D1518" t="s">
        <v>616</v>
      </c>
      <c r="E1518" t="s">
        <v>675</v>
      </c>
      <c r="F1518" t="s">
        <v>7402</v>
      </c>
      <c r="G1518" t="s">
        <v>7403</v>
      </c>
      <c r="H1518" t="s">
        <v>676</v>
      </c>
      <c r="I1518" t="s">
        <v>7404</v>
      </c>
      <c r="J1518" s="8" t="s">
        <v>7405</v>
      </c>
      <c r="K1518" s="8">
        <v>52</v>
      </c>
      <c r="L1518" s="8" t="s">
        <v>7406</v>
      </c>
      <c r="M1518" s="8">
        <v>120</v>
      </c>
      <c r="N1518" s="8" t="s">
        <v>7407</v>
      </c>
      <c r="O1518" s="8">
        <v>1</v>
      </c>
      <c r="P1518" s="8" t="s">
        <v>57</v>
      </c>
      <c r="Q1518" s="8" t="s">
        <v>7404</v>
      </c>
      <c r="S1518" s="8" t="s">
        <v>57</v>
      </c>
      <c r="T1518" s="8" t="s">
        <v>59</v>
      </c>
      <c r="U1518" s="8" t="s">
        <v>65</v>
      </c>
      <c r="V1518" s="8" t="s">
        <v>51</v>
      </c>
      <c r="W1518" s="8">
        <v>85</v>
      </c>
      <c r="X1518" s="8">
        <v>20</v>
      </c>
      <c r="Y1518" s="8">
        <v>20</v>
      </c>
      <c r="Z1518" s="8">
        <v>15</v>
      </c>
      <c r="AA1518" s="8">
        <v>15</v>
      </c>
      <c r="AB1518" s="8">
        <v>15</v>
      </c>
    </row>
    <row r="1519" spans="1:28">
      <c r="A1519" t="s">
        <v>20</v>
      </c>
      <c r="B1519" t="s">
        <v>77</v>
      </c>
      <c r="C1519" t="s">
        <v>193</v>
      </c>
      <c r="D1519" t="s">
        <v>616</v>
      </c>
      <c r="E1519" t="s">
        <v>675</v>
      </c>
      <c r="F1519" t="s">
        <v>4480</v>
      </c>
      <c r="G1519" t="s">
        <v>4480</v>
      </c>
      <c r="H1519" t="s">
        <v>676</v>
      </c>
      <c r="I1519" t="s">
        <v>314</v>
      </c>
      <c r="J1519" s="8" t="s">
        <v>11047</v>
      </c>
      <c r="K1519" s="8">
        <v>60</v>
      </c>
      <c r="L1519" s="8" t="s">
        <v>315</v>
      </c>
      <c r="M1519" s="8">
        <v>107</v>
      </c>
      <c r="N1519" s="8" t="s">
        <v>316</v>
      </c>
      <c r="O1519" s="8">
        <v>1</v>
      </c>
      <c r="P1519" s="8" t="s">
        <v>57</v>
      </c>
      <c r="Q1519" s="8" t="s">
        <v>314</v>
      </c>
      <c r="S1519" s="8" t="s">
        <v>57</v>
      </c>
      <c r="T1519" s="8" t="s">
        <v>59</v>
      </c>
      <c r="U1519" s="8" t="s">
        <v>65</v>
      </c>
      <c r="V1519" s="8" t="s">
        <v>51</v>
      </c>
      <c r="W1519" s="8">
        <v>85</v>
      </c>
      <c r="X1519" s="8">
        <v>20</v>
      </c>
      <c r="Y1519" s="8">
        <v>20</v>
      </c>
      <c r="Z1519" s="8">
        <v>15</v>
      </c>
      <c r="AA1519" s="8">
        <v>15</v>
      </c>
      <c r="AB1519" s="8">
        <v>15</v>
      </c>
    </row>
    <row r="1520" spans="1:28">
      <c r="A1520" t="s">
        <v>20</v>
      </c>
      <c r="B1520" t="s">
        <v>77</v>
      </c>
      <c r="C1520" t="s">
        <v>193</v>
      </c>
      <c r="D1520" t="s">
        <v>616</v>
      </c>
      <c r="E1520" t="s">
        <v>675</v>
      </c>
      <c r="F1520" t="s">
        <v>4476</v>
      </c>
      <c r="G1520" t="s">
        <v>4477</v>
      </c>
      <c r="H1520" t="s">
        <v>676</v>
      </c>
      <c r="I1520" t="s">
        <v>822</v>
      </c>
      <c r="J1520" s="8" t="s">
        <v>11048</v>
      </c>
      <c r="K1520" s="8">
        <v>46</v>
      </c>
      <c r="L1520" s="8" t="s">
        <v>11049</v>
      </c>
      <c r="M1520" s="8">
        <v>130</v>
      </c>
      <c r="N1520" s="8" t="s">
        <v>1580</v>
      </c>
      <c r="O1520" s="8">
        <v>1</v>
      </c>
      <c r="P1520" s="8" t="s">
        <v>57</v>
      </c>
      <c r="Q1520" s="8" t="s">
        <v>822</v>
      </c>
      <c r="S1520" s="8" t="s">
        <v>57</v>
      </c>
      <c r="T1520" s="8" t="s">
        <v>59</v>
      </c>
      <c r="U1520" s="8" t="s">
        <v>65</v>
      </c>
      <c r="V1520" s="8" t="s">
        <v>51</v>
      </c>
      <c r="W1520" s="8">
        <v>85</v>
      </c>
      <c r="X1520" s="8">
        <v>20</v>
      </c>
      <c r="Y1520" s="8">
        <v>20</v>
      </c>
      <c r="Z1520" s="8">
        <v>15</v>
      </c>
      <c r="AA1520" s="8">
        <v>15</v>
      </c>
      <c r="AB1520" s="8">
        <v>15</v>
      </c>
    </row>
    <row r="1521" spans="1:28">
      <c r="A1521" t="s">
        <v>20</v>
      </c>
      <c r="B1521" t="s">
        <v>77</v>
      </c>
      <c r="C1521" t="s">
        <v>193</v>
      </c>
      <c r="D1521" t="s">
        <v>616</v>
      </c>
      <c r="E1521" t="s">
        <v>675</v>
      </c>
      <c r="F1521" t="s">
        <v>4701</v>
      </c>
      <c r="G1521" t="s">
        <v>4702</v>
      </c>
      <c r="H1521" t="s">
        <v>676</v>
      </c>
      <c r="I1521" t="s">
        <v>7408</v>
      </c>
      <c r="J1521" s="8" t="s">
        <v>11050</v>
      </c>
      <c r="K1521" s="8">
        <v>60</v>
      </c>
      <c r="L1521" s="8" t="s">
        <v>7409</v>
      </c>
      <c r="M1521" s="8">
        <v>142</v>
      </c>
      <c r="N1521" s="8" t="s">
        <v>7410</v>
      </c>
      <c r="O1521" s="8">
        <v>1</v>
      </c>
      <c r="P1521" s="8" t="s">
        <v>57</v>
      </c>
      <c r="Q1521" s="8" t="s">
        <v>7408</v>
      </c>
      <c r="S1521" s="8" t="s">
        <v>57</v>
      </c>
      <c r="T1521" s="8" t="s">
        <v>59</v>
      </c>
      <c r="U1521" s="8" t="s">
        <v>65</v>
      </c>
      <c r="V1521" s="8" t="s">
        <v>51</v>
      </c>
      <c r="W1521" s="8">
        <v>85</v>
      </c>
      <c r="X1521" s="8">
        <v>20</v>
      </c>
      <c r="Y1521" s="8">
        <v>20</v>
      </c>
      <c r="Z1521" s="8">
        <v>15</v>
      </c>
      <c r="AA1521" s="8">
        <v>15</v>
      </c>
      <c r="AB1521" s="8">
        <v>15</v>
      </c>
    </row>
    <row r="1522" spans="1:28">
      <c r="A1522" t="s">
        <v>20</v>
      </c>
      <c r="B1522" t="s">
        <v>77</v>
      </c>
      <c r="C1522" t="s">
        <v>193</v>
      </c>
      <c r="D1522" t="s">
        <v>616</v>
      </c>
      <c r="E1522" t="s">
        <v>675</v>
      </c>
      <c r="F1522" t="s">
        <v>7411</v>
      </c>
      <c r="G1522" t="s">
        <v>6539</v>
      </c>
      <c r="H1522" t="s">
        <v>676</v>
      </c>
      <c r="I1522" t="s">
        <v>7412</v>
      </c>
      <c r="J1522" s="8" t="s">
        <v>7413</v>
      </c>
      <c r="K1522" s="8">
        <v>59</v>
      </c>
      <c r="L1522" s="8" t="s">
        <v>7414</v>
      </c>
      <c r="M1522" s="8">
        <v>91</v>
      </c>
      <c r="N1522" s="8" t="s">
        <v>7415</v>
      </c>
      <c r="O1522" s="8">
        <v>1</v>
      </c>
      <c r="P1522" s="8" t="s">
        <v>57</v>
      </c>
      <c r="Q1522" s="8" t="s">
        <v>7412</v>
      </c>
      <c r="S1522" s="8" t="s">
        <v>57</v>
      </c>
      <c r="T1522" s="8" t="s">
        <v>59</v>
      </c>
      <c r="U1522" s="8" t="s">
        <v>65</v>
      </c>
      <c r="V1522" s="8" t="s">
        <v>51</v>
      </c>
      <c r="W1522" s="8">
        <v>85</v>
      </c>
      <c r="X1522" s="8">
        <v>20</v>
      </c>
      <c r="Y1522" s="8">
        <v>20</v>
      </c>
      <c r="Z1522" s="8">
        <v>15</v>
      </c>
      <c r="AA1522" s="8">
        <v>15</v>
      </c>
      <c r="AB1522" s="8">
        <v>15</v>
      </c>
    </row>
    <row r="1523" spans="1:28">
      <c r="A1523" t="s">
        <v>20</v>
      </c>
      <c r="B1523" t="s">
        <v>77</v>
      </c>
      <c r="C1523" t="s">
        <v>193</v>
      </c>
      <c r="D1523" t="s">
        <v>616</v>
      </c>
      <c r="E1523" t="s">
        <v>675</v>
      </c>
      <c r="F1523" t="s">
        <v>7416</v>
      </c>
      <c r="G1523" t="s">
        <v>6539</v>
      </c>
      <c r="H1523" t="s">
        <v>676</v>
      </c>
      <c r="I1523" t="s">
        <v>7417</v>
      </c>
      <c r="J1523" s="8" t="s">
        <v>11051</v>
      </c>
      <c r="K1523" s="8">
        <v>54</v>
      </c>
      <c r="L1523" s="8" t="s">
        <v>7418</v>
      </c>
      <c r="M1523" s="8">
        <v>131</v>
      </c>
      <c r="N1523" s="8" t="s">
        <v>1561</v>
      </c>
      <c r="O1523" s="8">
        <v>1</v>
      </c>
      <c r="P1523" s="8" t="s">
        <v>57</v>
      </c>
      <c r="Q1523" s="8" t="s">
        <v>7417</v>
      </c>
      <c r="S1523" s="8" t="s">
        <v>57</v>
      </c>
      <c r="T1523" s="8" t="s">
        <v>59</v>
      </c>
      <c r="U1523" s="8" t="s">
        <v>65</v>
      </c>
      <c r="V1523" s="8" t="s">
        <v>51</v>
      </c>
      <c r="W1523" s="8">
        <v>85</v>
      </c>
      <c r="X1523" s="8">
        <v>20</v>
      </c>
      <c r="Y1523" s="8">
        <v>20</v>
      </c>
      <c r="Z1523" s="8">
        <v>15</v>
      </c>
      <c r="AA1523" s="8">
        <v>15</v>
      </c>
      <c r="AB1523" s="8">
        <v>15</v>
      </c>
    </row>
    <row r="1524" spans="1:28">
      <c r="A1524" t="s">
        <v>20</v>
      </c>
      <c r="B1524" t="s">
        <v>77</v>
      </c>
      <c r="C1524" t="s">
        <v>193</v>
      </c>
      <c r="D1524" t="s">
        <v>616</v>
      </c>
      <c r="E1524" t="s">
        <v>675</v>
      </c>
      <c r="F1524" t="s">
        <v>7423</v>
      </c>
      <c r="G1524" t="s">
        <v>6688</v>
      </c>
      <c r="H1524" t="s">
        <v>676</v>
      </c>
      <c r="I1524" t="s">
        <v>7424</v>
      </c>
      <c r="J1524" s="8" t="s">
        <v>7425</v>
      </c>
      <c r="K1524" s="8">
        <v>51</v>
      </c>
      <c r="L1524" s="8" t="s">
        <v>7426</v>
      </c>
      <c r="M1524" s="8">
        <v>107</v>
      </c>
      <c r="N1524" s="8" t="s">
        <v>7427</v>
      </c>
      <c r="O1524" s="8">
        <v>1</v>
      </c>
      <c r="P1524" s="8" t="s">
        <v>57</v>
      </c>
      <c r="Q1524" s="8" t="s">
        <v>7424</v>
      </c>
      <c r="S1524" s="8" t="s">
        <v>57</v>
      </c>
      <c r="T1524" s="8" t="s">
        <v>59</v>
      </c>
      <c r="U1524" s="8" t="s">
        <v>65</v>
      </c>
      <c r="V1524" s="8" t="s">
        <v>51</v>
      </c>
      <c r="W1524" s="8">
        <v>85</v>
      </c>
      <c r="X1524" s="8">
        <v>20</v>
      </c>
      <c r="Y1524" s="8">
        <v>20</v>
      </c>
      <c r="Z1524" s="8">
        <v>15</v>
      </c>
      <c r="AA1524" s="8">
        <v>15</v>
      </c>
      <c r="AB1524" s="8">
        <v>15</v>
      </c>
    </row>
    <row r="1525" spans="1:28">
      <c r="A1525" t="s">
        <v>20</v>
      </c>
      <c r="B1525" t="s">
        <v>77</v>
      </c>
      <c r="C1525" t="s">
        <v>193</v>
      </c>
      <c r="D1525" t="s">
        <v>616</v>
      </c>
      <c r="E1525" t="s">
        <v>675</v>
      </c>
      <c r="F1525" t="s">
        <v>7428</v>
      </c>
      <c r="G1525" t="s">
        <v>6938</v>
      </c>
      <c r="H1525" t="s">
        <v>676</v>
      </c>
      <c r="I1525" t="s">
        <v>7429</v>
      </c>
      <c r="J1525" s="8" t="s">
        <v>11052</v>
      </c>
      <c r="K1525" s="8">
        <v>59</v>
      </c>
      <c r="L1525" s="8" t="s">
        <v>7430</v>
      </c>
      <c r="M1525" s="8">
        <v>114</v>
      </c>
      <c r="N1525" s="8" t="s">
        <v>911</v>
      </c>
      <c r="O1525" s="8">
        <v>1</v>
      </c>
      <c r="P1525" s="8" t="s">
        <v>57</v>
      </c>
      <c r="Q1525" s="8" t="s">
        <v>7429</v>
      </c>
      <c r="S1525" s="8" t="s">
        <v>57</v>
      </c>
      <c r="T1525" s="8" t="s">
        <v>59</v>
      </c>
      <c r="U1525" s="8" t="s">
        <v>65</v>
      </c>
      <c r="V1525" s="8" t="s">
        <v>51</v>
      </c>
      <c r="W1525" s="8">
        <v>85</v>
      </c>
      <c r="X1525" s="8">
        <v>20</v>
      </c>
      <c r="Y1525" s="8">
        <v>20</v>
      </c>
      <c r="Z1525" s="8">
        <v>15</v>
      </c>
      <c r="AA1525" s="8">
        <v>15</v>
      </c>
      <c r="AB1525" s="8">
        <v>15</v>
      </c>
    </row>
    <row r="1526" spans="1:28">
      <c r="A1526" t="s">
        <v>20</v>
      </c>
      <c r="B1526" t="s">
        <v>77</v>
      </c>
      <c r="C1526" t="s">
        <v>193</v>
      </c>
      <c r="D1526" t="s">
        <v>616</v>
      </c>
      <c r="E1526" t="s">
        <v>675</v>
      </c>
      <c r="F1526" t="s">
        <v>8949</v>
      </c>
      <c r="G1526" t="s">
        <v>8950</v>
      </c>
      <c r="H1526" t="s">
        <v>677</v>
      </c>
      <c r="I1526" t="s">
        <v>8951</v>
      </c>
      <c r="J1526" s="8" t="s">
        <v>8952</v>
      </c>
      <c r="K1526" s="8">
        <v>43</v>
      </c>
      <c r="L1526" s="8" t="s">
        <v>8953</v>
      </c>
      <c r="M1526" s="8">
        <v>77</v>
      </c>
      <c r="N1526" s="8" t="s">
        <v>8954</v>
      </c>
      <c r="O1526" s="8">
        <v>1</v>
      </c>
      <c r="P1526" s="8" t="s">
        <v>57</v>
      </c>
      <c r="Q1526" s="8" t="s">
        <v>8951</v>
      </c>
      <c r="S1526" s="8" t="s">
        <v>57</v>
      </c>
      <c r="T1526" s="8" t="s">
        <v>59</v>
      </c>
      <c r="U1526" s="8" t="s">
        <v>65</v>
      </c>
      <c r="V1526" s="8" t="s">
        <v>51</v>
      </c>
      <c r="W1526" s="8">
        <v>85</v>
      </c>
      <c r="X1526" s="8">
        <v>20</v>
      </c>
      <c r="Y1526" s="8">
        <v>20</v>
      </c>
      <c r="Z1526" s="8">
        <v>15</v>
      </c>
      <c r="AA1526" s="8">
        <v>15</v>
      </c>
      <c r="AB1526" s="8">
        <v>15</v>
      </c>
    </row>
    <row r="1527" spans="1:28">
      <c r="A1527" t="s">
        <v>20</v>
      </c>
      <c r="B1527" t="s">
        <v>77</v>
      </c>
      <c r="C1527" t="s">
        <v>193</v>
      </c>
      <c r="D1527" t="s">
        <v>616</v>
      </c>
      <c r="E1527" t="s">
        <v>675</v>
      </c>
      <c r="F1527" t="s">
        <v>4478</v>
      </c>
      <c r="G1527" t="s">
        <v>4479</v>
      </c>
      <c r="H1527" t="s">
        <v>677</v>
      </c>
      <c r="I1527" t="s">
        <v>823</v>
      </c>
      <c r="J1527" s="8" t="s">
        <v>824</v>
      </c>
      <c r="K1527" s="8">
        <v>39</v>
      </c>
      <c r="L1527" s="8" t="s">
        <v>825</v>
      </c>
      <c r="M1527" s="8">
        <v>97</v>
      </c>
      <c r="N1527" s="8" t="s">
        <v>826</v>
      </c>
      <c r="O1527" s="8">
        <v>1</v>
      </c>
      <c r="P1527" s="8" t="s">
        <v>57</v>
      </c>
      <c r="Q1527" s="8" t="s">
        <v>823</v>
      </c>
      <c r="S1527" s="8" t="s">
        <v>57</v>
      </c>
      <c r="T1527" s="8" t="s">
        <v>59</v>
      </c>
      <c r="U1527" s="8" t="s">
        <v>65</v>
      </c>
      <c r="V1527" s="8" t="s">
        <v>51</v>
      </c>
      <c r="W1527" s="8">
        <v>65</v>
      </c>
      <c r="X1527" s="8">
        <v>0</v>
      </c>
      <c r="Y1527" s="8">
        <v>20</v>
      </c>
      <c r="Z1527" s="8">
        <v>15</v>
      </c>
      <c r="AA1527" s="8">
        <v>15</v>
      </c>
      <c r="AB1527" s="8">
        <v>15</v>
      </c>
    </row>
    <row r="1528" spans="1:28">
      <c r="A1528" t="s">
        <v>20</v>
      </c>
      <c r="B1528" t="s">
        <v>77</v>
      </c>
      <c r="C1528" t="s">
        <v>193</v>
      </c>
      <c r="D1528" t="s">
        <v>616</v>
      </c>
      <c r="E1528" t="s">
        <v>675</v>
      </c>
      <c r="F1528" t="s">
        <v>4481</v>
      </c>
      <c r="G1528" t="s">
        <v>4482</v>
      </c>
      <c r="H1528" t="s">
        <v>677</v>
      </c>
      <c r="I1528" t="s">
        <v>827</v>
      </c>
      <c r="J1528" s="8" t="s">
        <v>828</v>
      </c>
      <c r="K1528" s="8">
        <v>36</v>
      </c>
      <c r="L1528" s="8" t="s">
        <v>829</v>
      </c>
      <c r="M1528" s="8">
        <v>71</v>
      </c>
      <c r="N1528" s="8" t="s">
        <v>830</v>
      </c>
      <c r="O1528" s="8">
        <v>1</v>
      </c>
      <c r="P1528" s="8" t="s">
        <v>57</v>
      </c>
      <c r="Q1528" s="8" t="s">
        <v>827</v>
      </c>
      <c r="S1528" s="8" t="s">
        <v>57</v>
      </c>
      <c r="T1528" s="8" t="s">
        <v>59</v>
      </c>
      <c r="U1528" s="8" t="s">
        <v>65</v>
      </c>
      <c r="V1528" s="8" t="s">
        <v>51</v>
      </c>
      <c r="W1528" s="8">
        <v>65</v>
      </c>
      <c r="X1528" s="8">
        <v>0</v>
      </c>
      <c r="Y1528" s="8">
        <v>20</v>
      </c>
      <c r="Z1528" s="8">
        <v>15</v>
      </c>
      <c r="AA1528" s="8">
        <v>15</v>
      </c>
      <c r="AB1528" s="8">
        <v>15</v>
      </c>
    </row>
    <row r="1529" spans="1:28">
      <c r="A1529" t="s">
        <v>20</v>
      </c>
      <c r="B1529" t="s">
        <v>77</v>
      </c>
      <c r="C1529" t="s">
        <v>193</v>
      </c>
      <c r="D1529" t="s">
        <v>616</v>
      </c>
      <c r="E1529" t="s">
        <v>675</v>
      </c>
      <c r="F1529" t="s">
        <v>6517</v>
      </c>
      <c r="G1529" t="s">
        <v>6517</v>
      </c>
      <c r="H1529" t="s">
        <v>676</v>
      </c>
      <c r="I1529" t="s">
        <v>9491</v>
      </c>
      <c r="J1529" s="8" t="s">
        <v>11053</v>
      </c>
      <c r="K1529" s="8">
        <v>56</v>
      </c>
      <c r="L1529" s="8" t="s">
        <v>11054</v>
      </c>
      <c r="M1529" s="8">
        <v>112</v>
      </c>
      <c r="N1529" s="8" t="s">
        <v>9492</v>
      </c>
      <c r="O1529" s="8">
        <v>1</v>
      </c>
      <c r="P1529" s="8" t="s">
        <v>57</v>
      </c>
      <c r="Q1529" s="8" t="s">
        <v>9491</v>
      </c>
      <c r="S1529" s="8" t="s">
        <v>57</v>
      </c>
      <c r="T1529" s="8" t="s">
        <v>59</v>
      </c>
      <c r="U1529" s="8" t="s">
        <v>65</v>
      </c>
      <c r="V1529" s="8" t="s">
        <v>51</v>
      </c>
      <c r="W1529" s="8">
        <v>85</v>
      </c>
      <c r="X1529" s="8">
        <v>20</v>
      </c>
      <c r="Y1529" s="8">
        <v>20</v>
      </c>
      <c r="Z1529" s="8">
        <v>15</v>
      </c>
      <c r="AA1529" s="8">
        <v>15</v>
      </c>
      <c r="AB1529" s="8">
        <v>15</v>
      </c>
    </row>
    <row r="1530" spans="1:28">
      <c r="A1530" t="s">
        <v>20</v>
      </c>
      <c r="B1530" t="s">
        <v>77</v>
      </c>
      <c r="C1530" t="s">
        <v>193</v>
      </c>
      <c r="D1530" t="s">
        <v>616</v>
      </c>
      <c r="E1530" t="s">
        <v>675</v>
      </c>
      <c r="F1530" t="s">
        <v>6516</v>
      </c>
      <c r="G1530" t="s">
        <v>6516</v>
      </c>
      <c r="H1530" t="s">
        <v>676</v>
      </c>
      <c r="I1530" t="s">
        <v>9493</v>
      </c>
      <c r="J1530" s="8" t="s">
        <v>9494</v>
      </c>
      <c r="K1530" s="8">
        <v>60</v>
      </c>
      <c r="L1530" s="8" t="s">
        <v>9495</v>
      </c>
      <c r="M1530" s="8">
        <v>123</v>
      </c>
      <c r="N1530" s="8" t="s">
        <v>9496</v>
      </c>
      <c r="O1530" s="8">
        <v>1</v>
      </c>
      <c r="P1530" s="8" t="s">
        <v>57</v>
      </c>
      <c r="Q1530" s="8" t="s">
        <v>9493</v>
      </c>
      <c r="S1530" s="8" t="s">
        <v>57</v>
      </c>
      <c r="T1530" s="8" t="s">
        <v>59</v>
      </c>
      <c r="U1530" s="8" t="s">
        <v>65</v>
      </c>
      <c r="V1530" s="8" t="s">
        <v>51</v>
      </c>
      <c r="W1530" s="8">
        <v>85</v>
      </c>
      <c r="X1530" s="8">
        <v>20</v>
      </c>
      <c r="Y1530" s="8">
        <v>20</v>
      </c>
      <c r="Z1530" s="8">
        <v>15</v>
      </c>
      <c r="AA1530" s="8">
        <v>15</v>
      </c>
      <c r="AB1530" s="8">
        <v>15</v>
      </c>
    </row>
    <row r="1531" spans="1:28">
      <c r="A1531" t="s">
        <v>20</v>
      </c>
      <c r="B1531" t="s">
        <v>77</v>
      </c>
      <c r="C1531" t="s">
        <v>193</v>
      </c>
      <c r="D1531" t="s">
        <v>616</v>
      </c>
      <c r="E1531" t="s">
        <v>675</v>
      </c>
      <c r="F1531" t="s">
        <v>6515</v>
      </c>
      <c r="G1531" t="s">
        <v>6515</v>
      </c>
      <c r="H1531" t="s">
        <v>676</v>
      </c>
      <c r="I1531" t="s">
        <v>9497</v>
      </c>
      <c r="J1531" s="8" t="s">
        <v>11055</v>
      </c>
      <c r="K1531" s="8">
        <v>59</v>
      </c>
      <c r="L1531" s="8" t="s">
        <v>9498</v>
      </c>
      <c r="M1531" s="8">
        <v>130</v>
      </c>
      <c r="N1531" s="8" t="s">
        <v>9499</v>
      </c>
      <c r="O1531" s="8">
        <v>1</v>
      </c>
      <c r="P1531" s="8" t="s">
        <v>57</v>
      </c>
      <c r="Q1531" s="8" t="s">
        <v>9497</v>
      </c>
      <c r="S1531" s="8" t="s">
        <v>57</v>
      </c>
      <c r="T1531" s="8" t="s">
        <v>59</v>
      </c>
      <c r="U1531" s="8" t="s">
        <v>65</v>
      </c>
      <c r="V1531" s="8" t="s">
        <v>51</v>
      </c>
      <c r="W1531" s="8">
        <v>85</v>
      </c>
      <c r="X1531" s="8">
        <v>20</v>
      </c>
      <c r="Y1531" s="8">
        <v>20</v>
      </c>
      <c r="Z1531" s="8">
        <v>15</v>
      </c>
      <c r="AA1531" s="8">
        <v>15</v>
      </c>
      <c r="AB1531" s="8">
        <v>15</v>
      </c>
    </row>
    <row r="1532" spans="1:28">
      <c r="A1532" t="s">
        <v>20</v>
      </c>
      <c r="B1532" t="s">
        <v>77</v>
      </c>
      <c r="C1532" t="s">
        <v>193</v>
      </c>
      <c r="D1532" t="s">
        <v>616</v>
      </c>
      <c r="E1532" t="s">
        <v>675</v>
      </c>
      <c r="F1532" t="s">
        <v>6510</v>
      </c>
      <c r="G1532" t="s">
        <v>11056</v>
      </c>
      <c r="H1532" t="s">
        <v>676</v>
      </c>
      <c r="I1532" t="s">
        <v>9500</v>
      </c>
      <c r="J1532" s="8" t="s">
        <v>11057</v>
      </c>
      <c r="K1532" s="8">
        <v>60</v>
      </c>
      <c r="L1532" s="8" t="s">
        <v>9501</v>
      </c>
      <c r="M1532" s="8">
        <v>155</v>
      </c>
      <c r="N1532" s="8" t="s">
        <v>1726</v>
      </c>
      <c r="O1532" s="8">
        <v>1</v>
      </c>
      <c r="P1532" s="8" t="s">
        <v>57</v>
      </c>
      <c r="Q1532" s="8" t="s">
        <v>9500</v>
      </c>
      <c r="S1532" s="8" t="s">
        <v>57</v>
      </c>
      <c r="T1532" s="8" t="s">
        <v>289</v>
      </c>
      <c r="U1532" s="8" t="s">
        <v>11058</v>
      </c>
      <c r="V1532" s="8" t="s">
        <v>11059</v>
      </c>
      <c r="W1532" s="8">
        <v>70</v>
      </c>
      <c r="X1532" s="8">
        <v>20</v>
      </c>
      <c r="Y1532" s="8">
        <v>20</v>
      </c>
      <c r="Z1532" s="8">
        <v>15</v>
      </c>
      <c r="AA1532" s="8">
        <v>15</v>
      </c>
      <c r="AB1532" s="8">
        <v>0</v>
      </c>
    </row>
    <row r="1533" spans="1:28">
      <c r="A1533" t="s">
        <v>20</v>
      </c>
      <c r="B1533" t="s">
        <v>77</v>
      </c>
      <c r="C1533" t="s">
        <v>193</v>
      </c>
      <c r="D1533" t="s">
        <v>616</v>
      </c>
      <c r="E1533" t="s">
        <v>675</v>
      </c>
      <c r="F1533" t="s">
        <v>8955</v>
      </c>
      <c r="G1533" t="s">
        <v>8956</v>
      </c>
      <c r="H1533" t="s">
        <v>677</v>
      </c>
      <c r="I1533" t="s">
        <v>8957</v>
      </c>
      <c r="J1533" s="8" t="s">
        <v>8958</v>
      </c>
      <c r="K1533" s="8">
        <v>42</v>
      </c>
      <c r="L1533" s="8" t="s">
        <v>8959</v>
      </c>
      <c r="M1533" s="8">
        <v>80</v>
      </c>
      <c r="N1533" s="8" t="s">
        <v>8960</v>
      </c>
      <c r="O1533" s="8">
        <v>1</v>
      </c>
      <c r="P1533" s="8" t="s">
        <v>57</v>
      </c>
      <c r="Q1533" s="8" t="s">
        <v>8957</v>
      </c>
      <c r="S1533" s="8" t="s">
        <v>57</v>
      </c>
      <c r="T1533" s="8" t="s">
        <v>59</v>
      </c>
      <c r="U1533" s="8" t="s">
        <v>65</v>
      </c>
      <c r="V1533" s="8" t="s">
        <v>51</v>
      </c>
      <c r="W1533" s="8">
        <v>85</v>
      </c>
      <c r="X1533" s="8">
        <v>20</v>
      </c>
      <c r="Y1533" s="8">
        <v>20</v>
      </c>
      <c r="Z1533" s="8">
        <v>15</v>
      </c>
      <c r="AA1533" s="8">
        <v>15</v>
      </c>
      <c r="AB1533" s="8">
        <v>15</v>
      </c>
    </row>
    <row r="1534" spans="1:28">
      <c r="A1534" t="s">
        <v>20</v>
      </c>
      <c r="B1534" t="s">
        <v>77</v>
      </c>
      <c r="C1534" t="s">
        <v>193</v>
      </c>
      <c r="D1534" t="s">
        <v>616</v>
      </c>
      <c r="E1534" t="s">
        <v>675</v>
      </c>
      <c r="F1534" t="s">
        <v>8106</v>
      </c>
      <c r="G1534" t="s">
        <v>8107</v>
      </c>
      <c r="H1534" t="s">
        <v>677</v>
      </c>
      <c r="I1534" t="s">
        <v>8961</v>
      </c>
      <c r="J1534" s="8" t="s">
        <v>8962</v>
      </c>
      <c r="K1534" s="8">
        <v>35</v>
      </c>
      <c r="L1534" s="8" t="s">
        <v>8963</v>
      </c>
      <c r="M1534" s="8">
        <v>96</v>
      </c>
      <c r="N1534" s="8" t="s">
        <v>8964</v>
      </c>
      <c r="O1534" s="8">
        <v>1</v>
      </c>
      <c r="P1534" s="8" t="s">
        <v>57</v>
      </c>
      <c r="Q1534" s="8" t="s">
        <v>8961</v>
      </c>
      <c r="S1534" s="8" t="s">
        <v>57</v>
      </c>
      <c r="T1534" s="8" t="s">
        <v>59</v>
      </c>
      <c r="U1534" s="8" t="s">
        <v>65</v>
      </c>
      <c r="V1534" s="8" t="s">
        <v>51</v>
      </c>
      <c r="W1534" s="8">
        <v>65</v>
      </c>
      <c r="X1534" s="8">
        <v>0</v>
      </c>
      <c r="Y1534" s="8">
        <v>20</v>
      </c>
      <c r="Z1534" s="8">
        <v>15</v>
      </c>
      <c r="AA1534" s="8">
        <v>15</v>
      </c>
      <c r="AB1534" s="8">
        <v>15</v>
      </c>
    </row>
    <row r="1535" spans="1:28">
      <c r="A1535" t="s">
        <v>20</v>
      </c>
      <c r="B1535" t="s">
        <v>77</v>
      </c>
      <c r="C1535" t="s">
        <v>193</v>
      </c>
      <c r="D1535" t="s">
        <v>616</v>
      </c>
      <c r="E1535" t="s">
        <v>675</v>
      </c>
      <c r="F1535" t="s">
        <v>7436</v>
      </c>
      <c r="G1535" t="s">
        <v>7437</v>
      </c>
      <c r="H1535" t="s">
        <v>676</v>
      </c>
      <c r="I1535" t="s">
        <v>7438</v>
      </c>
      <c r="J1535" s="8" t="s">
        <v>7439</v>
      </c>
      <c r="K1535" s="8">
        <v>57</v>
      </c>
      <c r="L1535" s="8" t="s">
        <v>7440</v>
      </c>
      <c r="M1535" s="8">
        <v>103</v>
      </c>
      <c r="N1535" s="8" t="s">
        <v>1584</v>
      </c>
      <c r="O1535" s="8">
        <v>1</v>
      </c>
      <c r="P1535" s="8" t="s">
        <v>57</v>
      </c>
      <c r="Q1535" s="8" t="s">
        <v>7438</v>
      </c>
      <c r="S1535" s="8" t="s">
        <v>57</v>
      </c>
      <c r="T1535" s="8" t="s">
        <v>59</v>
      </c>
      <c r="U1535" s="8" t="s">
        <v>65</v>
      </c>
      <c r="V1535" s="8" t="s">
        <v>51</v>
      </c>
      <c r="W1535" s="8">
        <v>85</v>
      </c>
      <c r="X1535" s="8">
        <v>20</v>
      </c>
      <c r="Y1535" s="8">
        <v>20</v>
      </c>
      <c r="Z1535" s="8">
        <v>15</v>
      </c>
      <c r="AA1535" s="8">
        <v>15</v>
      </c>
      <c r="AB1535" s="8">
        <v>15</v>
      </c>
    </row>
    <row r="1536" spans="1:28">
      <c r="A1536" t="s">
        <v>20</v>
      </c>
      <c r="B1536" t="s">
        <v>77</v>
      </c>
      <c r="C1536" t="s">
        <v>205</v>
      </c>
      <c r="D1536" t="s">
        <v>616</v>
      </c>
      <c r="E1536" t="s">
        <v>675</v>
      </c>
      <c r="F1536" t="s">
        <v>4484</v>
      </c>
      <c r="G1536" t="s">
        <v>4484</v>
      </c>
      <c r="H1536" t="s">
        <v>676</v>
      </c>
      <c r="I1536" t="s">
        <v>7441</v>
      </c>
      <c r="J1536" s="8" t="s">
        <v>7442</v>
      </c>
      <c r="K1536" s="8">
        <v>57</v>
      </c>
      <c r="L1536" s="8" t="s">
        <v>920</v>
      </c>
      <c r="M1536" s="8">
        <v>117</v>
      </c>
      <c r="N1536" s="8" t="s">
        <v>921</v>
      </c>
      <c r="O1536" s="8">
        <v>1</v>
      </c>
      <c r="P1536" s="8" t="s">
        <v>57</v>
      </c>
      <c r="Q1536" s="8" t="s">
        <v>7441</v>
      </c>
      <c r="S1536" s="8" t="s">
        <v>57</v>
      </c>
      <c r="T1536" s="8" t="s">
        <v>59</v>
      </c>
      <c r="U1536" s="8" t="s">
        <v>65</v>
      </c>
      <c r="V1536" s="8" t="s">
        <v>51</v>
      </c>
      <c r="W1536" s="8">
        <v>85</v>
      </c>
      <c r="X1536" s="8">
        <v>20</v>
      </c>
      <c r="Y1536" s="8">
        <v>20</v>
      </c>
      <c r="Z1536" s="8">
        <v>15</v>
      </c>
      <c r="AA1536" s="8">
        <v>15</v>
      </c>
      <c r="AB1536" s="8">
        <v>15</v>
      </c>
    </row>
    <row r="1537" spans="1:28">
      <c r="A1537" t="s">
        <v>20</v>
      </c>
      <c r="B1537" t="s">
        <v>77</v>
      </c>
      <c r="C1537" t="s">
        <v>205</v>
      </c>
      <c r="D1537" t="s">
        <v>616</v>
      </c>
      <c r="E1537" t="s">
        <v>675</v>
      </c>
      <c r="F1537" t="s">
        <v>4502</v>
      </c>
      <c r="G1537" t="s">
        <v>4502</v>
      </c>
      <c r="H1537" t="s">
        <v>676</v>
      </c>
      <c r="I1537" t="s">
        <v>899</v>
      </c>
      <c r="J1537" s="8" t="s">
        <v>11060</v>
      </c>
      <c r="K1537" s="8">
        <v>40</v>
      </c>
      <c r="L1537" s="8" t="s">
        <v>900</v>
      </c>
      <c r="M1537" s="8">
        <v>143</v>
      </c>
      <c r="N1537" s="8" t="s">
        <v>11061</v>
      </c>
      <c r="O1537" s="8">
        <v>1</v>
      </c>
      <c r="P1537" s="8" t="s">
        <v>57</v>
      </c>
      <c r="Q1537" s="8" t="s">
        <v>39</v>
      </c>
      <c r="S1537" s="8" t="s">
        <v>57</v>
      </c>
      <c r="T1537" s="8" t="s">
        <v>59</v>
      </c>
      <c r="U1537" s="8" t="s">
        <v>65</v>
      </c>
      <c r="V1537" s="8" t="s">
        <v>51</v>
      </c>
      <c r="W1537" s="8">
        <v>70</v>
      </c>
      <c r="X1537" s="8">
        <v>20</v>
      </c>
      <c r="Y1537" s="8">
        <v>20</v>
      </c>
      <c r="Z1537" s="8">
        <v>15</v>
      </c>
      <c r="AA1537" s="8">
        <v>0</v>
      </c>
      <c r="AB1537" s="8">
        <v>15</v>
      </c>
    </row>
    <row r="1538" spans="1:28">
      <c r="A1538" t="s">
        <v>20</v>
      </c>
      <c r="B1538" t="s">
        <v>77</v>
      </c>
      <c r="C1538" t="s">
        <v>205</v>
      </c>
      <c r="D1538" t="s">
        <v>616</v>
      </c>
      <c r="E1538" t="s">
        <v>675</v>
      </c>
      <c r="F1538" t="s">
        <v>573</v>
      </c>
      <c r="G1538" t="s">
        <v>573</v>
      </c>
      <c r="H1538" t="s">
        <v>676</v>
      </c>
      <c r="I1538" t="s">
        <v>7443</v>
      </c>
      <c r="J1538" s="8" t="s">
        <v>11062</v>
      </c>
      <c r="K1538" s="8">
        <v>60</v>
      </c>
      <c r="L1538" s="8" t="s">
        <v>7444</v>
      </c>
      <c r="M1538" s="8">
        <v>133</v>
      </c>
      <c r="N1538" s="8" t="s">
        <v>574</v>
      </c>
      <c r="O1538" s="8">
        <v>1</v>
      </c>
      <c r="P1538" s="8" t="s">
        <v>57</v>
      </c>
      <c r="Q1538" s="8" t="s">
        <v>7443</v>
      </c>
      <c r="S1538" s="8" t="s">
        <v>57</v>
      </c>
      <c r="T1538" s="8" t="s">
        <v>59</v>
      </c>
      <c r="U1538" s="8" t="s">
        <v>65</v>
      </c>
      <c r="V1538" s="8" t="s">
        <v>51</v>
      </c>
      <c r="W1538" s="8">
        <v>85</v>
      </c>
      <c r="X1538" s="8">
        <v>20</v>
      </c>
      <c r="Y1538" s="8">
        <v>20</v>
      </c>
      <c r="Z1538" s="8">
        <v>15</v>
      </c>
      <c r="AA1538" s="8">
        <v>15</v>
      </c>
      <c r="AB1538" s="8">
        <v>15</v>
      </c>
    </row>
    <row r="1539" spans="1:28">
      <c r="A1539" t="s">
        <v>20</v>
      </c>
      <c r="B1539" t="s">
        <v>77</v>
      </c>
      <c r="C1539" t="s">
        <v>205</v>
      </c>
      <c r="D1539" t="s">
        <v>616</v>
      </c>
      <c r="E1539" t="s">
        <v>675</v>
      </c>
      <c r="F1539" t="s">
        <v>591</v>
      </c>
      <c r="G1539" t="s">
        <v>591</v>
      </c>
      <c r="H1539" t="s">
        <v>676</v>
      </c>
      <c r="I1539" t="s">
        <v>7445</v>
      </c>
      <c r="J1539" s="8" t="s">
        <v>11063</v>
      </c>
      <c r="K1539" s="8">
        <v>56</v>
      </c>
      <c r="L1539" s="8" t="s">
        <v>7446</v>
      </c>
      <c r="M1539" s="8">
        <v>123</v>
      </c>
      <c r="N1539" s="8" t="s">
        <v>7447</v>
      </c>
      <c r="O1539" s="8">
        <v>1</v>
      </c>
      <c r="P1539" s="8" t="s">
        <v>57</v>
      </c>
      <c r="Q1539" s="8" t="s">
        <v>7445</v>
      </c>
      <c r="S1539" s="8" t="s">
        <v>57</v>
      </c>
      <c r="T1539" s="8" t="s">
        <v>59</v>
      </c>
      <c r="U1539" s="8" t="s">
        <v>65</v>
      </c>
      <c r="V1539" s="8" t="s">
        <v>51</v>
      </c>
      <c r="W1539" s="8">
        <v>85</v>
      </c>
      <c r="X1539" s="8">
        <v>20</v>
      </c>
      <c r="Y1539" s="8">
        <v>20</v>
      </c>
      <c r="Z1539" s="8">
        <v>15</v>
      </c>
      <c r="AA1539" s="8">
        <v>15</v>
      </c>
      <c r="AB1539" s="8">
        <v>15</v>
      </c>
    </row>
    <row r="1540" spans="1:28">
      <c r="A1540" t="s">
        <v>20</v>
      </c>
      <c r="B1540" t="s">
        <v>77</v>
      </c>
      <c r="C1540" t="s">
        <v>205</v>
      </c>
      <c r="D1540" t="s">
        <v>616</v>
      </c>
      <c r="E1540" t="s">
        <v>675</v>
      </c>
      <c r="F1540" t="s">
        <v>593</v>
      </c>
      <c r="G1540" t="s">
        <v>593</v>
      </c>
      <c r="H1540" t="s">
        <v>676</v>
      </c>
      <c r="I1540" t="s">
        <v>7448</v>
      </c>
      <c r="J1540" s="8" t="s">
        <v>11064</v>
      </c>
      <c r="K1540" s="8">
        <v>59</v>
      </c>
      <c r="L1540" s="8" t="s">
        <v>7449</v>
      </c>
      <c r="M1540" s="8">
        <v>141</v>
      </c>
      <c r="N1540" s="8" t="s">
        <v>879</v>
      </c>
      <c r="O1540" s="8">
        <v>1</v>
      </c>
      <c r="P1540" s="8" t="s">
        <v>57</v>
      </c>
      <c r="Q1540" s="8" t="s">
        <v>7448</v>
      </c>
      <c r="S1540" s="8" t="s">
        <v>57</v>
      </c>
      <c r="T1540" s="8" t="s">
        <v>59</v>
      </c>
      <c r="U1540" s="8" t="s">
        <v>65</v>
      </c>
      <c r="V1540" s="8" t="s">
        <v>51</v>
      </c>
      <c r="W1540" s="8">
        <v>85</v>
      </c>
      <c r="X1540" s="8">
        <v>20</v>
      </c>
      <c r="Y1540" s="8">
        <v>20</v>
      </c>
      <c r="Z1540" s="8">
        <v>15</v>
      </c>
      <c r="AA1540" s="8">
        <v>15</v>
      </c>
      <c r="AB1540" s="8">
        <v>15</v>
      </c>
    </row>
    <row r="1541" spans="1:28">
      <c r="A1541" t="s">
        <v>20</v>
      </c>
      <c r="B1541" t="s">
        <v>77</v>
      </c>
      <c r="C1541" t="s">
        <v>205</v>
      </c>
      <c r="D1541" t="s">
        <v>616</v>
      </c>
      <c r="E1541" t="s">
        <v>675</v>
      </c>
      <c r="F1541" t="s">
        <v>590</v>
      </c>
      <c r="G1541" t="s">
        <v>590</v>
      </c>
      <c r="H1541" t="s">
        <v>676</v>
      </c>
      <c r="I1541" t="s">
        <v>7450</v>
      </c>
      <c r="J1541" s="8" t="s">
        <v>7451</v>
      </c>
      <c r="K1541" s="8">
        <v>56</v>
      </c>
      <c r="L1541" s="8" t="s">
        <v>1536</v>
      </c>
      <c r="M1541" s="8">
        <v>126</v>
      </c>
      <c r="N1541" s="8" t="s">
        <v>6845</v>
      </c>
      <c r="O1541" s="8">
        <v>1</v>
      </c>
      <c r="P1541" s="8" t="s">
        <v>57</v>
      </c>
      <c r="Q1541" s="8" t="s">
        <v>7450</v>
      </c>
      <c r="S1541" s="8" t="s">
        <v>57</v>
      </c>
      <c r="T1541" s="8" t="s">
        <v>59</v>
      </c>
      <c r="U1541" s="8" t="s">
        <v>65</v>
      </c>
      <c r="V1541" s="8" t="s">
        <v>51</v>
      </c>
      <c r="W1541" s="8">
        <v>85</v>
      </c>
      <c r="X1541" s="8">
        <v>20</v>
      </c>
      <c r="Y1541" s="8">
        <v>20</v>
      </c>
      <c r="Z1541" s="8">
        <v>15</v>
      </c>
      <c r="AA1541" s="8">
        <v>15</v>
      </c>
      <c r="AB1541" s="8">
        <v>15</v>
      </c>
    </row>
    <row r="1542" spans="1:28">
      <c r="A1542" t="s">
        <v>20</v>
      </c>
      <c r="B1542" t="s">
        <v>77</v>
      </c>
      <c r="C1542" t="s">
        <v>205</v>
      </c>
      <c r="D1542" t="s">
        <v>616</v>
      </c>
      <c r="E1542" t="s">
        <v>675</v>
      </c>
      <c r="F1542" t="s">
        <v>345</v>
      </c>
      <c r="G1542" t="s">
        <v>345</v>
      </c>
      <c r="H1542" t="s">
        <v>676</v>
      </c>
      <c r="I1542" t="s">
        <v>7452</v>
      </c>
      <c r="J1542" s="8" t="s">
        <v>11065</v>
      </c>
      <c r="K1542" s="8">
        <v>52</v>
      </c>
      <c r="L1542" s="8" t="s">
        <v>11066</v>
      </c>
      <c r="M1542" s="8">
        <v>158</v>
      </c>
      <c r="N1542" s="8" t="s">
        <v>349</v>
      </c>
      <c r="O1542" s="8">
        <v>1</v>
      </c>
      <c r="P1542" s="8" t="s">
        <v>57</v>
      </c>
      <c r="Q1542" s="8" t="s">
        <v>11065</v>
      </c>
      <c r="S1542" s="8" t="s">
        <v>5640</v>
      </c>
      <c r="T1542" s="8" t="s">
        <v>59</v>
      </c>
      <c r="U1542" s="8" t="s">
        <v>65</v>
      </c>
      <c r="V1542" s="8" t="s">
        <v>51</v>
      </c>
      <c r="W1542" s="8">
        <v>70</v>
      </c>
      <c r="X1542" s="8">
        <v>20</v>
      </c>
      <c r="Y1542" s="8">
        <v>20</v>
      </c>
      <c r="Z1542" s="8">
        <v>15</v>
      </c>
      <c r="AA1542" s="8">
        <v>0</v>
      </c>
      <c r="AB1542" s="8">
        <v>15</v>
      </c>
    </row>
    <row r="1543" spans="1:28">
      <c r="A1543" t="s">
        <v>20</v>
      </c>
      <c r="B1543" t="s">
        <v>77</v>
      </c>
      <c r="C1543" t="s">
        <v>205</v>
      </c>
      <c r="D1543" t="s">
        <v>616</v>
      </c>
      <c r="E1543" t="s">
        <v>675</v>
      </c>
      <c r="F1543" t="s">
        <v>8970</v>
      </c>
      <c r="G1543" t="s">
        <v>8970</v>
      </c>
      <c r="H1543" t="s">
        <v>677</v>
      </c>
      <c r="I1543" t="s">
        <v>8971</v>
      </c>
      <c r="J1543" s="8" t="s">
        <v>8972</v>
      </c>
      <c r="K1543" s="8">
        <v>44</v>
      </c>
      <c r="L1543" s="8" t="s">
        <v>2054</v>
      </c>
      <c r="M1543" s="8">
        <v>113</v>
      </c>
      <c r="N1543" s="8" t="s">
        <v>2055</v>
      </c>
      <c r="O1543" s="8">
        <v>1</v>
      </c>
      <c r="P1543" s="8" t="s">
        <v>57</v>
      </c>
      <c r="Q1543" s="8" t="s">
        <v>8971</v>
      </c>
      <c r="S1543" s="8" t="s">
        <v>57</v>
      </c>
      <c r="T1543" s="8" t="s">
        <v>418</v>
      </c>
      <c r="U1543" s="8" t="s">
        <v>2056</v>
      </c>
      <c r="V1543" s="8" t="s">
        <v>2057</v>
      </c>
      <c r="W1543" s="8">
        <v>70</v>
      </c>
      <c r="X1543" s="8">
        <v>20</v>
      </c>
      <c r="Y1543" s="8">
        <v>20</v>
      </c>
      <c r="Z1543" s="8">
        <v>15</v>
      </c>
      <c r="AA1543" s="8">
        <v>15</v>
      </c>
      <c r="AB1543" s="8">
        <v>0</v>
      </c>
    </row>
    <row r="1544" spans="1:28">
      <c r="A1544" t="s">
        <v>20</v>
      </c>
      <c r="B1544" t="s">
        <v>77</v>
      </c>
      <c r="C1544" t="s">
        <v>205</v>
      </c>
      <c r="D1544" t="s">
        <v>616</v>
      </c>
      <c r="E1544" t="s">
        <v>675</v>
      </c>
      <c r="F1544" t="s">
        <v>4493</v>
      </c>
      <c r="G1544" t="s">
        <v>4493</v>
      </c>
      <c r="H1544" t="s">
        <v>676</v>
      </c>
      <c r="I1544" t="s">
        <v>7453</v>
      </c>
      <c r="J1544" s="8" t="s">
        <v>11067</v>
      </c>
      <c r="K1544" s="8">
        <v>60</v>
      </c>
      <c r="L1544" s="8" t="s">
        <v>913</v>
      </c>
      <c r="M1544" s="8">
        <v>108</v>
      </c>
      <c r="N1544" s="8" t="s">
        <v>914</v>
      </c>
      <c r="O1544" s="8">
        <v>1</v>
      </c>
      <c r="P1544" s="8" t="s">
        <v>57</v>
      </c>
      <c r="Q1544" s="8" t="s">
        <v>7453</v>
      </c>
      <c r="S1544" s="8" t="s">
        <v>57</v>
      </c>
      <c r="T1544" s="8" t="s">
        <v>59</v>
      </c>
      <c r="U1544" s="8" t="s">
        <v>65</v>
      </c>
      <c r="V1544" s="8" t="s">
        <v>51</v>
      </c>
      <c r="W1544" s="8">
        <v>85</v>
      </c>
      <c r="X1544" s="8">
        <v>20</v>
      </c>
      <c r="Y1544" s="8">
        <v>20</v>
      </c>
      <c r="Z1544" s="8">
        <v>15</v>
      </c>
      <c r="AA1544" s="8">
        <v>15</v>
      </c>
      <c r="AB1544" s="8">
        <v>15</v>
      </c>
    </row>
    <row r="1545" spans="1:28">
      <c r="A1545" t="s">
        <v>20</v>
      </c>
      <c r="B1545" t="s">
        <v>77</v>
      </c>
      <c r="C1545" t="s">
        <v>205</v>
      </c>
      <c r="D1545" t="s">
        <v>616</v>
      </c>
      <c r="E1545" t="s">
        <v>675</v>
      </c>
      <c r="F1545" t="s">
        <v>4506</v>
      </c>
      <c r="G1545" t="s">
        <v>4506</v>
      </c>
      <c r="H1545" t="s">
        <v>676</v>
      </c>
      <c r="I1545" t="s">
        <v>7454</v>
      </c>
      <c r="J1545" s="8" t="s">
        <v>11068</v>
      </c>
      <c r="K1545" s="8">
        <v>48</v>
      </c>
      <c r="L1545" s="8" t="s">
        <v>11069</v>
      </c>
      <c r="M1545" s="8">
        <v>151</v>
      </c>
      <c r="N1545" s="8" t="s">
        <v>1075</v>
      </c>
      <c r="O1545" s="8">
        <v>1</v>
      </c>
      <c r="P1545" s="8" t="s">
        <v>57</v>
      </c>
      <c r="Q1545" s="8" t="s">
        <v>7454</v>
      </c>
      <c r="S1545" s="8" t="s">
        <v>57</v>
      </c>
      <c r="T1545" s="8" t="s">
        <v>59</v>
      </c>
      <c r="U1545" s="8" t="s">
        <v>65</v>
      </c>
      <c r="V1545" s="8" t="s">
        <v>51</v>
      </c>
      <c r="W1545" s="8">
        <v>85</v>
      </c>
      <c r="X1545" s="8">
        <v>20</v>
      </c>
      <c r="Y1545" s="8">
        <v>20</v>
      </c>
      <c r="Z1545" s="8">
        <v>15</v>
      </c>
      <c r="AA1545" s="8">
        <v>15</v>
      </c>
      <c r="AB1545" s="8">
        <v>15</v>
      </c>
    </row>
    <row r="1546" spans="1:28">
      <c r="A1546" t="s">
        <v>20</v>
      </c>
      <c r="B1546" t="s">
        <v>77</v>
      </c>
      <c r="C1546" t="s">
        <v>205</v>
      </c>
      <c r="D1546" t="s">
        <v>616</v>
      </c>
      <c r="E1546" t="s">
        <v>675</v>
      </c>
      <c r="F1546" t="s">
        <v>4524</v>
      </c>
      <c r="G1546" t="s">
        <v>4524</v>
      </c>
      <c r="H1546" t="s">
        <v>676</v>
      </c>
      <c r="I1546" t="s">
        <v>7455</v>
      </c>
      <c r="J1546" s="8" t="s">
        <v>7456</v>
      </c>
      <c r="K1546" s="8">
        <v>60</v>
      </c>
      <c r="L1546" s="8" t="s">
        <v>1102</v>
      </c>
      <c r="M1546" s="8">
        <v>151</v>
      </c>
      <c r="N1546" s="8" t="s">
        <v>1047</v>
      </c>
      <c r="O1546" s="8">
        <v>1</v>
      </c>
      <c r="P1546" s="8" t="s">
        <v>57</v>
      </c>
      <c r="Q1546" s="8" t="s">
        <v>7455</v>
      </c>
      <c r="S1546" s="8" t="s">
        <v>57</v>
      </c>
      <c r="T1546" s="8" t="s">
        <v>59</v>
      </c>
      <c r="U1546" s="8" t="s">
        <v>65</v>
      </c>
      <c r="V1546" s="8" t="s">
        <v>51</v>
      </c>
      <c r="W1546" s="8">
        <v>85</v>
      </c>
      <c r="X1546" s="8">
        <v>20</v>
      </c>
      <c r="Y1546" s="8">
        <v>20</v>
      </c>
      <c r="Z1546" s="8">
        <v>15</v>
      </c>
      <c r="AA1546" s="8">
        <v>15</v>
      </c>
      <c r="AB1546" s="8">
        <v>15</v>
      </c>
    </row>
    <row r="1547" spans="1:28">
      <c r="A1547" t="s">
        <v>20</v>
      </c>
      <c r="B1547" t="s">
        <v>77</v>
      </c>
      <c r="C1547" t="s">
        <v>205</v>
      </c>
      <c r="D1547" t="s">
        <v>616</v>
      </c>
      <c r="E1547" t="s">
        <v>675</v>
      </c>
      <c r="F1547" t="s">
        <v>359</v>
      </c>
      <c r="G1547" t="s">
        <v>359</v>
      </c>
      <c r="H1547" t="s">
        <v>676</v>
      </c>
      <c r="I1547" t="s">
        <v>7457</v>
      </c>
      <c r="J1547" s="8" t="s">
        <v>11070</v>
      </c>
      <c r="K1547" s="8">
        <v>48</v>
      </c>
      <c r="L1547" s="8" t="s">
        <v>11071</v>
      </c>
      <c r="M1547" s="8">
        <v>153</v>
      </c>
      <c r="N1547" s="8" t="s">
        <v>2226</v>
      </c>
      <c r="O1547" s="8">
        <v>1</v>
      </c>
      <c r="P1547" s="8" t="s">
        <v>57</v>
      </c>
      <c r="Q1547" s="8" t="s">
        <v>7457</v>
      </c>
      <c r="S1547" s="8" t="s">
        <v>57</v>
      </c>
      <c r="T1547" s="8" t="s">
        <v>59</v>
      </c>
      <c r="U1547" s="8" t="s">
        <v>65</v>
      </c>
      <c r="V1547" s="8" t="s">
        <v>51</v>
      </c>
      <c r="W1547" s="8">
        <v>85</v>
      </c>
      <c r="X1547" s="8">
        <v>20</v>
      </c>
      <c r="Y1547" s="8">
        <v>20</v>
      </c>
      <c r="Z1547" s="8">
        <v>15</v>
      </c>
      <c r="AA1547" s="8">
        <v>15</v>
      </c>
      <c r="AB1547" s="8">
        <v>15</v>
      </c>
    </row>
    <row r="1548" spans="1:28">
      <c r="A1548" t="s">
        <v>20</v>
      </c>
      <c r="B1548" t="s">
        <v>77</v>
      </c>
      <c r="C1548" t="s">
        <v>205</v>
      </c>
      <c r="D1548" t="s">
        <v>616</v>
      </c>
      <c r="E1548" t="s">
        <v>675</v>
      </c>
      <c r="F1548" t="s">
        <v>202</v>
      </c>
      <c r="G1548" t="s">
        <v>202</v>
      </c>
      <c r="H1548" t="s">
        <v>676</v>
      </c>
      <c r="I1548" t="s">
        <v>222</v>
      </c>
      <c r="J1548" s="8" t="s">
        <v>11072</v>
      </c>
      <c r="K1548" s="8">
        <v>51</v>
      </c>
      <c r="L1548" s="8" t="s">
        <v>223</v>
      </c>
      <c r="M1548" s="8">
        <v>135</v>
      </c>
      <c r="N1548" s="8" t="s">
        <v>224</v>
      </c>
      <c r="O1548" s="8">
        <v>1</v>
      </c>
      <c r="P1548" s="8" t="s">
        <v>57</v>
      </c>
      <c r="Q1548" s="8" t="s">
        <v>222</v>
      </c>
      <c r="S1548" s="8" t="s">
        <v>57</v>
      </c>
      <c r="T1548" s="8" t="s">
        <v>59</v>
      </c>
      <c r="U1548" s="8" t="s">
        <v>65</v>
      </c>
      <c r="V1548" s="8" t="s">
        <v>51</v>
      </c>
      <c r="W1548" s="8">
        <v>85</v>
      </c>
      <c r="X1548" s="8">
        <v>20</v>
      </c>
      <c r="Y1548" s="8">
        <v>20</v>
      </c>
      <c r="Z1548" s="8">
        <v>15</v>
      </c>
      <c r="AA1548" s="8">
        <v>15</v>
      </c>
      <c r="AB1548" s="8">
        <v>15</v>
      </c>
    </row>
    <row r="1549" spans="1:28">
      <c r="A1549" t="s">
        <v>20</v>
      </c>
      <c r="B1549" t="s">
        <v>77</v>
      </c>
      <c r="C1549" t="s">
        <v>205</v>
      </c>
      <c r="D1549" t="s">
        <v>616</v>
      </c>
      <c r="E1549" t="s">
        <v>675</v>
      </c>
      <c r="F1549" t="s">
        <v>8081</v>
      </c>
      <c r="G1549" t="s">
        <v>8081</v>
      </c>
      <c r="H1549" t="s">
        <v>677</v>
      </c>
      <c r="I1549" t="s">
        <v>8973</v>
      </c>
      <c r="J1549" s="8" t="s">
        <v>8974</v>
      </c>
      <c r="K1549" s="8">
        <v>52</v>
      </c>
      <c r="L1549" s="8" t="s">
        <v>8785</v>
      </c>
      <c r="M1549" s="8">
        <v>145</v>
      </c>
      <c r="N1549" s="8" t="s">
        <v>8085</v>
      </c>
      <c r="O1549" s="8">
        <v>1</v>
      </c>
      <c r="P1549" s="8" t="s">
        <v>57</v>
      </c>
      <c r="Q1549" s="8" t="s">
        <v>8973</v>
      </c>
      <c r="S1549" s="8" t="s">
        <v>57</v>
      </c>
      <c r="T1549" s="8" t="s">
        <v>59</v>
      </c>
      <c r="U1549" s="8" t="s">
        <v>65</v>
      </c>
      <c r="V1549" s="8" t="s">
        <v>51</v>
      </c>
      <c r="W1549" s="8">
        <v>85</v>
      </c>
      <c r="X1549" s="8">
        <v>20</v>
      </c>
      <c r="Y1549" s="8">
        <v>20</v>
      </c>
      <c r="Z1549" s="8">
        <v>15</v>
      </c>
      <c r="AA1549" s="8">
        <v>15</v>
      </c>
      <c r="AB1549" s="8">
        <v>15</v>
      </c>
    </row>
    <row r="1550" spans="1:28">
      <c r="A1550" t="s">
        <v>20</v>
      </c>
      <c r="B1550" t="s">
        <v>77</v>
      </c>
      <c r="C1550" t="s">
        <v>205</v>
      </c>
      <c r="D1550" t="s">
        <v>616</v>
      </c>
      <c r="E1550" t="s">
        <v>675</v>
      </c>
      <c r="F1550" t="s">
        <v>4512</v>
      </c>
      <c r="G1550" t="s">
        <v>4512</v>
      </c>
      <c r="H1550" t="s">
        <v>676</v>
      </c>
      <c r="I1550" t="s">
        <v>7458</v>
      </c>
      <c r="J1550" s="8" t="s">
        <v>7459</v>
      </c>
      <c r="K1550" s="8">
        <v>50</v>
      </c>
      <c r="L1550" s="8" t="s">
        <v>7460</v>
      </c>
      <c r="M1550" s="8">
        <v>110</v>
      </c>
      <c r="N1550" s="8" t="s">
        <v>959</v>
      </c>
      <c r="O1550" s="8">
        <v>1</v>
      </c>
      <c r="P1550" s="8" t="s">
        <v>57</v>
      </c>
      <c r="Q1550" s="8" t="s">
        <v>7458</v>
      </c>
      <c r="S1550" s="8" t="s">
        <v>57</v>
      </c>
      <c r="T1550" s="8" t="s">
        <v>59</v>
      </c>
      <c r="U1550" s="8" t="s">
        <v>65</v>
      </c>
      <c r="V1550" s="8" t="s">
        <v>51</v>
      </c>
      <c r="W1550" s="8">
        <v>85</v>
      </c>
      <c r="X1550" s="8">
        <v>20</v>
      </c>
      <c r="Y1550" s="8">
        <v>20</v>
      </c>
      <c r="Z1550" s="8">
        <v>15</v>
      </c>
      <c r="AA1550" s="8">
        <v>15</v>
      </c>
      <c r="AB1550" s="8">
        <v>15</v>
      </c>
    </row>
    <row r="1551" spans="1:28">
      <c r="A1551" t="s">
        <v>20</v>
      </c>
      <c r="B1551" t="s">
        <v>77</v>
      </c>
      <c r="C1551" t="s">
        <v>205</v>
      </c>
      <c r="D1551" t="s">
        <v>616</v>
      </c>
      <c r="E1551" t="s">
        <v>675</v>
      </c>
      <c r="F1551" t="s">
        <v>8068</v>
      </c>
      <c r="G1551" t="s">
        <v>8068</v>
      </c>
      <c r="H1551" t="s">
        <v>677</v>
      </c>
      <c r="I1551" t="s">
        <v>8975</v>
      </c>
      <c r="J1551" s="8" t="s">
        <v>8976</v>
      </c>
      <c r="K1551" s="8">
        <v>43</v>
      </c>
      <c r="L1551" s="8" t="s">
        <v>8788</v>
      </c>
      <c r="M1551" s="8">
        <v>172</v>
      </c>
      <c r="N1551" s="8" t="s">
        <v>8072</v>
      </c>
      <c r="O1551" s="8">
        <v>1</v>
      </c>
      <c r="P1551" s="8" t="s">
        <v>57</v>
      </c>
      <c r="Q1551" s="8" t="s">
        <v>8975</v>
      </c>
      <c r="S1551" s="8" t="s">
        <v>57</v>
      </c>
      <c r="T1551" s="8" t="s">
        <v>59</v>
      </c>
      <c r="U1551" s="8" t="s">
        <v>65</v>
      </c>
      <c r="V1551" s="8" t="s">
        <v>51</v>
      </c>
      <c r="W1551" s="8">
        <v>65</v>
      </c>
      <c r="X1551" s="8">
        <v>20</v>
      </c>
      <c r="Y1551" s="8">
        <v>0</v>
      </c>
      <c r="Z1551" s="8">
        <v>15</v>
      </c>
      <c r="AA1551" s="8">
        <v>15</v>
      </c>
      <c r="AB1551" s="8">
        <v>15</v>
      </c>
    </row>
    <row r="1552" spans="1:28">
      <c r="A1552" t="s">
        <v>20</v>
      </c>
      <c r="B1552" t="s">
        <v>77</v>
      </c>
      <c r="C1552" t="s">
        <v>205</v>
      </c>
      <c r="D1552" t="s">
        <v>616</v>
      </c>
      <c r="E1552" t="s">
        <v>675</v>
      </c>
      <c r="F1552" t="s">
        <v>186</v>
      </c>
      <c r="G1552" t="s">
        <v>186</v>
      </c>
      <c r="H1552" t="s">
        <v>676</v>
      </c>
      <c r="I1552" t="s">
        <v>233</v>
      </c>
      <c r="J1552" s="8" t="s">
        <v>234</v>
      </c>
      <c r="K1552" s="8">
        <v>47</v>
      </c>
      <c r="L1552" s="8" t="s">
        <v>189</v>
      </c>
      <c r="M1552" s="8">
        <v>134</v>
      </c>
      <c r="N1552" s="8" t="s">
        <v>235</v>
      </c>
      <c r="O1552" s="8">
        <v>1</v>
      </c>
      <c r="P1552" s="8" t="s">
        <v>57</v>
      </c>
      <c r="Q1552" s="8" t="s">
        <v>233</v>
      </c>
      <c r="S1552" s="8" t="s">
        <v>57</v>
      </c>
      <c r="T1552" s="8" t="s">
        <v>59</v>
      </c>
      <c r="U1552" s="8" t="s">
        <v>65</v>
      </c>
      <c r="V1552" s="8" t="s">
        <v>51</v>
      </c>
      <c r="W1552" s="8">
        <v>85</v>
      </c>
      <c r="X1552" s="8">
        <v>20</v>
      </c>
      <c r="Y1552" s="8">
        <v>20</v>
      </c>
      <c r="Z1552" s="8">
        <v>15</v>
      </c>
      <c r="AA1552" s="8">
        <v>15</v>
      </c>
      <c r="AB1552" s="8">
        <v>15</v>
      </c>
    </row>
    <row r="1553" spans="1:28">
      <c r="A1553" t="s">
        <v>20</v>
      </c>
      <c r="B1553" t="s">
        <v>77</v>
      </c>
      <c r="C1553" t="s">
        <v>205</v>
      </c>
      <c r="D1553" t="s">
        <v>616</v>
      </c>
      <c r="E1553" t="s">
        <v>675</v>
      </c>
      <c r="F1553" t="s">
        <v>4423</v>
      </c>
      <c r="G1553" t="s">
        <v>4423</v>
      </c>
      <c r="H1553" t="s">
        <v>677</v>
      </c>
      <c r="I1553" t="s">
        <v>678</v>
      </c>
      <c r="J1553" s="8" t="s">
        <v>679</v>
      </c>
      <c r="K1553" s="8">
        <v>47</v>
      </c>
      <c r="L1553" s="8" t="s">
        <v>680</v>
      </c>
      <c r="M1553" s="8">
        <v>157</v>
      </c>
      <c r="N1553" s="8" t="s">
        <v>681</v>
      </c>
      <c r="O1553" s="8">
        <v>1</v>
      </c>
      <c r="P1553" s="8" t="s">
        <v>57</v>
      </c>
      <c r="Q1553" s="8" t="s">
        <v>678</v>
      </c>
      <c r="S1553" s="8" t="s">
        <v>57</v>
      </c>
      <c r="T1553" s="8" t="s">
        <v>59</v>
      </c>
      <c r="U1553" s="8" t="s">
        <v>65</v>
      </c>
      <c r="V1553" s="8" t="s">
        <v>51</v>
      </c>
      <c r="W1553" s="8">
        <v>85</v>
      </c>
      <c r="X1553" s="8">
        <v>20</v>
      </c>
      <c r="Y1553" s="8">
        <v>20</v>
      </c>
      <c r="Z1553" s="8">
        <v>15</v>
      </c>
      <c r="AA1553" s="8">
        <v>15</v>
      </c>
      <c r="AB1553" s="8">
        <v>15</v>
      </c>
    </row>
    <row r="1554" spans="1:28">
      <c r="A1554" t="s">
        <v>20</v>
      </c>
      <c r="B1554" t="s">
        <v>77</v>
      </c>
      <c r="C1554" t="s">
        <v>205</v>
      </c>
      <c r="D1554" t="s">
        <v>616</v>
      </c>
      <c r="E1554" t="s">
        <v>675</v>
      </c>
      <c r="F1554" t="s">
        <v>8977</v>
      </c>
      <c r="G1554" t="s">
        <v>8977</v>
      </c>
      <c r="H1554" t="s">
        <v>677</v>
      </c>
      <c r="I1554" t="s">
        <v>8978</v>
      </c>
      <c r="J1554" s="8" t="s">
        <v>8979</v>
      </c>
      <c r="K1554" s="8">
        <v>36</v>
      </c>
      <c r="L1554" s="8" t="s">
        <v>8980</v>
      </c>
      <c r="M1554" s="8">
        <v>98</v>
      </c>
      <c r="N1554" s="8" t="s">
        <v>8141</v>
      </c>
      <c r="O1554" s="8">
        <v>1</v>
      </c>
      <c r="P1554" s="8" t="s">
        <v>57</v>
      </c>
      <c r="Q1554" s="8" t="s">
        <v>8978</v>
      </c>
      <c r="S1554" s="8" t="s">
        <v>57</v>
      </c>
      <c r="T1554" s="8" t="s">
        <v>59</v>
      </c>
      <c r="U1554" s="8" t="s">
        <v>65</v>
      </c>
      <c r="V1554" s="8" t="s">
        <v>51</v>
      </c>
      <c r="W1554" s="8">
        <v>65</v>
      </c>
      <c r="X1554" s="8">
        <v>0</v>
      </c>
      <c r="Y1554" s="8">
        <v>20</v>
      </c>
      <c r="Z1554" s="8">
        <v>15</v>
      </c>
      <c r="AA1554" s="8">
        <v>15</v>
      </c>
      <c r="AB1554" s="8">
        <v>15</v>
      </c>
    </row>
    <row r="1555" spans="1:28">
      <c r="A1555" t="s">
        <v>20</v>
      </c>
      <c r="B1555" t="s">
        <v>77</v>
      </c>
      <c r="C1555" t="s">
        <v>205</v>
      </c>
      <c r="D1555" t="s">
        <v>616</v>
      </c>
      <c r="E1555" t="s">
        <v>675</v>
      </c>
      <c r="F1555" t="s">
        <v>4525</v>
      </c>
      <c r="G1555" t="s">
        <v>4525</v>
      </c>
      <c r="H1555" t="s">
        <v>676</v>
      </c>
      <c r="I1555" t="s">
        <v>7461</v>
      </c>
      <c r="J1555" s="8" t="s">
        <v>11073</v>
      </c>
      <c r="K1555" s="8">
        <v>58</v>
      </c>
      <c r="L1555" s="8" t="s">
        <v>1097</v>
      </c>
      <c r="M1555" s="8">
        <v>142</v>
      </c>
      <c r="N1555" s="8" t="s">
        <v>1051</v>
      </c>
      <c r="O1555" s="8">
        <v>1</v>
      </c>
      <c r="P1555" s="8" t="s">
        <v>57</v>
      </c>
      <c r="Q1555" s="8" t="s">
        <v>7461</v>
      </c>
      <c r="S1555" s="8" t="s">
        <v>57</v>
      </c>
      <c r="T1555" s="8" t="s">
        <v>59</v>
      </c>
      <c r="U1555" s="8" t="s">
        <v>65</v>
      </c>
      <c r="V1555" s="8" t="s">
        <v>51</v>
      </c>
      <c r="W1555" s="8">
        <v>85</v>
      </c>
      <c r="X1555" s="8">
        <v>20</v>
      </c>
      <c r="Y1555" s="8">
        <v>20</v>
      </c>
      <c r="Z1555" s="8">
        <v>15</v>
      </c>
      <c r="AA1555" s="8">
        <v>15</v>
      </c>
      <c r="AB1555" s="8">
        <v>15</v>
      </c>
    </row>
    <row r="1556" spans="1:28">
      <c r="A1556" t="s">
        <v>20</v>
      </c>
      <c r="B1556" t="s">
        <v>77</v>
      </c>
      <c r="C1556" t="s">
        <v>205</v>
      </c>
      <c r="D1556" t="s">
        <v>616</v>
      </c>
      <c r="E1556" t="s">
        <v>675</v>
      </c>
      <c r="F1556" t="s">
        <v>4483</v>
      </c>
      <c r="G1556" t="s">
        <v>4483</v>
      </c>
      <c r="H1556" t="s">
        <v>676</v>
      </c>
      <c r="I1556" t="s">
        <v>7462</v>
      </c>
      <c r="J1556" s="8" t="s">
        <v>7463</v>
      </c>
      <c r="K1556" s="8">
        <v>55</v>
      </c>
      <c r="L1556" s="8" t="s">
        <v>969</v>
      </c>
      <c r="M1556" s="8">
        <v>116</v>
      </c>
      <c r="N1556" s="8" t="s">
        <v>417</v>
      </c>
      <c r="O1556" s="8">
        <v>1</v>
      </c>
      <c r="P1556" s="8" t="s">
        <v>57</v>
      </c>
      <c r="Q1556" s="8" t="s">
        <v>7462</v>
      </c>
      <c r="S1556" s="8" t="s">
        <v>57</v>
      </c>
      <c r="T1556" s="8" t="s">
        <v>59</v>
      </c>
      <c r="U1556" s="8" t="s">
        <v>65</v>
      </c>
      <c r="V1556" s="8" t="s">
        <v>51</v>
      </c>
      <c r="W1556" s="8">
        <v>85</v>
      </c>
      <c r="X1556" s="8">
        <v>20</v>
      </c>
      <c r="Y1556" s="8">
        <v>20</v>
      </c>
      <c r="Z1556" s="8">
        <v>15</v>
      </c>
      <c r="AA1556" s="8">
        <v>15</v>
      </c>
      <c r="AB1556" s="8">
        <v>15</v>
      </c>
    </row>
    <row r="1557" spans="1:28">
      <c r="A1557" t="s">
        <v>20</v>
      </c>
      <c r="B1557" t="s">
        <v>77</v>
      </c>
      <c r="C1557" t="s">
        <v>205</v>
      </c>
      <c r="D1557" t="s">
        <v>616</v>
      </c>
      <c r="E1557" t="s">
        <v>675</v>
      </c>
      <c r="F1557" t="s">
        <v>5709</v>
      </c>
      <c r="G1557" t="s">
        <v>5709</v>
      </c>
      <c r="H1557" t="s">
        <v>677</v>
      </c>
      <c r="I1557" t="s">
        <v>5710</v>
      </c>
      <c r="J1557" s="8" t="s">
        <v>5711</v>
      </c>
      <c r="K1557" s="8">
        <v>46</v>
      </c>
      <c r="L1557" s="8" t="s">
        <v>5712</v>
      </c>
      <c r="M1557" s="8">
        <v>59</v>
      </c>
      <c r="N1557" s="8" t="s">
        <v>51</v>
      </c>
      <c r="O1557" s="8">
        <v>0</v>
      </c>
      <c r="P1557" s="8" t="s">
        <v>58</v>
      </c>
      <c r="Q1557" s="8" t="s">
        <v>5710</v>
      </c>
      <c r="S1557" s="8" t="s">
        <v>57</v>
      </c>
      <c r="T1557" s="8" t="s">
        <v>59</v>
      </c>
      <c r="U1557" s="8" t="s">
        <v>65</v>
      </c>
      <c r="V1557" s="8" t="s">
        <v>51</v>
      </c>
      <c r="W1557" s="8">
        <v>50</v>
      </c>
      <c r="X1557" s="8">
        <v>20</v>
      </c>
      <c r="Y1557" s="8">
        <v>0</v>
      </c>
      <c r="Z1557" s="8">
        <v>0</v>
      </c>
      <c r="AA1557" s="8">
        <v>15</v>
      </c>
      <c r="AB1557" s="8">
        <v>15</v>
      </c>
    </row>
    <row r="1558" spans="1:28">
      <c r="A1558" t="s">
        <v>20</v>
      </c>
      <c r="B1558" t="s">
        <v>77</v>
      </c>
      <c r="C1558" t="s">
        <v>205</v>
      </c>
      <c r="D1558" t="s">
        <v>616</v>
      </c>
      <c r="E1558" t="s">
        <v>675</v>
      </c>
      <c r="F1558" t="s">
        <v>206</v>
      </c>
      <c r="G1558" t="s">
        <v>206</v>
      </c>
      <c r="H1558" t="s">
        <v>677</v>
      </c>
      <c r="I1558" t="s">
        <v>207</v>
      </c>
      <c r="J1558" s="8" t="s">
        <v>208</v>
      </c>
      <c r="K1558" s="8">
        <v>45</v>
      </c>
      <c r="L1558" s="8" t="s">
        <v>209</v>
      </c>
      <c r="M1558" s="8">
        <v>150</v>
      </c>
      <c r="N1558" s="8" t="s">
        <v>210</v>
      </c>
      <c r="O1558" s="8">
        <v>1</v>
      </c>
      <c r="P1558" s="8" t="s">
        <v>57</v>
      </c>
      <c r="Q1558" s="8" t="s">
        <v>207</v>
      </c>
      <c r="S1558" s="8" t="s">
        <v>57</v>
      </c>
      <c r="T1558" s="8" t="s">
        <v>59</v>
      </c>
      <c r="U1558" s="8" t="s">
        <v>65</v>
      </c>
      <c r="V1558" s="8" t="s">
        <v>51</v>
      </c>
      <c r="W1558" s="8">
        <v>85</v>
      </c>
      <c r="X1558" s="8">
        <v>20</v>
      </c>
      <c r="Y1558" s="8">
        <v>20</v>
      </c>
      <c r="Z1558" s="8">
        <v>15</v>
      </c>
      <c r="AA1558" s="8">
        <v>15</v>
      </c>
      <c r="AB1558" s="8">
        <v>15</v>
      </c>
    </row>
    <row r="1559" spans="1:28">
      <c r="A1559" t="s">
        <v>20</v>
      </c>
      <c r="B1559" t="s">
        <v>77</v>
      </c>
      <c r="C1559" t="s">
        <v>205</v>
      </c>
      <c r="D1559" t="s">
        <v>616</v>
      </c>
      <c r="E1559" t="s">
        <v>675</v>
      </c>
      <c r="F1559" t="s">
        <v>243</v>
      </c>
      <c r="G1559" t="s">
        <v>243</v>
      </c>
      <c r="H1559" t="s">
        <v>676</v>
      </c>
      <c r="I1559" t="s">
        <v>260</v>
      </c>
      <c r="J1559" s="8" t="s">
        <v>261</v>
      </c>
      <c r="K1559" s="8">
        <v>53</v>
      </c>
      <c r="L1559" s="8" t="s">
        <v>245</v>
      </c>
      <c r="M1559" s="8">
        <v>120</v>
      </c>
      <c r="N1559" s="8" t="s">
        <v>262</v>
      </c>
      <c r="O1559" s="8">
        <v>1</v>
      </c>
      <c r="P1559" s="8" t="s">
        <v>57</v>
      </c>
      <c r="Q1559" s="8" t="s">
        <v>260</v>
      </c>
      <c r="S1559" s="8" t="s">
        <v>57</v>
      </c>
      <c r="T1559" s="8" t="s">
        <v>59</v>
      </c>
      <c r="U1559" s="8" t="s">
        <v>65</v>
      </c>
      <c r="V1559" s="8" t="s">
        <v>51</v>
      </c>
      <c r="W1559" s="8">
        <v>85</v>
      </c>
      <c r="X1559" s="8">
        <v>20</v>
      </c>
      <c r="Y1559" s="8">
        <v>20</v>
      </c>
      <c r="Z1559" s="8">
        <v>15</v>
      </c>
      <c r="AA1559" s="8">
        <v>15</v>
      </c>
      <c r="AB1559" s="8">
        <v>15</v>
      </c>
    </row>
    <row r="1560" spans="1:28">
      <c r="A1560" t="s">
        <v>20</v>
      </c>
      <c r="B1560" t="s">
        <v>77</v>
      </c>
      <c r="C1560" t="s">
        <v>205</v>
      </c>
      <c r="D1560" t="s">
        <v>616</v>
      </c>
      <c r="E1560" t="s">
        <v>675</v>
      </c>
      <c r="F1560" t="s">
        <v>8789</v>
      </c>
      <c r="G1560" t="s">
        <v>8789</v>
      </c>
      <c r="H1560" t="s">
        <v>677</v>
      </c>
      <c r="I1560" t="s">
        <v>8981</v>
      </c>
      <c r="J1560" s="8" t="s">
        <v>8982</v>
      </c>
      <c r="K1560" s="8">
        <v>42</v>
      </c>
      <c r="L1560" s="8" t="s">
        <v>8792</v>
      </c>
      <c r="M1560" s="8">
        <v>96</v>
      </c>
      <c r="N1560" s="8" t="s">
        <v>8793</v>
      </c>
      <c r="O1560" s="8">
        <v>1</v>
      </c>
      <c r="P1560" s="8" t="s">
        <v>57</v>
      </c>
      <c r="Q1560" s="8" t="s">
        <v>8981</v>
      </c>
      <c r="S1560" s="8" t="s">
        <v>57</v>
      </c>
      <c r="T1560" s="8" t="s">
        <v>59</v>
      </c>
      <c r="U1560" s="8" t="s">
        <v>65</v>
      </c>
      <c r="V1560" s="8" t="s">
        <v>51</v>
      </c>
      <c r="W1560" s="8">
        <v>85</v>
      </c>
      <c r="X1560" s="8">
        <v>20</v>
      </c>
      <c r="Y1560" s="8">
        <v>20</v>
      </c>
      <c r="Z1560" s="8">
        <v>15</v>
      </c>
      <c r="AA1560" s="8">
        <v>15</v>
      </c>
      <c r="AB1560" s="8">
        <v>15</v>
      </c>
    </row>
    <row r="1561" spans="1:28">
      <c r="A1561" t="s">
        <v>20</v>
      </c>
      <c r="B1561" t="s">
        <v>77</v>
      </c>
      <c r="C1561" t="s">
        <v>205</v>
      </c>
      <c r="D1561" t="s">
        <v>616</v>
      </c>
      <c r="E1561" t="s">
        <v>675</v>
      </c>
      <c r="F1561" t="s">
        <v>4425</v>
      </c>
      <c r="G1561" t="s">
        <v>4425</v>
      </c>
      <c r="H1561" t="s">
        <v>677</v>
      </c>
      <c r="I1561" t="s">
        <v>686</v>
      </c>
      <c r="J1561" s="8" t="s">
        <v>687</v>
      </c>
      <c r="K1561" s="8">
        <v>48</v>
      </c>
      <c r="L1561" s="8" t="s">
        <v>688</v>
      </c>
      <c r="M1561" s="8">
        <v>133</v>
      </c>
      <c r="N1561" s="8" t="s">
        <v>689</v>
      </c>
      <c r="O1561" s="8">
        <v>1</v>
      </c>
      <c r="P1561" s="8" t="s">
        <v>57</v>
      </c>
      <c r="Q1561" s="8" t="s">
        <v>686</v>
      </c>
      <c r="S1561" s="8" t="s">
        <v>57</v>
      </c>
      <c r="T1561" s="8" t="s">
        <v>690</v>
      </c>
      <c r="U1561" s="8" t="s">
        <v>691</v>
      </c>
      <c r="V1561" s="8" t="s">
        <v>692</v>
      </c>
      <c r="W1561" s="8">
        <v>70</v>
      </c>
      <c r="X1561" s="8">
        <v>20</v>
      </c>
      <c r="Y1561" s="8">
        <v>20</v>
      </c>
      <c r="Z1561" s="8">
        <v>15</v>
      </c>
      <c r="AA1561" s="8">
        <v>15</v>
      </c>
      <c r="AB1561" s="8">
        <v>0</v>
      </c>
    </row>
    <row r="1562" spans="1:28">
      <c r="A1562" t="s">
        <v>20</v>
      </c>
      <c r="B1562" t="s">
        <v>77</v>
      </c>
      <c r="C1562" t="s">
        <v>205</v>
      </c>
      <c r="D1562" t="s">
        <v>616</v>
      </c>
      <c r="E1562" t="s">
        <v>675</v>
      </c>
      <c r="F1562" t="s">
        <v>4526</v>
      </c>
      <c r="G1562" t="s">
        <v>4526</v>
      </c>
      <c r="H1562" t="s">
        <v>676</v>
      </c>
      <c r="I1562" t="s">
        <v>7464</v>
      </c>
      <c r="J1562" s="8" t="s">
        <v>11074</v>
      </c>
      <c r="K1562" s="8">
        <v>60</v>
      </c>
      <c r="L1562" s="8" t="s">
        <v>1054</v>
      </c>
      <c r="M1562" s="8">
        <v>159</v>
      </c>
      <c r="N1562" s="8" t="s">
        <v>1055</v>
      </c>
      <c r="O1562" s="8">
        <v>1</v>
      </c>
      <c r="P1562" s="8" t="s">
        <v>57</v>
      </c>
      <c r="Q1562" s="8" t="s">
        <v>7464</v>
      </c>
      <c r="S1562" s="8" t="s">
        <v>57</v>
      </c>
      <c r="T1562" s="8" t="s">
        <v>59</v>
      </c>
      <c r="U1562" s="8" t="s">
        <v>65</v>
      </c>
      <c r="V1562" s="8" t="s">
        <v>51</v>
      </c>
      <c r="W1562" s="8">
        <v>85</v>
      </c>
      <c r="X1562" s="8">
        <v>20</v>
      </c>
      <c r="Y1562" s="8">
        <v>20</v>
      </c>
      <c r="Z1562" s="8">
        <v>15</v>
      </c>
      <c r="AA1562" s="8">
        <v>15</v>
      </c>
      <c r="AB1562" s="8">
        <v>15</v>
      </c>
    </row>
    <row r="1563" spans="1:28">
      <c r="A1563" t="s">
        <v>20</v>
      </c>
      <c r="B1563" t="s">
        <v>77</v>
      </c>
      <c r="C1563" t="s">
        <v>205</v>
      </c>
      <c r="D1563" t="s">
        <v>616</v>
      </c>
      <c r="E1563" t="s">
        <v>675</v>
      </c>
      <c r="F1563" t="s">
        <v>4426</v>
      </c>
      <c r="G1563" t="s">
        <v>4426</v>
      </c>
      <c r="H1563" t="s">
        <v>677</v>
      </c>
      <c r="I1563" t="s">
        <v>693</v>
      </c>
      <c r="J1563" s="8" t="s">
        <v>694</v>
      </c>
      <c r="K1563" s="8">
        <v>45</v>
      </c>
      <c r="L1563" s="8" t="s">
        <v>695</v>
      </c>
      <c r="M1563" s="8">
        <v>80</v>
      </c>
      <c r="N1563" s="8" t="s">
        <v>696</v>
      </c>
      <c r="O1563" s="8">
        <v>1</v>
      </c>
      <c r="P1563" s="8" t="s">
        <v>57</v>
      </c>
      <c r="Q1563" s="8" t="s">
        <v>693</v>
      </c>
      <c r="S1563" s="8" t="s">
        <v>57</v>
      </c>
      <c r="T1563" s="8" t="s">
        <v>59</v>
      </c>
      <c r="U1563" s="8" t="s">
        <v>65</v>
      </c>
      <c r="V1563" s="8" t="s">
        <v>51</v>
      </c>
      <c r="W1563" s="8">
        <v>85</v>
      </c>
      <c r="X1563" s="8">
        <v>20</v>
      </c>
      <c r="Y1563" s="8">
        <v>20</v>
      </c>
      <c r="Z1563" s="8">
        <v>15</v>
      </c>
      <c r="AA1563" s="8">
        <v>15</v>
      </c>
      <c r="AB1563" s="8">
        <v>15</v>
      </c>
    </row>
    <row r="1564" spans="1:28">
      <c r="A1564" t="s">
        <v>20</v>
      </c>
      <c r="B1564" t="s">
        <v>77</v>
      </c>
      <c r="C1564" t="s">
        <v>205</v>
      </c>
      <c r="D1564" t="s">
        <v>616</v>
      </c>
      <c r="E1564" t="s">
        <v>675</v>
      </c>
      <c r="F1564" t="s">
        <v>351</v>
      </c>
      <c r="G1564" t="s">
        <v>351</v>
      </c>
      <c r="H1564" t="s">
        <v>676</v>
      </c>
      <c r="I1564" t="s">
        <v>7465</v>
      </c>
      <c r="J1564" s="8" t="s">
        <v>11075</v>
      </c>
      <c r="K1564" s="8">
        <v>50</v>
      </c>
      <c r="L1564" s="8" t="s">
        <v>931</v>
      </c>
      <c r="M1564" s="8">
        <v>124</v>
      </c>
      <c r="N1564" s="8" t="s">
        <v>355</v>
      </c>
      <c r="O1564" s="8">
        <v>1</v>
      </c>
      <c r="P1564" s="8" t="s">
        <v>57</v>
      </c>
      <c r="Q1564" s="8" t="s">
        <v>7465</v>
      </c>
      <c r="S1564" s="8" t="s">
        <v>57</v>
      </c>
      <c r="T1564" s="8" t="s">
        <v>59</v>
      </c>
      <c r="U1564" s="8" t="s">
        <v>65</v>
      </c>
      <c r="V1564" s="8" t="s">
        <v>51</v>
      </c>
      <c r="W1564" s="8">
        <v>85</v>
      </c>
      <c r="X1564" s="8">
        <v>20</v>
      </c>
      <c r="Y1564" s="8">
        <v>20</v>
      </c>
      <c r="Z1564" s="8">
        <v>15</v>
      </c>
      <c r="AA1564" s="8">
        <v>15</v>
      </c>
      <c r="AB1564" s="8">
        <v>15</v>
      </c>
    </row>
    <row r="1565" spans="1:28">
      <c r="A1565" t="s">
        <v>20</v>
      </c>
      <c r="B1565" t="s">
        <v>77</v>
      </c>
      <c r="C1565" t="s">
        <v>205</v>
      </c>
      <c r="D1565" t="s">
        <v>616</v>
      </c>
      <c r="E1565" t="s">
        <v>675</v>
      </c>
      <c r="F1565" t="s">
        <v>5441</v>
      </c>
      <c r="G1565" t="s">
        <v>5441</v>
      </c>
      <c r="H1565" t="s">
        <v>677</v>
      </c>
      <c r="I1565" t="s">
        <v>8983</v>
      </c>
      <c r="J1565" s="8" t="s">
        <v>8984</v>
      </c>
      <c r="K1565" s="8">
        <v>42</v>
      </c>
      <c r="L1565" s="8" t="s">
        <v>8796</v>
      </c>
      <c r="M1565" s="8">
        <v>79</v>
      </c>
      <c r="N1565" s="8" t="s">
        <v>8797</v>
      </c>
      <c r="O1565" s="8">
        <v>1</v>
      </c>
      <c r="P1565" s="8" t="s">
        <v>57</v>
      </c>
      <c r="Q1565" s="8" t="s">
        <v>8983</v>
      </c>
      <c r="S1565" s="8" t="s">
        <v>57</v>
      </c>
      <c r="T1565" s="8" t="s">
        <v>59</v>
      </c>
      <c r="U1565" s="8" t="s">
        <v>65</v>
      </c>
      <c r="V1565" s="8" t="s">
        <v>51</v>
      </c>
      <c r="W1565" s="8">
        <v>85</v>
      </c>
      <c r="X1565" s="8">
        <v>20</v>
      </c>
      <c r="Y1565" s="8">
        <v>20</v>
      </c>
      <c r="Z1565" s="8">
        <v>15</v>
      </c>
      <c r="AA1565" s="8">
        <v>15</v>
      </c>
      <c r="AB1565" s="8">
        <v>15</v>
      </c>
    </row>
    <row r="1566" spans="1:28">
      <c r="A1566" t="s">
        <v>20</v>
      </c>
      <c r="B1566" t="s">
        <v>77</v>
      </c>
      <c r="C1566" t="s">
        <v>205</v>
      </c>
      <c r="D1566" t="s">
        <v>616</v>
      </c>
      <c r="E1566" t="s">
        <v>675</v>
      </c>
      <c r="F1566" t="s">
        <v>4439</v>
      </c>
      <c r="G1566" t="s">
        <v>4439</v>
      </c>
      <c r="H1566" t="s">
        <v>676</v>
      </c>
      <c r="I1566" t="s">
        <v>7466</v>
      </c>
      <c r="J1566" s="8" t="s">
        <v>11076</v>
      </c>
      <c r="K1566" s="8">
        <v>53</v>
      </c>
      <c r="L1566" s="8" t="s">
        <v>2088</v>
      </c>
      <c r="M1566" s="8">
        <v>138</v>
      </c>
      <c r="N1566" s="8" t="s">
        <v>967</v>
      </c>
      <c r="O1566" s="8">
        <v>1</v>
      </c>
      <c r="P1566" s="8" t="s">
        <v>57</v>
      </c>
      <c r="Q1566" s="8" t="s">
        <v>7466</v>
      </c>
      <c r="S1566" s="8" t="s">
        <v>57</v>
      </c>
      <c r="T1566" s="8" t="s">
        <v>59</v>
      </c>
      <c r="U1566" s="8" t="s">
        <v>65</v>
      </c>
      <c r="V1566" s="8" t="s">
        <v>51</v>
      </c>
      <c r="W1566" s="8">
        <v>85</v>
      </c>
      <c r="X1566" s="8">
        <v>20</v>
      </c>
      <c r="Y1566" s="8">
        <v>20</v>
      </c>
      <c r="Z1566" s="8">
        <v>15</v>
      </c>
      <c r="AA1566" s="8">
        <v>15</v>
      </c>
      <c r="AB1566" s="8">
        <v>15</v>
      </c>
    </row>
    <row r="1567" spans="1:28">
      <c r="A1567" t="s">
        <v>20</v>
      </c>
      <c r="B1567" t="s">
        <v>77</v>
      </c>
      <c r="C1567" t="s">
        <v>205</v>
      </c>
      <c r="D1567" t="s">
        <v>616</v>
      </c>
      <c r="E1567" t="s">
        <v>675</v>
      </c>
      <c r="F1567" t="s">
        <v>579</v>
      </c>
      <c r="G1567" t="s">
        <v>579</v>
      </c>
      <c r="H1567" t="s">
        <v>676</v>
      </c>
      <c r="I1567" t="s">
        <v>7467</v>
      </c>
      <c r="J1567" s="8" t="s">
        <v>7468</v>
      </c>
      <c r="K1567" s="8">
        <v>50</v>
      </c>
      <c r="L1567" s="8" t="s">
        <v>7469</v>
      </c>
      <c r="M1567" s="8">
        <v>137</v>
      </c>
      <c r="N1567" s="8" t="s">
        <v>3634</v>
      </c>
      <c r="O1567" s="8">
        <v>1</v>
      </c>
      <c r="P1567" s="8" t="s">
        <v>57</v>
      </c>
      <c r="Q1567" s="8" t="s">
        <v>7467</v>
      </c>
      <c r="S1567" s="8" t="s">
        <v>57</v>
      </c>
      <c r="T1567" s="8" t="s">
        <v>59</v>
      </c>
      <c r="U1567" s="8" t="s">
        <v>65</v>
      </c>
      <c r="V1567" s="8" t="s">
        <v>51</v>
      </c>
      <c r="W1567" s="8">
        <v>85</v>
      </c>
      <c r="X1567" s="8">
        <v>20</v>
      </c>
      <c r="Y1567" s="8">
        <v>20</v>
      </c>
      <c r="Z1567" s="8">
        <v>15</v>
      </c>
      <c r="AA1567" s="8">
        <v>15</v>
      </c>
      <c r="AB1567" s="8">
        <v>15</v>
      </c>
    </row>
    <row r="1568" spans="1:28">
      <c r="A1568" t="s">
        <v>20</v>
      </c>
      <c r="B1568" t="s">
        <v>77</v>
      </c>
      <c r="C1568" t="s">
        <v>205</v>
      </c>
      <c r="D1568" t="s">
        <v>616</v>
      </c>
      <c r="E1568" t="s">
        <v>675</v>
      </c>
      <c r="F1568" t="s">
        <v>227</v>
      </c>
      <c r="G1568" t="s">
        <v>227</v>
      </c>
      <c r="H1568" t="s">
        <v>676</v>
      </c>
      <c r="I1568" t="s">
        <v>267</v>
      </c>
      <c r="J1568" s="8" t="s">
        <v>268</v>
      </c>
      <c r="K1568" s="8">
        <v>41</v>
      </c>
      <c r="L1568" s="8" t="s">
        <v>229</v>
      </c>
      <c r="M1568" s="8">
        <v>157</v>
      </c>
      <c r="N1568" s="8" t="s">
        <v>230</v>
      </c>
      <c r="O1568" s="8">
        <v>1</v>
      </c>
      <c r="P1568" s="8" t="s">
        <v>57</v>
      </c>
      <c r="Q1568" s="8" t="s">
        <v>267</v>
      </c>
      <c r="S1568" s="8" t="s">
        <v>57</v>
      </c>
      <c r="T1568" s="8" t="s">
        <v>59</v>
      </c>
      <c r="U1568" s="8" t="s">
        <v>65</v>
      </c>
      <c r="V1568" s="8" t="s">
        <v>51</v>
      </c>
      <c r="W1568" s="8">
        <v>85</v>
      </c>
      <c r="X1568" s="8">
        <v>20</v>
      </c>
      <c r="Y1568" s="8">
        <v>20</v>
      </c>
      <c r="Z1568" s="8">
        <v>15</v>
      </c>
      <c r="AA1568" s="8">
        <v>15</v>
      </c>
      <c r="AB1568" s="8">
        <v>15</v>
      </c>
    </row>
    <row r="1569" spans="1:28">
      <c r="A1569" t="s">
        <v>20</v>
      </c>
      <c r="B1569" t="s">
        <v>77</v>
      </c>
      <c r="C1569" t="s">
        <v>205</v>
      </c>
      <c r="D1569" t="s">
        <v>616</v>
      </c>
      <c r="E1569" t="s">
        <v>675</v>
      </c>
      <c r="F1569" t="s">
        <v>8122</v>
      </c>
      <c r="G1569" t="s">
        <v>8122</v>
      </c>
      <c r="H1569" t="s">
        <v>677</v>
      </c>
      <c r="I1569" t="s">
        <v>8985</v>
      </c>
      <c r="J1569" s="8" t="s">
        <v>8986</v>
      </c>
      <c r="K1569" s="8">
        <v>46</v>
      </c>
      <c r="L1569" s="8" t="s">
        <v>8124</v>
      </c>
      <c r="M1569" s="8">
        <v>83</v>
      </c>
      <c r="N1569" s="8" t="s">
        <v>8987</v>
      </c>
      <c r="O1569" s="8">
        <v>1</v>
      </c>
      <c r="P1569" s="8" t="s">
        <v>57</v>
      </c>
      <c r="Q1569" s="8" t="s">
        <v>8985</v>
      </c>
      <c r="S1569" s="8" t="s">
        <v>57</v>
      </c>
      <c r="T1569" s="8" t="s">
        <v>59</v>
      </c>
      <c r="U1569" s="8" t="s">
        <v>65</v>
      </c>
      <c r="V1569" s="8" t="s">
        <v>51</v>
      </c>
      <c r="W1569" s="8">
        <v>85</v>
      </c>
      <c r="X1569" s="8">
        <v>20</v>
      </c>
      <c r="Y1569" s="8">
        <v>20</v>
      </c>
      <c r="Z1569" s="8">
        <v>15</v>
      </c>
      <c r="AA1569" s="8">
        <v>15</v>
      </c>
      <c r="AB1569" s="8">
        <v>15</v>
      </c>
    </row>
    <row r="1570" spans="1:28">
      <c r="A1570" t="s">
        <v>20</v>
      </c>
      <c r="B1570" t="s">
        <v>77</v>
      </c>
      <c r="C1570" t="s">
        <v>205</v>
      </c>
      <c r="D1570" t="s">
        <v>616</v>
      </c>
      <c r="E1570" t="s">
        <v>675</v>
      </c>
      <c r="F1570" t="s">
        <v>512</v>
      </c>
      <c r="G1570" t="s">
        <v>512</v>
      </c>
      <c r="H1570" t="s">
        <v>676</v>
      </c>
      <c r="I1570" t="s">
        <v>7470</v>
      </c>
      <c r="J1570" s="8" t="s">
        <v>11077</v>
      </c>
      <c r="K1570" s="8">
        <v>60</v>
      </c>
      <c r="L1570" s="8" t="s">
        <v>1015</v>
      </c>
      <c r="M1570" s="8">
        <v>126</v>
      </c>
      <c r="N1570" s="8" t="s">
        <v>1016</v>
      </c>
      <c r="O1570" s="8">
        <v>1</v>
      </c>
      <c r="P1570" s="8" t="s">
        <v>57</v>
      </c>
      <c r="Q1570" s="8" t="s">
        <v>7470</v>
      </c>
      <c r="S1570" s="8" t="s">
        <v>57</v>
      </c>
      <c r="T1570" s="8" t="s">
        <v>59</v>
      </c>
      <c r="U1570" s="8" t="s">
        <v>65</v>
      </c>
      <c r="V1570" s="8" t="s">
        <v>51</v>
      </c>
      <c r="W1570" s="8">
        <v>85</v>
      </c>
      <c r="X1570" s="8">
        <v>20</v>
      </c>
      <c r="Y1570" s="8">
        <v>20</v>
      </c>
      <c r="Z1570" s="8">
        <v>15</v>
      </c>
      <c r="AA1570" s="8">
        <v>15</v>
      </c>
      <c r="AB1570" s="8">
        <v>15</v>
      </c>
    </row>
    <row r="1571" spans="1:28">
      <c r="A1571" t="s">
        <v>20</v>
      </c>
      <c r="B1571" t="s">
        <v>77</v>
      </c>
      <c r="C1571" t="s">
        <v>205</v>
      </c>
      <c r="D1571" t="s">
        <v>616</v>
      </c>
      <c r="E1571" t="s">
        <v>675</v>
      </c>
      <c r="F1571" t="s">
        <v>494</v>
      </c>
      <c r="G1571" t="s">
        <v>494</v>
      </c>
      <c r="H1571" t="s">
        <v>676</v>
      </c>
      <c r="I1571" t="s">
        <v>7471</v>
      </c>
      <c r="J1571" s="8" t="s">
        <v>11078</v>
      </c>
      <c r="K1571" s="8">
        <v>60</v>
      </c>
      <c r="L1571" s="8" t="s">
        <v>1000</v>
      </c>
      <c r="M1571" s="8">
        <v>151</v>
      </c>
      <c r="N1571" s="8" t="s">
        <v>495</v>
      </c>
      <c r="O1571" s="8">
        <v>1</v>
      </c>
      <c r="P1571" s="8" t="s">
        <v>57</v>
      </c>
      <c r="Q1571" s="8" t="s">
        <v>7471</v>
      </c>
      <c r="S1571" s="8" t="s">
        <v>57</v>
      </c>
      <c r="T1571" s="8" t="s">
        <v>59</v>
      </c>
      <c r="U1571" s="8" t="s">
        <v>65</v>
      </c>
      <c r="V1571" s="8" t="s">
        <v>51</v>
      </c>
      <c r="W1571" s="8">
        <v>85</v>
      </c>
      <c r="X1571" s="8">
        <v>20</v>
      </c>
      <c r="Y1571" s="8">
        <v>20</v>
      </c>
      <c r="Z1571" s="8">
        <v>15</v>
      </c>
      <c r="AA1571" s="8">
        <v>15</v>
      </c>
      <c r="AB1571" s="8">
        <v>15</v>
      </c>
    </row>
    <row r="1572" spans="1:28">
      <c r="A1572" t="s">
        <v>20</v>
      </c>
      <c r="B1572" t="s">
        <v>77</v>
      </c>
      <c r="C1572" t="s">
        <v>205</v>
      </c>
      <c r="D1572" t="s">
        <v>616</v>
      </c>
      <c r="E1572" t="s">
        <v>675</v>
      </c>
      <c r="F1572" t="s">
        <v>538</v>
      </c>
      <c r="G1572" t="s">
        <v>538</v>
      </c>
      <c r="H1572" t="s">
        <v>676</v>
      </c>
      <c r="I1572" t="s">
        <v>7903</v>
      </c>
      <c r="J1572" s="8" t="s">
        <v>11079</v>
      </c>
      <c r="K1572" s="8">
        <v>59</v>
      </c>
      <c r="L1572" s="8" t="s">
        <v>1092</v>
      </c>
      <c r="M1572" s="8">
        <v>125</v>
      </c>
      <c r="N1572" s="8" t="s">
        <v>539</v>
      </c>
      <c r="O1572" s="8">
        <v>1</v>
      </c>
      <c r="P1572" s="8" t="s">
        <v>57</v>
      </c>
      <c r="Q1572" s="8" t="s">
        <v>7903</v>
      </c>
      <c r="S1572" s="8" t="s">
        <v>57</v>
      </c>
      <c r="T1572" s="8" t="s">
        <v>59</v>
      </c>
      <c r="U1572" s="8" t="s">
        <v>65</v>
      </c>
      <c r="V1572" s="8" t="s">
        <v>51</v>
      </c>
      <c r="W1572" s="8">
        <v>85</v>
      </c>
      <c r="X1572" s="8">
        <v>20</v>
      </c>
      <c r="Y1572" s="8">
        <v>20</v>
      </c>
      <c r="Z1572" s="8">
        <v>15</v>
      </c>
      <c r="AA1572" s="8">
        <v>15</v>
      </c>
      <c r="AB1572" s="8">
        <v>15</v>
      </c>
    </row>
    <row r="1573" spans="1:28">
      <c r="A1573" t="s">
        <v>20</v>
      </c>
      <c r="B1573" t="s">
        <v>77</v>
      </c>
      <c r="C1573" t="s">
        <v>205</v>
      </c>
      <c r="D1573" t="s">
        <v>616</v>
      </c>
      <c r="E1573" t="s">
        <v>675</v>
      </c>
      <c r="F1573" t="s">
        <v>7472</v>
      </c>
      <c r="G1573" t="s">
        <v>7472</v>
      </c>
      <c r="H1573" t="s">
        <v>676</v>
      </c>
      <c r="I1573" t="s">
        <v>7473</v>
      </c>
      <c r="J1573" s="8" t="s">
        <v>11080</v>
      </c>
      <c r="K1573" s="8">
        <v>60</v>
      </c>
      <c r="L1573" s="8" t="s">
        <v>1117</v>
      </c>
      <c r="M1573" s="8">
        <v>121</v>
      </c>
      <c r="N1573" s="8" t="s">
        <v>493</v>
      </c>
      <c r="O1573" s="8">
        <v>1</v>
      </c>
      <c r="P1573" s="8" t="s">
        <v>57</v>
      </c>
      <c r="Q1573" s="8" t="s">
        <v>7473</v>
      </c>
      <c r="S1573" s="8" t="s">
        <v>57</v>
      </c>
      <c r="T1573" s="8" t="s">
        <v>59</v>
      </c>
      <c r="U1573" s="8" t="s">
        <v>65</v>
      </c>
      <c r="V1573" s="8" t="s">
        <v>51</v>
      </c>
      <c r="W1573" s="8">
        <v>85</v>
      </c>
      <c r="X1573" s="8">
        <v>20</v>
      </c>
      <c r="Y1573" s="8">
        <v>20</v>
      </c>
      <c r="Z1573" s="8">
        <v>15</v>
      </c>
      <c r="AA1573" s="8">
        <v>15</v>
      </c>
      <c r="AB1573" s="8">
        <v>15</v>
      </c>
    </row>
    <row r="1574" spans="1:28">
      <c r="A1574" t="s">
        <v>20</v>
      </c>
      <c r="B1574" t="s">
        <v>77</v>
      </c>
      <c r="C1574" t="s">
        <v>205</v>
      </c>
      <c r="D1574" t="s">
        <v>616</v>
      </c>
      <c r="E1574" t="s">
        <v>675</v>
      </c>
      <c r="F1574" t="s">
        <v>5704</v>
      </c>
      <c r="G1574" t="s">
        <v>5704</v>
      </c>
      <c r="H1574" t="s">
        <v>677</v>
      </c>
      <c r="I1574" t="s">
        <v>5705</v>
      </c>
      <c r="J1574" s="8" t="s">
        <v>5706</v>
      </c>
      <c r="K1574" s="8">
        <v>49</v>
      </c>
      <c r="L1574" s="8" t="s">
        <v>5707</v>
      </c>
      <c r="M1574" s="8">
        <v>81</v>
      </c>
      <c r="N1574" s="8" t="s">
        <v>5708</v>
      </c>
      <c r="O1574" s="8">
        <v>1</v>
      </c>
      <c r="P1574" s="8" t="s">
        <v>57</v>
      </c>
      <c r="Q1574" s="8" t="s">
        <v>5705</v>
      </c>
      <c r="S1574" s="8" t="s">
        <v>57</v>
      </c>
      <c r="T1574" s="8" t="s">
        <v>59</v>
      </c>
      <c r="U1574" s="8" t="s">
        <v>65</v>
      </c>
      <c r="V1574" s="8" t="s">
        <v>51</v>
      </c>
      <c r="W1574" s="8">
        <v>85</v>
      </c>
      <c r="X1574" s="8">
        <v>20</v>
      </c>
      <c r="Y1574" s="8">
        <v>20</v>
      </c>
      <c r="Z1574" s="8">
        <v>15</v>
      </c>
      <c r="AA1574" s="8">
        <v>15</v>
      </c>
      <c r="AB1574" s="8">
        <v>15</v>
      </c>
    </row>
    <row r="1575" spans="1:28">
      <c r="A1575" t="s">
        <v>20</v>
      </c>
      <c r="B1575" t="s">
        <v>77</v>
      </c>
      <c r="C1575" t="s">
        <v>205</v>
      </c>
      <c r="D1575" t="s">
        <v>616</v>
      </c>
      <c r="E1575" t="s">
        <v>675</v>
      </c>
      <c r="F1575" t="s">
        <v>4424</v>
      </c>
      <c r="G1575" t="s">
        <v>4424</v>
      </c>
      <c r="H1575" t="s">
        <v>677</v>
      </c>
      <c r="I1575" t="s">
        <v>682</v>
      </c>
      <c r="J1575" s="8" t="s">
        <v>683</v>
      </c>
      <c r="K1575" s="8">
        <v>46</v>
      </c>
      <c r="L1575" s="8" t="s">
        <v>684</v>
      </c>
      <c r="M1575" s="8">
        <v>88</v>
      </c>
      <c r="N1575" s="8" t="s">
        <v>685</v>
      </c>
      <c r="O1575" s="8">
        <v>1</v>
      </c>
      <c r="P1575" s="8" t="s">
        <v>57</v>
      </c>
      <c r="Q1575" s="8" t="s">
        <v>682</v>
      </c>
      <c r="S1575" s="8" t="s">
        <v>57</v>
      </c>
      <c r="T1575" s="8" t="s">
        <v>59</v>
      </c>
      <c r="U1575" s="8" t="s">
        <v>65</v>
      </c>
      <c r="V1575" s="8" t="s">
        <v>51</v>
      </c>
      <c r="W1575" s="8">
        <v>85</v>
      </c>
      <c r="X1575" s="8">
        <v>20</v>
      </c>
      <c r="Y1575" s="8">
        <v>20</v>
      </c>
      <c r="Z1575" s="8">
        <v>15</v>
      </c>
      <c r="AA1575" s="8">
        <v>15</v>
      </c>
      <c r="AB1575" s="8">
        <v>15</v>
      </c>
    </row>
    <row r="1576" spans="1:28">
      <c r="A1576" t="s">
        <v>20</v>
      </c>
      <c r="B1576" t="s">
        <v>77</v>
      </c>
      <c r="C1576" t="s">
        <v>205</v>
      </c>
      <c r="D1576" t="s">
        <v>616</v>
      </c>
      <c r="E1576" t="s">
        <v>675</v>
      </c>
      <c r="F1576" t="s">
        <v>4488</v>
      </c>
      <c r="G1576" t="s">
        <v>4488</v>
      </c>
      <c r="H1576" t="s">
        <v>676</v>
      </c>
      <c r="I1576" t="s">
        <v>7474</v>
      </c>
      <c r="J1576" s="8" t="s">
        <v>7475</v>
      </c>
      <c r="K1576" s="8">
        <v>59</v>
      </c>
      <c r="L1576" s="8" t="s">
        <v>1104</v>
      </c>
      <c r="M1576" s="8">
        <v>102</v>
      </c>
      <c r="N1576" s="8" t="s">
        <v>911</v>
      </c>
      <c r="O1576" s="8">
        <v>1</v>
      </c>
      <c r="P1576" s="8" t="s">
        <v>57</v>
      </c>
      <c r="Q1576" s="8" t="s">
        <v>7474</v>
      </c>
      <c r="S1576" s="8" t="s">
        <v>57</v>
      </c>
      <c r="T1576" s="8" t="s">
        <v>59</v>
      </c>
      <c r="U1576" s="8" t="s">
        <v>65</v>
      </c>
      <c r="V1576" s="8" t="s">
        <v>51</v>
      </c>
      <c r="W1576" s="8">
        <v>85</v>
      </c>
      <c r="X1576" s="8">
        <v>20</v>
      </c>
      <c r="Y1576" s="8">
        <v>20</v>
      </c>
      <c r="Z1576" s="8">
        <v>15</v>
      </c>
      <c r="AA1576" s="8">
        <v>15</v>
      </c>
      <c r="AB1576" s="8">
        <v>15</v>
      </c>
    </row>
    <row r="1577" spans="1:28">
      <c r="A1577" t="s">
        <v>20</v>
      </c>
      <c r="B1577" t="s">
        <v>77</v>
      </c>
      <c r="C1577" t="s">
        <v>205</v>
      </c>
      <c r="D1577" t="s">
        <v>616</v>
      </c>
      <c r="E1577" t="s">
        <v>675</v>
      </c>
      <c r="F1577" t="s">
        <v>8076</v>
      </c>
      <c r="G1577" t="s">
        <v>8076</v>
      </c>
      <c r="H1577" t="s">
        <v>677</v>
      </c>
      <c r="I1577" t="s">
        <v>8988</v>
      </c>
      <c r="J1577" s="8" t="s">
        <v>8989</v>
      </c>
      <c r="K1577" s="8">
        <v>32</v>
      </c>
      <c r="L1577" s="8" t="s">
        <v>5703</v>
      </c>
      <c r="M1577" s="8">
        <v>6</v>
      </c>
      <c r="N1577" s="8" t="s">
        <v>8990</v>
      </c>
      <c r="O1577" s="8">
        <v>1</v>
      </c>
      <c r="P1577" s="8" t="s">
        <v>57</v>
      </c>
      <c r="Q1577" s="8" t="s">
        <v>8988</v>
      </c>
      <c r="S1577" s="8" t="s">
        <v>57</v>
      </c>
      <c r="T1577" s="8" t="s">
        <v>59</v>
      </c>
      <c r="U1577" s="8" t="s">
        <v>65</v>
      </c>
      <c r="V1577" s="8" t="s">
        <v>51</v>
      </c>
      <c r="W1577" s="8">
        <v>30</v>
      </c>
      <c r="X1577" s="8">
        <v>0</v>
      </c>
      <c r="Y1577" s="8">
        <v>0</v>
      </c>
      <c r="Z1577" s="8">
        <v>15</v>
      </c>
      <c r="AA1577" s="8">
        <v>0</v>
      </c>
      <c r="AB1577" s="8">
        <v>15</v>
      </c>
    </row>
    <row r="1578" spans="1:28">
      <c r="A1578" t="s">
        <v>20</v>
      </c>
      <c r="B1578" t="s">
        <v>77</v>
      </c>
      <c r="C1578" t="s">
        <v>205</v>
      </c>
      <c r="D1578" t="s">
        <v>616</v>
      </c>
      <c r="E1578" t="s">
        <v>675</v>
      </c>
      <c r="F1578" t="s">
        <v>5701</v>
      </c>
      <c r="G1578" t="s">
        <v>5701</v>
      </c>
      <c r="H1578" t="s">
        <v>677</v>
      </c>
      <c r="I1578" t="s">
        <v>8991</v>
      </c>
      <c r="J1578" s="8" t="s">
        <v>8992</v>
      </c>
      <c r="K1578" s="8">
        <v>53</v>
      </c>
      <c r="L1578" s="8" t="s">
        <v>1031</v>
      </c>
      <c r="M1578" s="8">
        <v>118</v>
      </c>
      <c r="N1578" s="8" t="s">
        <v>8993</v>
      </c>
      <c r="O1578" s="8">
        <v>1</v>
      </c>
      <c r="P1578" s="8" t="s">
        <v>57</v>
      </c>
      <c r="Q1578" s="8" t="s">
        <v>8991</v>
      </c>
      <c r="S1578" s="8" t="s">
        <v>57</v>
      </c>
      <c r="T1578" s="8" t="s">
        <v>59</v>
      </c>
      <c r="U1578" s="8" t="s">
        <v>65</v>
      </c>
      <c r="V1578" s="8" t="s">
        <v>51</v>
      </c>
      <c r="W1578" s="8">
        <v>85</v>
      </c>
      <c r="X1578" s="8">
        <v>20</v>
      </c>
      <c r="Y1578" s="8">
        <v>20</v>
      </c>
      <c r="Z1578" s="8">
        <v>15</v>
      </c>
      <c r="AA1578" s="8">
        <v>15</v>
      </c>
      <c r="AB1578" s="8">
        <v>15</v>
      </c>
    </row>
    <row r="1579" spans="1:28">
      <c r="A1579" t="s">
        <v>20</v>
      </c>
      <c r="B1579" t="s">
        <v>77</v>
      </c>
      <c r="C1579" t="s">
        <v>205</v>
      </c>
      <c r="D1579" t="s">
        <v>616</v>
      </c>
      <c r="E1579" t="s">
        <v>675</v>
      </c>
      <c r="F1579" t="s">
        <v>321</v>
      </c>
      <c r="G1579" t="s">
        <v>321</v>
      </c>
      <c r="H1579" t="s">
        <v>676</v>
      </c>
      <c r="I1579" t="s">
        <v>322</v>
      </c>
      <c r="J1579" s="8" t="s">
        <v>323</v>
      </c>
      <c r="K1579" s="8">
        <v>53</v>
      </c>
      <c r="L1579" s="8" t="s">
        <v>324</v>
      </c>
      <c r="M1579" s="8">
        <v>159</v>
      </c>
      <c r="N1579" s="8" t="s">
        <v>422</v>
      </c>
      <c r="O1579" s="8">
        <v>1</v>
      </c>
      <c r="P1579" s="8" t="s">
        <v>57</v>
      </c>
      <c r="Q1579" s="8" t="s">
        <v>322</v>
      </c>
      <c r="S1579" s="8" t="s">
        <v>57</v>
      </c>
      <c r="T1579" s="8" t="s">
        <v>59</v>
      </c>
      <c r="U1579" s="8" t="s">
        <v>65</v>
      </c>
      <c r="V1579" s="8" t="s">
        <v>51</v>
      </c>
      <c r="W1579" s="8">
        <v>85</v>
      </c>
      <c r="X1579" s="8">
        <v>20</v>
      </c>
      <c r="Y1579" s="8">
        <v>20</v>
      </c>
      <c r="Z1579" s="8">
        <v>15</v>
      </c>
      <c r="AA1579" s="8">
        <v>15</v>
      </c>
      <c r="AB1579" s="8">
        <v>15</v>
      </c>
    </row>
    <row r="1580" spans="1:28">
      <c r="A1580" t="s">
        <v>20</v>
      </c>
      <c r="B1580" t="s">
        <v>77</v>
      </c>
      <c r="C1580" t="s">
        <v>205</v>
      </c>
      <c r="D1580" t="s">
        <v>616</v>
      </c>
      <c r="E1580" t="s">
        <v>675</v>
      </c>
      <c r="F1580" t="s">
        <v>192</v>
      </c>
      <c r="G1580" t="s">
        <v>192</v>
      </c>
      <c r="H1580" t="s">
        <v>676</v>
      </c>
      <c r="I1580" t="s">
        <v>5537</v>
      </c>
      <c r="J1580" s="8" t="s">
        <v>5702</v>
      </c>
      <c r="K1580" s="8">
        <v>42</v>
      </c>
      <c r="L1580" s="8" t="s">
        <v>291</v>
      </c>
      <c r="M1580" s="8">
        <v>151</v>
      </c>
      <c r="N1580" s="8" t="s">
        <v>184</v>
      </c>
      <c r="O1580" s="8">
        <v>1</v>
      </c>
      <c r="P1580" s="8" t="s">
        <v>57</v>
      </c>
      <c r="Q1580" s="8" t="s">
        <v>5537</v>
      </c>
      <c r="S1580" s="8" t="s">
        <v>57</v>
      </c>
      <c r="T1580" s="8" t="s">
        <v>59</v>
      </c>
      <c r="U1580" s="8" t="s">
        <v>65</v>
      </c>
      <c r="V1580" s="8" t="s">
        <v>51</v>
      </c>
      <c r="W1580" s="8">
        <v>85</v>
      </c>
      <c r="X1580" s="8">
        <v>20</v>
      </c>
      <c r="Y1580" s="8">
        <v>20</v>
      </c>
      <c r="Z1580" s="8">
        <v>15</v>
      </c>
      <c r="AA1580" s="8">
        <v>15</v>
      </c>
      <c r="AB1580" s="8">
        <v>15</v>
      </c>
    </row>
    <row r="1581" spans="1:28">
      <c r="A1581" t="s">
        <v>20</v>
      </c>
      <c r="B1581" t="s">
        <v>77</v>
      </c>
      <c r="C1581" t="s">
        <v>205</v>
      </c>
      <c r="D1581" t="s">
        <v>616</v>
      </c>
      <c r="E1581" t="s">
        <v>675</v>
      </c>
      <c r="F1581" t="s">
        <v>33</v>
      </c>
      <c r="G1581" t="s">
        <v>33</v>
      </c>
      <c r="H1581" t="s">
        <v>676</v>
      </c>
      <c r="I1581" t="s">
        <v>286</v>
      </c>
      <c r="J1581" s="8" t="s">
        <v>287</v>
      </c>
      <c r="K1581" s="8">
        <v>33</v>
      </c>
      <c r="L1581" s="8" t="s">
        <v>288</v>
      </c>
      <c r="M1581" s="8">
        <v>141</v>
      </c>
      <c r="N1581" s="8" t="s">
        <v>55</v>
      </c>
      <c r="O1581" s="8">
        <v>1</v>
      </c>
      <c r="P1581" s="8" t="s">
        <v>57</v>
      </c>
      <c r="Q1581" s="8" t="s">
        <v>286</v>
      </c>
      <c r="S1581" s="8" t="s">
        <v>57</v>
      </c>
      <c r="T1581" s="8" t="s">
        <v>59</v>
      </c>
      <c r="U1581" s="8" t="s">
        <v>65</v>
      </c>
      <c r="V1581" s="8" t="s">
        <v>51</v>
      </c>
      <c r="W1581" s="8">
        <v>65</v>
      </c>
      <c r="X1581" s="8">
        <v>0</v>
      </c>
      <c r="Y1581" s="8">
        <v>20</v>
      </c>
      <c r="Z1581" s="8">
        <v>15</v>
      </c>
      <c r="AA1581" s="8">
        <v>15</v>
      </c>
      <c r="AB1581" s="8">
        <v>15</v>
      </c>
    </row>
    <row r="1582" spans="1:28">
      <c r="A1582" t="s">
        <v>20</v>
      </c>
      <c r="B1582" t="s">
        <v>77</v>
      </c>
      <c r="C1582" t="s">
        <v>205</v>
      </c>
      <c r="D1582" t="s">
        <v>616</v>
      </c>
      <c r="E1582" t="s">
        <v>675</v>
      </c>
      <c r="F1582" t="s">
        <v>514</v>
      </c>
      <c r="G1582" t="s">
        <v>514</v>
      </c>
      <c r="H1582" t="s">
        <v>676</v>
      </c>
      <c r="I1582" t="s">
        <v>697</v>
      </c>
      <c r="J1582" s="8" t="s">
        <v>698</v>
      </c>
      <c r="K1582" s="8">
        <v>54</v>
      </c>
      <c r="L1582" s="8" t="s">
        <v>699</v>
      </c>
      <c r="M1582" s="8">
        <v>146</v>
      </c>
      <c r="N1582" s="8" t="s">
        <v>11081</v>
      </c>
      <c r="O1582" s="8">
        <v>1</v>
      </c>
      <c r="P1582" s="8" t="s">
        <v>57</v>
      </c>
      <c r="Q1582" s="8" t="s">
        <v>697</v>
      </c>
      <c r="S1582" s="8" t="s">
        <v>57</v>
      </c>
      <c r="T1582" s="8" t="s">
        <v>59</v>
      </c>
      <c r="U1582" s="8" t="s">
        <v>65</v>
      </c>
      <c r="V1582" s="8" t="s">
        <v>51</v>
      </c>
      <c r="W1582" s="8">
        <v>85</v>
      </c>
      <c r="X1582" s="8">
        <v>20</v>
      </c>
      <c r="Y1582" s="8">
        <v>20</v>
      </c>
      <c r="Z1582" s="8">
        <v>15</v>
      </c>
      <c r="AA1582" s="8">
        <v>15</v>
      </c>
      <c r="AB1582" s="8">
        <v>15</v>
      </c>
    </row>
    <row r="1583" spans="1:28">
      <c r="A1583" t="s">
        <v>20</v>
      </c>
      <c r="B1583" t="s">
        <v>77</v>
      </c>
      <c r="C1583" t="s">
        <v>205</v>
      </c>
      <c r="D1583" t="s">
        <v>616</v>
      </c>
      <c r="E1583" t="s">
        <v>675</v>
      </c>
      <c r="F1583" t="s">
        <v>4629</v>
      </c>
      <c r="G1583" t="s">
        <v>4629</v>
      </c>
      <c r="H1583" t="s">
        <v>676</v>
      </c>
      <c r="I1583" t="s">
        <v>7476</v>
      </c>
      <c r="J1583" s="8" t="s">
        <v>7477</v>
      </c>
      <c r="K1583" s="8">
        <v>55</v>
      </c>
      <c r="L1583" s="8" t="s">
        <v>7194</v>
      </c>
      <c r="M1583" s="8">
        <v>118</v>
      </c>
      <c r="N1583" s="8" t="s">
        <v>942</v>
      </c>
      <c r="O1583" s="8">
        <v>1</v>
      </c>
      <c r="P1583" s="8" t="s">
        <v>57</v>
      </c>
      <c r="Q1583" s="8" t="s">
        <v>7476</v>
      </c>
      <c r="S1583" s="8" t="s">
        <v>57</v>
      </c>
      <c r="T1583" s="8" t="s">
        <v>59</v>
      </c>
      <c r="U1583" s="8" t="s">
        <v>65</v>
      </c>
      <c r="V1583" s="8" t="s">
        <v>51</v>
      </c>
      <c r="W1583" s="8">
        <v>85</v>
      </c>
      <c r="X1583" s="8">
        <v>20</v>
      </c>
      <c r="Y1583" s="8">
        <v>20</v>
      </c>
      <c r="Z1583" s="8">
        <v>15</v>
      </c>
      <c r="AA1583" s="8">
        <v>15</v>
      </c>
      <c r="AB1583" s="8">
        <v>15</v>
      </c>
    </row>
    <row r="1584" spans="1:28">
      <c r="A1584" t="s">
        <v>20</v>
      </c>
      <c r="B1584" t="s">
        <v>77</v>
      </c>
      <c r="C1584" t="s">
        <v>205</v>
      </c>
      <c r="D1584" t="s">
        <v>616</v>
      </c>
      <c r="E1584" t="s">
        <v>675</v>
      </c>
      <c r="F1584" t="s">
        <v>6517</v>
      </c>
      <c r="G1584" t="s">
        <v>6517</v>
      </c>
      <c r="H1584" t="s">
        <v>676</v>
      </c>
      <c r="I1584" t="s">
        <v>7478</v>
      </c>
      <c r="J1584" s="8" t="s">
        <v>7479</v>
      </c>
      <c r="K1584" s="8">
        <v>57</v>
      </c>
      <c r="L1584" s="8" t="s">
        <v>7104</v>
      </c>
      <c r="M1584" s="8">
        <v>150</v>
      </c>
      <c r="N1584" s="8" t="s">
        <v>914</v>
      </c>
      <c r="O1584" s="8">
        <v>1</v>
      </c>
      <c r="P1584" s="8" t="s">
        <v>57</v>
      </c>
      <c r="Q1584" s="8" t="s">
        <v>7478</v>
      </c>
      <c r="S1584" s="8" t="s">
        <v>57</v>
      </c>
      <c r="T1584" s="8" t="s">
        <v>59</v>
      </c>
      <c r="U1584" s="8" t="s">
        <v>65</v>
      </c>
      <c r="V1584" s="8" t="s">
        <v>51</v>
      </c>
      <c r="W1584" s="8">
        <v>85</v>
      </c>
      <c r="X1584" s="8">
        <v>20</v>
      </c>
      <c r="Y1584" s="8">
        <v>20</v>
      </c>
      <c r="Z1584" s="8">
        <v>15</v>
      </c>
      <c r="AA1584" s="8">
        <v>15</v>
      </c>
      <c r="AB1584" s="8">
        <v>15</v>
      </c>
    </row>
    <row r="1585" spans="1:28">
      <c r="A1585" t="s">
        <v>20</v>
      </c>
      <c r="B1585" t="s">
        <v>77</v>
      </c>
      <c r="C1585" t="s">
        <v>205</v>
      </c>
      <c r="D1585" t="s">
        <v>616</v>
      </c>
      <c r="E1585" t="s">
        <v>675</v>
      </c>
      <c r="F1585" t="s">
        <v>6975</v>
      </c>
      <c r="G1585" t="s">
        <v>6975</v>
      </c>
      <c r="H1585" t="s">
        <v>676</v>
      </c>
      <c r="I1585" t="s">
        <v>7480</v>
      </c>
      <c r="J1585" s="8" t="s">
        <v>11082</v>
      </c>
      <c r="K1585" s="8">
        <v>56</v>
      </c>
      <c r="L1585" s="8" t="s">
        <v>6978</v>
      </c>
      <c r="M1585" s="8">
        <v>125</v>
      </c>
      <c r="N1585" s="8" t="s">
        <v>6979</v>
      </c>
      <c r="O1585" s="8">
        <v>1</v>
      </c>
      <c r="P1585" s="8" t="s">
        <v>57</v>
      </c>
      <c r="Q1585" s="8" t="s">
        <v>7480</v>
      </c>
      <c r="S1585" s="8" t="s">
        <v>57</v>
      </c>
      <c r="T1585" s="8" t="s">
        <v>59</v>
      </c>
      <c r="U1585" s="8" t="s">
        <v>65</v>
      </c>
      <c r="V1585" s="8" t="s">
        <v>51</v>
      </c>
      <c r="W1585" s="8">
        <v>85</v>
      </c>
      <c r="X1585" s="8">
        <v>20</v>
      </c>
      <c r="Y1585" s="8">
        <v>20</v>
      </c>
      <c r="Z1585" s="8">
        <v>15</v>
      </c>
      <c r="AA1585" s="8">
        <v>15</v>
      </c>
      <c r="AB1585" s="8">
        <v>15</v>
      </c>
    </row>
    <row r="1586" spans="1:28">
      <c r="A1586" t="s">
        <v>20</v>
      </c>
      <c r="B1586" t="s">
        <v>77</v>
      </c>
      <c r="C1586" t="s">
        <v>205</v>
      </c>
      <c r="D1586" t="s">
        <v>616</v>
      </c>
      <c r="E1586" t="s">
        <v>675</v>
      </c>
      <c r="F1586" t="s">
        <v>6516</v>
      </c>
      <c r="G1586" t="s">
        <v>6516</v>
      </c>
      <c r="H1586" t="s">
        <v>676</v>
      </c>
      <c r="I1586" t="s">
        <v>7481</v>
      </c>
      <c r="J1586" s="8" t="s">
        <v>11083</v>
      </c>
      <c r="K1586" s="8">
        <v>60</v>
      </c>
      <c r="L1586" s="8" t="s">
        <v>3108</v>
      </c>
      <c r="M1586" s="8">
        <v>138</v>
      </c>
      <c r="N1586" s="8" t="s">
        <v>1075</v>
      </c>
      <c r="O1586" s="8">
        <v>1</v>
      </c>
      <c r="P1586" s="8" t="s">
        <v>57</v>
      </c>
      <c r="Q1586" s="8" t="s">
        <v>7481</v>
      </c>
      <c r="S1586" s="8" t="s">
        <v>57</v>
      </c>
      <c r="T1586" s="8" t="s">
        <v>59</v>
      </c>
      <c r="U1586" s="8" t="s">
        <v>65</v>
      </c>
      <c r="V1586" s="8" t="s">
        <v>51</v>
      </c>
      <c r="W1586" s="8">
        <v>85</v>
      </c>
      <c r="X1586" s="8">
        <v>20</v>
      </c>
      <c r="Y1586" s="8">
        <v>20</v>
      </c>
      <c r="Z1586" s="8">
        <v>15</v>
      </c>
      <c r="AA1586" s="8">
        <v>15</v>
      </c>
      <c r="AB1586" s="8">
        <v>15</v>
      </c>
    </row>
    <row r="1587" spans="1:28">
      <c r="A1587" t="s">
        <v>20</v>
      </c>
      <c r="B1587" t="s">
        <v>77</v>
      </c>
      <c r="C1587" t="s">
        <v>205</v>
      </c>
      <c r="D1587" t="s">
        <v>616</v>
      </c>
      <c r="E1587" t="s">
        <v>675</v>
      </c>
      <c r="F1587" t="s">
        <v>6515</v>
      </c>
      <c r="G1587" t="s">
        <v>6515</v>
      </c>
      <c r="H1587" t="s">
        <v>676</v>
      </c>
      <c r="I1587" t="s">
        <v>7482</v>
      </c>
      <c r="J1587" s="8" t="s">
        <v>7483</v>
      </c>
      <c r="K1587" s="8">
        <v>60</v>
      </c>
      <c r="L1587" s="8" t="s">
        <v>991</v>
      </c>
      <c r="M1587" s="8">
        <v>110</v>
      </c>
      <c r="N1587" s="8" t="s">
        <v>911</v>
      </c>
      <c r="O1587" s="8">
        <v>1</v>
      </c>
      <c r="P1587" s="8" t="s">
        <v>57</v>
      </c>
      <c r="Q1587" s="8" t="s">
        <v>7482</v>
      </c>
      <c r="S1587" s="8" t="s">
        <v>57</v>
      </c>
      <c r="T1587" s="8" t="s">
        <v>59</v>
      </c>
      <c r="U1587" s="8" t="s">
        <v>65</v>
      </c>
      <c r="V1587" s="8" t="s">
        <v>51</v>
      </c>
      <c r="W1587" s="8">
        <v>85</v>
      </c>
      <c r="X1587" s="8">
        <v>20</v>
      </c>
      <c r="Y1587" s="8">
        <v>20</v>
      </c>
      <c r="Z1587" s="8">
        <v>15</v>
      </c>
      <c r="AA1587" s="8">
        <v>15</v>
      </c>
      <c r="AB1587" s="8">
        <v>15</v>
      </c>
    </row>
    <row r="1588" spans="1:28">
      <c r="A1588" t="s">
        <v>20</v>
      </c>
      <c r="B1588" t="s">
        <v>77</v>
      </c>
      <c r="C1588" t="s">
        <v>205</v>
      </c>
      <c r="D1588" t="s">
        <v>616</v>
      </c>
      <c r="E1588" t="s">
        <v>675</v>
      </c>
      <c r="F1588" t="s">
        <v>6982</v>
      </c>
      <c r="G1588" t="s">
        <v>6982</v>
      </c>
      <c r="H1588" t="s">
        <v>676</v>
      </c>
      <c r="I1588" t="s">
        <v>7484</v>
      </c>
      <c r="J1588" s="8" t="s">
        <v>7485</v>
      </c>
      <c r="K1588" s="8">
        <v>53</v>
      </c>
      <c r="L1588" s="8" t="s">
        <v>7460</v>
      </c>
      <c r="M1588" s="8">
        <v>110</v>
      </c>
      <c r="N1588" s="8" t="s">
        <v>959</v>
      </c>
      <c r="O1588" s="8">
        <v>1</v>
      </c>
      <c r="P1588" s="8" t="s">
        <v>57</v>
      </c>
      <c r="Q1588" s="8" t="s">
        <v>7484</v>
      </c>
      <c r="S1588" s="8" t="s">
        <v>57</v>
      </c>
      <c r="T1588" s="8" t="s">
        <v>59</v>
      </c>
      <c r="U1588" s="8" t="s">
        <v>65</v>
      </c>
      <c r="V1588" s="8" t="s">
        <v>51</v>
      </c>
      <c r="W1588" s="8">
        <v>85</v>
      </c>
      <c r="X1588" s="8">
        <v>20</v>
      </c>
      <c r="Y1588" s="8">
        <v>20</v>
      </c>
      <c r="Z1588" s="8">
        <v>15</v>
      </c>
      <c r="AA1588" s="8">
        <v>15</v>
      </c>
      <c r="AB1588" s="8">
        <v>15</v>
      </c>
    </row>
    <row r="1589" spans="1:28">
      <c r="A1589" t="s">
        <v>20</v>
      </c>
      <c r="B1589" t="s">
        <v>77</v>
      </c>
      <c r="C1589" t="s">
        <v>205</v>
      </c>
      <c r="D1589" t="s">
        <v>616</v>
      </c>
      <c r="E1589" t="s">
        <v>675</v>
      </c>
      <c r="F1589" t="s">
        <v>6518</v>
      </c>
      <c r="G1589" t="s">
        <v>6518</v>
      </c>
      <c r="H1589" t="s">
        <v>676</v>
      </c>
      <c r="I1589" t="s">
        <v>7486</v>
      </c>
      <c r="J1589" s="8" t="s">
        <v>11084</v>
      </c>
      <c r="K1589" s="8">
        <v>59</v>
      </c>
      <c r="L1589" s="8" t="s">
        <v>7194</v>
      </c>
      <c r="M1589" s="8">
        <v>118</v>
      </c>
      <c r="N1589" s="8" t="s">
        <v>2217</v>
      </c>
      <c r="O1589" s="8">
        <v>1</v>
      </c>
      <c r="P1589" s="8" t="s">
        <v>57</v>
      </c>
      <c r="Q1589" s="8" t="s">
        <v>7486</v>
      </c>
      <c r="S1589" s="8" t="s">
        <v>57</v>
      </c>
      <c r="T1589" s="8" t="s">
        <v>59</v>
      </c>
      <c r="U1589" s="8" t="s">
        <v>65</v>
      </c>
      <c r="V1589" s="8" t="s">
        <v>51</v>
      </c>
      <c r="W1589" s="8">
        <v>85</v>
      </c>
      <c r="X1589" s="8">
        <v>20</v>
      </c>
      <c r="Y1589" s="8">
        <v>20</v>
      </c>
      <c r="Z1589" s="8">
        <v>15</v>
      </c>
      <c r="AA1589" s="8">
        <v>15</v>
      </c>
      <c r="AB1589" s="8">
        <v>15</v>
      </c>
    </row>
    <row r="1590" spans="1:28">
      <c r="A1590" t="s">
        <v>20</v>
      </c>
      <c r="B1590" t="s">
        <v>77</v>
      </c>
      <c r="C1590" t="s">
        <v>205</v>
      </c>
      <c r="D1590" t="s">
        <v>616</v>
      </c>
      <c r="E1590" t="s">
        <v>675</v>
      </c>
      <c r="F1590" t="s">
        <v>6510</v>
      </c>
      <c r="G1590" t="s">
        <v>6510</v>
      </c>
      <c r="H1590" t="s">
        <v>676</v>
      </c>
      <c r="I1590" t="s">
        <v>7487</v>
      </c>
      <c r="J1590" s="8" t="s">
        <v>11085</v>
      </c>
      <c r="K1590" s="8">
        <v>59</v>
      </c>
      <c r="L1590" s="8" t="s">
        <v>11086</v>
      </c>
      <c r="M1590" s="8">
        <v>155</v>
      </c>
      <c r="N1590" s="8" t="s">
        <v>1726</v>
      </c>
      <c r="O1590" s="8">
        <v>1</v>
      </c>
      <c r="P1590" s="8" t="s">
        <v>57</v>
      </c>
      <c r="Q1590" s="8" t="s">
        <v>7487</v>
      </c>
      <c r="S1590" s="8" t="s">
        <v>57</v>
      </c>
      <c r="T1590" s="8" t="s">
        <v>59</v>
      </c>
      <c r="U1590" s="8" t="s">
        <v>65</v>
      </c>
      <c r="V1590" s="8" t="s">
        <v>51</v>
      </c>
      <c r="W1590" s="8">
        <v>85</v>
      </c>
      <c r="X1590" s="8">
        <v>20</v>
      </c>
      <c r="Y1590" s="8">
        <v>20</v>
      </c>
      <c r="Z1590" s="8">
        <v>15</v>
      </c>
      <c r="AA1590" s="8">
        <v>15</v>
      </c>
      <c r="AB1590" s="8">
        <v>15</v>
      </c>
    </row>
    <row r="1591" spans="1:28">
      <c r="A1591" t="s">
        <v>20</v>
      </c>
      <c r="B1591" t="s">
        <v>659</v>
      </c>
      <c r="C1591" t="s">
        <v>660</v>
      </c>
      <c r="D1591" t="s">
        <v>629</v>
      </c>
      <c r="E1591" t="s">
        <v>675</v>
      </c>
      <c r="F1591" t="s">
        <v>5244</v>
      </c>
      <c r="G1591" t="s">
        <v>5245</v>
      </c>
      <c r="H1591" t="s">
        <v>676</v>
      </c>
      <c r="I1591" t="s">
        <v>3351</v>
      </c>
      <c r="J1591" s="8" t="s">
        <v>3352</v>
      </c>
      <c r="K1591" s="8">
        <v>38</v>
      </c>
      <c r="L1591" s="8" t="s">
        <v>3353</v>
      </c>
      <c r="M1591" s="8">
        <v>159</v>
      </c>
      <c r="N1591" s="8" t="s">
        <v>3354</v>
      </c>
      <c r="O1591" s="8">
        <v>1</v>
      </c>
      <c r="P1591" s="8" t="s">
        <v>57</v>
      </c>
      <c r="Q1591" s="8" t="s">
        <v>12293</v>
      </c>
      <c r="S1591" s="8" t="s">
        <v>57</v>
      </c>
      <c r="T1591" s="8" t="s">
        <v>59</v>
      </c>
      <c r="U1591" s="8" t="s">
        <v>65</v>
      </c>
      <c r="V1591" s="8" t="s">
        <v>51</v>
      </c>
      <c r="W1591" s="8">
        <v>65</v>
      </c>
      <c r="X1591" s="8">
        <v>0</v>
      </c>
      <c r="Y1591" s="8">
        <v>20</v>
      </c>
      <c r="Z1591" s="8">
        <v>15</v>
      </c>
      <c r="AA1591" s="8">
        <v>15</v>
      </c>
      <c r="AB1591" s="8">
        <v>15</v>
      </c>
    </row>
    <row r="1592" spans="1:28">
      <c r="A1592" t="s">
        <v>20</v>
      </c>
      <c r="B1592" t="s">
        <v>659</v>
      </c>
      <c r="C1592" t="s">
        <v>660</v>
      </c>
      <c r="D1592" t="s">
        <v>629</v>
      </c>
      <c r="E1592" t="s">
        <v>675</v>
      </c>
      <c r="F1592" t="s">
        <v>5229</v>
      </c>
      <c r="G1592" t="s">
        <v>5229</v>
      </c>
      <c r="H1592" t="s">
        <v>676</v>
      </c>
      <c r="I1592" t="s">
        <v>3315</v>
      </c>
      <c r="J1592" s="8" t="s">
        <v>3316</v>
      </c>
      <c r="K1592" s="8">
        <v>21</v>
      </c>
      <c r="L1592" s="8" t="s">
        <v>3317</v>
      </c>
      <c r="M1592" s="8">
        <v>148</v>
      </c>
      <c r="N1592" s="8" t="s">
        <v>3318</v>
      </c>
      <c r="O1592" s="8">
        <v>1</v>
      </c>
      <c r="P1592" s="8" t="s">
        <v>57</v>
      </c>
      <c r="Q1592" s="8" t="s">
        <v>12294</v>
      </c>
      <c r="S1592" s="8" t="s">
        <v>57</v>
      </c>
      <c r="T1592" s="8" t="s">
        <v>59</v>
      </c>
      <c r="U1592" s="8" t="s">
        <v>65</v>
      </c>
      <c r="V1592" s="8" t="s">
        <v>51</v>
      </c>
      <c r="W1592" s="8">
        <v>65</v>
      </c>
      <c r="X1592" s="8">
        <v>0</v>
      </c>
      <c r="Y1592" s="8">
        <v>20</v>
      </c>
      <c r="Z1592" s="8">
        <v>15</v>
      </c>
      <c r="AA1592" s="8">
        <v>15</v>
      </c>
      <c r="AB1592" s="8">
        <v>15</v>
      </c>
    </row>
    <row r="1593" spans="1:28">
      <c r="A1593" t="s">
        <v>20</v>
      </c>
      <c r="B1593" t="s">
        <v>659</v>
      </c>
      <c r="C1593" t="s">
        <v>660</v>
      </c>
      <c r="D1593" t="s">
        <v>629</v>
      </c>
      <c r="E1593" t="s">
        <v>675</v>
      </c>
      <c r="F1593" t="s">
        <v>7488</v>
      </c>
      <c r="G1593" t="s">
        <v>5208</v>
      </c>
      <c r="H1593" t="s">
        <v>676</v>
      </c>
      <c r="I1593" t="s">
        <v>6295</v>
      </c>
      <c r="J1593" s="8" t="s">
        <v>6296</v>
      </c>
      <c r="K1593" s="8">
        <v>52</v>
      </c>
      <c r="L1593" s="8" t="s">
        <v>1145</v>
      </c>
      <c r="M1593" s="8">
        <v>156</v>
      </c>
      <c r="N1593" s="8" t="s">
        <v>3912</v>
      </c>
      <c r="O1593" s="8">
        <v>1</v>
      </c>
      <c r="P1593" s="8" t="s">
        <v>57</v>
      </c>
      <c r="Q1593" s="8" t="s">
        <v>12295</v>
      </c>
      <c r="S1593" s="8" t="s">
        <v>57</v>
      </c>
      <c r="T1593" s="8" t="s">
        <v>59</v>
      </c>
      <c r="U1593" s="8" t="s">
        <v>65</v>
      </c>
      <c r="V1593" s="8" t="s">
        <v>51</v>
      </c>
      <c r="W1593" s="8">
        <v>85</v>
      </c>
      <c r="X1593" s="8">
        <v>20</v>
      </c>
      <c r="Y1593" s="8">
        <v>20</v>
      </c>
      <c r="Z1593" s="8">
        <v>15</v>
      </c>
      <c r="AA1593" s="8">
        <v>15</v>
      </c>
      <c r="AB1593" s="8">
        <v>15</v>
      </c>
    </row>
    <row r="1594" spans="1:28">
      <c r="A1594" t="s">
        <v>20</v>
      </c>
      <c r="B1594" t="s">
        <v>659</v>
      </c>
      <c r="C1594" t="s">
        <v>660</v>
      </c>
      <c r="D1594" t="s">
        <v>629</v>
      </c>
      <c r="E1594" t="s">
        <v>675</v>
      </c>
      <c r="F1594" t="s">
        <v>4461</v>
      </c>
      <c r="G1594" t="s">
        <v>4461</v>
      </c>
      <c r="H1594" t="s">
        <v>676</v>
      </c>
      <c r="I1594" t="s">
        <v>6286</v>
      </c>
      <c r="J1594" s="8" t="s">
        <v>6287</v>
      </c>
      <c r="K1594" s="8">
        <v>43</v>
      </c>
      <c r="L1594" s="8" t="s">
        <v>6288</v>
      </c>
      <c r="M1594" s="8">
        <v>150</v>
      </c>
      <c r="N1594" s="8" t="s">
        <v>51</v>
      </c>
      <c r="O1594" s="8">
        <v>0</v>
      </c>
      <c r="P1594" s="8" t="s">
        <v>58</v>
      </c>
      <c r="Q1594" s="8" t="s">
        <v>12296</v>
      </c>
      <c r="S1594" s="8" t="s">
        <v>57</v>
      </c>
      <c r="T1594" s="8" t="s">
        <v>59</v>
      </c>
      <c r="U1594" s="8" t="s">
        <v>65</v>
      </c>
      <c r="V1594" s="8" t="s">
        <v>51</v>
      </c>
      <c r="W1594" s="8">
        <v>55</v>
      </c>
      <c r="X1594" s="8">
        <v>20</v>
      </c>
      <c r="Y1594" s="8">
        <v>20</v>
      </c>
      <c r="Z1594" s="8">
        <v>0</v>
      </c>
      <c r="AA1594" s="8">
        <v>0</v>
      </c>
      <c r="AB1594" s="8">
        <v>15</v>
      </c>
    </row>
    <row r="1595" spans="1:28">
      <c r="A1595" t="s">
        <v>20</v>
      </c>
      <c r="B1595" t="s">
        <v>659</v>
      </c>
      <c r="C1595" t="s">
        <v>660</v>
      </c>
      <c r="D1595" t="s">
        <v>629</v>
      </c>
      <c r="E1595" t="s">
        <v>675</v>
      </c>
      <c r="F1595" t="s">
        <v>5246</v>
      </c>
      <c r="G1595" t="s">
        <v>4425</v>
      </c>
      <c r="H1595" t="s">
        <v>677</v>
      </c>
      <c r="I1595" t="s">
        <v>3357</v>
      </c>
      <c r="J1595" s="8" t="s">
        <v>3358</v>
      </c>
      <c r="K1595" s="8">
        <v>35</v>
      </c>
      <c r="L1595" s="8" t="s">
        <v>3359</v>
      </c>
      <c r="M1595" s="8">
        <v>153</v>
      </c>
      <c r="N1595" s="8" t="s">
        <v>3360</v>
      </c>
      <c r="O1595" s="8">
        <v>1</v>
      </c>
      <c r="P1595" s="8" t="s">
        <v>57</v>
      </c>
      <c r="Q1595" s="8" t="s">
        <v>12297</v>
      </c>
      <c r="S1595" s="8" t="s">
        <v>57</v>
      </c>
      <c r="T1595" s="8" t="s">
        <v>59</v>
      </c>
      <c r="U1595" s="8" t="s">
        <v>65</v>
      </c>
      <c r="V1595" s="8" t="s">
        <v>51</v>
      </c>
      <c r="W1595" s="8">
        <v>65</v>
      </c>
      <c r="X1595" s="8">
        <v>0</v>
      </c>
      <c r="Y1595" s="8">
        <v>20</v>
      </c>
      <c r="Z1595" s="8">
        <v>15</v>
      </c>
      <c r="AA1595" s="8">
        <v>15</v>
      </c>
      <c r="AB1595" s="8">
        <v>15</v>
      </c>
    </row>
    <row r="1596" spans="1:28">
      <c r="A1596" t="s">
        <v>20</v>
      </c>
      <c r="B1596" t="s">
        <v>659</v>
      </c>
      <c r="C1596" t="s">
        <v>660</v>
      </c>
      <c r="D1596" t="s">
        <v>629</v>
      </c>
      <c r="E1596" t="s">
        <v>675</v>
      </c>
      <c r="F1596" t="s">
        <v>4542</v>
      </c>
      <c r="G1596" t="s">
        <v>4543</v>
      </c>
      <c r="H1596" t="s">
        <v>677</v>
      </c>
      <c r="I1596" t="s">
        <v>3386</v>
      </c>
      <c r="J1596" s="8" t="s">
        <v>3387</v>
      </c>
      <c r="K1596" s="8">
        <v>45</v>
      </c>
      <c r="L1596" s="8" t="s">
        <v>1141</v>
      </c>
      <c r="M1596" s="8">
        <v>155</v>
      </c>
      <c r="N1596" s="8" t="s">
        <v>3388</v>
      </c>
      <c r="O1596" s="8">
        <v>1</v>
      </c>
      <c r="P1596" s="8" t="s">
        <v>57</v>
      </c>
      <c r="Q1596" s="8" t="s">
        <v>12298</v>
      </c>
      <c r="S1596" s="8" t="s">
        <v>57</v>
      </c>
      <c r="T1596" s="8" t="s">
        <v>59</v>
      </c>
      <c r="U1596" s="8" t="s">
        <v>65</v>
      </c>
      <c r="V1596" s="8" t="s">
        <v>51</v>
      </c>
      <c r="W1596" s="8">
        <v>85</v>
      </c>
      <c r="X1596" s="8">
        <v>20</v>
      </c>
      <c r="Y1596" s="8">
        <v>20</v>
      </c>
      <c r="Z1596" s="8">
        <v>15</v>
      </c>
      <c r="AA1596" s="8">
        <v>15</v>
      </c>
      <c r="AB1596" s="8">
        <v>15</v>
      </c>
    </row>
    <row r="1597" spans="1:28">
      <c r="A1597" t="s">
        <v>20</v>
      </c>
      <c r="B1597" t="s">
        <v>659</v>
      </c>
      <c r="C1597" t="s">
        <v>660</v>
      </c>
      <c r="D1597" t="s">
        <v>629</v>
      </c>
      <c r="E1597" t="s">
        <v>675</v>
      </c>
      <c r="F1597" t="s">
        <v>5253</v>
      </c>
      <c r="G1597" t="s">
        <v>5253</v>
      </c>
      <c r="H1597" t="s">
        <v>676</v>
      </c>
      <c r="I1597" t="s">
        <v>3373</v>
      </c>
      <c r="J1597" s="8" t="s">
        <v>3374</v>
      </c>
      <c r="K1597" s="8">
        <v>41</v>
      </c>
      <c r="L1597" s="8" t="s">
        <v>3375</v>
      </c>
      <c r="M1597" s="8">
        <v>169</v>
      </c>
      <c r="N1597" s="8" t="s">
        <v>409</v>
      </c>
      <c r="O1597" s="8">
        <v>1</v>
      </c>
      <c r="P1597" s="8" t="s">
        <v>57</v>
      </c>
      <c r="Q1597" s="8" t="s">
        <v>12299</v>
      </c>
      <c r="S1597" s="8" t="s">
        <v>57</v>
      </c>
      <c r="T1597" s="8" t="s">
        <v>59</v>
      </c>
      <c r="U1597" s="8" t="s">
        <v>65</v>
      </c>
      <c r="V1597" s="8" t="s">
        <v>51</v>
      </c>
      <c r="W1597" s="8">
        <v>65</v>
      </c>
      <c r="X1597" s="8">
        <v>20</v>
      </c>
      <c r="Y1597" s="8">
        <v>0</v>
      </c>
      <c r="Z1597" s="8">
        <v>15</v>
      </c>
      <c r="AA1597" s="8">
        <v>15</v>
      </c>
      <c r="AB1597" s="8">
        <v>15</v>
      </c>
    </row>
    <row r="1598" spans="1:28">
      <c r="A1598" t="s">
        <v>20</v>
      </c>
      <c r="B1598" t="s">
        <v>659</v>
      </c>
      <c r="C1598" t="s">
        <v>660</v>
      </c>
      <c r="D1598" t="s">
        <v>629</v>
      </c>
      <c r="E1598" t="s">
        <v>675</v>
      </c>
      <c r="F1598" t="s">
        <v>4454</v>
      </c>
      <c r="G1598" t="s">
        <v>4454</v>
      </c>
      <c r="H1598" t="s">
        <v>676</v>
      </c>
      <c r="I1598" t="s">
        <v>3376</v>
      </c>
      <c r="J1598" s="8" t="s">
        <v>3377</v>
      </c>
      <c r="K1598" s="8">
        <v>29</v>
      </c>
      <c r="L1598" s="8" t="s">
        <v>3378</v>
      </c>
      <c r="M1598" s="8">
        <v>122</v>
      </c>
      <c r="N1598" s="8" t="s">
        <v>3379</v>
      </c>
      <c r="O1598" s="8">
        <v>1</v>
      </c>
      <c r="P1598" s="8" t="s">
        <v>57</v>
      </c>
      <c r="Q1598" s="8" t="s">
        <v>12300</v>
      </c>
      <c r="S1598" s="8" t="s">
        <v>57</v>
      </c>
      <c r="T1598" s="8" t="s">
        <v>59</v>
      </c>
      <c r="U1598" s="8" t="s">
        <v>65</v>
      </c>
      <c r="V1598" s="8" t="s">
        <v>51</v>
      </c>
      <c r="W1598" s="8">
        <v>65</v>
      </c>
      <c r="X1598" s="8">
        <v>0</v>
      </c>
      <c r="Y1598" s="8">
        <v>20</v>
      </c>
      <c r="Z1598" s="8">
        <v>15</v>
      </c>
      <c r="AA1598" s="8">
        <v>15</v>
      </c>
      <c r="AB1598" s="8">
        <v>15</v>
      </c>
    </row>
    <row r="1599" spans="1:28">
      <c r="A1599" t="s">
        <v>20</v>
      </c>
      <c r="B1599" t="s">
        <v>659</v>
      </c>
      <c r="C1599" t="s">
        <v>660</v>
      </c>
      <c r="D1599" t="s">
        <v>629</v>
      </c>
      <c r="E1599" t="s">
        <v>675</v>
      </c>
      <c r="F1599" t="s">
        <v>6297</v>
      </c>
      <c r="G1599" t="s">
        <v>4584</v>
      </c>
      <c r="H1599" t="s">
        <v>677</v>
      </c>
      <c r="I1599" t="s">
        <v>6298</v>
      </c>
      <c r="J1599" s="8" t="s">
        <v>6299</v>
      </c>
      <c r="K1599" s="8">
        <v>39</v>
      </c>
      <c r="L1599" s="8" t="s">
        <v>3909</v>
      </c>
      <c r="M1599" s="8">
        <v>155</v>
      </c>
      <c r="N1599" s="8" t="s">
        <v>3910</v>
      </c>
      <c r="O1599" s="8">
        <v>1</v>
      </c>
      <c r="P1599" s="8" t="s">
        <v>57</v>
      </c>
      <c r="Q1599" s="8" t="s">
        <v>12301</v>
      </c>
      <c r="S1599" s="8" t="s">
        <v>57</v>
      </c>
      <c r="T1599" s="8" t="s">
        <v>59</v>
      </c>
      <c r="U1599" s="8" t="s">
        <v>65</v>
      </c>
      <c r="V1599" s="8" t="s">
        <v>51</v>
      </c>
      <c r="W1599" s="8">
        <v>65</v>
      </c>
      <c r="X1599" s="8">
        <v>0</v>
      </c>
      <c r="Y1599" s="8">
        <v>20</v>
      </c>
      <c r="Z1599" s="8">
        <v>15</v>
      </c>
      <c r="AA1599" s="8">
        <v>15</v>
      </c>
      <c r="AB1599" s="8">
        <v>15</v>
      </c>
    </row>
    <row r="1600" spans="1:28">
      <c r="A1600" t="s">
        <v>20</v>
      </c>
      <c r="B1600" t="s">
        <v>659</v>
      </c>
      <c r="C1600" t="s">
        <v>660</v>
      </c>
      <c r="D1600" t="s">
        <v>629</v>
      </c>
      <c r="E1600" t="s">
        <v>675</v>
      </c>
      <c r="F1600" t="s">
        <v>4424</v>
      </c>
      <c r="G1600" t="s">
        <v>4424</v>
      </c>
      <c r="H1600" t="s">
        <v>677</v>
      </c>
      <c r="I1600" t="s">
        <v>3393</v>
      </c>
      <c r="J1600" s="8" t="s">
        <v>3394</v>
      </c>
      <c r="K1600" s="8">
        <v>34</v>
      </c>
      <c r="L1600" s="8" t="s">
        <v>3395</v>
      </c>
      <c r="M1600" s="8">
        <v>150</v>
      </c>
      <c r="N1600" s="8" t="s">
        <v>685</v>
      </c>
      <c r="O1600" s="8">
        <v>1</v>
      </c>
      <c r="P1600" s="8" t="s">
        <v>57</v>
      </c>
      <c r="Q1600" s="8" t="s">
        <v>12302</v>
      </c>
      <c r="S1600" s="8" t="s">
        <v>57</v>
      </c>
      <c r="T1600" s="8" t="s">
        <v>59</v>
      </c>
      <c r="U1600" s="8" t="s">
        <v>65</v>
      </c>
      <c r="V1600" s="8" t="s">
        <v>51</v>
      </c>
      <c r="W1600" s="8">
        <v>65</v>
      </c>
      <c r="X1600" s="8">
        <v>0</v>
      </c>
      <c r="Y1600" s="8">
        <v>20</v>
      </c>
      <c r="Z1600" s="8">
        <v>15</v>
      </c>
      <c r="AA1600" s="8">
        <v>15</v>
      </c>
      <c r="AB1600" s="8">
        <v>15</v>
      </c>
    </row>
    <row r="1601" spans="1:28">
      <c r="A1601" t="s">
        <v>20</v>
      </c>
      <c r="B1601" t="s">
        <v>659</v>
      </c>
      <c r="C1601" t="s">
        <v>660</v>
      </c>
      <c r="D1601" t="s">
        <v>629</v>
      </c>
      <c r="E1601" t="s">
        <v>675</v>
      </c>
      <c r="F1601" t="s">
        <v>5249</v>
      </c>
      <c r="G1601" t="s">
        <v>5250</v>
      </c>
      <c r="H1601" t="s">
        <v>677</v>
      </c>
      <c r="I1601" t="s">
        <v>3368</v>
      </c>
      <c r="J1601" s="8" t="s">
        <v>3369</v>
      </c>
      <c r="K1601" s="8">
        <v>45</v>
      </c>
      <c r="L1601" s="8" t="s">
        <v>3370</v>
      </c>
      <c r="M1601" s="8">
        <v>154</v>
      </c>
      <c r="N1601" s="8" t="s">
        <v>3371</v>
      </c>
      <c r="O1601" s="8">
        <v>1</v>
      </c>
      <c r="P1601" s="8" t="s">
        <v>57</v>
      </c>
      <c r="Q1601" s="8" t="s">
        <v>12303</v>
      </c>
      <c r="S1601" s="8" t="s">
        <v>57</v>
      </c>
      <c r="T1601" s="8" t="s">
        <v>59</v>
      </c>
      <c r="U1601" s="8" t="s">
        <v>65</v>
      </c>
      <c r="V1601" s="8" t="s">
        <v>51</v>
      </c>
      <c r="W1601" s="8">
        <v>85</v>
      </c>
      <c r="X1601" s="8">
        <v>20</v>
      </c>
      <c r="Y1601" s="8">
        <v>20</v>
      </c>
      <c r="Z1601" s="8">
        <v>15</v>
      </c>
      <c r="AA1601" s="8">
        <v>15</v>
      </c>
      <c r="AB1601" s="8">
        <v>15</v>
      </c>
    </row>
    <row r="1602" spans="1:28">
      <c r="A1602" t="s">
        <v>20</v>
      </c>
      <c r="B1602" t="s">
        <v>659</v>
      </c>
      <c r="C1602" t="s">
        <v>660</v>
      </c>
      <c r="D1602" t="s">
        <v>629</v>
      </c>
      <c r="E1602" t="s">
        <v>675</v>
      </c>
      <c r="F1602" t="s">
        <v>7489</v>
      </c>
      <c r="G1602" t="s">
        <v>7490</v>
      </c>
      <c r="H1602" t="s">
        <v>676</v>
      </c>
      <c r="I1602" t="s">
        <v>6279</v>
      </c>
      <c r="J1602" s="8" t="s">
        <v>6280</v>
      </c>
      <c r="K1602" s="8">
        <v>55</v>
      </c>
      <c r="L1602" s="8" t="s">
        <v>6281</v>
      </c>
      <c r="M1602" s="8">
        <v>160</v>
      </c>
      <c r="N1602" s="8" t="s">
        <v>805</v>
      </c>
      <c r="O1602" s="8">
        <v>1</v>
      </c>
      <c r="P1602" s="8" t="s">
        <v>57</v>
      </c>
      <c r="Q1602" s="8" t="s">
        <v>12304</v>
      </c>
      <c r="S1602" s="8" t="s">
        <v>57</v>
      </c>
      <c r="T1602" s="8" t="s">
        <v>59</v>
      </c>
      <c r="U1602" s="8" t="s">
        <v>65</v>
      </c>
      <c r="V1602" s="8" t="s">
        <v>51</v>
      </c>
      <c r="W1602" s="8">
        <v>85</v>
      </c>
      <c r="X1602" s="8">
        <v>20</v>
      </c>
      <c r="Y1602" s="8">
        <v>20</v>
      </c>
      <c r="Z1602" s="8">
        <v>15</v>
      </c>
      <c r="AA1602" s="8">
        <v>15</v>
      </c>
      <c r="AB1602" s="8">
        <v>15</v>
      </c>
    </row>
    <row r="1603" spans="1:28">
      <c r="A1603" t="s">
        <v>20</v>
      </c>
      <c r="B1603" t="s">
        <v>659</v>
      </c>
      <c r="C1603" t="s">
        <v>660</v>
      </c>
      <c r="D1603" t="s">
        <v>629</v>
      </c>
      <c r="E1603" t="s">
        <v>675</v>
      </c>
      <c r="F1603" t="s">
        <v>4482</v>
      </c>
      <c r="G1603" t="s">
        <v>4482</v>
      </c>
      <c r="H1603" t="s">
        <v>677</v>
      </c>
      <c r="I1603" t="s">
        <v>3380</v>
      </c>
      <c r="J1603" s="8" t="s">
        <v>3381</v>
      </c>
      <c r="K1603" s="8">
        <v>33</v>
      </c>
      <c r="L1603" s="8" t="s">
        <v>3382</v>
      </c>
      <c r="M1603" s="8">
        <v>151</v>
      </c>
      <c r="N1603" s="8" t="s">
        <v>3383</v>
      </c>
      <c r="O1603" s="8">
        <v>1</v>
      </c>
      <c r="P1603" s="8" t="s">
        <v>57</v>
      </c>
      <c r="Q1603" s="8" t="s">
        <v>12305</v>
      </c>
      <c r="S1603" s="8" t="s">
        <v>57</v>
      </c>
      <c r="T1603" s="8" t="s">
        <v>59</v>
      </c>
      <c r="U1603" s="8" t="s">
        <v>65</v>
      </c>
      <c r="V1603" s="8" t="s">
        <v>51</v>
      </c>
      <c r="W1603" s="8">
        <v>65</v>
      </c>
      <c r="X1603" s="8">
        <v>0</v>
      </c>
      <c r="Y1603" s="8">
        <v>20</v>
      </c>
      <c r="Z1603" s="8">
        <v>15</v>
      </c>
      <c r="AA1603" s="8">
        <v>15</v>
      </c>
      <c r="AB1603" s="8">
        <v>15</v>
      </c>
    </row>
    <row r="1604" spans="1:28">
      <c r="A1604" t="s">
        <v>20</v>
      </c>
      <c r="B1604" t="s">
        <v>659</v>
      </c>
      <c r="C1604" t="s">
        <v>660</v>
      </c>
      <c r="D1604" t="s">
        <v>629</v>
      </c>
      <c r="E1604" t="s">
        <v>675</v>
      </c>
      <c r="F1604" t="s">
        <v>7491</v>
      </c>
      <c r="G1604" t="s">
        <v>6809</v>
      </c>
      <c r="H1604" t="s">
        <v>676</v>
      </c>
      <c r="I1604" t="s">
        <v>6282</v>
      </c>
      <c r="J1604" s="8" t="s">
        <v>6283</v>
      </c>
      <c r="K1604" s="8">
        <v>39</v>
      </c>
      <c r="L1604" s="8" t="s">
        <v>6284</v>
      </c>
      <c r="M1604" s="8">
        <v>154</v>
      </c>
      <c r="N1604" s="8" t="s">
        <v>6285</v>
      </c>
      <c r="O1604" s="8">
        <v>1</v>
      </c>
      <c r="P1604" s="8" t="s">
        <v>57</v>
      </c>
      <c r="Q1604" s="8" t="s">
        <v>12306</v>
      </c>
      <c r="S1604" s="8" t="s">
        <v>57</v>
      </c>
      <c r="T1604" s="8" t="s">
        <v>59</v>
      </c>
      <c r="U1604" s="8" t="s">
        <v>65</v>
      </c>
      <c r="V1604" s="8" t="s">
        <v>51</v>
      </c>
      <c r="W1604" s="8">
        <v>65</v>
      </c>
      <c r="X1604" s="8">
        <v>0</v>
      </c>
      <c r="Y1604" s="8">
        <v>20</v>
      </c>
      <c r="Z1604" s="8">
        <v>15</v>
      </c>
      <c r="AA1604" s="8">
        <v>15</v>
      </c>
      <c r="AB1604" s="8">
        <v>15</v>
      </c>
    </row>
    <row r="1605" spans="1:28">
      <c r="A1605" t="s">
        <v>20</v>
      </c>
      <c r="B1605" t="s">
        <v>659</v>
      </c>
      <c r="C1605" t="s">
        <v>660</v>
      </c>
      <c r="D1605" t="s">
        <v>629</v>
      </c>
      <c r="E1605" t="s">
        <v>675</v>
      </c>
      <c r="F1605" t="s">
        <v>6509</v>
      </c>
      <c r="G1605" t="s">
        <v>6509</v>
      </c>
      <c r="H1605" t="s">
        <v>676</v>
      </c>
      <c r="I1605" t="s">
        <v>6300</v>
      </c>
      <c r="J1605" s="8" t="s">
        <v>6301</v>
      </c>
      <c r="K1605" s="8">
        <v>31</v>
      </c>
      <c r="L1605" s="8" t="s">
        <v>4377</v>
      </c>
      <c r="M1605" s="8">
        <v>158</v>
      </c>
      <c r="N1605" s="8" t="s">
        <v>761</v>
      </c>
      <c r="O1605" s="8">
        <v>1</v>
      </c>
      <c r="P1605" s="8" t="s">
        <v>57</v>
      </c>
      <c r="Q1605" s="8" t="s">
        <v>12307</v>
      </c>
      <c r="S1605" s="8" t="s">
        <v>57</v>
      </c>
      <c r="T1605" s="8" t="s">
        <v>59</v>
      </c>
      <c r="U1605" s="8" t="s">
        <v>65</v>
      </c>
      <c r="V1605" s="8" t="s">
        <v>51</v>
      </c>
      <c r="W1605" s="8">
        <v>65</v>
      </c>
      <c r="X1605" s="8">
        <v>0</v>
      </c>
      <c r="Y1605" s="8">
        <v>20</v>
      </c>
      <c r="Z1605" s="8">
        <v>15</v>
      </c>
      <c r="AA1605" s="8">
        <v>15</v>
      </c>
      <c r="AB1605" s="8">
        <v>15</v>
      </c>
    </row>
    <row r="1606" spans="1:28">
      <c r="A1606" t="s">
        <v>20</v>
      </c>
      <c r="B1606" t="s">
        <v>659</v>
      </c>
      <c r="C1606" t="s">
        <v>660</v>
      </c>
      <c r="D1606" t="s">
        <v>629</v>
      </c>
      <c r="E1606" t="s">
        <v>675</v>
      </c>
      <c r="F1606" t="s">
        <v>6513</v>
      </c>
      <c r="G1606" t="s">
        <v>6513</v>
      </c>
      <c r="H1606" t="s">
        <v>676</v>
      </c>
      <c r="I1606" t="s">
        <v>6292</v>
      </c>
      <c r="J1606" s="8" t="s">
        <v>6293</v>
      </c>
      <c r="K1606" s="8">
        <v>38</v>
      </c>
      <c r="L1606" s="8" t="s">
        <v>6294</v>
      </c>
      <c r="M1606" s="8">
        <v>144</v>
      </c>
      <c r="N1606" s="8" t="s">
        <v>769</v>
      </c>
      <c r="O1606" s="8">
        <v>1</v>
      </c>
      <c r="P1606" s="8" t="s">
        <v>57</v>
      </c>
      <c r="Q1606" s="8" t="s">
        <v>12308</v>
      </c>
      <c r="S1606" s="8" t="s">
        <v>57</v>
      </c>
      <c r="T1606" s="8" t="s">
        <v>59</v>
      </c>
      <c r="U1606" s="8" t="s">
        <v>65</v>
      </c>
      <c r="V1606" s="8" t="s">
        <v>51</v>
      </c>
      <c r="W1606" s="8">
        <v>65</v>
      </c>
      <c r="X1606" s="8">
        <v>0</v>
      </c>
      <c r="Y1606" s="8">
        <v>20</v>
      </c>
      <c r="Z1606" s="8">
        <v>15</v>
      </c>
      <c r="AA1606" s="8">
        <v>15</v>
      </c>
      <c r="AB1606" s="8">
        <v>15</v>
      </c>
    </row>
    <row r="1607" spans="1:28">
      <c r="A1607" t="s">
        <v>20</v>
      </c>
      <c r="B1607" t="s">
        <v>659</v>
      </c>
      <c r="C1607" t="s">
        <v>660</v>
      </c>
      <c r="D1607" t="s">
        <v>629</v>
      </c>
      <c r="E1607" t="s">
        <v>675</v>
      </c>
      <c r="F1607" t="s">
        <v>6511</v>
      </c>
      <c r="G1607" t="s">
        <v>6559</v>
      </c>
      <c r="H1607" t="s">
        <v>676</v>
      </c>
      <c r="I1607" t="s">
        <v>6289</v>
      </c>
      <c r="J1607" s="8" t="s">
        <v>6290</v>
      </c>
      <c r="K1607" s="8">
        <v>27</v>
      </c>
      <c r="L1607" s="8" t="s">
        <v>6291</v>
      </c>
      <c r="M1607" s="8">
        <v>156</v>
      </c>
      <c r="N1607" s="8" t="s">
        <v>1295</v>
      </c>
      <c r="O1607" s="8">
        <v>1</v>
      </c>
      <c r="P1607" s="8" t="s">
        <v>57</v>
      </c>
      <c r="Q1607" s="8" t="s">
        <v>12309</v>
      </c>
      <c r="S1607" s="8" t="s">
        <v>57</v>
      </c>
      <c r="T1607" s="8" t="s">
        <v>59</v>
      </c>
      <c r="U1607" s="8" t="s">
        <v>65</v>
      </c>
      <c r="V1607" s="8" t="s">
        <v>51</v>
      </c>
      <c r="W1607" s="8">
        <v>65</v>
      </c>
      <c r="X1607" s="8">
        <v>0</v>
      </c>
      <c r="Y1607" s="8">
        <v>20</v>
      </c>
      <c r="Z1607" s="8">
        <v>15</v>
      </c>
      <c r="AA1607" s="8">
        <v>15</v>
      </c>
      <c r="AB1607" s="8">
        <v>15</v>
      </c>
    </row>
    <row r="1608" spans="1:28">
      <c r="A1608" t="s">
        <v>18</v>
      </c>
      <c r="B1608" t="s">
        <v>103</v>
      </c>
      <c r="C1608" t="s">
        <v>654</v>
      </c>
      <c r="D1608" t="s">
        <v>629</v>
      </c>
      <c r="E1608" t="s">
        <v>675</v>
      </c>
      <c r="F1608" t="s">
        <v>7492</v>
      </c>
      <c r="G1608" t="s">
        <v>7493</v>
      </c>
      <c r="H1608" t="s">
        <v>676</v>
      </c>
      <c r="I1608" t="s">
        <v>7494</v>
      </c>
      <c r="J1608" s="8" t="s">
        <v>10162</v>
      </c>
      <c r="K1608" s="8">
        <v>51</v>
      </c>
      <c r="L1608" s="8" t="s">
        <v>10163</v>
      </c>
      <c r="M1608" s="8">
        <v>135</v>
      </c>
      <c r="N1608" s="8" t="s">
        <v>1980</v>
      </c>
      <c r="O1608" s="8">
        <v>1</v>
      </c>
      <c r="P1608" s="8" t="s">
        <v>57</v>
      </c>
      <c r="Q1608" s="8" t="s">
        <v>12310</v>
      </c>
      <c r="S1608" s="8" t="s">
        <v>57</v>
      </c>
      <c r="T1608" s="8" t="s">
        <v>59</v>
      </c>
      <c r="U1608" s="8" t="s">
        <v>65</v>
      </c>
      <c r="V1608" s="8" t="s">
        <v>51</v>
      </c>
      <c r="W1608" s="8">
        <v>85</v>
      </c>
      <c r="X1608" s="8">
        <v>20</v>
      </c>
      <c r="Y1608" s="8">
        <v>20</v>
      </c>
      <c r="Z1608" s="8">
        <v>15</v>
      </c>
      <c r="AA1608" s="8">
        <v>15</v>
      </c>
      <c r="AB1608" s="8">
        <v>15</v>
      </c>
    </row>
    <row r="1609" spans="1:28">
      <c r="A1609" t="s">
        <v>18</v>
      </c>
      <c r="B1609" t="s">
        <v>103</v>
      </c>
      <c r="C1609" t="s">
        <v>654</v>
      </c>
      <c r="D1609" t="s">
        <v>629</v>
      </c>
      <c r="E1609" t="s">
        <v>675</v>
      </c>
      <c r="F1609" t="s">
        <v>7495</v>
      </c>
      <c r="G1609" t="s">
        <v>7496</v>
      </c>
      <c r="H1609" t="s">
        <v>676</v>
      </c>
      <c r="I1609" t="s">
        <v>7497</v>
      </c>
      <c r="J1609" s="8" t="s">
        <v>9737</v>
      </c>
      <c r="K1609" s="8">
        <v>42</v>
      </c>
      <c r="L1609" s="8" t="s">
        <v>10164</v>
      </c>
      <c r="M1609" s="8">
        <v>149</v>
      </c>
      <c r="N1609" s="8" t="s">
        <v>7498</v>
      </c>
      <c r="O1609" s="8">
        <v>1</v>
      </c>
      <c r="P1609" s="8" t="s">
        <v>57</v>
      </c>
      <c r="Q1609" s="8" t="s">
        <v>12311</v>
      </c>
      <c r="S1609" s="8" t="s">
        <v>57</v>
      </c>
      <c r="T1609" s="8" t="s">
        <v>59</v>
      </c>
      <c r="U1609" s="8" t="s">
        <v>65</v>
      </c>
      <c r="V1609" s="8" t="s">
        <v>51</v>
      </c>
      <c r="W1609" s="8">
        <v>85</v>
      </c>
      <c r="X1609" s="8">
        <v>20</v>
      </c>
      <c r="Y1609" s="8">
        <v>20</v>
      </c>
      <c r="Z1609" s="8">
        <v>15</v>
      </c>
      <c r="AA1609" s="8">
        <v>15</v>
      </c>
      <c r="AB1609" s="8">
        <v>15</v>
      </c>
    </row>
    <row r="1610" spans="1:28">
      <c r="A1610" t="s">
        <v>18</v>
      </c>
      <c r="B1610" t="s">
        <v>103</v>
      </c>
      <c r="C1610" t="s">
        <v>654</v>
      </c>
      <c r="D1610" t="s">
        <v>629</v>
      </c>
      <c r="E1610" t="s">
        <v>675</v>
      </c>
      <c r="F1610" t="s">
        <v>7499</v>
      </c>
      <c r="G1610" t="s">
        <v>7500</v>
      </c>
      <c r="H1610" t="s">
        <v>676</v>
      </c>
      <c r="I1610" t="s">
        <v>7501</v>
      </c>
      <c r="J1610" s="8" t="s">
        <v>10165</v>
      </c>
      <c r="K1610" s="8">
        <v>53</v>
      </c>
      <c r="L1610" s="8" t="s">
        <v>10166</v>
      </c>
      <c r="M1610" s="8">
        <v>135</v>
      </c>
      <c r="N1610" s="8" t="s">
        <v>7502</v>
      </c>
      <c r="O1610" s="8">
        <v>1</v>
      </c>
      <c r="P1610" s="8" t="s">
        <v>57</v>
      </c>
      <c r="Q1610" s="8" t="s">
        <v>12312</v>
      </c>
      <c r="S1610" s="8" t="s">
        <v>57</v>
      </c>
      <c r="T1610" s="8" t="s">
        <v>59</v>
      </c>
      <c r="U1610" s="8" t="s">
        <v>65</v>
      </c>
      <c r="V1610" s="8" t="s">
        <v>51</v>
      </c>
      <c r="W1610" s="8">
        <v>85</v>
      </c>
      <c r="X1610" s="8">
        <v>20</v>
      </c>
      <c r="Y1610" s="8">
        <v>20</v>
      </c>
      <c r="Z1610" s="8">
        <v>15</v>
      </c>
      <c r="AA1610" s="8">
        <v>15</v>
      </c>
      <c r="AB1610" s="8">
        <v>15</v>
      </c>
    </row>
    <row r="1611" spans="1:28">
      <c r="A1611" t="s">
        <v>18</v>
      </c>
      <c r="B1611" t="s">
        <v>103</v>
      </c>
      <c r="C1611" t="s">
        <v>654</v>
      </c>
      <c r="D1611" t="s">
        <v>629</v>
      </c>
      <c r="E1611" t="s">
        <v>675</v>
      </c>
      <c r="F1611" t="s">
        <v>4977</v>
      </c>
      <c r="G1611" t="s">
        <v>4978</v>
      </c>
      <c r="H1611" t="s">
        <v>676</v>
      </c>
      <c r="I1611" t="s">
        <v>7503</v>
      </c>
      <c r="J1611" s="8" t="s">
        <v>10167</v>
      </c>
      <c r="K1611" s="8">
        <v>49</v>
      </c>
      <c r="L1611" s="8" t="s">
        <v>10168</v>
      </c>
      <c r="M1611" s="8">
        <v>136</v>
      </c>
      <c r="N1611" s="8" t="s">
        <v>7504</v>
      </c>
      <c r="O1611" s="8">
        <v>1</v>
      </c>
      <c r="P1611" s="8" t="s">
        <v>57</v>
      </c>
      <c r="Q1611" s="8" t="s">
        <v>12313</v>
      </c>
      <c r="S1611" s="8" t="s">
        <v>57</v>
      </c>
      <c r="T1611" s="8" t="s">
        <v>59</v>
      </c>
      <c r="U1611" s="8" t="s">
        <v>65</v>
      </c>
      <c r="V1611" s="8" t="s">
        <v>51</v>
      </c>
      <c r="W1611" s="8">
        <v>85</v>
      </c>
      <c r="X1611" s="8">
        <v>20</v>
      </c>
      <c r="Y1611" s="8">
        <v>20</v>
      </c>
      <c r="Z1611" s="8">
        <v>15</v>
      </c>
      <c r="AA1611" s="8">
        <v>15</v>
      </c>
      <c r="AB1611" s="8">
        <v>15</v>
      </c>
    </row>
    <row r="1612" spans="1:28">
      <c r="A1612" t="s">
        <v>18</v>
      </c>
      <c r="B1612" t="s">
        <v>103</v>
      </c>
      <c r="C1612" t="s">
        <v>654</v>
      </c>
      <c r="D1612" t="s">
        <v>629</v>
      </c>
      <c r="E1612" t="s">
        <v>675</v>
      </c>
      <c r="F1612" t="s">
        <v>5174</v>
      </c>
      <c r="G1612" t="s">
        <v>5175</v>
      </c>
      <c r="H1612" t="s">
        <v>677</v>
      </c>
      <c r="I1612" t="s">
        <v>3124</v>
      </c>
      <c r="J1612" s="8" t="s">
        <v>8003</v>
      </c>
      <c r="K1612" s="8">
        <v>55</v>
      </c>
      <c r="L1612" s="8" t="s">
        <v>3125</v>
      </c>
      <c r="M1612" s="8">
        <v>152</v>
      </c>
      <c r="N1612" s="8" t="s">
        <v>3126</v>
      </c>
      <c r="O1612" s="8">
        <v>1</v>
      </c>
      <c r="P1612" s="8" t="s">
        <v>57</v>
      </c>
      <c r="Q1612" s="8" t="s">
        <v>12314</v>
      </c>
      <c r="S1612" s="8" t="s">
        <v>57</v>
      </c>
      <c r="T1612" s="8" t="s">
        <v>59</v>
      </c>
      <c r="U1612" s="8" t="s">
        <v>65</v>
      </c>
      <c r="V1612" s="8" t="s">
        <v>51</v>
      </c>
      <c r="W1612" s="8">
        <v>85</v>
      </c>
      <c r="X1612" s="8">
        <v>20</v>
      </c>
      <c r="Y1612" s="8">
        <v>20</v>
      </c>
      <c r="Z1612" s="8">
        <v>15</v>
      </c>
      <c r="AA1612" s="8">
        <v>15</v>
      </c>
      <c r="AB1612" s="8">
        <v>15</v>
      </c>
    </row>
    <row r="1613" spans="1:28">
      <c r="A1613" t="s">
        <v>18</v>
      </c>
      <c r="B1613" t="s">
        <v>103</v>
      </c>
      <c r="C1613" t="s">
        <v>654</v>
      </c>
      <c r="D1613" t="s">
        <v>629</v>
      </c>
      <c r="E1613" t="s">
        <v>675</v>
      </c>
      <c r="F1613" t="s">
        <v>5192</v>
      </c>
      <c r="G1613" t="s">
        <v>5193</v>
      </c>
      <c r="H1613" t="s">
        <v>677</v>
      </c>
      <c r="I1613" t="s">
        <v>3217</v>
      </c>
      <c r="J1613" s="8" t="s">
        <v>3218</v>
      </c>
      <c r="K1613" s="8">
        <v>57</v>
      </c>
      <c r="L1613" s="8" t="s">
        <v>3219</v>
      </c>
      <c r="M1613" s="8">
        <v>145</v>
      </c>
      <c r="N1613" s="8" t="s">
        <v>3220</v>
      </c>
      <c r="O1613" s="8">
        <v>1</v>
      </c>
      <c r="P1613" s="8" t="s">
        <v>57</v>
      </c>
      <c r="Q1613" s="8" t="s">
        <v>12315</v>
      </c>
      <c r="S1613" s="8" t="s">
        <v>57</v>
      </c>
      <c r="T1613" s="8" t="s">
        <v>59</v>
      </c>
      <c r="U1613" s="8" t="s">
        <v>65</v>
      </c>
      <c r="V1613" s="8" t="s">
        <v>51</v>
      </c>
      <c r="W1613" s="8">
        <v>85</v>
      </c>
      <c r="X1613" s="8">
        <v>20</v>
      </c>
      <c r="Y1613" s="8">
        <v>20</v>
      </c>
      <c r="Z1613" s="8">
        <v>15</v>
      </c>
      <c r="AA1613" s="8">
        <v>15</v>
      </c>
      <c r="AB1613" s="8">
        <v>15</v>
      </c>
    </row>
    <row r="1614" spans="1:28">
      <c r="A1614" t="s">
        <v>18</v>
      </c>
      <c r="B1614" t="s">
        <v>103</v>
      </c>
      <c r="C1614" t="s">
        <v>654</v>
      </c>
      <c r="D1614" t="s">
        <v>629</v>
      </c>
      <c r="E1614" t="s">
        <v>675</v>
      </c>
      <c r="F1614" t="s">
        <v>4956</v>
      </c>
      <c r="G1614" t="s">
        <v>4957</v>
      </c>
      <c r="H1614" t="s">
        <v>676</v>
      </c>
      <c r="I1614" t="s">
        <v>3021</v>
      </c>
      <c r="J1614" s="8" t="s">
        <v>3022</v>
      </c>
      <c r="K1614" s="8">
        <v>53</v>
      </c>
      <c r="L1614" s="8" t="s">
        <v>8004</v>
      </c>
      <c r="M1614" s="8">
        <v>158</v>
      </c>
      <c r="N1614" s="8" t="s">
        <v>3023</v>
      </c>
      <c r="O1614" s="8">
        <v>1</v>
      </c>
      <c r="P1614" s="8" t="s">
        <v>57</v>
      </c>
      <c r="Q1614" s="8" t="s">
        <v>12316</v>
      </c>
      <c r="S1614" s="8" t="s">
        <v>57</v>
      </c>
      <c r="T1614" s="8" t="s">
        <v>59</v>
      </c>
      <c r="U1614" s="8" t="s">
        <v>65</v>
      </c>
      <c r="V1614" s="8" t="s">
        <v>51</v>
      </c>
      <c r="W1614" s="8">
        <v>85</v>
      </c>
      <c r="X1614" s="8">
        <v>20</v>
      </c>
      <c r="Y1614" s="8">
        <v>20</v>
      </c>
      <c r="Z1614" s="8">
        <v>15</v>
      </c>
      <c r="AA1614" s="8">
        <v>15</v>
      </c>
      <c r="AB1614" s="8">
        <v>15</v>
      </c>
    </row>
    <row r="1615" spans="1:28">
      <c r="A1615" t="s">
        <v>18</v>
      </c>
      <c r="B1615" t="s">
        <v>103</v>
      </c>
      <c r="C1615" t="s">
        <v>654</v>
      </c>
      <c r="D1615" t="s">
        <v>629</v>
      </c>
      <c r="E1615" t="s">
        <v>674</v>
      </c>
      <c r="F1615" t="s">
        <v>488</v>
      </c>
      <c r="G1615" t="s">
        <v>488</v>
      </c>
      <c r="H1615" t="s">
        <v>677</v>
      </c>
      <c r="I1615" t="s">
        <v>3190</v>
      </c>
      <c r="J1615" s="8" t="s">
        <v>8005</v>
      </c>
      <c r="K1615" s="8">
        <v>57</v>
      </c>
      <c r="L1615" s="8" t="s">
        <v>3191</v>
      </c>
      <c r="M1615" s="8">
        <v>85</v>
      </c>
      <c r="N1615" s="8" t="s">
        <v>3192</v>
      </c>
      <c r="O1615" s="8">
        <v>1</v>
      </c>
      <c r="P1615" s="8" t="s">
        <v>57</v>
      </c>
      <c r="Q1615" s="8" t="s">
        <v>12317</v>
      </c>
      <c r="S1615" s="8" t="s">
        <v>57</v>
      </c>
      <c r="T1615" s="8" t="s">
        <v>59</v>
      </c>
      <c r="U1615" s="8" t="s">
        <v>65</v>
      </c>
      <c r="V1615" s="8" t="s">
        <v>51</v>
      </c>
      <c r="W1615" s="8">
        <v>85</v>
      </c>
      <c r="X1615" s="8">
        <v>20</v>
      </c>
      <c r="Y1615" s="8">
        <v>20</v>
      </c>
      <c r="Z1615" s="8">
        <v>15</v>
      </c>
      <c r="AA1615" s="8">
        <v>15</v>
      </c>
      <c r="AB1615" s="8">
        <v>15</v>
      </c>
    </row>
    <row r="1616" spans="1:28">
      <c r="A1616" t="s">
        <v>18</v>
      </c>
      <c r="B1616" t="s">
        <v>103</v>
      </c>
      <c r="C1616" t="s">
        <v>654</v>
      </c>
      <c r="D1616" t="s">
        <v>629</v>
      </c>
      <c r="E1616" t="s">
        <v>675</v>
      </c>
      <c r="F1616" t="s">
        <v>4593</v>
      </c>
      <c r="G1616" t="s">
        <v>4593</v>
      </c>
      <c r="H1616" t="s">
        <v>676</v>
      </c>
      <c r="I1616" t="s">
        <v>7936</v>
      </c>
      <c r="J1616" s="8" t="s">
        <v>10169</v>
      </c>
      <c r="K1616" s="8">
        <v>48</v>
      </c>
      <c r="L1616" s="8" t="s">
        <v>7937</v>
      </c>
      <c r="M1616" s="8">
        <v>123</v>
      </c>
      <c r="N1616" s="8" t="s">
        <v>7938</v>
      </c>
      <c r="O1616" s="8">
        <v>1</v>
      </c>
      <c r="P1616" s="8" t="s">
        <v>57</v>
      </c>
      <c r="Q1616" s="8" t="s">
        <v>12318</v>
      </c>
      <c r="S1616" s="8" t="s">
        <v>57</v>
      </c>
      <c r="T1616" s="8" t="s">
        <v>59</v>
      </c>
      <c r="U1616" s="8" t="s">
        <v>65</v>
      </c>
      <c r="V1616" s="8" t="s">
        <v>51</v>
      </c>
      <c r="W1616" s="8">
        <v>85</v>
      </c>
      <c r="X1616" s="8">
        <v>20</v>
      </c>
      <c r="Y1616" s="8">
        <v>20</v>
      </c>
      <c r="Z1616" s="8">
        <v>15</v>
      </c>
      <c r="AA1616" s="8">
        <v>15</v>
      </c>
      <c r="AB1616" s="8">
        <v>15</v>
      </c>
    </row>
    <row r="1617" spans="1:28">
      <c r="A1617" t="s">
        <v>18</v>
      </c>
      <c r="B1617" t="s">
        <v>103</v>
      </c>
      <c r="C1617" t="s">
        <v>654</v>
      </c>
      <c r="D1617" t="s">
        <v>629</v>
      </c>
      <c r="E1617" t="s">
        <v>675</v>
      </c>
      <c r="F1617" t="s">
        <v>4774</v>
      </c>
      <c r="G1617" t="s">
        <v>4775</v>
      </c>
      <c r="H1617" t="s">
        <v>677</v>
      </c>
      <c r="I1617" t="s">
        <v>3127</v>
      </c>
      <c r="J1617" s="8" t="s">
        <v>8006</v>
      </c>
      <c r="K1617" s="8">
        <v>56</v>
      </c>
      <c r="L1617" s="8" t="s">
        <v>3128</v>
      </c>
      <c r="M1617" s="8">
        <v>139</v>
      </c>
      <c r="N1617" s="8" t="s">
        <v>8007</v>
      </c>
      <c r="O1617" s="8">
        <v>1</v>
      </c>
      <c r="P1617" s="8" t="s">
        <v>57</v>
      </c>
      <c r="Q1617" s="8" t="s">
        <v>12319</v>
      </c>
      <c r="S1617" s="8" t="s">
        <v>57</v>
      </c>
      <c r="T1617" s="8" t="s">
        <v>59</v>
      </c>
      <c r="U1617" s="8" t="s">
        <v>65</v>
      </c>
      <c r="V1617" s="8" t="s">
        <v>51</v>
      </c>
      <c r="W1617" s="8">
        <v>85</v>
      </c>
      <c r="X1617" s="8">
        <v>20</v>
      </c>
      <c r="Y1617" s="8">
        <v>20</v>
      </c>
      <c r="Z1617" s="8">
        <v>15</v>
      </c>
      <c r="AA1617" s="8">
        <v>15</v>
      </c>
      <c r="AB1617" s="8">
        <v>15</v>
      </c>
    </row>
    <row r="1618" spans="1:28">
      <c r="A1618" t="s">
        <v>18</v>
      </c>
      <c r="B1618" t="s">
        <v>103</v>
      </c>
      <c r="C1618" t="s">
        <v>654</v>
      </c>
      <c r="D1618" t="s">
        <v>629</v>
      </c>
      <c r="E1618" t="s">
        <v>675</v>
      </c>
      <c r="F1618" t="s">
        <v>4757</v>
      </c>
      <c r="G1618" t="s">
        <v>359</v>
      </c>
      <c r="H1618" t="s">
        <v>676</v>
      </c>
      <c r="I1618" t="s">
        <v>3132</v>
      </c>
      <c r="J1618" s="8" t="s">
        <v>3133</v>
      </c>
      <c r="K1618" s="8">
        <v>49</v>
      </c>
      <c r="L1618" s="8" t="s">
        <v>3134</v>
      </c>
      <c r="M1618" s="8">
        <v>157</v>
      </c>
      <c r="N1618" s="8" t="s">
        <v>3135</v>
      </c>
      <c r="O1618" s="8">
        <v>1</v>
      </c>
      <c r="P1618" s="8" t="s">
        <v>57</v>
      </c>
      <c r="Q1618" s="8" t="s">
        <v>12320</v>
      </c>
      <c r="S1618" s="8" t="s">
        <v>57</v>
      </c>
      <c r="T1618" s="8" t="s">
        <v>59</v>
      </c>
      <c r="U1618" s="8" t="s">
        <v>65</v>
      </c>
      <c r="V1618" s="8" t="s">
        <v>51</v>
      </c>
      <c r="W1618" s="8">
        <v>85</v>
      </c>
      <c r="X1618" s="8">
        <v>20</v>
      </c>
      <c r="Y1618" s="8">
        <v>20</v>
      </c>
      <c r="Z1618" s="8">
        <v>15</v>
      </c>
      <c r="AA1618" s="8">
        <v>15</v>
      </c>
      <c r="AB1618" s="8">
        <v>15</v>
      </c>
    </row>
    <row r="1619" spans="1:28">
      <c r="A1619" t="s">
        <v>18</v>
      </c>
      <c r="B1619" t="s">
        <v>103</v>
      </c>
      <c r="C1619" t="s">
        <v>654</v>
      </c>
      <c r="D1619" t="s">
        <v>629</v>
      </c>
      <c r="E1619" t="s">
        <v>675</v>
      </c>
      <c r="F1619" t="s">
        <v>4959</v>
      </c>
      <c r="G1619" t="s">
        <v>4485</v>
      </c>
      <c r="H1619" t="s">
        <v>676</v>
      </c>
      <c r="I1619" t="s">
        <v>7505</v>
      </c>
      <c r="J1619" s="8" t="s">
        <v>7506</v>
      </c>
      <c r="K1619" s="8">
        <v>58</v>
      </c>
      <c r="L1619" s="8" t="s">
        <v>7507</v>
      </c>
      <c r="M1619" s="8">
        <v>142</v>
      </c>
      <c r="N1619" s="8" t="s">
        <v>6451</v>
      </c>
      <c r="O1619" s="8">
        <v>1</v>
      </c>
      <c r="P1619" s="8" t="s">
        <v>57</v>
      </c>
      <c r="Q1619" s="8" t="s">
        <v>12321</v>
      </c>
      <c r="S1619" s="8" t="s">
        <v>57</v>
      </c>
      <c r="T1619" s="8" t="s">
        <v>59</v>
      </c>
      <c r="U1619" s="8" t="s">
        <v>65</v>
      </c>
      <c r="V1619" s="8" t="s">
        <v>51</v>
      </c>
      <c r="W1619" s="8">
        <v>85</v>
      </c>
      <c r="X1619" s="8">
        <v>20</v>
      </c>
      <c r="Y1619" s="8">
        <v>20</v>
      </c>
      <c r="Z1619" s="8">
        <v>15</v>
      </c>
      <c r="AA1619" s="8">
        <v>15</v>
      </c>
      <c r="AB1619" s="8">
        <v>15</v>
      </c>
    </row>
    <row r="1620" spans="1:28">
      <c r="A1620" t="s">
        <v>18</v>
      </c>
      <c r="B1620" t="s">
        <v>103</v>
      </c>
      <c r="C1620" t="s">
        <v>654</v>
      </c>
      <c r="D1620" t="s">
        <v>629</v>
      </c>
      <c r="E1620" t="s">
        <v>675</v>
      </c>
      <c r="F1620" t="s">
        <v>7508</v>
      </c>
      <c r="G1620" t="s">
        <v>7509</v>
      </c>
      <c r="H1620" t="s">
        <v>676</v>
      </c>
      <c r="I1620" t="s">
        <v>7510</v>
      </c>
      <c r="J1620" s="8" t="s">
        <v>10170</v>
      </c>
      <c r="K1620" s="8">
        <v>45</v>
      </c>
      <c r="L1620" s="8" t="s">
        <v>10171</v>
      </c>
      <c r="M1620" s="8">
        <v>149</v>
      </c>
      <c r="N1620" s="8" t="s">
        <v>2019</v>
      </c>
      <c r="O1620" s="8">
        <v>1</v>
      </c>
      <c r="P1620" s="8" t="s">
        <v>57</v>
      </c>
      <c r="Q1620" s="8" t="s">
        <v>12322</v>
      </c>
      <c r="S1620" s="8" t="s">
        <v>57</v>
      </c>
      <c r="T1620" s="8" t="s">
        <v>59</v>
      </c>
      <c r="U1620" s="8" t="s">
        <v>65</v>
      </c>
      <c r="V1620" s="8" t="s">
        <v>51</v>
      </c>
      <c r="W1620" s="8">
        <v>85</v>
      </c>
      <c r="X1620" s="8">
        <v>20</v>
      </c>
      <c r="Y1620" s="8">
        <v>20</v>
      </c>
      <c r="Z1620" s="8">
        <v>15</v>
      </c>
      <c r="AA1620" s="8">
        <v>15</v>
      </c>
      <c r="AB1620" s="8">
        <v>15</v>
      </c>
    </row>
    <row r="1621" spans="1:28">
      <c r="A1621" t="s">
        <v>18</v>
      </c>
      <c r="B1621" t="s">
        <v>103</v>
      </c>
      <c r="C1621" t="s">
        <v>654</v>
      </c>
      <c r="D1621" t="s">
        <v>629</v>
      </c>
      <c r="E1621" t="s">
        <v>675</v>
      </c>
      <c r="F1621" t="s">
        <v>202</v>
      </c>
      <c r="G1621" t="s">
        <v>202</v>
      </c>
      <c r="H1621" t="s">
        <v>676</v>
      </c>
      <c r="I1621" t="s">
        <v>3195</v>
      </c>
      <c r="J1621" s="8" t="s">
        <v>8008</v>
      </c>
      <c r="K1621" s="8">
        <v>40</v>
      </c>
      <c r="L1621" s="8" t="s">
        <v>3196</v>
      </c>
      <c r="M1621" s="8">
        <v>116</v>
      </c>
      <c r="N1621" s="8" t="s">
        <v>224</v>
      </c>
      <c r="O1621" s="8">
        <v>1</v>
      </c>
      <c r="P1621" s="8" t="s">
        <v>57</v>
      </c>
      <c r="Q1621" s="8" t="s">
        <v>12323</v>
      </c>
      <c r="S1621" s="8" t="s">
        <v>57</v>
      </c>
      <c r="T1621" s="8" t="s">
        <v>59</v>
      </c>
      <c r="U1621" s="8" t="s">
        <v>65</v>
      </c>
      <c r="V1621" s="8" t="s">
        <v>51</v>
      </c>
      <c r="W1621" s="8">
        <v>85</v>
      </c>
      <c r="X1621" s="8">
        <v>20</v>
      </c>
      <c r="Y1621" s="8">
        <v>20</v>
      </c>
      <c r="Z1621" s="8">
        <v>15</v>
      </c>
      <c r="AA1621" s="8">
        <v>15</v>
      </c>
      <c r="AB1621" s="8">
        <v>15</v>
      </c>
    </row>
    <row r="1622" spans="1:28">
      <c r="A1622" t="s">
        <v>18</v>
      </c>
      <c r="B1622" t="s">
        <v>103</v>
      </c>
      <c r="C1622" t="s">
        <v>654</v>
      </c>
      <c r="D1622" t="s">
        <v>629</v>
      </c>
      <c r="E1622" t="s">
        <v>675</v>
      </c>
      <c r="F1622" t="s">
        <v>7511</v>
      </c>
      <c r="G1622" t="s">
        <v>7512</v>
      </c>
      <c r="H1622" t="s">
        <v>676</v>
      </c>
      <c r="I1622" t="s">
        <v>7513</v>
      </c>
      <c r="J1622" s="8" t="s">
        <v>10172</v>
      </c>
      <c r="K1622" s="8">
        <v>58</v>
      </c>
      <c r="L1622" s="8" t="s">
        <v>10173</v>
      </c>
      <c r="M1622" s="8">
        <v>156</v>
      </c>
      <c r="N1622" s="8" t="s">
        <v>7514</v>
      </c>
      <c r="O1622" s="8">
        <v>1</v>
      </c>
      <c r="P1622" s="8" t="s">
        <v>57</v>
      </c>
      <c r="Q1622" s="8" t="s">
        <v>12324</v>
      </c>
      <c r="S1622" s="8" t="s">
        <v>57</v>
      </c>
      <c r="T1622" s="8" t="s">
        <v>59</v>
      </c>
      <c r="U1622" s="8" t="s">
        <v>65</v>
      </c>
      <c r="V1622" s="8" t="s">
        <v>51</v>
      </c>
      <c r="W1622" s="8">
        <v>85</v>
      </c>
      <c r="X1622" s="8">
        <v>20</v>
      </c>
      <c r="Y1622" s="8">
        <v>20</v>
      </c>
      <c r="Z1622" s="8">
        <v>15</v>
      </c>
      <c r="AA1622" s="8">
        <v>15</v>
      </c>
      <c r="AB1622" s="8">
        <v>15</v>
      </c>
    </row>
    <row r="1623" spans="1:28">
      <c r="A1623" t="s">
        <v>18</v>
      </c>
      <c r="B1623" t="s">
        <v>103</v>
      </c>
      <c r="C1623" t="s">
        <v>654</v>
      </c>
      <c r="D1623" t="s">
        <v>629</v>
      </c>
      <c r="E1623" t="s">
        <v>674</v>
      </c>
      <c r="F1623" t="s">
        <v>5185</v>
      </c>
      <c r="G1623" t="s">
        <v>564</v>
      </c>
      <c r="H1623" t="s">
        <v>676</v>
      </c>
      <c r="I1623" t="s">
        <v>3197</v>
      </c>
      <c r="J1623" s="8" t="s">
        <v>3198</v>
      </c>
      <c r="K1623" s="8">
        <v>43</v>
      </c>
      <c r="L1623" s="8" t="s">
        <v>3199</v>
      </c>
      <c r="M1623" s="8">
        <v>158</v>
      </c>
      <c r="N1623" s="8" t="s">
        <v>3200</v>
      </c>
      <c r="O1623" s="8">
        <v>1</v>
      </c>
      <c r="P1623" s="8" t="s">
        <v>57</v>
      </c>
      <c r="Q1623" s="8" t="s">
        <v>12325</v>
      </c>
      <c r="S1623" s="8" t="s">
        <v>57</v>
      </c>
      <c r="T1623" s="8" t="s">
        <v>59</v>
      </c>
      <c r="U1623" s="8" t="s">
        <v>65</v>
      </c>
      <c r="V1623" s="8" t="s">
        <v>51</v>
      </c>
      <c r="W1623" s="8">
        <v>85</v>
      </c>
      <c r="X1623" s="8">
        <v>20</v>
      </c>
      <c r="Y1623" s="8">
        <v>20</v>
      </c>
      <c r="Z1623" s="8">
        <v>15</v>
      </c>
      <c r="AA1623" s="8">
        <v>15</v>
      </c>
      <c r="AB1623" s="8">
        <v>15</v>
      </c>
    </row>
    <row r="1624" spans="1:28">
      <c r="A1624" t="s">
        <v>18</v>
      </c>
      <c r="B1624" t="s">
        <v>103</v>
      </c>
      <c r="C1624" t="s">
        <v>654</v>
      </c>
      <c r="D1624" t="s">
        <v>629</v>
      </c>
      <c r="E1624" t="s">
        <v>675</v>
      </c>
      <c r="F1624" t="s">
        <v>7515</v>
      </c>
      <c r="G1624" t="s">
        <v>7516</v>
      </c>
      <c r="H1624" t="s">
        <v>676</v>
      </c>
      <c r="I1624" t="s">
        <v>7517</v>
      </c>
      <c r="J1624" s="8" t="s">
        <v>10169</v>
      </c>
      <c r="K1624" s="8">
        <v>48</v>
      </c>
      <c r="L1624" s="8" t="s">
        <v>10174</v>
      </c>
      <c r="M1624" s="8">
        <v>150</v>
      </c>
      <c r="N1624" s="8" t="s">
        <v>7518</v>
      </c>
      <c r="O1624" s="8">
        <v>1</v>
      </c>
      <c r="P1624" s="8" t="s">
        <v>57</v>
      </c>
      <c r="Q1624" s="8" t="s">
        <v>12326</v>
      </c>
      <c r="S1624" s="8" t="s">
        <v>57</v>
      </c>
      <c r="T1624" s="8" t="s">
        <v>59</v>
      </c>
      <c r="U1624" s="8" t="s">
        <v>65</v>
      </c>
      <c r="V1624" s="8" t="s">
        <v>51</v>
      </c>
      <c r="W1624" s="8">
        <v>85</v>
      </c>
      <c r="X1624" s="8">
        <v>20</v>
      </c>
      <c r="Y1624" s="8">
        <v>20</v>
      </c>
      <c r="Z1624" s="8">
        <v>15</v>
      </c>
      <c r="AA1624" s="8">
        <v>15</v>
      </c>
      <c r="AB1624" s="8">
        <v>15</v>
      </c>
    </row>
    <row r="1625" spans="1:28">
      <c r="A1625" t="s">
        <v>18</v>
      </c>
      <c r="B1625" t="s">
        <v>103</v>
      </c>
      <c r="C1625" t="s">
        <v>654</v>
      </c>
      <c r="D1625" t="s">
        <v>629</v>
      </c>
      <c r="E1625" t="s">
        <v>675</v>
      </c>
      <c r="F1625" t="s">
        <v>5173</v>
      </c>
      <c r="G1625" t="s">
        <v>390</v>
      </c>
      <c r="H1625" t="s">
        <v>677</v>
      </c>
      <c r="I1625" t="s">
        <v>3120</v>
      </c>
      <c r="J1625" s="8" t="s">
        <v>3121</v>
      </c>
      <c r="K1625" s="8">
        <v>60</v>
      </c>
      <c r="L1625" s="8" t="s">
        <v>3122</v>
      </c>
      <c r="M1625" s="8">
        <v>151</v>
      </c>
      <c r="N1625" s="8" t="s">
        <v>3123</v>
      </c>
      <c r="O1625" s="8">
        <v>1</v>
      </c>
      <c r="P1625" s="8" t="s">
        <v>57</v>
      </c>
      <c r="Q1625" s="8" t="s">
        <v>12327</v>
      </c>
      <c r="S1625" s="8" t="s">
        <v>57</v>
      </c>
      <c r="T1625" s="8" t="s">
        <v>59</v>
      </c>
      <c r="U1625" s="8" t="s">
        <v>65</v>
      </c>
      <c r="V1625" s="8" t="s">
        <v>51</v>
      </c>
      <c r="W1625" s="8">
        <v>85</v>
      </c>
      <c r="X1625" s="8">
        <v>20</v>
      </c>
      <c r="Y1625" s="8">
        <v>20</v>
      </c>
      <c r="Z1625" s="8">
        <v>15</v>
      </c>
      <c r="AA1625" s="8">
        <v>15</v>
      </c>
      <c r="AB1625" s="8">
        <v>15</v>
      </c>
    </row>
    <row r="1626" spans="1:28">
      <c r="A1626" t="s">
        <v>18</v>
      </c>
      <c r="B1626" t="s">
        <v>103</v>
      </c>
      <c r="C1626" t="s">
        <v>654</v>
      </c>
      <c r="D1626" t="s">
        <v>629</v>
      </c>
      <c r="E1626" t="s">
        <v>675</v>
      </c>
      <c r="F1626" t="s">
        <v>5188</v>
      </c>
      <c r="G1626" t="s">
        <v>5189</v>
      </c>
      <c r="H1626" t="s">
        <v>676</v>
      </c>
      <c r="I1626" t="s">
        <v>3211</v>
      </c>
      <c r="J1626" s="8" t="s">
        <v>3212</v>
      </c>
      <c r="K1626" s="8">
        <v>55</v>
      </c>
      <c r="L1626" s="8" t="s">
        <v>8009</v>
      </c>
      <c r="M1626" s="8">
        <v>153</v>
      </c>
      <c r="N1626" s="8" t="s">
        <v>8010</v>
      </c>
      <c r="O1626" s="8">
        <v>1</v>
      </c>
      <c r="P1626" s="8" t="s">
        <v>57</v>
      </c>
      <c r="Q1626" s="8" t="s">
        <v>12328</v>
      </c>
      <c r="S1626" s="8" t="s">
        <v>57</v>
      </c>
      <c r="T1626" s="8" t="s">
        <v>59</v>
      </c>
      <c r="U1626" s="8" t="s">
        <v>65</v>
      </c>
      <c r="V1626" s="8" t="s">
        <v>51</v>
      </c>
      <c r="W1626" s="8">
        <v>85</v>
      </c>
      <c r="X1626" s="8">
        <v>20</v>
      </c>
      <c r="Y1626" s="8">
        <v>20</v>
      </c>
      <c r="Z1626" s="8">
        <v>15</v>
      </c>
      <c r="AA1626" s="8">
        <v>15</v>
      </c>
      <c r="AB1626" s="8">
        <v>15</v>
      </c>
    </row>
    <row r="1627" spans="1:28">
      <c r="A1627" t="s">
        <v>18</v>
      </c>
      <c r="B1627" t="s">
        <v>103</v>
      </c>
      <c r="C1627" t="s">
        <v>654</v>
      </c>
      <c r="D1627" t="s">
        <v>629</v>
      </c>
      <c r="E1627" t="s">
        <v>675</v>
      </c>
      <c r="F1627" t="s">
        <v>5190</v>
      </c>
      <c r="G1627" t="s">
        <v>5191</v>
      </c>
      <c r="H1627" t="s">
        <v>676</v>
      </c>
      <c r="I1627" t="s">
        <v>3214</v>
      </c>
      <c r="J1627" s="8" t="s">
        <v>3215</v>
      </c>
      <c r="K1627" s="8">
        <v>52</v>
      </c>
      <c r="L1627" s="8" t="s">
        <v>8011</v>
      </c>
      <c r="M1627" s="8">
        <v>149</v>
      </c>
      <c r="N1627" s="8" t="s">
        <v>3216</v>
      </c>
      <c r="O1627" s="8">
        <v>1</v>
      </c>
      <c r="P1627" s="8" t="s">
        <v>57</v>
      </c>
      <c r="Q1627" s="8" t="s">
        <v>12329</v>
      </c>
      <c r="S1627" s="8" t="s">
        <v>57</v>
      </c>
      <c r="T1627" s="8" t="s">
        <v>59</v>
      </c>
      <c r="U1627" s="8" t="s">
        <v>65</v>
      </c>
      <c r="V1627" s="8" t="s">
        <v>51</v>
      </c>
      <c r="W1627" s="8">
        <v>85</v>
      </c>
      <c r="X1627" s="8">
        <v>20</v>
      </c>
      <c r="Y1627" s="8">
        <v>20</v>
      </c>
      <c r="Z1627" s="8">
        <v>15</v>
      </c>
      <c r="AA1627" s="8">
        <v>15</v>
      </c>
      <c r="AB1627" s="8">
        <v>15</v>
      </c>
    </row>
    <row r="1628" spans="1:28">
      <c r="A1628" t="s">
        <v>18</v>
      </c>
      <c r="B1628" t="s">
        <v>103</v>
      </c>
      <c r="C1628" t="s">
        <v>654</v>
      </c>
      <c r="D1628" t="s">
        <v>629</v>
      </c>
      <c r="E1628" t="s">
        <v>674</v>
      </c>
      <c r="F1628" t="s">
        <v>332</v>
      </c>
      <c r="G1628" t="s">
        <v>186</v>
      </c>
      <c r="H1628" t="s">
        <v>676</v>
      </c>
      <c r="I1628" t="s">
        <v>3193</v>
      </c>
      <c r="J1628" s="8" t="s">
        <v>3194</v>
      </c>
      <c r="K1628" s="8">
        <v>51</v>
      </c>
      <c r="L1628" s="8" t="s">
        <v>8012</v>
      </c>
      <c r="M1628" s="8">
        <v>149</v>
      </c>
      <c r="N1628" s="8" t="s">
        <v>1781</v>
      </c>
      <c r="O1628" s="8">
        <v>1</v>
      </c>
      <c r="P1628" s="8" t="s">
        <v>57</v>
      </c>
      <c r="Q1628" s="8" t="s">
        <v>12330</v>
      </c>
      <c r="S1628" s="8" t="s">
        <v>57</v>
      </c>
      <c r="T1628" s="8" t="s">
        <v>59</v>
      </c>
      <c r="U1628" s="8" t="s">
        <v>65</v>
      </c>
      <c r="V1628" s="8" t="s">
        <v>51</v>
      </c>
      <c r="W1628" s="8">
        <v>85</v>
      </c>
      <c r="X1628" s="8">
        <v>20</v>
      </c>
      <c r="Y1628" s="8">
        <v>20</v>
      </c>
      <c r="Z1628" s="8">
        <v>15</v>
      </c>
      <c r="AA1628" s="8">
        <v>15</v>
      </c>
      <c r="AB1628" s="8">
        <v>15</v>
      </c>
    </row>
    <row r="1629" spans="1:28">
      <c r="A1629" t="s">
        <v>18</v>
      </c>
      <c r="B1629" t="s">
        <v>103</v>
      </c>
      <c r="C1629" t="s">
        <v>654</v>
      </c>
      <c r="D1629" t="s">
        <v>629</v>
      </c>
      <c r="E1629" t="s">
        <v>675</v>
      </c>
      <c r="F1629" t="s">
        <v>4896</v>
      </c>
      <c r="G1629" t="s">
        <v>4897</v>
      </c>
      <c r="H1629" t="s">
        <v>676</v>
      </c>
      <c r="I1629" t="s">
        <v>7519</v>
      </c>
      <c r="J1629" s="8" t="s">
        <v>10175</v>
      </c>
      <c r="K1629" s="8">
        <v>45</v>
      </c>
      <c r="L1629" s="8" t="s">
        <v>10176</v>
      </c>
      <c r="M1629" s="8">
        <v>148</v>
      </c>
      <c r="N1629" s="8" t="s">
        <v>7520</v>
      </c>
      <c r="O1629" s="8">
        <v>1</v>
      </c>
      <c r="P1629" s="8" t="s">
        <v>57</v>
      </c>
      <c r="Q1629" s="8" t="s">
        <v>12331</v>
      </c>
      <c r="S1629" s="8" t="s">
        <v>57</v>
      </c>
      <c r="T1629" s="8" t="s">
        <v>59</v>
      </c>
      <c r="U1629" s="8" t="s">
        <v>65</v>
      </c>
      <c r="V1629" s="8" t="s">
        <v>51</v>
      </c>
      <c r="W1629" s="8">
        <v>85</v>
      </c>
      <c r="X1629" s="8">
        <v>20</v>
      </c>
      <c r="Y1629" s="8">
        <v>20</v>
      </c>
      <c r="Z1629" s="8">
        <v>15</v>
      </c>
      <c r="AA1629" s="8">
        <v>15</v>
      </c>
      <c r="AB1629" s="8">
        <v>15</v>
      </c>
    </row>
    <row r="1630" spans="1:28">
      <c r="A1630" t="s">
        <v>18</v>
      </c>
      <c r="B1630" t="s">
        <v>103</v>
      </c>
      <c r="C1630" t="s">
        <v>654</v>
      </c>
      <c r="D1630" t="s">
        <v>629</v>
      </c>
      <c r="E1630" t="s">
        <v>674</v>
      </c>
      <c r="F1630" t="s">
        <v>5186</v>
      </c>
      <c r="G1630" t="s">
        <v>5187</v>
      </c>
      <c r="H1630" t="s">
        <v>676</v>
      </c>
      <c r="I1630" t="s">
        <v>3205</v>
      </c>
      <c r="J1630" s="8" t="s">
        <v>8013</v>
      </c>
      <c r="K1630" s="8">
        <v>42</v>
      </c>
      <c r="L1630" s="8" t="s">
        <v>3206</v>
      </c>
      <c r="M1630" s="8">
        <v>141</v>
      </c>
      <c r="N1630" s="8" t="s">
        <v>184</v>
      </c>
      <c r="O1630" s="8">
        <v>1</v>
      </c>
      <c r="P1630" s="8" t="s">
        <v>57</v>
      </c>
      <c r="Q1630" s="8" t="s">
        <v>12332</v>
      </c>
      <c r="S1630" s="8" t="s">
        <v>57</v>
      </c>
      <c r="T1630" s="8" t="s">
        <v>59</v>
      </c>
      <c r="U1630" s="8" t="s">
        <v>65</v>
      </c>
      <c r="V1630" s="8" t="s">
        <v>51</v>
      </c>
      <c r="W1630" s="8">
        <v>85</v>
      </c>
      <c r="X1630" s="8">
        <v>20</v>
      </c>
      <c r="Y1630" s="8">
        <v>20</v>
      </c>
      <c r="Z1630" s="8">
        <v>15</v>
      </c>
      <c r="AA1630" s="8">
        <v>15</v>
      </c>
      <c r="AB1630" s="8">
        <v>15</v>
      </c>
    </row>
    <row r="1631" spans="1:28">
      <c r="A1631" t="s">
        <v>18</v>
      </c>
      <c r="B1631" t="s">
        <v>103</v>
      </c>
      <c r="C1631" t="s">
        <v>654</v>
      </c>
      <c r="D1631" t="s">
        <v>629</v>
      </c>
      <c r="E1631" t="s">
        <v>675</v>
      </c>
      <c r="F1631" t="s">
        <v>7914</v>
      </c>
      <c r="G1631" t="s">
        <v>7915</v>
      </c>
      <c r="H1631" t="s">
        <v>676</v>
      </c>
      <c r="I1631" t="s">
        <v>7916</v>
      </c>
      <c r="J1631" s="8" t="s">
        <v>10177</v>
      </c>
      <c r="K1631" s="8">
        <v>54</v>
      </c>
      <c r="L1631" s="8" t="s">
        <v>7917</v>
      </c>
      <c r="M1631" s="8">
        <v>137</v>
      </c>
      <c r="N1631" s="8" t="s">
        <v>7918</v>
      </c>
      <c r="O1631" s="8">
        <v>1</v>
      </c>
      <c r="P1631" s="8" t="s">
        <v>57</v>
      </c>
      <c r="Q1631" s="8" t="s">
        <v>12333</v>
      </c>
      <c r="S1631" s="8" t="s">
        <v>57</v>
      </c>
      <c r="T1631" s="8" t="s">
        <v>59</v>
      </c>
      <c r="U1631" s="8" t="s">
        <v>65</v>
      </c>
      <c r="V1631" s="8" t="s">
        <v>51</v>
      </c>
      <c r="W1631" s="8">
        <v>85</v>
      </c>
      <c r="X1631" s="8">
        <v>20</v>
      </c>
      <c r="Y1631" s="8">
        <v>20</v>
      </c>
      <c r="Z1631" s="8">
        <v>15</v>
      </c>
      <c r="AA1631" s="8">
        <v>15</v>
      </c>
      <c r="AB1631" s="8">
        <v>15</v>
      </c>
    </row>
    <row r="1632" spans="1:28">
      <c r="A1632" t="s">
        <v>18</v>
      </c>
      <c r="B1632" t="s">
        <v>103</v>
      </c>
      <c r="C1632" t="s">
        <v>654</v>
      </c>
      <c r="D1632" t="s">
        <v>629</v>
      </c>
      <c r="E1632" t="s">
        <v>675</v>
      </c>
      <c r="F1632" t="s">
        <v>4969</v>
      </c>
      <c r="G1632" t="s">
        <v>4592</v>
      </c>
      <c r="H1632" t="s">
        <v>676</v>
      </c>
      <c r="I1632" t="s">
        <v>7521</v>
      </c>
      <c r="J1632" s="8" t="s">
        <v>3212</v>
      </c>
      <c r="K1632" s="8">
        <v>55</v>
      </c>
      <c r="L1632" s="8" t="s">
        <v>10178</v>
      </c>
      <c r="M1632" s="8">
        <v>155</v>
      </c>
      <c r="N1632" s="8" t="s">
        <v>10179</v>
      </c>
      <c r="O1632" s="8">
        <v>1</v>
      </c>
      <c r="P1632" s="8" t="s">
        <v>57</v>
      </c>
      <c r="Q1632" s="8" t="s">
        <v>12334</v>
      </c>
      <c r="S1632" s="8" t="s">
        <v>57</v>
      </c>
      <c r="T1632" s="8" t="s">
        <v>59</v>
      </c>
      <c r="U1632" s="8" t="s">
        <v>65</v>
      </c>
      <c r="V1632" s="8" t="s">
        <v>51</v>
      </c>
      <c r="W1632" s="8">
        <v>85</v>
      </c>
      <c r="X1632" s="8">
        <v>20</v>
      </c>
      <c r="Y1632" s="8">
        <v>20</v>
      </c>
      <c r="Z1632" s="8">
        <v>15</v>
      </c>
      <c r="AA1632" s="8">
        <v>15</v>
      </c>
      <c r="AB1632" s="8">
        <v>15</v>
      </c>
    </row>
    <row r="1633" spans="1:28">
      <c r="A1633" t="s">
        <v>18</v>
      </c>
      <c r="B1633" t="s">
        <v>103</v>
      </c>
      <c r="C1633" t="s">
        <v>654</v>
      </c>
      <c r="D1633" t="s">
        <v>629</v>
      </c>
      <c r="E1633" t="s">
        <v>675</v>
      </c>
      <c r="F1633" t="s">
        <v>4560</v>
      </c>
      <c r="G1633" t="s">
        <v>1614</v>
      </c>
      <c r="H1633" t="s">
        <v>677</v>
      </c>
      <c r="I1633" t="s">
        <v>3157</v>
      </c>
      <c r="J1633" s="8" t="s">
        <v>8014</v>
      </c>
      <c r="K1633" s="8">
        <v>45</v>
      </c>
      <c r="L1633" s="8" t="s">
        <v>3158</v>
      </c>
      <c r="M1633" s="8">
        <v>101</v>
      </c>
      <c r="N1633" s="8" t="s">
        <v>3159</v>
      </c>
      <c r="O1633" s="8">
        <v>1</v>
      </c>
      <c r="P1633" s="8" t="s">
        <v>57</v>
      </c>
      <c r="Q1633" s="8" t="s">
        <v>12335</v>
      </c>
      <c r="S1633" s="8" t="s">
        <v>57</v>
      </c>
      <c r="T1633" s="8" t="s">
        <v>59</v>
      </c>
      <c r="U1633" s="8" t="s">
        <v>65</v>
      </c>
      <c r="V1633" s="8" t="s">
        <v>51</v>
      </c>
      <c r="W1633" s="8">
        <v>85</v>
      </c>
      <c r="X1633" s="8">
        <v>20</v>
      </c>
      <c r="Y1633" s="8">
        <v>20</v>
      </c>
      <c r="Z1633" s="8">
        <v>15</v>
      </c>
      <c r="AA1633" s="8">
        <v>15</v>
      </c>
      <c r="AB1633" s="8">
        <v>15</v>
      </c>
    </row>
    <row r="1634" spans="1:28">
      <c r="A1634" t="s">
        <v>18</v>
      </c>
      <c r="B1634" t="s">
        <v>103</v>
      </c>
      <c r="C1634" t="s">
        <v>654</v>
      </c>
      <c r="D1634" t="s">
        <v>629</v>
      </c>
      <c r="E1634" t="s">
        <v>674</v>
      </c>
      <c r="F1634" t="s">
        <v>8994</v>
      </c>
      <c r="G1634" t="s">
        <v>8212</v>
      </c>
      <c r="H1634" t="s">
        <v>677</v>
      </c>
      <c r="I1634" t="s">
        <v>8995</v>
      </c>
      <c r="J1634" s="8" t="s">
        <v>8996</v>
      </c>
      <c r="K1634" s="8">
        <v>48</v>
      </c>
      <c r="L1634" s="8" t="s">
        <v>8997</v>
      </c>
      <c r="M1634" s="8">
        <v>135</v>
      </c>
      <c r="N1634" s="8" t="s">
        <v>8998</v>
      </c>
      <c r="O1634" s="8">
        <v>1</v>
      </c>
      <c r="P1634" s="8" t="s">
        <v>57</v>
      </c>
      <c r="Q1634" s="8" t="s">
        <v>12336</v>
      </c>
      <c r="S1634" s="8" t="s">
        <v>57</v>
      </c>
      <c r="T1634" s="8" t="s">
        <v>59</v>
      </c>
      <c r="U1634" s="8" t="s">
        <v>65</v>
      </c>
      <c r="V1634" s="8" t="s">
        <v>51</v>
      </c>
      <c r="W1634" s="8">
        <v>85</v>
      </c>
      <c r="X1634" s="8">
        <v>20</v>
      </c>
      <c r="Y1634" s="8">
        <v>20</v>
      </c>
      <c r="Z1634" s="8">
        <v>15</v>
      </c>
      <c r="AA1634" s="8">
        <v>15</v>
      </c>
      <c r="AB1634" s="8">
        <v>15</v>
      </c>
    </row>
    <row r="1635" spans="1:28">
      <c r="A1635" t="s">
        <v>18</v>
      </c>
      <c r="B1635" t="s">
        <v>103</v>
      </c>
      <c r="C1635" t="s">
        <v>654</v>
      </c>
      <c r="D1635" t="s">
        <v>629</v>
      </c>
      <c r="E1635" t="s">
        <v>675</v>
      </c>
      <c r="F1635" t="s">
        <v>7522</v>
      </c>
      <c r="G1635" t="s">
        <v>7523</v>
      </c>
      <c r="H1635" t="s">
        <v>676</v>
      </c>
      <c r="I1635" t="s">
        <v>7524</v>
      </c>
      <c r="J1635" s="8" t="s">
        <v>10180</v>
      </c>
      <c r="K1635" s="8">
        <v>48</v>
      </c>
      <c r="L1635" s="8" t="s">
        <v>10181</v>
      </c>
      <c r="M1635" s="8">
        <v>153</v>
      </c>
      <c r="N1635" s="8" t="s">
        <v>7525</v>
      </c>
      <c r="O1635" s="8">
        <v>1</v>
      </c>
      <c r="P1635" s="8" t="s">
        <v>57</v>
      </c>
      <c r="Q1635" s="8" t="s">
        <v>12337</v>
      </c>
      <c r="S1635" s="8" t="s">
        <v>57</v>
      </c>
      <c r="T1635" s="8" t="s">
        <v>59</v>
      </c>
      <c r="U1635" s="8" t="s">
        <v>65</v>
      </c>
      <c r="V1635" s="8" t="s">
        <v>51</v>
      </c>
      <c r="W1635" s="8">
        <v>85</v>
      </c>
      <c r="X1635" s="8">
        <v>20</v>
      </c>
      <c r="Y1635" s="8">
        <v>20</v>
      </c>
      <c r="Z1635" s="8">
        <v>15</v>
      </c>
      <c r="AA1635" s="8">
        <v>15</v>
      </c>
      <c r="AB1635" s="8">
        <v>15</v>
      </c>
    </row>
    <row r="1636" spans="1:28">
      <c r="A1636" t="s">
        <v>18</v>
      </c>
      <c r="B1636" t="s">
        <v>103</v>
      </c>
      <c r="C1636" t="s">
        <v>654</v>
      </c>
      <c r="D1636" t="s">
        <v>629</v>
      </c>
      <c r="E1636" t="s">
        <v>674</v>
      </c>
      <c r="F1636" t="s">
        <v>4461</v>
      </c>
      <c r="G1636" t="s">
        <v>4461</v>
      </c>
      <c r="H1636" t="s">
        <v>676</v>
      </c>
      <c r="I1636" t="s">
        <v>3109</v>
      </c>
      <c r="J1636" s="8" t="s">
        <v>10182</v>
      </c>
      <c r="K1636" s="8">
        <v>51</v>
      </c>
      <c r="L1636" s="8" t="s">
        <v>3110</v>
      </c>
      <c r="M1636" s="8">
        <v>122</v>
      </c>
      <c r="N1636" s="8" t="s">
        <v>1329</v>
      </c>
      <c r="O1636" s="8">
        <v>1</v>
      </c>
      <c r="P1636" s="8" t="s">
        <v>57</v>
      </c>
      <c r="Q1636" s="8" t="s">
        <v>12338</v>
      </c>
      <c r="S1636" s="8" t="s">
        <v>57</v>
      </c>
      <c r="T1636" s="8" t="s">
        <v>59</v>
      </c>
      <c r="U1636" s="8" t="s">
        <v>65</v>
      </c>
      <c r="V1636" s="8" t="s">
        <v>51</v>
      </c>
      <c r="W1636" s="8">
        <v>85</v>
      </c>
      <c r="X1636" s="8">
        <v>20</v>
      </c>
      <c r="Y1636" s="8">
        <v>20</v>
      </c>
      <c r="Z1636" s="8">
        <v>15</v>
      </c>
      <c r="AA1636" s="8">
        <v>15</v>
      </c>
      <c r="AB1636" s="8">
        <v>15</v>
      </c>
    </row>
    <row r="1637" spans="1:28">
      <c r="A1637" t="s">
        <v>18</v>
      </c>
      <c r="B1637" t="s">
        <v>103</v>
      </c>
      <c r="C1637" t="s">
        <v>654</v>
      </c>
      <c r="D1637" t="s">
        <v>629</v>
      </c>
      <c r="E1637" t="s">
        <v>674</v>
      </c>
      <c r="F1637" t="s">
        <v>4461</v>
      </c>
      <c r="G1637" t="s">
        <v>4461</v>
      </c>
      <c r="H1637" t="s">
        <v>676</v>
      </c>
      <c r="I1637" t="s">
        <v>6304</v>
      </c>
      <c r="J1637" s="8" t="s">
        <v>10183</v>
      </c>
      <c r="K1637" s="8">
        <v>46</v>
      </c>
      <c r="L1637" s="8" t="s">
        <v>3110</v>
      </c>
      <c r="M1637" s="8">
        <v>122</v>
      </c>
      <c r="N1637" s="8" t="s">
        <v>1329</v>
      </c>
      <c r="O1637" s="8">
        <v>1</v>
      </c>
      <c r="P1637" s="8" t="s">
        <v>57</v>
      </c>
      <c r="Q1637" s="8" t="s">
        <v>12338</v>
      </c>
      <c r="S1637" s="8" t="s">
        <v>57</v>
      </c>
      <c r="T1637" s="8" t="s">
        <v>59</v>
      </c>
      <c r="U1637" s="8" t="s">
        <v>65</v>
      </c>
      <c r="V1637" s="8" t="s">
        <v>51</v>
      </c>
      <c r="W1637" s="8">
        <v>70</v>
      </c>
      <c r="X1637" s="8">
        <v>20</v>
      </c>
      <c r="Y1637" s="8">
        <v>20</v>
      </c>
      <c r="Z1637" s="8">
        <v>15</v>
      </c>
      <c r="AA1637" s="8">
        <v>0</v>
      </c>
      <c r="AB1637" s="8">
        <v>15</v>
      </c>
    </row>
    <row r="1638" spans="1:28">
      <c r="A1638" t="s">
        <v>18</v>
      </c>
      <c r="B1638" t="s">
        <v>103</v>
      </c>
      <c r="C1638" t="s">
        <v>654</v>
      </c>
      <c r="D1638" t="s">
        <v>629</v>
      </c>
      <c r="E1638" t="s">
        <v>674</v>
      </c>
      <c r="F1638" t="s">
        <v>6258</v>
      </c>
      <c r="G1638" t="s">
        <v>6258</v>
      </c>
      <c r="H1638" t="s">
        <v>677</v>
      </c>
      <c r="I1638" t="s">
        <v>102</v>
      </c>
      <c r="J1638" s="8" t="s">
        <v>6269</v>
      </c>
      <c r="K1638" s="8">
        <v>59</v>
      </c>
      <c r="L1638" s="8" t="s">
        <v>6270</v>
      </c>
      <c r="M1638" s="8">
        <v>113</v>
      </c>
      <c r="N1638" s="8" t="s">
        <v>5743</v>
      </c>
      <c r="O1638" s="8">
        <v>1</v>
      </c>
      <c r="P1638" s="8" t="s">
        <v>57</v>
      </c>
      <c r="Q1638" s="8" t="s">
        <v>12339</v>
      </c>
      <c r="S1638" s="8" t="s">
        <v>57</v>
      </c>
      <c r="T1638" s="8" t="s">
        <v>59</v>
      </c>
      <c r="U1638" s="8" t="s">
        <v>65</v>
      </c>
      <c r="V1638" s="8" t="s">
        <v>51</v>
      </c>
      <c r="W1638" s="8">
        <v>85</v>
      </c>
      <c r="X1638" s="8">
        <v>20</v>
      </c>
      <c r="Y1638" s="8">
        <v>20</v>
      </c>
      <c r="Z1638" s="8">
        <v>15</v>
      </c>
      <c r="AA1638" s="8">
        <v>15</v>
      </c>
      <c r="AB1638" s="8">
        <v>15</v>
      </c>
    </row>
    <row r="1639" spans="1:28">
      <c r="A1639" t="s">
        <v>18</v>
      </c>
      <c r="B1639" t="s">
        <v>103</v>
      </c>
      <c r="C1639" t="s">
        <v>654</v>
      </c>
      <c r="D1639" t="s">
        <v>629</v>
      </c>
      <c r="E1639" t="s">
        <v>675</v>
      </c>
      <c r="F1639" t="s">
        <v>4913</v>
      </c>
      <c r="G1639" t="s">
        <v>4851</v>
      </c>
      <c r="H1639" t="s">
        <v>676</v>
      </c>
      <c r="I1639" t="s">
        <v>7526</v>
      </c>
      <c r="J1639" s="8" t="s">
        <v>10184</v>
      </c>
      <c r="K1639" s="8">
        <v>46</v>
      </c>
      <c r="L1639" s="8" t="s">
        <v>10185</v>
      </c>
      <c r="M1639" s="8">
        <v>130</v>
      </c>
      <c r="N1639" s="8" t="s">
        <v>7527</v>
      </c>
      <c r="O1639" s="8">
        <v>1</v>
      </c>
      <c r="P1639" s="8" t="s">
        <v>57</v>
      </c>
      <c r="Q1639" s="8" t="s">
        <v>12340</v>
      </c>
      <c r="S1639" s="8" t="s">
        <v>57</v>
      </c>
      <c r="T1639" s="8" t="s">
        <v>59</v>
      </c>
      <c r="U1639" s="8" t="s">
        <v>65</v>
      </c>
      <c r="V1639" s="8" t="s">
        <v>51</v>
      </c>
      <c r="W1639" s="8">
        <v>85</v>
      </c>
      <c r="X1639" s="8">
        <v>20</v>
      </c>
      <c r="Y1639" s="8">
        <v>20</v>
      </c>
      <c r="Z1639" s="8">
        <v>15</v>
      </c>
      <c r="AA1639" s="8">
        <v>15</v>
      </c>
      <c r="AB1639" s="8">
        <v>15</v>
      </c>
    </row>
    <row r="1640" spans="1:28">
      <c r="A1640" t="s">
        <v>18</v>
      </c>
      <c r="B1640" t="s">
        <v>103</v>
      </c>
      <c r="C1640" t="s">
        <v>654</v>
      </c>
      <c r="D1640" t="s">
        <v>629</v>
      </c>
      <c r="E1640" t="s">
        <v>675</v>
      </c>
      <c r="F1640" t="s">
        <v>4565</v>
      </c>
      <c r="G1640" t="s">
        <v>4565</v>
      </c>
      <c r="H1640" t="s">
        <v>676</v>
      </c>
      <c r="I1640" t="s">
        <v>7528</v>
      </c>
      <c r="J1640" s="8" t="s">
        <v>7529</v>
      </c>
      <c r="K1640" s="8">
        <v>53</v>
      </c>
      <c r="L1640" s="8" t="s">
        <v>7530</v>
      </c>
      <c r="M1640" s="8">
        <v>150</v>
      </c>
      <c r="N1640" s="8" t="s">
        <v>7531</v>
      </c>
      <c r="O1640" s="8">
        <v>1</v>
      </c>
      <c r="P1640" s="8" t="s">
        <v>57</v>
      </c>
      <c r="Q1640" s="8" t="s">
        <v>12341</v>
      </c>
      <c r="S1640" s="8" t="s">
        <v>57</v>
      </c>
      <c r="T1640" s="8" t="s">
        <v>59</v>
      </c>
      <c r="U1640" s="8" t="s">
        <v>65</v>
      </c>
      <c r="V1640" s="8" t="s">
        <v>51</v>
      </c>
      <c r="W1640" s="8">
        <v>85</v>
      </c>
      <c r="X1640" s="8">
        <v>20</v>
      </c>
      <c r="Y1640" s="8">
        <v>20</v>
      </c>
      <c r="Z1640" s="8">
        <v>15</v>
      </c>
      <c r="AA1640" s="8">
        <v>15</v>
      </c>
      <c r="AB1640" s="8">
        <v>15</v>
      </c>
    </row>
    <row r="1641" spans="1:28">
      <c r="A1641" t="s">
        <v>18</v>
      </c>
      <c r="B1641" t="s">
        <v>103</v>
      </c>
      <c r="C1641" t="s">
        <v>654</v>
      </c>
      <c r="D1641" t="s">
        <v>629</v>
      </c>
      <c r="E1641" t="s">
        <v>675</v>
      </c>
      <c r="F1641" t="s">
        <v>7532</v>
      </c>
      <c r="G1641" t="s">
        <v>7533</v>
      </c>
      <c r="H1641" t="s">
        <v>676</v>
      </c>
      <c r="I1641" t="s">
        <v>7534</v>
      </c>
      <c r="J1641" s="8" t="s">
        <v>10186</v>
      </c>
      <c r="K1641" s="8">
        <v>48</v>
      </c>
      <c r="L1641" s="8" t="s">
        <v>7535</v>
      </c>
      <c r="M1641" s="8">
        <v>138</v>
      </c>
      <c r="N1641" s="8" t="s">
        <v>7536</v>
      </c>
      <c r="O1641" s="8">
        <v>1</v>
      </c>
      <c r="P1641" s="8" t="s">
        <v>57</v>
      </c>
      <c r="Q1641" s="8" t="s">
        <v>12342</v>
      </c>
      <c r="S1641" s="8" t="s">
        <v>57</v>
      </c>
      <c r="T1641" s="8" t="s">
        <v>59</v>
      </c>
      <c r="U1641" s="8" t="s">
        <v>65</v>
      </c>
      <c r="V1641" s="8" t="s">
        <v>51</v>
      </c>
      <c r="W1641" s="8">
        <v>85</v>
      </c>
      <c r="X1641" s="8">
        <v>20</v>
      </c>
      <c r="Y1641" s="8">
        <v>20</v>
      </c>
      <c r="Z1641" s="8">
        <v>15</v>
      </c>
      <c r="AA1641" s="8">
        <v>15</v>
      </c>
      <c r="AB1641" s="8">
        <v>15</v>
      </c>
    </row>
    <row r="1642" spans="1:28">
      <c r="A1642" t="s">
        <v>18</v>
      </c>
      <c r="B1642" t="s">
        <v>103</v>
      </c>
      <c r="C1642" t="s">
        <v>654</v>
      </c>
      <c r="D1642" t="s">
        <v>629</v>
      </c>
      <c r="E1642" t="s">
        <v>675</v>
      </c>
      <c r="F1642" t="s">
        <v>4758</v>
      </c>
      <c r="G1642" t="s">
        <v>351</v>
      </c>
      <c r="H1642" t="s">
        <v>676</v>
      </c>
      <c r="I1642" t="s">
        <v>3187</v>
      </c>
      <c r="J1642" s="8" t="s">
        <v>3188</v>
      </c>
      <c r="K1642" s="8">
        <v>52</v>
      </c>
      <c r="L1642" s="8" t="s">
        <v>8015</v>
      </c>
      <c r="M1642" s="8">
        <v>156</v>
      </c>
      <c r="N1642" s="8" t="s">
        <v>3189</v>
      </c>
      <c r="O1642" s="8">
        <v>1</v>
      </c>
      <c r="P1642" s="8" t="s">
        <v>57</v>
      </c>
      <c r="Q1642" s="8" t="s">
        <v>12343</v>
      </c>
      <c r="S1642" s="8" t="s">
        <v>57</v>
      </c>
      <c r="T1642" s="8" t="s">
        <v>59</v>
      </c>
      <c r="U1642" s="8" t="s">
        <v>65</v>
      </c>
      <c r="V1642" s="8" t="s">
        <v>51</v>
      </c>
      <c r="W1642" s="8">
        <v>85</v>
      </c>
      <c r="X1642" s="8">
        <v>20</v>
      </c>
      <c r="Y1642" s="8">
        <v>20</v>
      </c>
      <c r="Z1642" s="8">
        <v>15</v>
      </c>
      <c r="AA1642" s="8">
        <v>15</v>
      </c>
      <c r="AB1642" s="8">
        <v>15</v>
      </c>
    </row>
    <row r="1643" spans="1:28">
      <c r="A1643" t="s">
        <v>18</v>
      </c>
      <c r="B1643" t="s">
        <v>103</v>
      </c>
      <c r="C1643" t="s">
        <v>654</v>
      </c>
      <c r="D1643" t="s">
        <v>629</v>
      </c>
      <c r="E1643" t="s">
        <v>675</v>
      </c>
      <c r="F1643" t="s">
        <v>5161</v>
      </c>
      <c r="G1643" t="s">
        <v>4572</v>
      </c>
      <c r="H1643" t="s">
        <v>676</v>
      </c>
      <c r="I1643" t="s">
        <v>3050</v>
      </c>
      <c r="J1643" s="8" t="s">
        <v>3051</v>
      </c>
      <c r="K1643" s="8">
        <v>45</v>
      </c>
      <c r="L1643" s="8" t="s">
        <v>3052</v>
      </c>
      <c r="M1643" s="8">
        <v>157</v>
      </c>
      <c r="N1643" s="8" t="s">
        <v>3053</v>
      </c>
      <c r="O1643" s="8">
        <v>1</v>
      </c>
      <c r="P1643" s="8" t="s">
        <v>57</v>
      </c>
      <c r="Q1643" s="8" t="s">
        <v>12344</v>
      </c>
      <c r="S1643" s="8" t="s">
        <v>57</v>
      </c>
      <c r="T1643" s="8" t="s">
        <v>59</v>
      </c>
      <c r="U1643" s="8" t="s">
        <v>65</v>
      </c>
      <c r="V1643" s="8" t="s">
        <v>51</v>
      </c>
      <c r="W1643" s="8">
        <v>85</v>
      </c>
      <c r="X1643" s="8">
        <v>20</v>
      </c>
      <c r="Y1643" s="8">
        <v>20</v>
      </c>
      <c r="Z1643" s="8">
        <v>15</v>
      </c>
      <c r="AA1643" s="8">
        <v>15</v>
      </c>
      <c r="AB1643" s="8">
        <v>15</v>
      </c>
    </row>
    <row r="1644" spans="1:28">
      <c r="A1644" t="s">
        <v>18</v>
      </c>
      <c r="B1644" t="s">
        <v>103</v>
      </c>
      <c r="C1644" t="s">
        <v>654</v>
      </c>
      <c r="D1644" t="s">
        <v>629</v>
      </c>
      <c r="E1644" t="s">
        <v>674</v>
      </c>
      <c r="F1644" t="s">
        <v>4973</v>
      </c>
      <c r="G1644" t="s">
        <v>4974</v>
      </c>
      <c r="H1644" t="s">
        <v>676</v>
      </c>
      <c r="I1644" t="s">
        <v>3207</v>
      </c>
      <c r="J1644" s="8" t="s">
        <v>3208</v>
      </c>
      <c r="K1644" s="8">
        <v>46</v>
      </c>
      <c r="L1644" s="8" t="s">
        <v>3209</v>
      </c>
      <c r="M1644" s="8">
        <v>143</v>
      </c>
      <c r="N1644" s="8" t="s">
        <v>3210</v>
      </c>
      <c r="O1644" s="8">
        <v>1</v>
      </c>
      <c r="P1644" s="8" t="s">
        <v>57</v>
      </c>
      <c r="Q1644" s="8" t="s">
        <v>12345</v>
      </c>
      <c r="S1644" s="8" t="s">
        <v>57</v>
      </c>
      <c r="T1644" s="8" t="s">
        <v>59</v>
      </c>
      <c r="U1644" s="8" t="s">
        <v>65</v>
      </c>
      <c r="V1644" s="8" t="s">
        <v>51</v>
      </c>
      <c r="W1644" s="8">
        <v>85</v>
      </c>
      <c r="X1644" s="8">
        <v>20</v>
      </c>
      <c r="Y1644" s="8">
        <v>20</v>
      </c>
      <c r="Z1644" s="8">
        <v>15</v>
      </c>
      <c r="AA1644" s="8">
        <v>15</v>
      </c>
      <c r="AB1644" s="8">
        <v>15</v>
      </c>
    </row>
    <row r="1645" spans="1:28">
      <c r="A1645" t="s">
        <v>18</v>
      </c>
      <c r="B1645" t="s">
        <v>103</v>
      </c>
      <c r="C1645" t="s">
        <v>654</v>
      </c>
      <c r="D1645" t="s">
        <v>629</v>
      </c>
      <c r="E1645" t="s">
        <v>675</v>
      </c>
      <c r="F1645" t="s">
        <v>34</v>
      </c>
      <c r="G1645" t="s">
        <v>34</v>
      </c>
      <c r="H1645" t="s">
        <v>676</v>
      </c>
      <c r="I1645" t="s">
        <v>7537</v>
      </c>
      <c r="J1645" s="8" t="s">
        <v>10187</v>
      </c>
      <c r="K1645" s="8">
        <v>53</v>
      </c>
      <c r="L1645" s="8" t="s">
        <v>10188</v>
      </c>
      <c r="M1645" s="8">
        <v>160</v>
      </c>
      <c r="N1645" s="8" t="s">
        <v>1012</v>
      </c>
      <c r="O1645" s="8">
        <v>1</v>
      </c>
      <c r="P1645" s="8" t="s">
        <v>57</v>
      </c>
      <c r="Q1645" s="8" t="s">
        <v>12346</v>
      </c>
      <c r="S1645" s="8" t="s">
        <v>57</v>
      </c>
      <c r="T1645" s="8" t="s">
        <v>59</v>
      </c>
      <c r="U1645" s="8" t="s">
        <v>65</v>
      </c>
      <c r="V1645" s="8" t="s">
        <v>51</v>
      </c>
      <c r="W1645" s="8">
        <v>85</v>
      </c>
      <c r="X1645" s="8">
        <v>20</v>
      </c>
      <c r="Y1645" s="8">
        <v>20</v>
      </c>
      <c r="Z1645" s="8">
        <v>15</v>
      </c>
      <c r="AA1645" s="8">
        <v>15</v>
      </c>
      <c r="AB1645" s="8">
        <v>15</v>
      </c>
    </row>
    <row r="1646" spans="1:28">
      <c r="A1646" t="s">
        <v>18</v>
      </c>
      <c r="B1646" t="s">
        <v>103</v>
      </c>
      <c r="C1646" t="s">
        <v>654</v>
      </c>
      <c r="D1646" t="s">
        <v>629</v>
      </c>
      <c r="E1646" t="s">
        <v>675</v>
      </c>
      <c r="F1646" t="s">
        <v>579</v>
      </c>
      <c r="G1646" t="s">
        <v>579</v>
      </c>
      <c r="H1646" t="s">
        <v>676</v>
      </c>
      <c r="I1646" t="s">
        <v>7540</v>
      </c>
      <c r="J1646" s="8" t="s">
        <v>7541</v>
      </c>
      <c r="K1646" s="8">
        <v>59</v>
      </c>
      <c r="L1646" s="8" t="s">
        <v>7542</v>
      </c>
      <c r="M1646" s="8">
        <v>145</v>
      </c>
      <c r="N1646" s="8" t="s">
        <v>1572</v>
      </c>
      <c r="O1646" s="8">
        <v>1</v>
      </c>
      <c r="P1646" s="8" t="s">
        <v>57</v>
      </c>
      <c r="Q1646" s="8" t="s">
        <v>12347</v>
      </c>
      <c r="S1646" s="8" t="s">
        <v>57</v>
      </c>
      <c r="T1646" s="8" t="s">
        <v>59</v>
      </c>
      <c r="U1646" s="8" t="s">
        <v>65</v>
      </c>
      <c r="V1646" s="8" t="s">
        <v>51</v>
      </c>
      <c r="W1646" s="8">
        <v>85</v>
      </c>
      <c r="X1646" s="8">
        <v>20</v>
      </c>
      <c r="Y1646" s="8">
        <v>20</v>
      </c>
      <c r="Z1646" s="8">
        <v>15</v>
      </c>
      <c r="AA1646" s="8">
        <v>15</v>
      </c>
      <c r="AB1646" s="8">
        <v>15</v>
      </c>
    </row>
    <row r="1647" spans="1:28">
      <c r="A1647" t="s">
        <v>18</v>
      </c>
      <c r="B1647" t="s">
        <v>103</v>
      </c>
      <c r="C1647" t="s">
        <v>654</v>
      </c>
      <c r="D1647" t="s">
        <v>629</v>
      </c>
      <c r="E1647" t="s">
        <v>675</v>
      </c>
      <c r="F1647" t="s">
        <v>4439</v>
      </c>
      <c r="G1647" t="s">
        <v>10791</v>
      </c>
      <c r="H1647" t="s">
        <v>676</v>
      </c>
      <c r="I1647" t="s">
        <v>7538</v>
      </c>
      <c r="J1647" s="8" t="s">
        <v>7539</v>
      </c>
      <c r="K1647" s="8">
        <v>53</v>
      </c>
      <c r="L1647" s="8" t="s">
        <v>10189</v>
      </c>
      <c r="M1647" s="8">
        <v>152</v>
      </c>
      <c r="N1647" s="8" t="s">
        <v>967</v>
      </c>
      <c r="O1647" s="8">
        <v>1</v>
      </c>
      <c r="P1647" s="8" t="s">
        <v>57</v>
      </c>
      <c r="Q1647" s="8" t="s">
        <v>12348</v>
      </c>
      <c r="S1647" s="8" t="s">
        <v>57</v>
      </c>
      <c r="T1647" s="8" t="s">
        <v>59</v>
      </c>
      <c r="U1647" s="8" t="s">
        <v>65</v>
      </c>
      <c r="V1647" s="8" t="s">
        <v>51</v>
      </c>
      <c r="W1647" s="8">
        <v>85</v>
      </c>
      <c r="X1647" s="8">
        <v>20</v>
      </c>
      <c r="Y1647" s="8">
        <v>20</v>
      </c>
      <c r="Z1647" s="8">
        <v>15</v>
      </c>
      <c r="AA1647" s="8">
        <v>15</v>
      </c>
      <c r="AB1647" s="8">
        <v>15</v>
      </c>
    </row>
    <row r="1648" spans="1:28">
      <c r="A1648" t="s">
        <v>18</v>
      </c>
      <c r="B1648" t="s">
        <v>103</v>
      </c>
      <c r="C1648" t="s">
        <v>654</v>
      </c>
      <c r="D1648" t="s">
        <v>629</v>
      </c>
      <c r="E1648" t="s">
        <v>675</v>
      </c>
      <c r="F1648" t="s">
        <v>5867</v>
      </c>
      <c r="G1648" t="s">
        <v>5868</v>
      </c>
      <c r="H1648" t="s">
        <v>676</v>
      </c>
      <c r="I1648" t="s">
        <v>7543</v>
      </c>
      <c r="J1648" s="8" t="s">
        <v>10190</v>
      </c>
      <c r="K1648" s="8">
        <v>57</v>
      </c>
      <c r="L1648" s="8" t="s">
        <v>10191</v>
      </c>
      <c r="M1648" s="8">
        <v>144</v>
      </c>
      <c r="N1648" s="8" t="s">
        <v>10192</v>
      </c>
      <c r="O1648" s="8">
        <v>1</v>
      </c>
      <c r="P1648" s="8" t="s">
        <v>57</v>
      </c>
      <c r="Q1648" s="8" t="s">
        <v>12349</v>
      </c>
      <c r="S1648" s="8" t="s">
        <v>57</v>
      </c>
      <c r="T1648" s="8" t="s">
        <v>59</v>
      </c>
      <c r="U1648" s="8" t="s">
        <v>65</v>
      </c>
      <c r="V1648" s="8" t="s">
        <v>51</v>
      </c>
      <c r="W1648" s="8">
        <v>85</v>
      </c>
      <c r="X1648" s="8">
        <v>20</v>
      </c>
      <c r="Y1648" s="8">
        <v>20</v>
      </c>
      <c r="Z1648" s="8">
        <v>15</v>
      </c>
      <c r="AA1648" s="8">
        <v>15</v>
      </c>
      <c r="AB1648" s="8">
        <v>15</v>
      </c>
    </row>
    <row r="1649" spans="1:28">
      <c r="A1649" t="s">
        <v>18</v>
      </c>
      <c r="B1649" t="s">
        <v>103</v>
      </c>
      <c r="C1649" t="s">
        <v>654</v>
      </c>
      <c r="D1649" t="s">
        <v>629</v>
      </c>
      <c r="E1649" t="s">
        <v>675</v>
      </c>
      <c r="F1649" t="s">
        <v>4867</v>
      </c>
      <c r="G1649" t="s">
        <v>4427</v>
      </c>
      <c r="H1649" t="s">
        <v>677</v>
      </c>
      <c r="I1649" t="s">
        <v>6263</v>
      </c>
      <c r="J1649" s="8" t="s">
        <v>6264</v>
      </c>
      <c r="K1649" s="8">
        <v>57</v>
      </c>
      <c r="L1649" s="8" t="s">
        <v>6265</v>
      </c>
      <c r="M1649" s="8">
        <v>102</v>
      </c>
      <c r="N1649" s="8" t="s">
        <v>8016</v>
      </c>
      <c r="O1649" s="8">
        <v>1</v>
      </c>
      <c r="P1649" s="8" t="s">
        <v>57</v>
      </c>
      <c r="Q1649" s="8" t="s">
        <v>12350</v>
      </c>
      <c r="S1649" s="8" t="s">
        <v>57</v>
      </c>
      <c r="T1649" s="8" t="s">
        <v>59</v>
      </c>
      <c r="U1649" s="8" t="s">
        <v>65</v>
      </c>
      <c r="V1649" s="8" t="s">
        <v>51</v>
      </c>
      <c r="W1649" s="8">
        <v>85</v>
      </c>
      <c r="X1649" s="8">
        <v>20</v>
      </c>
      <c r="Y1649" s="8">
        <v>20</v>
      </c>
      <c r="Z1649" s="8">
        <v>15</v>
      </c>
      <c r="AA1649" s="8">
        <v>15</v>
      </c>
      <c r="AB1649" s="8">
        <v>15</v>
      </c>
    </row>
    <row r="1650" spans="1:28">
      <c r="A1650" t="s">
        <v>18</v>
      </c>
      <c r="B1650" t="s">
        <v>103</v>
      </c>
      <c r="C1650" t="s">
        <v>654</v>
      </c>
      <c r="D1650" t="s">
        <v>629</v>
      </c>
      <c r="E1650" t="s">
        <v>675</v>
      </c>
      <c r="F1650" t="s">
        <v>8999</v>
      </c>
      <c r="G1650" t="s">
        <v>9000</v>
      </c>
      <c r="H1650" t="s">
        <v>677</v>
      </c>
      <c r="I1650" t="s">
        <v>9001</v>
      </c>
      <c r="J1650" s="8" t="s">
        <v>9002</v>
      </c>
      <c r="K1650" s="8">
        <v>54</v>
      </c>
      <c r="L1650" s="8" t="s">
        <v>9003</v>
      </c>
      <c r="M1650" s="8">
        <v>143</v>
      </c>
      <c r="N1650" s="8" t="s">
        <v>9004</v>
      </c>
      <c r="O1650" s="8">
        <v>1</v>
      </c>
      <c r="P1650" s="8" t="s">
        <v>57</v>
      </c>
      <c r="Q1650" s="8" t="s">
        <v>12351</v>
      </c>
      <c r="S1650" s="8" t="s">
        <v>57</v>
      </c>
      <c r="T1650" s="8" t="s">
        <v>59</v>
      </c>
      <c r="U1650" s="8" t="s">
        <v>65</v>
      </c>
      <c r="V1650" s="8" t="s">
        <v>51</v>
      </c>
      <c r="W1650" s="8">
        <v>70</v>
      </c>
      <c r="X1650" s="8">
        <v>20</v>
      </c>
      <c r="Y1650" s="8">
        <v>20</v>
      </c>
      <c r="Z1650" s="8">
        <v>15</v>
      </c>
      <c r="AA1650" s="8">
        <v>0</v>
      </c>
      <c r="AB1650" s="8">
        <v>15</v>
      </c>
    </row>
    <row r="1651" spans="1:28">
      <c r="A1651" t="s">
        <v>18</v>
      </c>
      <c r="B1651" t="s">
        <v>103</v>
      </c>
      <c r="C1651" t="s">
        <v>654</v>
      </c>
      <c r="D1651" t="s">
        <v>629</v>
      </c>
      <c r="E1651" t="s">
        <v>675</v>
      </c>
      <c r="F1651" t="s">
        <v>7544</v>
      </c>
      <c r="G1651" t="s">
        <v>4670</v>
      </c>
      <c r="H1651" t="s">
        <v>676</v>
      </c>
      <c r="I1651" t="s">
        <v>7545</v>
      </c>
      <c r="J1651" s="8" t="s">
        <v>10193</v>
      </c>
      <c r="K1651" s="8">
        <v>47</v>
      </c>
      <c r="L1651" s="8" t="s">
        <v>7546</v>
      </c>
      <c r="M1651" s="8">
        <v>158</v>
      </c>
      <c r="N1651" s="8" t="s">
        <v>7547</v>
      </c>
      <c r="O1651" s="8">
        <v>1</v>
      </c>
      <c r="P1651" s="8" t="s">
        <v>57</v>
      </c>
      <c r="Q1651" s="8" t="s">
        <v>12352</v>
      </c>
      <c r="S1651" s="8" t="s">
        <v>57</v>
      </c>
      <c r="T1651" s="8" t="s">
        <v>59</v>
      </c>
      <c r="U1651" s="8" t="s">
        <v>65</v>
      </c>
      <c r="V1651" s="8" t="s">
        <v>51</v>
      </c>
      <c r="W1651" s="8">
        <v>85</v>
      </c>
      <c r="X1651" s="8">
        <v>20</v>
      </c>
      <c r="Y1651" s="8">
        <v>20</v>
      </c>
      <c r="Z1651" s="8">
        <v>15</v>
      </c>
      <c r="AA1651" s="8">
        <v>15</v>
      </c>
      <c r="AB1651" s="8">
        <v>15</v>
      </c>
    </row>
    <row r="1652" spans="1:28">
      <c r="A1652" t="s">
        <v>18</v>
      </c>
      <c r="B1652" t="s">
        <v>103</v>
      </c>
      <c r="C1652" t="s">
        <v>654</v>
      </c>
      <c r="D1652" t="s">
        <v>629</v>
      </c>
      <c r="E1652" t="s">
        <v>675</v>
      </c>
      <c r="F1652" t="s">
        <v>227</v>
      </c>
      <c r="G1652" t="s">
        <v>227</v>
      </c>
      <c r="H1652" t="s">
        <v>676</v>
      </c>
      <c r="I1652" t="s">
        <v>3091</v>
      </c>
      <c r="J1652" s="8" t="s">
        <v>3092</v>
      </c>
      <c r="K1652" s="8">
        <v>41</v>
      </c>
      <c r="L1652" s="8" t="s">
        <v>3093</v>
      </c>
      <c r="M1652" s="8">
        <v>145</v>
      </c>
      <c r="N1652" s="8" t="s">
        <v>230</v>
      </c>
      <c r="O1652" s="8">
        <v>1</v>
      </c>
      <c r="P1652" s="8" t="s">
        <v>57</v>
      </c>
      <c r="Q1652" s="8" t="s">
        <v>12353</v>
      </c>
      <c r="S1652" s="8" t="s">
        <v>57</v>
      </c>
      <c r="T1652" s="8" t="s">
        <v>59</v>
      </c>
      <c r="U1652" s="8" t="s">
        <v>65</v>
      </c>
      <c r="V1652" s="8" t="s">
        <v>51</v>
      </c>
      <c r="W1652" s="8">
        <v>85</v>
      </c>
      <c r="X1652" s="8">
        <v>20</v>
      </c>
      <c r="Y1652" s="8">
        <v>20</v>
      </c>
      <c r="Z1652" s="8">
        <v>15</v>
      </c>
      <c r="AA1652" s="8">
        <v>15</v>
      </c>
      <c r="AB1652" s="8">
        <v>15</v>
      </c>
    </row>
    <row r="1653" spans="1:28">
      <c r="A1653" t="s">
        <v>18</v>
      </c>
      <c r="B1653" t="s">
        <v>103</v>
      </c>
      <c r="C1653" t="s">
        <v>654</v>
      </c>
      <c r="D1653" t="s">
        <v>629</v>
      </c>
      <c r="E1653" t="s">
        <v>675</v>
      </c>
      <c r="F1653" t="s">
        <v>5181</v>
      </c>
      <c r="G1653" t="s">
        <v>5182</v>
      </c>
      <c r="H1653" t="s">
        <v>677</v>
      </c>
      <c r="I1653" t="s">
        <v>3178</v>
      </c>
      <c r="J1653" s="8" t="s">
        <v>3179</v>
      </c>
      <c r="K1653" s="8">
        <v>54</v>
      </c>
      <c r="L1653" s="8" t="s">
        <v>3180</v>
      </c>
      <c r="M1653" s="8">
        <v>149</v>
      </c>
      <c r="N1653" s="8" t="s">
        <v>3181</v>
      </c>
      <c r="O1653" s="8">
        <v>1</v>
      </c>
      <c r="P1653" s="8" t="s">
        <v>57</v>
      </c>
      <c r="Q1653" s="8" t="s">
        <v>12354</v>
      </c>
      <c r="S1653" s="8" t="s">
        <v>57</v>
      </c>
      <c r="T1653" s="8" t="s">
        <v>59</v>
      </c>
      <c r="U1653" s="8" t="s">
        <v>65</v>
      </c>
      <c r="V1653" s="8" t="s">
        <v>51</v>
      </c>
      <c r="W1653" s="8">
        <v>85</v>
      </c>
      <c r="X1653" s="8">
        <v>20</v>
      </c>
      <c r="Y1653" s="8">
        <v>20</v>
      </c>
      <c r="Z1653" s="8">
        <v>15</v>
      </c>
      <c r="AA1653" s="8">
        <v>15</v>
      </c>
      <c r="AB1653" s="8">
        <v>15</v>
      </c>
    </row>
    <row r="1654" spans="1:28">
      <c r="A1654" t="s">
        <v>18</v>
      </c>
      <c r="B1654" t="s">
        <v>103</v>
      </c>
      <c r="C1654" t="s">
        <v>654</v>
      </c>
      <c r="D1654" t="s">
        <v>629</v>
      </c>
      <c r="E1654" t="s">
        <v>675</v>
      </c>
      <c r="F1654" t="s">
        <v>4773</v>
      </c>
      <c r="G1654" t="s">
        <v>4488</v>
      </c>
      <c r="H1654" t="s">
        <v>676</v>
      </c>
      <c r="I1654" t="s">
        <v>7939</v>
      </c>
      <c r="J1654" s="8" t="s">
        <v>7940</v>
      </c>
      <c r="K1654" s="8">
        <v>58</v>
      </c>
      <c r="L1654" s="8" t="s">
        <v>7941</v>
      </c>
      <c r="M1654" s="8">
        <v>113</v>
      </c>
      <c r="N1654" s="8" t="s">
        <v>911</v>
      </c>
      <c r="O1654" s="8">
        <v>1</v>
      </c>
      <c r="P1654" s="8" t="s">
        <v>57</v>
      </c>
      <c r="Q1654" s="8" t="s">
        <v>12355</v>
      </c>
      <c r="S1654" s="8" t="s">
        <v>57</v>
      </c>
      <c r="T1654" s="8" t="s">
        <v>59</v>
      </c>
      <c r="U1654" s="8" t="s">
        <v>65</v>
      </c>
      <c r="V1654" s="8" t="s">
        <v>51</v>
      </c>
      <c r="W1654" s="8">
        <v>85</v>
      </c>
      <c r="X1654" s="8">
        <v>20</v>
      </c>
      <c r="Y1654" s="8">
        <v>20</v>
      </c>
      <c r="Z1654" s="8">
        <v>15</v>
      </c>
      <c r="AA1654" s="8">
        <v>15</v>
      </c>
      <c r="AB1654" s="8">
        <v>15</v>
      </c>
    </row>
    <row r="1655" spans="1:28">
      <c r="A1655" t="s">
        <v>18</v>
      </c>
      <c r="B1655" t="s">
        <v>103</v>
      </c>
      <c r="C1655" t="s">
        <v>654</v>
      </c>
      <c r="D1655" t="s">
        <v>629</v>
      </c>
      <c r="E1655" t="s">
        <v>674</v>
      </c>
      <c r="F1655" t="s">
        <v>5180</v>
      </c>
      <c r="G1655" t="s">
        <v>4625</v>
      </c>
      <c r="H1655" t="s">
        <v>677</v>
      </c>
      <c r="I1655" t="s">
        <v>3175</v>
      </c>
      <c r="J1655" s="8" t="s">
        <v>3176</v>
      </c>
      <c r="K1655" s="8">
        <v>55</v>
      </c>
      <c r="L1655" s="8" t="s">
        <v>3177</v>
      </c>
      <c r="M1655" s="8">
        <v>158</v>
      </c>
      <c r="N1655" s="8" t="s">
        <v>1273</v>
      </c>
      <c r="O1655" s="8">
        <v>1</v>
      </c>
      <c r="P1655" s="8" t="s">
        <v>57</v>
      </c>
      <c r="Q1655" s="8" t="s">
        <v>12356</v>
      </c>
      <c r="S1655" s="8" t="s">
        <v>57</v>
      </c>
      <c r="T1655" s="8" t="s">
        <v>59</v>
      </c>
      <c r="U1655" s="8" t="s">
        <v>65</v>
      </c>
      <c r="V1655" s="8" t="s">
        <v>51</v>
      </c>
      <c r="W1655" s="8">
        <v>85</v>
      </c>
      <c r="X1655" s="8">
        <v>20</v>
      </c>
      <c r="Y1655" s="8">
        <v>20</v>
      </c>
      <c r="Z1655" s="8">
        <v>15</v>
      </c>
      <c r="AA1655" s="8">
        <v>15</v>
      </c>
      <c r="AB1655" s="8">
        <v>15</v>
      </c>
    </row>
    <row r="1656" spans="1:28">
      <c r="A1656" t="s">
        <v>18</v>
      </c>
      <c r="B1656" t="s">
        <v>103</v>
      </c>
      <c r="C1656" t="s">
        <v>654</v>
      </c>
      <c r="D1656" t="s">
        <v>629</v>
      </c>
      <c r="E1656" t="s">
        <v>675</v>
      </c>
      <c r="F1656" t="s">
        <v>5350</v>
      </c>
      <c r="G1656" t="s">
        <v>5351</v>
      </c>
      <c r="H1656" t="s">
        <v>676</v>
      </c>
      <c r="I1656" t="s">
        <v>7928</v>
      </c>
      <c r="J1656" s="8" t="s">
        <v>7929</v>
      </c>
      <c r="K1656" s="8">
        <v>58</v>
      </c>
      <c r="L1656" s="8" t="s">
        <v>7930</v>
      </c>
      <c r="M1656" s="8">
        <v>147</v>
      </c>
      <c r="N1656" s="8" t="s">
        <v>1263</v>
      </c>
      <c r="O1656" s="8">
        <v>1</v>
      </c>
      <c r="P1656" s="8" t="s">
        <v>57</v>
      </c>
      <c r="Q1656" s="8" t="s">
        <v>12357</v>
      </c>
      <c r="S1656" s="8" t="s">
        <v>57</v>
      </c>
      <c r="T1656" s="8" t="s">
        <v>59</v>
      </c>
      <c r="U1656" s="8" t="s">
        <v>65</v>
      </c>
      <c r="V1656" s="8" t="s">
        <v>51</v>
      </c>
      <c r="W1656" s="8">
        <v>85</v>
      </c>
      <c r="X1656" s="8">
        <v>20</v>
      </c>
      <c r="Y1656" s="8">
        <v>20</v>
      </c>
      <c r="Z1656" s="8">
        <v>15</v>
      </c>
      <c r="AA1656" s="8">
        <v>15</v>
      </c>
      <c r="AB1656" s="8">
        <v>15</v>
      </c>
    </row>
    <row r="1657" spans="1:28">
      <c r="A1657" t="s">
        <v>18</v>
      </c>
      <c r="B1657" t="s">
        <v>103</v>
      </c>
      <c r="C1657" t="s">
        <v>654</v>
      </c>
      <c r="D1657" t="s">
        <v>629</v>
      </c>
      <c r="E1657" t="s">
        <v>675</v>
      </c>
      <c r="F1657" t="s">
        <v>5158</v>
      </c>
      <c r="G1657" t="s">
        <v>5159</v>
      </c>
      <c r="H1657" t="s">
        <v>677</v>
      </c>
      <c r="I1657" t="s">
        <v>3031</v>
      </c>
      <c r="J1657" s="8" t="s">
        <v>8017</v>
      </c>
      <c r="K1657" s="8">
        <v>57</v>
      </c>
      <c r="L1657" s="8" t="s">
        <v>8018</v>
      </c>
      <c r="M1657" s="8">
        <v>148</v>
      </c>
      <c r="N1657" s="8" t="s">
        <v>3032</v>
      </c>
      <c r="O1657" s="8">
        <v>1</v>
      </c>
      <c r="P1657" s="8" t="s">
        <v>57</v>
      </c>
      <c r="Q1657" s="8" t="s">
        <v>12358</v>
      </c>
      <c r="S1657" s="8" t="s">
        <v>57</v>
      </c>
      <c r="T1657" s="8" t="s">
        <v>59</v>
      </c>
      <c r="U1657" s="8" t="s">
        <v>65</v>
      </c>
      <c r="V1657" s="8" t="s">
        <v>51</v>
      </c>
      <c r="W1657" s="8">
        <v>85</v>
      </c>
      <c r="X1657" s="8">
        <v>20</v>
      </c>
      <c r="Y1657" s="8">
        <v>20</v>
      </c>
      <c r="Z1657" s="8">
        <v>15</v>
      </c>
      <c r="AA1657" s="8">
        <v>15</v>
      </c>
      <c r="AB1657" s="8">
        <v>15</v>
      </c>
    </row>
    <row r="1658" spans="1:28">
      <c r="A1658" t="s">
        <v>18</v>
      </c>
      <c r="B1658" t="s">
        <v>103</v>
      </c>
      <c r="C1658" t="s">
        <v>654</v>
      </c>
      <c r="D1658" t="s">
        <v>629</v>
      </c>
      <c r="E1658" t="s">
        <v>674</v>
      </c>
      <c r="F1658" t="s">
        <v>5183</v>
      </c>
      <c r="G1658" t="s">
        <v>35</v>
      </c>
      <c r="H1658" t="s">
        <v>676</v>
      </c>
      <c r="I1658" t="s">
        <v>3182</v>
      </c>
      <c r="J1658" s="8" t="s">
        <v>3183</v>
      </c>
      <c r="K1658" s="8">
        <v>41</v>
      </c>
      <c r="L1658" s="8" t="s">
        <v>3184</v>
      </c>
      <c r="M1658" s="8">
        <v>141</v>
      </c>
      <c r="N1658" s="8" t="s">
        <v>298</v>
      </c>
      <c r="O1658" s="8">
        <v>1</v>
      </c>
      <c r="P1658" s="8" t="s">
        <v>57</v>
      </c>
      <c r="Q1658" s="8" t="s">
        <v>12359</v>
      </c>
      <c r="S1658" s="8" t="s">
        <v>57</v>
      </c>
      <c r="T1658" s="8" t="s">
        <v>59</v>
      </c>
      <c r="U1658" s="8" t="s">
        <v>65</v>
      </c>
      <c r="V1658" s="8" t="s">
        <v>51</v>
      </c>
      <c r="W1658" s="8">
        <v>85</v>
      </c>
      <c r="X1658" s="8">
        <v>20</v>
      </c>
      <c r="Y1658" s="8">
        <v>20</v>
      </c>
      <c r="Z1658" s="8">
        <v>15</v>
      </c>
      <c r="AA1658" s="8">
        <v>15</v>
      </c>
      <c r="AB1658" s="8">
        <v>15</v>
      </c>
    </row>
    <row r="1659" spans="1:28">
      <c r="A1659" t="s">
        <v>18</v>
      </c>
      <c r="B1659" t="s">
        <v>103</v>
      </c>
      <c r="C1659" t="s">
        <v>654</v>
      </c>
      <c r="D1659" t="s">
        <v>629</v>
      </c>
      <c r="E1659" t="s">
        <v>675</v>
      </c>
      <c r="F1659" t="s">
        <v>4859</v>
      </c>
      <c r="G1659" t="s">
        <v>4768</v>
      </c>
      <c r="H1659" t="s">
        <v>676</v>
      </c>
      <c r="I1659" t="s">
        <v>7548</v>
      </c>
      <c r="J1659" s="8" t="s">
        <v>10194</v>
      </c>
      <c r="K1659" s="8">
        <v>55</v>
      </c>
      <c r="L1659" s="8" t="s">
        <v>7549</v>
      </c>
      <c r="M1659" s="8">
        <v>159</v>
      </c>
      <c r="N1659" s="8" t="s">
        <v>10195</v>
      </c>
      <c r="O1659" s="8">
        <v>1</v>
      </c>
      <c r="P1659" s="8" t="s">
        <v>57</v>
      </c>
      <c r="Q1659" s="8" t="s">
        <v>12360</v>
      </c>
      <c r="S1659" s="8" t="s">
        <v>57</v>
      </c>
      <c r="T1659" s="8" t="s">
        <v>59</v>
      </c>
      <c r="U1659" s="8" t="s">
        <v>65</v>
      </c>
      <c r="V1659" s="8" t="s">
        <v>51</v>
      </c>
      <c r="W1659" s="8">
        <v>85</v>
      </c>
      <c r="X1659" s="8">
        <v>20</v>
      </c>
      <c r="Y1659" s="8">
        <v>20</v>
      </c>
      <c r="Z1659" s="8">
        <v>15</v>
      </c>
      <c r="AA1659" s="8">
        <v>15</v>
      </c>
      <c r="AB1659" s="8">
        <v>15</v>
      </c>
    </row>
    <row r="1660" spans="1:28">
      <c r="A1660" t="s">
        <v>18</v>
      </c>
      <c r="B1660" t="s">
        <v>103</v>
      </c>
      <c r="C1660" t="s">
        <v>654</v>
      </c>
      <c r="D1660" t="s">
        <v>629</v>
      </c>
      <c r="E1660" t="s">
        <v>675</v>
      </c>
      <c r="F1660" t="s">
        <v>4891</v>
      </c>
      <c r="G1660" t="s">
        <v>4508</v>
      </c>
      <c r="H1660" t="s">
        <v>676</v>
      </c>
      <c r="I1660" t="s">
        <v>7942</v>
      </c>
      <c r="J1660" s="8" t="s">
        <v>10196</v>
      </c>
      <c r="K1660" s="8">
        <v>51</v>
      </c>
      <c r="L1660" s="8" t="s">
        <v>10197</v>
      </c>
      <c r="M1660" s="8">
        <v>154</v>
      </c>
      <c r="N1660" s="8" t="s">
        <v>7943</v>
      </c>
      <c r="O1660" s="8">
        <v>1</v>
      </c>
      <c r="P1660" s="8" t="s">
        <v>57</v>
      </c>
      <c r="Q1660" s="8" t="s">
        <v>12361</v>
      </c>
      <c r="S1660" s="8" t="s">
        <v>57</v>
      </c>
      <c r="T1660" s="8" t="s">
        <v>59</v>
      </c>
      <c r="U1660" s="8" t="s">
        <v>65</v>
      </c>
      <c r="V1660" s="8" t="s">
        <v>51</v>
      </c>
      <c r="W1660" s="8">
        <v>85</v>
      </c>
      <c r="X1660" s="8">
        <v>20</v>
      </c>
      <c r="Y1660" s="8">
        <v>20</v>
      </c>
      <c r="Z1660" s="8">
        <v>15</v>
      </c>
      <c r="AA1660" s="8">
        <v>15</v>
      </c>
      <c r="AB1660" s="8">
        <v>15</v>
      </c>
    </row>
    <row r="1661" spans="1:28">
      <c r="A1661" t="s">
        <v>18</v>
      </c>
      <c r="B1661" t="s">
        <v>103</v>
      </c>
      <c r="C1661" t="s">
        <v>654</v>
      </c>
      <c r="D1661" t="s">
        <v>629</v>
      </c>
      <c r="E1661" t="s">
        <v>675</v>
      </c>
      <c r="F1661" t="s">
        <v>4971</v>
      </c>
      <c r="G1661" t="s">
        <v>4972</v>
      </c>
      <c r="H1661" t="s">
        <v>676</v>
      </c>
      <c r="I1661" t="s">
        <v>7550</v>
      </c>
      <c r="J1661" s="8" t="s">
        <v>10198</v>
      </c>
      <c r="K1661" s="8">
        <v>51</v>
      </c>
      <c r="L1661" s="8" t="s">
        <v>10199</v>
      </c>
      <c r="M1661" s="8">
        <v>160</v>
      </c>
      <c r="N1661" s="8" t="s">
        <v>1841</v>
      </c>
      <c r="O1661" s="8">
        <v>1</v>
      </c>
      <c r="P1661" s="8" t="s">
        <v>57</v>
      </c>
      <c r="Q1661" s="8" t="s">
        <v>12362</v>
      </c>
      <c r="S1661" s="8" t="s">
        <v>57</v>
      </c>
      <c r="T1661" s="8" t="s">
        <v>59</v>
      </c>
      <c r="U1661" s="8" t="s">
        <v>65</v>
      </c>
      <c r="V1661" s="8" t="s">
        <v>51</v>
      </c>
      <c r="W1661" s="8">
        <v>85</v>
      </c>
      <c r="X1661" s="8">
        <v>20</v>
      </c>
      <c r="Y1661" s="8">
        <v>20</v>
      </c>
      <c r="Z1661" s="8">
        <v>15</v>
      </c>
      <c r="AA1661" s="8">
        <v>15</v>
      </c>
      <c r="AB1661" s="8">
        <v>15</v>
      </c>
    </row>
    <row r="1662" spans="1:28">
      <c r="A1662" t="s">
        <v>18</v>
      </c>
      <c r="B1662" t="s">
        <v>103</v>
      </c>
      <c r="C1662" t="s">
        <v>654</v>
      </c>
      <c r="D1662" t="s">
        <v>629</v>
      </c>
      <c r="E1662" t="s">
        <v>675</v>
      </c>
      <c r="F1662" t="s">
        <v>7551</v>
      </c>
      <c r="G1662" t="s">
        <v>7552</v>
      </c>
      <c r="H1662" t="s">
        <v>676</v>
      </c>
      <c r="I1662" t="s">
        <v>7553</v>
      </c>
      <c r="J1662" s="8" t="s">
        <v>10200</v>
      </c>
      <c r="K1662" s="8">
        <v>59</v>
      </c>
      <c r="L1662" s="8" t="s">
        <v>10201</v>
      </c>
      <c r="M1662" s="8">
        <v>150</v>
      </c>
      <c r="N1662" s="8" t="s">
        <v>7554</v>
      </c>
      <c r="O1662" s="8">
        <v>1</v>
      </c>
      <c r="P1662" s="8" t="s">
        <v>57</v>
      </c>
      <c r="Q1662" s="8" t="s">
        <v>12363</v>
      </c>
      <c r="S1662" s="8" t="s">
        <v>57</v>
      </c>
      <c r="T1662" s="8" t="s">
        <v>59</v>
      </c>
      <c r="U1662" s="8" t="s">
        <v>65</v>
      </c>
      <c r="V1662" s="8" t="s">
        <v>51</v>
      </c>
      <c r="W1662" s="8">
        <v>85</v>
      </c>
      <c r="X1662" s="8">
        <v>20</v>
      </c>
      <c r="Y1662" s="8">
        <v>20</v>
      </c>
      <c r="Z1662" s="8">
        <v>15</v>
      </c>
      <c r="AA1662" s="8">
        <v>15</v>
      </c>
      <c r="AB1662" s="8">
        <v>15</v>
      </c>
    </row>
    <row r="1663" spans="1:28">
      <c r="A1663" t="s">
        <v>21</v>
      </c>
      <c r="B1663" t="s">
        <v>651</v>
      </c>
      <c r="C1663" t="s">
        <v>652</v>
      </c>
      <c r="D1663" t="s">
        <v>629</v>
      </c>
      <c r="E1663" t="s">
        <v>675</v>
      </c>
      <c r="F1663" t="s">
        <v>5166</v>
      </c>
      <c r="G1663" t="s">
        <v>5166</v>
      </c>
      <c r="H1663" t="s">
        <v>676</v>
      </c>
      <c r="I1663" t="s">
        <v>3079</v>
      </c>
      <c r="J1663" s="8" t="s">
        <v>3080</v>
      </c>
      <c r="K1663" s="8">
        <v>62</v>
      </c>
      <c r="L1663" s="8" t="s">
        <v>3081</v>
      </c>
      <c r="M1663" s="8">
        <v>123</v>
      </c>
      <c r="N1663" s="8" t="s">
        <v>921</v>
      </c>
      <c r="O1663" s="8">
        <v>1</v>
      </c>
      <c r="P1663" s="8" t="s">
        <v>57</v>
      </c>
      <c r="Q1663" s="8" t="s">
        <v>12364</v>
      </c>
      <c r="S1663" s="8" t="s">
        <v>57</v>
      </c>
      <c r="T1663" s="8" t="s">
        <v>59</v>
      </c>
      <c r="U1663" s="8" t="s">
        <v>65</v>
      </c>
      <c r="V1663" s="8" t="s">
        <v>51</v>
      </c>
      <c r="W1663" s="8">
        <v>65</v>
      </c>
      <c r="X1663" s="8">
        <v>0</v>
      </c>
      <c r="Y1663" s="8">
        <v>20</v>
      </c>
      <c r="Z1663" s="8">
        <v>15</v>
      </c>
      <c r="AA1663" s="8">
        <v>15</v>
      </c>
      <c r="AB1663" s="8">
        <v>15</v>
      </c>
    </row>
    <row r="1664" spans="1:28">
      <c r="A1664" t="s">
        <v>21</v>
      </c>
      <c r="B1664" t="s">
        <v>651</v>
      </c>
      <c r="C1664" t="s">
        <v>652</v>
      </c>
      <c r="D1664" t="s">
        <v>629</v>
      </c>
      <c r="E1664" t="s">
        <v>675</v>
      </c>
      <c r="F1664" t="s">
        <v>458</v>
      </c>
      <c r="G1664" t="s">
        <v>458</v>
      </c>
      <c r="H1664" t="s">
        <v>676</v>
      </c>
      <c r="I1664" t="s">
        <v>3213</v>
      </c>
      <c r="J1664" s="8" t="s">
        <v>5191</v>
      </c>
      <c r="K1664" s="8">
        <v>20</v>
      </c>
      <c r="M1664" s="8">
        <v>0</v>
      </c>
      <c r="N1664" s="8" t="s">
        <v>54</v>
      </c>
      <c r="O1664" s="8">
        <v>1</v>
      </c>
      <c r="P1664" s="8" t="s">
        <v>57</v>
      </c>
      <c r="Q1664" s="8" t="s">
        <v>12365</v>
      </c>
      <c r="S1664" s="8" t="s">
        <v>57</v>
      </c>
      <c r="T1664" s="8" t="s">
        <v>59</v>
      </c>
      <c r="U1664" s="8" t="s">
        <v>65</v>
      </c>
      <c r="V1664" s="8" t="s">
        <v>51</v>
      </c>
      <c r="W1664" s="8">
        <v>45</v>
      </c>
      <c r="X1664" s="8">
        <v>0</v>
      </c>
      <c r="Y1664" s="8">
        <v>0</v>
      </c>
      <c r="Z1664" s="8">
        <v>15</v>
      </c>
      <c r="AA1664" s="8">
        <v>15</v>
      </c>
      <c r="AB1664" s="8">
        <v>15</v>
      </c>
    </row>
    <row r="1665" spans="1:28">
      <c r="A1665" t="s">
        <v>21</v>
      </c>
      <c r="B1665" t="s">
        <v>651</v>
      </c>
      <c r="C1665" t="s">
        <v>652</v>
      </c>
      <c r="D1665" t="s">
        <v>629</v>
      </c>
      <c r="E1665" t="s">
        <v>675</v>
      </c>
      <c r="F1665" t="s">
        <v>585</v>
      </c>
      <c r="G1665" t="s">
        <v>585</v>
      </c>
      <c r="H1665" t="s">
        <v>676</v>
      </c>
      <c r="I1665" t="s">
        <v>3033</v>
      </c>
      <c r="J1665" s="8" t="s">
        <v>3034</v>
      </c>
      <c r="K1665" s="8">
        <v>43</v>
      </c>
      <c r="L1665" s="8" t="s">
        <v>402</v>
      </c>
      <c r="M1665" s="8">
        <v>139</v>
      </c>
      <c r="N1665" s="8" t="s">
        <v>1191</v>
      </c>
      <c r="O1665" s="8">
        <v>1</v>
      </c>
      <c r="P1665" s="8" t="s">
        <v>57</v>
      </c>
      <c r="Q1665" s="8" t="s">
        <v>12366</v>
      </c>
      <c r="S1665" s="8" t="s">
        <v>57</v>
      </c>
      <c r="T1665" s="8" t="s">
        <v>59</v>
      </c>
      <c r="U1665" s="8" t="s">
        <v>65</v>
      </c>
      <c r="V1665" s="8" t="s">
        <v>51</v>
      </c>
      <c r="W1665" s="8">
        <v>85</v>
      </c>
      <c r="X1665" s="8">
        <v>20</v>
      </c>
      <c r="Y1665" s="8">
        <v>20</v>
      </c>
      <c r="Z1665" s="8">
        <v>15</v>
      </c>
      <c r="AA1665" s="8">
        <v>15</v>
      </c>
      <c r="AB1665" s="8">
        <v>15</v>
      </c>
    </row>
    <row r="1666" spans="1:28">
      <c r="A1666" t="s">
        <v>21</v>
      </c>
      <c r="B1666" t="s">
        <v>651</v>
      </c>
      <c r="C1666" t="s">
        <v>652</v>
      </c>
      <c r="D1666" t="s">
        <v>629</v>
      </c>
      <c r="E1666" t="s">
        <v>675</v>
      </c>
      <c r="F1666" t="s">
        <v>5147</v>
      </c>
      <c r="G1666" t="s">
        <v>5147</v>
      </c>
      <c r="H1666" t="s">
        <v>677</v>
      </c>
      <c r="I1666" t="s">
        <v>2990</v>
      </c>
      <c r="J1666" s="8" t="s">
        <v>2991</v>
      </c>
      <c r="K1666" s="8">
        <v>29</v>
      </c>
      <c r="L1666" s="8" t="s">
        <v>488</v>
      </c>
      <c r="M1666" s="8">
        <v>10</v>
      </c>
      <c r="N1666" s="8" t="s">
        <v>2992</v>
      </c>
      <c r="O1666" s="8">
        <v>1</v>
      </c>
      <c r="P1666" s="8" t="s">
        <v>57</v>
      </c>
      <c r="Q1666" s="8" t="s">
        <v>12367</v>
      </c>
      <c r="S1666" s="8" t="s">
        <v>57</v>
      </c>
      <c r="T1666" s="8" t="s">
        <v>59</v>
      </c>
      <c r="U1666" s="8" t="s">
        <v>65</v>
      </c>
      <c r="V1666" s="8" t="s">
        <v>51</v>
      </c>
      <c r="W1666" s="8">
        <v>45</v>
      </c>
      <c r="X1666" s="8">
        <v>0</v>
      </c>
      <c r="Y1666" s="8">
        <v>0</v>
      </c>
      <c r="Z1666" s="8">
        <v>15</v>
      </c>
      <c r="AA1666" s="8">
        <v>15</v>
      </c>
      <c r="AB1666" s="8">
        <v>15</v>
      </c>
    </row>
    <row r="1667" spans="1:28">
      <c r="A1667" t="s">
        <v>21</v>
      </c>
      <c r="B1667" t="s">
        <v>651</v>
      </c>
      <c r="C1667" t="s">
        <v>652</v>
      </c>
      <c r="D1667" t="s">
        <v>629</v>
      </c>
      <c r="E1667" t="s">
        <v>675</v>
      </c>
      <c r="F1667" t="s">
        <v>202</v>
      </c>
      <c r="G1667" t="s">
        <v>202</v>
      </c>
      <c r="H1667" t="s">
        <v>676</v>
      </c>
      <c r="I1667" t="s">
        <v>3136</v>
      </c>
      <c r="J1667" s="8" t="s">
        <v>3137</v>
      </c>
      <c r="K1667" s="8">
        <v>33</v>
      </c>
      <c r="L1667" s="8" t="s">
        <v>411</v>
      </c>
      <c r="M1667" s="8">
        <v>100</v>
      </c>
      <c r="N1667" s="8" t="s">
        <v>224</v>
      </c>
      <c r="O1667" s="8">
        <v>1</v>
      </c>
      <c r="P1667" s="8" t="s">
        <v>57</v>
      </c>
      <c r="Q1667" s="8" t="s">
        <v>12368</v>
      </c>
      <c r="S1667" s="8" t="s">
        <v>57</v>
      </c>
      <c r="T1667" s="8" t="s">
        <v>59</v>
      </c>
      <c r="U1667" s="8" t="s">
        <v>65</v>
      </c>
      <c r="V1667" s="8" t="s">
        <v>51</v>
      </c>
      <c r="W1667" s="8">
        <v>65</v>
      </c>
      <c r="X1667" s="8">
        <v>0</v>
      </c>
      <c r="Y1667" s="8">
        <v>20</v>
      </c>
      <c r="Z1667" s="8">
        <v>15</v>
      </c>
      <c r="AA1667" s="8">
        <v>15</v>
      </c>
      <c r="AB1667" s="8">
        <v>15</v>
      </c>
    </row>
    <row r="1668" spans="1:28">
      <c r="A1668" t="s">
        <v>21</v>
      </c>
      <c r="B1668" t="s">
        <v>651</v>
      </c>
      <c r="C1668" t="s">
        <v>652</v>
      </c>
      <c r="D1668" t="s">
        <v>629</v>
      </c>
      <c r="E1668" t="s">
        <v>675</v>
      </c>
      <c r="F1668" t="s">
        <v>336</v>
      </c>
      <c r="G1668" t="s">
        <v>336</v>
      </c>
      <c r="H1668" t="s">
        <v>677</v>
      </c>
      <c r="I1668" t="s">
        <v>3015</v>
      </c>
      <c r="J1668" s="8" t="s">
        <v>3016</v>
      </c>
      <c r="K1668" s="8">
        <v>44</v>
      </c>
      <c r="L1668" s="8" t="s">
        <v>3017</v>
      </c>
      <c r="M1668" s="8">
        <v>154</v>
      </c>
      <c r="N1668" s="8" t="s">
        <v>340</v>
      </c>
      <c r="O1668" s="8">
        <v>1</v>
      </c>
      <c r="P1668" s="8" t="s">
        <v>57</v>
      </c>
      <c r="Q1668" s="8" t="s">
        <v>12369</v>
      </c>
      <c r="S1668" s="8" t="s">
        <v>57</v>
      </c>
      <c r="T1668" s="8" t="s">
        <v>59</v>
      </c>
      <c r="U1668" s="8" t="s">
        <v>65</v>
      </c>
      <c r="V1668" s="8" t="s">
        <v>51</v>
      </c>
      <c r="W1668" s="8">
        <v>85</v>
      </c>
      <c r="X1668" s="8">
        <v>20</v>
      </c>
      <c r="Y1668" s="8">
        <v>20</v>
      </c>
      <c r="Z1668" s="8">
        <v>15</v>
      </c>
      <c r="AA1668" s="8">
        <v>15</v>
      </c>
      <c r="AB1668" s="8">
        <v>15</v>
      </c>
    </row>
    <row r="1669" spans="1:28">
      <c r="A1669" t="s">
        <v>21</v>
      </c>
      <c r="B1669" t="s">
        <v>651</v>
      </c>
      <c r="C1669" t="s">
        <v>652</v>
      </c>
      <c r="D1669" t="s">
        <v>629</v>
      </c>
      <c r="E1669" t="s">
        <v>675</v>
      </c>
      <c r="F1669" t="s">
        <v>390</v>
      </c>
      <c r="G1669" t="s">
        <v>390</v>
      </c>
      <c r="H1669" t="s">
        <v>677</v>
      </c>
      <c r="I1669" t="s">
        <v>3035</v>
      </c>
      <c r="J1669" s="8" t="s">
        <v>3036</v>
      </c>
      <c r="K1669" s="8">
        <v>49</v>
      </c>
      <c r="L1669" s="8" t="s">
        <v>393</v>
      </c>
      <c r="M1669" s="8">
        <v>149</v>
      </c>
      <c r="N1669" s="8" t="s">
        <v>394</v>
      </c>
      <c r="O1669" s="8">
        <v>1</v>
      </c>
      <c r="P1669" s="8" t="s">
        <v>57</v>
      </c>
      <c r="Q1669" s="8" t="s">
        <v>12370</v>
      </c>
      <c r="S1669" s="8" t="s">
        <v>57</v>
      </c>
      <c r="T1669" s="8" t="s">
        <v>59</v>
      </c>
      <c r="U1669" s="8" t="s">
        <v>65</v>
      </c>
      <c r="V1669" s="8" t="s">
        <v>51</v>
      </c>
      <c r="W1669" s="8">
        <v>85</v>
      </c>
      <c r="X1669" s="8">
        <v>20</v>
      </c>
      <c r="Y1669" s="8">
        <v>20</v>
      </c>
      <c r="Z1669" s="8">
        <v>15</v>
      </c>
      <c r="AA1669" s="8">
        <v>15</v>
      </c>
      <c r="AB1669" s="8">
        <v>15</v>
      </c>
    </row>
    <row r="1670" spans="1:28">
      <c r="A1670" t="s">
        <v>21</v>
      </c>
      <c r="B1670" t="s">
        <v>651</v>
      </c>
      <c r="C1670" t="s">
        <v>652</v>
      </c>
      <c r="D1670" t="s">
        <v>629</v>
      </c>
      <c r="E1670" t="s">
        <v>675</v>
      </c>
      <c r="F1670" t="s">
        <v>423</v>
      </c>
      <c r="G1670" t="s">
        <v>423</v>
      </c>
      <c r="H1670" t="s">
        <v>676</v>
      </c>
      <c r="I1670" t="s">
        <v>3066</v>
      </c>
      <c r="J1670" s="8" t="s">
        <v>3067</v>
      </c>
      <c r="K1670" s="8">
        <v>52</v>
      </c>
      <c r="L1670" s="8" t="s">
        <v>426</v>
      </c>
      <c r="M1670" s="8">
        <v>154</v>
      </c>
      <c r="N1670" s="8" t="s">
        <v>1442</v>
      </c>
      <c r="O1670" s="8">
        <v>1</v>
      </c>
      <c r="P1670" s="8" t="s">
        <v>57</v>
      </c>
      <c r="Q1670" s="8" t="s">
        <v>12371</v>
      </c>
      <c r="S1670" s="8" t="s">
        <v>57</v>
      </c>
      <c r="T1670" s="8" t="s">
        <v>59</v>
      </c>
      <c r="U1670" s="8" t="s">
        <v>65</v>
      </c>
      <c r="V1670" s="8" t="s">
        <v>51</v>
      </c>
      <c r="W1670" s="8">
        <v>85</v>
      </c>
      <c r="X1670" s="8">
        <v>20</v>
      </c>
      <c r="Y1670" s="8">
        <v>20</v>
      </c>
      <c r="Z1670" s="8">
        <v>15</v>
      </c>
      <c r="AA1670" s="8">
        <v>15</v>
      </c>
      <c r="AB1670" s="8">
        <v>15</v>
      </c>
    </row>
    <row r="1671" spans="1:28">
      <c r="A1671" t="s">
        <v>21</v>
      </c>
      <c r="B1671" t="s">
        <v>651</v>
      </c>
      <c r="C1671" t="s">
        <v>652</v>
      </c>
      <c r="D1671" t="s">
        <v>629</v>
      </c>
      <c r="E1671" t="s">
        <v>675</v>
      </c>
      <c r="F1671" t="s">
        <v>4423</v>
      </c>
      <c r="G1671" t="s">
        <v>4423</v>
      </c>
      <c r="H1671" t="s">
        <v>677</v>
      </c>
      <c r="I1671" t="s">
        <v>3005</v>
      </c>
      <c r="J1671" s="8" t="s">
        <v>3006</v>
      </c>
      <c r="K1671" s="8">
        <v>45</v>
      </c>
      <c r="L1671" s="8" t="s">
        <v>2975</v>
      </c>
      <c r="M1671" s="8">
        <v>73</v>
      </c>
      <c r="N1671" s="8" t="s">
        <v>1390</v>
      </c>
      <c r="O1671" s="8">
        <v>1</v>
      </c>
      <c r="P1671" s="8" t="s">
        <v>57</v>
      </c>
      <c r="Q1671" s="8" t="s">
        <v>12372</v>
      </c>
      <c r="S1671" s="8" t="s">
        <v>57</v>
      </c>
      <c r="T1671" s="8" t="s">
        <v>59</v>
      </c>
      <c r="U1671" s="8" t="s">
        <v>65</v>
      </c>
      <c r="V1671" s="8" t="s">
        <v>51</v>
      </c>
      <c r="W1671" s="8">
        <v>85</v>
      </c>
      <c r="X1671" s="8">
        <v>20</v>
      </c>
      <c r="Y1671" s="8">
        <v>20</v>
      </c>
      <c r="Z1671" s="8">
        <v>15</v>
      </c>
      <c r="AA1671" s="8">
        <v>15</v>
      </c>
      <c r="AB1671" s="8">
        <v>15</v>
      </c>
    </row>
    <row r="1672" spans="1:28">
      <c r="A1672" t="s">
        <v>21</v>
      </c>
      <c r="B1672" t="s">
        <v>651</v>
      </c>
      <c r="C1672" t="s">
        <v>652</v>
      </c>
      <c r="D1672" t="s">
        <v>629</v>
      </c>
      <c r="E1672" t="s">
        <v>674</v>
      </c>
      <c r="F1672" t="s">
        <v>4461</v>
      </c>
      <c r="G1672" t="s">
        <v>4461</v>
      </c>
      <c r="H1672" t="s">
        <v>676</v>
      </c>
      <c r="I1672" t="s">
        <v>3002</v>
      </c>
      <c r="J1672" s="8" t="s">
        <v>3003</v>
      </c>
      <c r="K1672" s="8">
        <v>23</v>
      </c>
      <c r="L1672" s="8" t="s">
        <v>900</v>
      </c>
      <c r="M1672" s="8">
        <v>143</v>
      </c>
      <c r="N1672" s="8" t="s">
        <v>3004</v>
      </c>
      <c r="O1672" s="8">
        <v>1</v>
      </c>
      <c r="P1672" s="8" t="s">
        <v>57</v>
      </c>
      <c r="Q1672" s="8" t="s">
        <v>12373</v>
      </c>
      <c r="S1672" s="8" t="s">
        <v>57</v>
      </c>
      <c r="T1672" s="8" t="s">
        <v>59</v>
      </c>
      <c r="U1672" s="8" t="s">
        <v>65</v>
      </c>
      <c r="V1672" s="8" t="s">
        <v>51</v>
      </c>
      <c r="W1672" s="8">
        <v>65</v>
      </c>
      <c r="X1672" s="8">
        <v>0</v>
      </c>
      <c r="Y1672" s="8">
        <v>20</v>
      </c>
      <c r="Z1672" s="8">
        <v>15</v>
      </c>
      <c r="AA1672" s="8">
        <v>15</v>
      </c>
      <c r="AB1672" s="8">
        <v>15</v>
      </c>
    </row>
    <row r="1673" spans="1:28">
      <c r="A1673" t="s">
        <v>21</v>
      </c>
      <c r="B1673" t="s">
        <v>651</v>
      </c>
      <c r="C1673" t="s">
        <v>652</v>
      </c>
      <c r="D1673" t="s">
        <v>629</v>
      </c>
      <c r="E1673" t="s">
        <v>675</v>
      </c>
      <c r="F1673" t="s">
        <v>6258</v>
      </c>
      <c r="G1673" t="s">
        <v>6258</v>
      </c>
      <c r="H1673" t="s">
        <v>677</v>
      </c>
      <c r="I1673" t="s">
        <v>6259</v>
      </c>
      <c r="J1673" s="8" t="s">
        <v>6260</v>
      </c>
      <c r="K1673" s="8">
        <v>32</v>
      </c>
      <c r="L1673" s="8" t="s">
        <v>6261</v>
      </c>
      <c r="M1673" s="8">
        <v>13</v>
      </c>
      <c r="N1673" s="8" t="s">
        <v>6262</v>
      </c>
      <c r="O1673" s="8">
        <v>1</v>
      </c>
      <c r="P1673" s="8" t="s">
        <v>57</v>
      </c>
      <c r="Q1673" s="8" t="s">
        <v>12374</v>
      </c>
      <c r="S1673" s="8" t="s">
        <v>57</v>
      </c>
      <c r="T1673" s="8" t="s">
        <v>59</v>
      </c>
      <c r="U1673" s="8" t="s">
        <v>65</v>
      </c>
      <c r="V1673" s="8" t="s">
        <v>51</v>
      </c>
      <c r="W1673" s="8">
        <v>45</v>
      </c>
      <c r="X1673" s="8">
        <v>0</v>
      </c>
      <c r="Y1673" s="8">
        <v>0</v>
      </c>
      <c r="Z1673" s="8">
        <v>15</v>
      </c>
      <c r="AA1673" s="8">
        <v>15</v>
      </c>
      <c r="AB1673" s="8">
        <v>15</v>
      </c>
    </row>
    <row r="1674" spans="1:28">
      <c r="A1674" t="s">
        <v>21</v>
      </c>
      <c r="B1674" t="s">
        <v>651</v>
      </c>
      <c r="C1674" t="s">
        <v>652</v>
      </c>
      <c r="D1674" t="s">
        <v>629</v>
      </c>
      <c r="E1674" t="s">
        <v>675</v>
      </c>
      <c r="F1674" t="s">
        <v>5152</v>
      </c>
      <c r="G1674" t="s">
        <v>5152</v>
      </c>
      <c r="H1674" t="s">
        <v>676</v>
      </c>
      <c r="I1674" t="s">
        <v>3012</v>
      </c>
      <c r="J1674" s="8" t="s">
        <v>3013</v>
      </c>
      <c r="K1674" s="8">
        <v>69</v>
      </c>
      <c r="L1674" s="8" t="s">
        <v>3014</v>
      </c>
      <c r="M1674" s="8">
        <v>146</v>
      </c>
      <c r="N1674" s="8" t="s">
        <v>1055</v>
      </c>
      <c r="O1674" s="8">
        <v>1</v>
      </c>
      <c r="P1674" s="8" t="s">
        <v>57</v>
      </c>
      <c r="Q1674" s="8" t="s">
        <v>12375</v>
      </c>
      <c r="S1674" s="8" t="s">
        <v>57</v>
      </c>
      <c r="T1674" s="8" t="s">
        <v>59</v>
      </c>
      <c r="U1674" s="8" t="s">
        <v>65</v>
      </c>
      <c r="V1674" s="8" t="s">
        <v>51</v>
      </c>
      <c r="W1674" s="8">
        <v>65</v>
      </c>
      <c r="X1674" s="8">
        <v>0</v>
      </c>
      <c r="Y1674" s="8">
        <v>20</v>
      </c>
      <c r="Z1674" s="8">
        <v>15</v>
      </c>
      <c r="AA1674" s="8">
        <v>15</v>
      </c>
      <c r="AB1674" s="8">
        <v>15</v>
      </c>
    </row>
    <row r="1675" spans="1:28">
      <c r="A1675" t="s">
        <v>21</v>
      </c>
      <c r="B1675" t="s">
        <v>651</v>
      </c>
      <c r="C1675" t="s">
        <v>652</v>
      </c>
      <c r="D1675" t="s">
        <v>629</v>
      </c>
      <c r="E1675" t="s">
        <v>675</v>
      </c>
      <c r="F1675" t="s">
        <v>4531</v>
      </c>
      <c r="G1675" t="s">
        <v>4531</v>
      </c>
      <c r="H1675" t="s">
        <v>676</v>
      </c>
      <c r="I1675" t="s">
        <v>3096</v>
      </c>
      <c r="J1675" s="8" t="s">
        <v>3097</v>
      </c>
      <c r="K1675" s="8">
        <v>50</v>
      </c>
      <c r="L1675" s="8" t="s">
        <v>1828</v>
      </c>
      <c r="M1675" s="8">
        <v>135</v>
      </c>
      <c r="N1675" s="8" t="s">
        <v>997</v>
      </c>
      <c r="O1675" s="8">
        <v>1</v>
      </c>
      <c r="P1675" s="8" t="s">
        <v>57</v>
      </c>
      <c r="Q1675" s="8" t="s">
        <v>12376</v>
      </c>
      <c r="S1675" s="8" t="s">
        <v>57</v>
      </c>
      <c r="T1675" s="8" t="s">
        <v>59</v>
      </c>
      <c r="U1675" s="8" t="s">
        <v>65</v>
      </c>
      <c r="V1675" s="8" t="s">
        <v>51</v>
      </c>
      <c r="W1675" s="8">
        <v>85</v>
      </c>
      <c r="X1675" s="8">
        <v>20</v>
      </c>
      <c r="Y1675" s="8">
        <v>20</v>
      </c>
      <c r="Z1675" s="8">
        <v>15</v>
      </c>
      <c r="AA1675" s="8">
        <v>15</v>
      </c>
      <c r="AB1675" s="8">
        <v>15</v>
      </c>
    </row>
    <row r="1676" spans="1:28">
      <c r="A1676" t="s">
        <v>21</v>
      </c>
      <c r="B1676" t="s">
        <v>651</v>
      </c>
      <c r="C1676" t="s">
        <v>652</v>
      </c>
      <c r="D1676" t="s">
        <v>629</v>
      </c>
      <c r="E1676" t="s">
        <v>675</v>
      </c>
      <c r="F1676" t="s">
        <v>4521</v>
      </c>
      <c r="G1676" t="s">
        <v>4521</v>
      </c>
      <c r="H1676" t="s">
        <v>676</v>
      </c>
      <c r="I1676" t="s">
        <v>3173</v>
      </c>
      <c r="J1676" s="8" t="s">
        <v>3174</v>
      </c>
      <c r="K1676" s="8">
        <v>40</v>
      </c>
      <c r="L1676" s="8" t="s">
        <v>2484</v>
      </c>
      <c r="M1676" s="8">
        <v>169</v>
      </c>
      <c r="N1676" s="8" t="s">
        <v>1726</v>
      </c>
      <c r="O1676" s="8">
        <v>1</v>
      </c>
      <c r="P1676" s="8" t="s">
        <v>57</v>
      </c>
      <c r="Q1676" s="8" t="s">
        <v>12377</v>
      </c>
      <c r="S1676" s="8" t="s">
        <v>57</v>
      </c>
      <c r="T1676" s="8" t="s">
        <v>59</v>
      </c>
      <c r="U1676" s="8" t="s">
        <v>65</v>
      </c>
      <c r="V1676" s="8" t="s">
        <v>51</v>
      </c>
      <c r="W1676" s="8">
        <v>65</v>
      </c>
      <c r="X1676" s="8">
        <v>20</v>
      </c>
      <c r="Y1676" s="8">
        <v>0</v>
      </c>
      <c r="Z1676" s="8">
        <v>15</v>
      </c>
      <c r="AA1676" s="8">
        <v>15</v>
      </c>
      <c r="AB1676" s="8">
        <v>15</v>
      </c>
    </row>
    <row r="1677" spans="1:28">
      <c r="A1677" t="s">
        <v>21</v>
      </c>
      <c r="B1677" t="s">
        <v>651</v>
      </c>
      <c r="C1677" t="s">
        <v>652</v>
      </c>
      <c r="D1677" t="s">
        <v>629</v>
      </c>
      <c r="E1677" t="s">
        <v>675</v>
      </c>
      <c r="F1677" t="s">
        <v>227</v>
      </c>
      <c r="G1677" t="s">
        <v>227</v>
      </c>
      <c r="H1677" t="s">
        <v>676</v>
      </c>
      <c r="I1677" t="s">
        <v>2993</v>
      </c>
      <c r="J1677" s="8" t="s">
        <v>2994</v>
      </c>
      <c r="K1677" s="8">
        <v>37</v>
      </c>
      <c r="L1677" s="8" t="s">
        <v>979</v>
      </c>
      <c r="M1677" s="8">
        <v>150</v>
      </c>
      <c r="N1677" s="8" t="s">
        <v>1168</v>
      </c>
      <c r="O1677" s="8">
        <v>1</v>
      </c>
      <c r="P1677" s="8" t="s">
        <v>57</v>
      </c>
      <c r="Q1677" s="8" t="s">
        <v>12378</v>
      </c>
      <c r="S1677" s="8" t="s">
        <v>57</v>
      </c>
      <c r="T1677" s="8" t="s">
        <v>59</v>
      </c>
      <c r="U1677" s="8" t="s">
        <v>65</v>
      </c>
      <c r="V1677" s="8" t="s">
        <v>51</v>
      </c>
      <c r="W1677" s="8">
        <v>65</v>
      </c>
      <c r="X1677" s="8">
        <v>0</v>
      </c>
      <c r="Y1677" s="8">
        <v>20</v>
      </c>
      <c r="Z1677" s="8">
        <v>15</v>
      </c>
      <c r="AA1677" s="8">
        <v>15</v>
      </c>
      <c r="AB1677" s="8">
        <v>15</v>
      </c>
    </row>
    <row r="1678" spans="1:28">
      <c r="A1678" t="s">
        <v>21</v>
      </c>
      <c r="B1678" t="s">
        <v>651</v>
      </c>
      <c r="C1678" t="s">
        <v>652</v>
      </c>
      <c r="D1678" t="s">
        <v>629</v>
      </c>
      <c r="E1678" t="s">
        <v>675</v>
      </c>
      <c r="F1678" t="s">
        <v>5148</v>
      </c>
      <c r="G1678" t="s">
        <v>5148</v>
      </c>
      <c r="H1678" t="s">
        <v>676</v>
      </c>
      <c r="I1678" t="s">
        <v>2999</v>
      </c>
      <c r="J1678" s="8" t="s">
        <v>3000</v>
      </c>
      <c r="K1678" s="8">
        <v>53</v>
      </c>
      <c r="L1678" s="8" t="s">
        <v>3001</v>
      </c>
      <c r="M1678" s="8">
        <v>142</v>
      </c>
      <c r="N1678" s="8" t="s">
        <v>867</v>
      </c>
      <c r="O1678" s="8">
        <v>1</v>
      </c>
      <c r="P1678" s="8" t="s">
        <v>57</v>
      </c>
      <c r="Q1678" s="8" t="s">
        <v>12379</v>
      </c>
      <c r="S1678" s="8" t="s">
        <v>57</v>
      </c>
      <c r="T1678" s="8" t="s">
        <v>59</v>
      </c>
      <c r="U1678" s="8" t="s">
        <v>65</v>
      </c>
      <c r="V1678" s="8" t="s">
        <v>51</v>
      </c>
      <c r="W1678" s="8">
        <v>85</v>
      </c>
      <c r="X1678" s="8">
        <v>20</v>
      </c>
      <c r="Y1678" s="8">
        <v>20</v>
      </c>
      <c r="Z1678" s="8">
        <v>15</v>
      </c>
      <c r="AA1678" s="8">
        <v>15</v>
      </c>
      <c r="AB1678" s="8">
        <v>15</v>
      </c>
    </row>
    <row r="1679" spans="1:28">
      <c r="A1679" t="s">
        <v>21</v>
      </c>
      <c r="B1679" t="s">
        <v>651</v>
      </c>
      <c r="C1679" t="s">
        <v>652</v>
      </c>
      <c r="D1679" t="s">
        <v>629</v>
      </c>
      <c r="E1679" t="s">
        <v>675</v>
      </c>
      <c r="F1679" t="s">
        <v>4586</v>
      </c>
      <c r="G1679" t="s">
        <v>4586</v>
      </c>
      <c r="H1679" t="s">
        <v>676</v>
      </c>
      <c r="I1679" t="s">
        <v>3074</v>
      </c>
      <c r="J1679" s="8" t="s">
        <v>3075</v>
      </c>
      <c r="K1679" s="8">
        <v>49</v>
      </c>
      <c r="L1679" s="8" t="s">
        <v>3076</v>
      </c>
      <c r="M1679" s="8">
        <v>136</v>
      </c>
      <c r="N1679" s="8" t="s">
        <v>967</v>
      </c>
      <c r="O1679" s="8">
        <v>1</v>
      </c>
      <c r="P1679" s="8" t="s">
        <v>57</v>
      </c>
      <c r="Q1679" s="8" t="s">
        <v>12380</v>
      </c>
      <c r="S1679" s="8" t="s">
        <v>57</v>
      </c>
      <c r="T1679" s="8" t="s">
        <v>59</v>
      </c>
      <c r="U1679" s="8" t="s">
        <v>65</v>
      </c>
      <c r="V1679" s="8" t="s">
        <v>51</v>
      </c>
      <c r="W1679" s="8">
        <v>85</v>
      </c>
      <c r="X1679" s="8">
        <v>20</v>
      </c>
      <c r="Y1679" s="8">
        <v>20</v>
      </c>
      <c r="Z1679" s="8">
        <v>15</v>
      </c>
      <c r="AA1679" s="8">
        <v>15</v>
      </c>
      <c r="AB1679" s="8">
        <v>15</v>
      </c>
    </row>
    <row r="1680" spans="1:28">
      <c r="A1680" t="s">
        <v>21</v>
      </c>
      <c r="B1680" t="s">
        <v>651</v>
      </c>
      <c r="C1680" t="s">
        <v>652</v>
      </c>
      <c r="D1680" t="s">
        <v>629</v>
      </c>
      <c r="E1680" t="s">
        <v>675</v>
      </c>
      <c r="F1680" t="s">
        <v>5162</v>
      </c>
      <c r="G1680" t="s">
        <v>5162</v>
      </c>
      <c r="H1680" t="s">
        <v>676</v>
      </c>
      <c r="I1680" t="s">
        <v>3054</v>
      </c>
      <c r="J1680" s="8" t="s">
        <v>3055</v>
      </c>
      <c r="K1680" s="8">
        <v>54</v>
      </c>
      <c r="L1680" s="8" t="s">
        <v>3056</v>
      </c>
      <c r="M1680" s="8">
        <v>166</v>
      </c>
      <c r="N1680" s="8" t="s">
        <v>1271</v>
      </c>
      <c r="O1680" s="8">
        <v>1</v>
      </c>
      <c r="P1680" s="8" t="s">
        <v>57</v>
      </c>
      <c r="Q1680" s="8" t="s">
        <v>12381</v>
      </c>
      <c r="S1680" s="8" t="s">
        <v>57</v>
      </c>
      <c r="T1680" s="8" t="s">
        <v>59</v>
      </c>
      <c r="U1680" s="8" t="s">
        <v>65</v>
      </c>
      <c r="V1680" s="8" t="s">
        <v>51</v>
      </c>
      <c r="W1680" s="8">
        <v>65</v>
      </c>
      <c r="X1680" s="8">
        <v>20</v>
      </c>
      <c r="Y1680" s="8">
        <v>0</v>
      </c>
      <c r="Z1680" s="8">
        <v>15</v>
      </c>
      <c r="AA1680" s="8">
        <v>15</v>
      </c>
      <c r="AB1680" s="8">
        <v>15</v>
      </c>
    </row>
    <row r="1681" spans="1:28">
      <c r="A1681" t="s">
        <v>21</v>
      </c>
      <c r="B1681" t="s">
        <v>651</v>
      </c>
      <c r="C1681" t="s">
        <v>652</v>
      </c>
      <c r="D1681" t="s">
        <v>629</v>
      </c>
      <c r="E1681" t="s">
        <v>675</v>
      </c>
      <c r="F1681" t="s">
        <v>5156</v>
      </c>
      <c r="G1681" t="s">
        <v>5156</v>
      </c>
      <c r="H1681" t="s">
        <v>677</v>
      </c>
      <c r="I1681" t="s">
        <v>3024</v>
      </c>
      <c r="J1681" s="8" t="s">
        <v>3025</v>
      </c>
      <c r="K1681" s="8">
        <v>47</v>
      </c>
      <c r="L1681" s="8" t="s">
        <v>3026</v>
      </c>
      <c r="M1681" s="8">
        <v>88</v>
      </c>
      <c r="N1681" s="8" t="s">
        <v>3027</v>
      </c>
      <c r="O1681" s="8">
        <v>1</v>
      </c>
      <c r="P1681" s="8" t="s">
        <v>57</v>
      </c>
      <c r="Q1681" s="8" t="s">
        <v>12382</v>
      </c>
      <c r="S1681" s="8" t="s">
        <v>57</v>
      </c>
      <c r="T1681" s="8" t="s">
        <v>59</v>
      </c>
      <c r="U1681" s="8" t="s">
        <v>65</v>
      </c>
      <c r="V1681" s="8" t="s">
        <v>51</v>
      </c>
      <c r="W1681" s="8">
        <v>85</v>
      </c>
      <c r="X1681" s="8">
        <v>20</v>
      </c>
      <c r="Y1681" s="8">
        <v>20</v>
      </c>
      <c r="Z1681" s="8">
        <v>15</v>
      </c>
      <c r="AA1681" s="8">
        <v>15</v>
      </c>
      <c r="AB1681" s="8">
        <v>15</v>
      </c>
    </row>
    <row r="1682" spans="1:28">
      <c r="A1682" t="s">
        <v>21</v>
      </c>
      <c r="B1682" t="s">
        <v>651</v>
      </c>
      <c r="C1682" t="s">
        <v>652</v>
      </c>
      <c r="D1682" t="s">
        <v>629</v>
      </c>
      <c r="E1682" t="s">
        <v>675</v>
      </c>
      <c r="F1682" t="s">
        <v>5136</v>
      </c>
      <c r="G1682" t="s">
        <v>5136</v>
      </c>
      <c r="H1682" t="s">
        <v>677</v>
      </c>
      <c r="I1682" t="s">
        <v>3059</v>
      </c>
      <c r="J1682" s="8" t="s">
        <v>3060</v>
      </c>
      <c r="K1682" s="8">
        <v>40</v>
      </c>
      <c r="L1682" s="8" t="s">
        <v>2054</v>
      </c>
      <c r="M1682" s="8">
        <v>113</v>
      </c>
      <c r="N1682" s="8" t="s">
        <v>219</v>
      </c>
      <c r="O1682" s="8">
        <v>1</v>
      </c>
      <c r="P1682" s="8" t="s">
        <v>57</v>
      </c>
      <c r="Q1682" s="8" t="s">
        <v>12383</v>
      </c>
      <c r="S1682" s="8" t="s">
        <v>57</v>
      </c>
      <c r="T1682" s="8" t="s">
        <v>59</v>
      </c>
      <c r="U1682" s="8" t="s">
        <v>65</v>
      </c>
      <c r="V1682" s="8" t="s">
        <v>51</v>
      </c>
      <c r="W1682" s="8">
        <v>85</v>
      </c>
      <c r="X1682" s="8">
        <v>20</v>
      </c>
      <c r="Y1682" s="8">
        <v>20</v>
      </c>
      <c r="Z1682" s="8">
        <v>15</v>
      </c>
      <c r="AA1682" s="8">
        <v>15</v>
      </c>
      <c r="AB1682" s="8">
        <v>15</v>
      </c>
    </row>
    <row r="1683" spans="1:28">
      <c r="A1683" t="s">
        <v>21</v>
      </c>
      <c r="B1683" t="s">
        <v>651</v>
      </c>
      <c r="C1683" t="s">
        <v>652</v>
      </c>
      <c r="D1683" t="s">
        <v>629</v>
      </c>
      <c r="E1683" t="s">
        <v>675</v>
      </c>
      <c r="F1683" t="s">
        <v>321</v>
      </c>
      <c r="G1683" t="s">
        <v>321</v>
      </c>
      <c r="H1683" t="s">
        <v>676</v>
      </c>
      <c r="I1683" t="s">
        <v>3039</v>
      </c>
      <c r="J1683" s="8" t="s">
        <v>3040</v>
      </c>
      <c r="K1683" s="8">
        <v>41</v>
      </c>
      <c r="L1683" s="8" t="s">
        <v>3041</v>
      </c>
      <c r="M1683" s="8">
        <v>151</v>
      </c>
      <c r="N1683" s="8" t="s">
        <v>1474</v>
      </c>
      <c r="O1683" s="8">
        <v>1</v>
      </c>
      <c r="P1683" s="8" t="s">
        <v>57</v>
      </c>
      <c r="Q1683" s="8" t="s">
        <v>12384</v>
      </c>
      <c r="S1683" s="8" t="s">
        <v>57</v>
      </c>
      <c r="T1683" s="8" t="s">
        <v>59</v>
      </c>
      <c r="U1683" s="8" t="s">
        <v>65</v>
      </c>
      <c r="V1683" s="8" t="s">
        <v>51</v>
      </c>
      <c r="W1683" s="8">
        <v>85</v>
      </c>
      <c r="X1683" s="8">
        <v>20</v>
      </c>
      <c r="Y1683" s="8">
        <v>20</v>
      </c>
      <c r="Z1683" s="8">
        <v>15</v>
      </c>
      <c r="AA1683" s="8">
        <v>15</v>
      </c>
      <c r="AB1683" s="8">
        <v>15</v>
      </c>
    </row>
    <row r="1684" spans="1:28">
      <c r="A1684" t="s">
        <v>21</v>
      </c>
      <c r="B1684" t="s">
        <v>651</v>
      </c>
      <c r="C1684" t="s">
        <v>652</v>
      </c>
      <c r="D1684" t="s">
        <v>629</v>
      </c>
      <c r="E1684" t="s">
        <v>675</v>
      </c>
      <c r="F1684" t="s">
        <v>192</v>
      </c>
      <c r="G1684" t="s">
        <v>192</v>
      </c>
      <c r="H1684" t="s">
        <v>676</v>
      </c>
      <c r="I1684" t="s">
        <v>3019</v>
      </c>
      <c r="J1684" s="8" t="s">
        <v>3020</v>
      </c>
      <c r="K1684" s="8">
        <v>38</v>
      </c>
      <c r="L1684" s="8" t="s">
        <v>291</v>
      </c>
      <c r="M1684" s="8">
        <v>151</v>
      </c>
      <c r="N1684" s="8" t="s">
        <v>184</v>
      </c>
      <c r="O1684" s="8">
        <v>1</v>
      </c>
      <c r="P1684" s="8" t="s">
        <v>57</v>
      </c>
      <c r="Q1684" s="8" t="s">
        <v>12385</v>
      </c>
      <c r="S1684" s="8" t="s">
        <v>57</v>
      </c>
      <c r="T1684" s="8" t="s">
        <v>59</v>
      </c>
      <c r="U1684" s="8" t="s">
        <v>65</v>
      </c>
      <c r="V1684" s="8" t="s">
        <v>51</v>
      </c>
      <c r="W1684" s="8">
        <v>65</v>
      </c>
      <c r="X1684" s="8">
        <v>0</v>
      </c>
      <c r="Y1684" s="8">
        <v>20</v>
      </c>
      <c r="Z1684" s="8">
        <v>15</v>
      </c>
      <c r="AA1684" s="8">
        <v>15</v>
      </c>
      <c r="AB1684" s="8">
        <v>15</v>
      </c>
    </row>
    <row r="1685" spans="1:28">
      <c r="A1685" t="s">
        <v>21</v>
      </c>
      <c r="B1685" t="s">
        <v>651</v>
      </c>
      <c r="C1685" t="s">
        <v>652</v>
      </c>
      <c r="D1685" t="s">
        <v>629</v>
      </c>
      <c r="E1685" t="s">
        <v>675</v>
      </c>
      <c r="F1685" t="s">
        <v>442</v>
      </c>
      <c r="G1685" t="s">
        <v>442</v>
      </c>
      <c r="H1685" t="s">
        <v>677</v>
      </c>
      <c r="I1685" t="s">
        <v>3077</v>
      </c>
      <c r="J1685" s="8" t="s">
        <v>3078</v>
      </c>
      <c r="K1685" s="8">
        <v>30</v>
      </c>
      <c r="M1685" s="8">
        <v>0</v>
      </c>
      <c r="N1685" s="8" t="s">
        <v>446</v>
      </c>
      <c r="O1685" s="8">
        <v>1</v>
      </c>
      <c r="P1685" s="8" t="s">
        <v>57</v>
      </c>
      <c r="Q1685" s="8" t="s">
        <v>12386</v>
      </c>
      <c r="S1685" s="8" t="s">
        <v>57</v>
      </c>
      <c r="T1685" s="8" t="s">
        <v>59</v>
      </c>
      <c r="U1685" s="8" t="s">
        <v>65</v>
      </c>
      <c r="V1685" s="8" t="s">
        <v>51</v>
      </c>
      <c r="W1685" s="8">
        <v>45</v>
      </c>
      <c r="X1685" s="8">
        <v>0</v>
      </c>
      <c r="Y1685" s="8">
        <v>0</v>
      </c>
      <c r="Z1685" s="8">
        <v>15</v>
      </c>
      <c r="AA1685" s="8">
        <v>15</v>
      </c>
      <c r="AB1685" s="8">
        <v>15</v>
      </c>
    </row>
    <row r="1686" spans="1:28">
      <c r="A1686" t="s">
        <v>21</v>
      </c>
      <c r="B1686" t="s">
        <v>651</v>
      </c>
      <c r="C1686" t="s">
        <v>652</v>
      </c>
      <c r="D1686" t="s">
        <v>629</v>
      </c>
      <c r="E1686" t="s">
        <v>675</v>
      </c>
      <c r="F1686" t="s">
        <v>435</v>
      </c>
      <c r="G1686" t="s">
        <v>435</v>
      </c>
      <c r="H1686" t="s">
        <v>677</v>
      </c>
      <c r="I1686" t="s">
        <v>3048</v>
      </c>
      <c r="J1686" s="8" t="s">
        <v>3049</v>
      </c>
      <c r="K1686" s="8">
        <v>52</v>
      </c>
      <c r="L1686" s="8" t="s">
        <v>438</v>
      </c>
      <c r="M1686" s="8">
        <v>153</v>
      </c>
      <c r="N1686" s="8" t="s">
        <v>439</v>
      </c>
      <c r="O1686" s="8">
        <v>1</v>
      </c>
      <c r="P1686" s="8" t="s">
        <v>57</v>
      </c>
      <c r="Q1686" s="8" t="s">
        <v>12387</v>
      </c>
      <c r="S1686" s="8" t="s">
        <v>57</v>
      </c>
      <c r="T1686" s="8" t="s">
        <v>59</v>
      </c>
      <c r="U1686" s="8" t="s">
        <v>65</v>
      </c>
      <c r="V1686" s="8" t="s">
        <v>51</v>
      </c>
      <c r="W1686" s="8">
        <v>85</v>
      </c>
      <c r="X1686" s="8">
        <v>20</v>
      </c>
      <c r="Y1686" s="8">
        <v>20</v>
      </c>
      <c r="Z1686" s="8">
        <v>15</v>
      </c>
      <c r="AA1686" s="8">
        <v>15</v>
      </c>
      <c r="AB1686" s="8">
        <v>15</v>
      </c>
    </row>
    <row r="1687" spans="1:28">
      <c r="A1687" t="s">
        <v>21</v>
      </c>
      <c r="B1687" t="s">
        <v>651</v>
      </c>
      <c r="C1687" t="s">
        <v>652</v>
      </c>
      <c r="D1687" t="s">
        <v>629</v>
      </c>
      <c r="E1687" t="s">
        <v>675</v>
      </c>
      <c r="F1687" t="s">
        <v>35</v>
      </c>
      <c r="G1687" t="s">
        <v>35</v>
      </c>
      <c r="H1687" t="s">
        <v>676</v>
      </c>
      <c r="I1687" t="s">
        <v>3094</v>
      </c>
      <c r="J1687" s="8" t="s">
        <v>3095</v>
      </c>
      <c r="K1687" s="8">
        <v>36</v>
      </c>
      <c r="L1687" s="8" t="s">
        <v>49</v>
      </c>
      <c r="M1687" s="8">
        <v>164</v>
      </c>
      <c r="N1687" s="8" t="s">
        <v>55</v>
      </c>
      <c r="O1687" s="8">
        <v>1</v>
      </c>
      <c r="P1687" s="8" t="s">
        <v>57</v>
      </c>
      <c r="Q1687" s="8" t="s">
        <v>12388</v>
      </c>
      <c r="S1687" s="8" t="s">
        <v>57</v>
      </c>
      <c r="T1687" s="8" t="s">
        <v>59</v>
      </c>
      <c r="U1687" s="8" t="s">
        <v>65</v>
      </c>
      <c r="V1687" s="8" t="s">
        <v>51</v>
      </c>
      <c r="W1687" s="8">
        <v>45</v>
      </c>
      <c r="X1687" s="8">
        <v>0</v>
      </c>
      <c r="Y1687" s="8">
        <v>0</v>
      </c>
      <c r="Z1687" s="8">
        <v>15</v>
      </c>
      <c r="AA1687" s="8">
        <v>15</v>
      </c>
      <c r="AB1687" s="8">
        <v>15</v>
      </c>
    </row>
    <row r="1688" spans="1:28">
      <c r="A1688" t="s">
        <v>19</v>
      </c>
      <c r="B1688" t="s">
        <v>655</v>
      </c>
      <c r="C1688" t="s">
        <v>656</v>
      </c>
      <c r="D1688" t="s">
        <v>629</v>
      </c>
      <c r="E1688" t="s">
        <v>675</v>
      </c>
      <c r="F1688" t="s">
        <v>5200</v>
      </c>
      <c r="G1688" t="s">
        <v>5109</v>
      </c>
      <c r="H1688" t="s">
        <v>676</v>
      </c>
      <c r="I1688" t="s">
        <v>3230</v>
      </c>
      <c r="J1688" s="8" t="s">
        <v>3231</v>
      </c>
      <c r="K1688" s="8">
        <v>36</v>
      </c>
      <c r="L1688" s="8" t="s">
        <v>3232</v>
      </c>
      <c r="M1688" s="8">
        <v>149</v>
      </c>
      <c r="N1688" s="8" t="s">
        <v>12389</v>
      </c>
      <c r="O1688" s="8">
        <v>5</v>
      </c>
      <c r="P1688" s="8" t="s">
        <v>56</v>
      </c>
      <c r="Q1688" s="8" t="s">
        <v>12390</v>
      </c>
      <c r="S1688" s="8" t="s">
        <v>57</v>
      </c>
      <c r="T1688" s="8" t="s">
        <v>59</v>
      </c>
      <c r="U1688" s="8" t="s">
        <v>65</v>
      </c>
      <c r="V1688" s="8" t="s">
        <v>51</v>
      </c>
      <c r="W1688" s="8">
        <v>50</v>
      </c>
      <c r="X1688" s="8">
        <v>0</v>
      </c>
      <c r="Y1688" s="8">
        <v>20</v>
      </c>
      <c r="Z1688" s="8">
        <v>0</v>
      </c>
      <c r="AA1688" s="8">
        <v>15</v>
      </c>
      <c r="AB1688" s="8">
        <v>15</v>
      </c>
    </row>
    <row r="1689" spans="1:28">
      <c r="A1689" t="s">
        <v>18</v>
      </c>
      <c r="B1689" t="s">
        <v>121</v>
      </c>
      <c r="C1689" t="s">
        <v>665</v>
      </c>
      <c r="D1689" t="s">
        <v>629</v>
      </c>
      <c r="E1689" t="s">
        <v>675</v>
      </c>
      <c r="F1689" t="s">
        <v>5354</v>
      </c>
      <c r="G1689" t="s">
        <v>5355</v>
      </c>
      <c r="H1689" t="s">
        <v>676</v>
      </c>
      <c r="I1689" t="s">
        <v>3767</v>
      </c>
      <c r="J1689" s="8" t="s">
        <v>10204</v>
      </c>
      <c r="K1689" s="8">
        <v>53</v>
      </c>
      <c r="L1689" s="8" t="s">
        <v>10205</v>
      </c>
      <c r="M1689" s="8">
        <v>152</v>
      </c>
      <c r="N1689" s="8" t="s">
        <v>10206</v>
      </c>
      <c r="O1689" s="8">
        <v>1</v>
      </c>
      <c r="P1689" s="8" t="s">
        <v>57</v>
      </c>
      <c r="Q1689" s="8" t="s">
        <v>12391</v>
      </c>
      <c r="S1689" s="8" t="s">
        <v>57</v>
      </c>
      <c r="T1689" s="8" t="s">
        <v>59</v>
      </c>
      <c r="U1689" s="8" t="s">
        <v>65</v>
      </c>
      <c r="V1689" s="8" t="s">
        <v>51</v>
      </c>
      <c r="W1689" s="8">
        <v>85</v>
      </c>
      <c r="X1689" s="8">
        <v>20</v>
      </c>
      <c r="Y1689" s="8">
        <v>20</v>
      </c>
      <c r="Z1689" s="8">
        <v>15</v>
      </c>
      <c r="AA1689" s="8">
        <v>15</v>
      </c>
      <c r="AB1689" s="8">
        <v>15</v>
      </c>
    </row>
    <row r="1690" spans="1:28">
      <c r="A1690" t="s">
        <v>18</v>
      </c>
      <c r="B1690" t="s">
        <v>121</v>
      </c>
      <c r="C1690" t="s">
        <v>665</v>
      </c>
      <c r="D1690" t="s">
        <v>629</v>
      </c>
      <c r="E1690" t="s">
        <v>675</v>
      </c>
      <c r="F1690" t="s">
        <v>5346</v>
      </c>
      <c r="G1690" t="s">
        <v>5347</v>
      </c>
      <c r="H1690" t="s">
        <v>676</v>
      </c>
      <c r="I1690" t="s">
        <v>3759</v>
      </c>
      <c r="J1690" s="8" t="s">
        <v>3760</v>
      </c>
      <c r="K1690" s="8">
        <v>58</v>
      </c>
      <c r="L1690" s="8" t="s">
        <v>10207</v>
      </c>
      <c r="M1690" s="8">
        <v>149</v>
      </c>
      <c r="N1690" s="8" t="s">
        <v>10208</v>
      </c>
      <c r="O1690" s="8">
        <v>1</v>
      </c>
      <c r="P1690" s="8" t="s">
        <v>57</v>
      </c>
      <c r="Q1690" s="8" t="s">
        <v>12392</v>
      </c>
      <c r="S1690" s="8" t="s">
        <v>57</v>
      </c>
      <c r="T1690" s="8" t="s">
        <v>59</v>
      </c>
      <c r="U1690" s="8" t="s">
        <v>65</v>
      </c>
      <c r="V1690" s="8" t="s">
        <v>51</v>
      </c>
      <c r="W1690" s="8">
        <v>85</v>
      </c>
      <c r="X1690" s="8">
        <v>20</v>
      </c>
      <c r="Y1690" s="8">
        <v>20</v>
      </c>
      <c r="Z1690" s="8">
        <v>15</v>
      </c>
      <c r="AA1690" s="8">
        <v>15</v>
      </c>
      <c r="AB1690" s="8">
        <v>15</v>
      </c>
    </row>
    <row r="1691" spans="1:28">
      <c r="A1691" t="s">
        <v>18</v>
      </c>
      <c r="B1691" t="s">
        <v>121</v>
      </c>
      <c r="C1691" t="s">
        <v>665</v>
      </c>
      <c r="D1691" t="s">
        <v>629</v>
      </c>
      <c r="E1691" t="s">
        <v>675</v>
      </c>
      <c r="F1691" t="s">
        <v>4899</v>
      </c>
      <c r="G1691" t="s">
        <v>4900</v>
      </c>
      <c r="H1691" t="s">
        <v>676</v>
      </c>
      <c r="I1691" t="s">
        <v>3802</v>
      </c>
      <c r="J1691" s="8" t="s">
        <v>3803</v>
      </c>
      <c r="K1691" s="8">
        <v>43</v>
      </c>
      <c r="L1691" s="8" t="s">
        <v>10209</v>
      </c>
      <c r="M1691" s="8">
        <v>156</v>
      </c>
      <c r="N1691" s="8" t="s">
        <v>1812</v>
      </c>
      <c r="O1691" s="8">
        <v>1</v>
      </c>
      <c r="P1691" s="8" t="s">
        <v>57</v>
      </c>
      <c r="Q1691" s="8" t="s">
        <v>12393</v>
      </c>
      <c r="S1691" s="8" t="s">
        <v>57</v>
      </c>
      <c r="T1691" s="8" t="s">
        <v>59</v>
      </c>
      <c r="U1691" s="8" t="s">
        <v>65</v>
      </c>
      <c r="V1691" s="8" t="s">
        <v>51</v>
      </c>
      <c r="W1691" s="8">
        <v>85</v>
      </c>
      <c r="X1691" s="8">
        <v>20</v>
      </c>
      <c r="Y1691" s="8">
        <v>20</v>
      </c>
      <c r="Z1691" s="8">
        <v>15</v>
      </c>
      <c r="AA1691" s="8">
        <v>15</v>
      </c>
      <c r="AB1691" s="8">
        <v>15</v>
      </c>
    </row>
    <row r="1692" spans="1:28">
      <c r="A1692" t="s">
        <v>18</v>
      </c>
      <c r="B1692" t="s">
        <v>121</v>
      </c>
      <c r="C1692" t="s">
        <v>665</v>
      </c>
      <c r="D1692" t="s">
        <v>629</v>
      </c>
      <c r="E1692" t="s">
        <v>675</v>
      </c>
      <c r="F1692" t="s">
        <v>4880</v>
      </c>
      <c r="G1692" t="s">
        <v>4677</v>
      </c>
      <c r="H1692" t="s">
        <v>676</v>
      </c>
      <c r="I1692" t="s">
        <v>3815</v>
      </c>
      <c r="J1692" s="8" t="s">
        <v>3816</v>
      </c>
      <c r="K1692" s="8">
        <v>60</v>
      </c>
      <c r="L1692" s="8" t="s">
        <v>10210</v>
      </c>
      <c r="M1692" s="8">
        <v>158</v>
      </c>
      <c r="N1692" s="8" t="s">
        <v>10211</v>
      </c>
      <c r="O1692" s="8">
        <v>1</v>
      </c>
      <c r="P1692" s="8" t="s">
        <v>57</v>
      </c>
      <c r="Q1692" s="8" t="s">
        <v>12394</v>
      </c>
      <c r="S1692" s="8" t="s">
        <v>57</v>
      </c>
      <c r="T1692" s="8" t="s">
        <v>59</v>
      </c>
      <c r="U1692" s="8" t="s">
        <v>65</v>
      </c>
      <c r="V1692" s="8" t="s">
        <v>51</v>
      </c>
      <c r="W1692" s="8">
        <v>85</v>
      </c>
      <c r="X1692" s="8">
        <v>20</v>
      </c>
      <c r="Y1692" s="8">
        <v>20</v>
      </c>
      <c r="Z1692" s="8">
        <v>15</v>
      </c>
      <c r="AA1692" s="8">
        <v>15</v>
      </c>
      <c r="AB1692" s="8">
        <v>15</v>
      </c>
    </row>
    <row r="1693" spans="1:28">
      <c r="A1693" t="s">
        <v>18</v>
      </c>
      <c r="B1693" t="s">
        <v>121</v>
      </c>
      <c r="C1693" t="s">
        <v>665</v>
      </c>
      <c r="D1693" t="s">
        <v>629</v>
      </c>
      <c r="E1693" t="s">
        <v>674</v>
      </c>
      <c r="F1693" t="s">
        <v>225</v>
      </c>
      <c r="G1693" t="s">
        <v>4888</v>
      </c>
      <c r="H1693" t="s">
        <v>677</v>
      </c>
      <c r="I1693" t="s">
        <v>3795</v>
      </c>
      <c r="J1693" s="8" t="s">
        <v>10212</v>
      </c>
      <c r="K1693" s="8">
        <v>55</v>
      </c>
      <c r="L1693" s="8" t="s">
        <v>10213</v>
      </c>
      <c r="M1693" s="8">
        <v>149</v>
      </c>
      <c r="N1693" s="8" t="s">
        <v>3192</v>
      </c>
      <c r="O1693" s="8">
        <v>1</v>
      </c>
      <c r="P1693" s="8" t="s">
        <v>57</v>
      </c>
      <c r="Q1693" s="8" t="s">
        <v>12395</v>
      </c>
      <c r="S1693" s="8" t="s">
        <v>57</v>
      </c>
      <c r="T1693" s="8" t="s">
        <v>59</v>
      </c>
      <c r="U1693" s="8" t="s">
        <v>65</v>
      </c>
      <c r="V1693" s="8" t="s">
        <v>51</v>
      </c>
      <c r="W1693" s="8">
        <v>85</v>
      </c>
      <c r="X1693" s="8">
        <v>20</v>
      </c>
      <c r="Y1693" s="8">
        <v>20</v>
      </c>
      <c r="Z1693" s="8">
        <v>15</v>
      </c>
      <c r="AA1693" s="8">
        <v>15</v>
      </c>
      <c r="AB1693" s="8">
        <v>15</v>
      </c>
    </row>
    <row r="1694" spans="1:28">
      <c r="A1694" t="s">
        <v>18</v>
      </c>
      <c r="B1694" t="s">
        <v>121</v>
      </c>
      <c r="C1694" t="s">
        <v>665</v>
      </c>
      <c r="D1694" t="s">
        <v>629</v>
      </c>
      <c r="E1694" t="s">
        <v>675</v>
      </c>
      <c r="F1694" t="s">
        <v>4519</v>
      </c>
      <c r="G1694" t="s">
        <v>4519</v>
      </c>
      <c r="H1694" t="s">
        <v>677</v>
      </c>
      <c r="I1694" t="s">
        <v>6350</v>
      </c>
      <c r="J1694" s="8" t="s">
        <v>10633</v>
      </c>
      <c r="K1694" s="8">
        <v>38</v>
      </c>
      <c r="L1694" s="8" t="s">
        <v>10634</v>
      </c>
      <c r="M1694" s="8">
        <v>122</v>
      </c>
      <c r="N1694" s="8" t="s">
        <v>11087</v>
      </c>
      <c r="O1694" s="8">
        <v>1</v>
      </c>
      <c r="P1694" s="8" t="s">
        <v>57</v>
      </c>
      <c r="Q1694" s="8" t="s">
        <v>5719</v>
      </c>
      <c r="S1694" s="8" t="s">
        <v>5640</v>
      </c>
      <c r="T1694" s="8" t="s">
        <v>59</v>
      </c>
      <c r="U1694" s="8" t="s">
        <v>65</v>
      </c>
      <c r="V1694" s="8" t="s">
        <v>51</v>
      </c>
      <c r="W1694" s="8">
        <v>50</v>
      </c>
      <c r="X1694" s="8">
        <v>0</v>
      </c>
      <c r="Y1694" s="8">
        <v>20</v>
      </c>
      <c r="Z1694" s="8">
        <v>15</v>
      </c>
      <c r="AA1694" s="8">
        <v>0</v>
      </c>
      <c r="AB1694" s="8">
        <v>15</v>
      </c>
    </row>
    <row r="1695" spans="1:28">
      <c r="A1695" t="s">
        <v>18</v>
      </c>
      <c r="B1695" t="s">
        <v>121</v>
      </c>
      <c r="C1695" t="s">
        <v>665</v>
      </c>
      <c r="D1695" t="s">
        <v>629</v>
      </c>
      <c r="E1695" t="s">
        <v>675</v>
      </c>
      <c r="F1695" t="s">
        <v>4593</v>
      </c>
      <c r="G1695" t="s">
        <v>4593</v>
      </c>
      <c r="H1695" t="s">
        <v>676</v>
      </c>
      <c r="I1695" t="s">
        <v>3716</v>
      </c>
      <c r="J1695" s="8" t="s">
        <v>10214</v>
      </c>
      <c r="K1695" s="8">
        <v>55</v>
      </c>
      <c r="L1695" s="8" t="s">
        <v>3717</v>
      </c>
      <c r="M1695" s="8">
        <v>157</v>
      </c>
      <c r="N1695" s="8" t="s">
        <v>10215</v>
      </c>
      <c r="O1695" s="8">
        <v>1</v>
      </c>
      <c r="P1695" s="8" t="s">
        <v>57</v>
      </c>
      <c r="Q1695" s="8" t="s">
        <v>12396</v>
      </c>
      <c r="S1695" s="8" t="s">
        <v>57</v>
      </c>
      <c r="T1695" s="8" t="s">
        <v>59</v>
      </c>
      <c r="U1695" s="8" t="s">
        <v>65</v>
      </c>
      <c r="V1695" s="8" t="s">
        <v>51</v>
      </c>
      <c r="W1695" s="8">
        <v>85</v>
      </c>
      <c r="X1695" s="8">
        <v>20</v>
      </c>
      <c r="Y1695" s="8">
        <v>20</v>
      </c>
      <c r="Z1695" s="8">
        <v>15</v>
      </c>
      <c r="AA1695" s="8">
        <v>15</v>
      </c>
      <c r="AB1695" s="8">
        <v>15</v>
      </c>
    </row>
    <row r="1696" spans="1:28">
      <c r="A1696" t="s">
        <v>18</v>
      </c>
      <c r="B1696" t="s">
        <v>121</v>
      </c>
      <c r="C1696" t="s">
        <v>665</v>
      </c>
      <c r="D1696" t="s">
        <v>629</v>
      </c>
      <c r="E1696" t="s">
        <v>675</v>
      </c>
      <c r="F1696" t="s">
        <v>9005</v>
      </c>
      <c r="G1696" t="s">
        <v>9006</v>
      </c>
      <c r="H1696" t="s">
        <v>677</v>
      </c>
      <c r="I1696" t="s">
        <v>9007</v>
      </c>
      <c r="J1696" s="8" t="s">
        <v>8172</v>
      </c>
      <c r="K1696" s="8">
        <v>30</v>
      </c>
      <c r="M1696" s="8">
        <v>0</v>
      </c>
      <c r="N1696" s="8" t="s">
        <v>51</v>
      </c>
      <c r="O1696" s="8">
        <v>0</v>
      </c>
      <c r="P1696" s="8" t="s">
        <v>58</v>
      </c>
      <c r="Q1696" s="8" t="s">
        <v>12397</v>
      </c>
      <c r="S1696" s="8" t="s">
        <v>57</v>
      </c>
      <c r="T1696" s="8" t="s">
        <v>59</v>
      </c>
      <c r="U1696" s="8" t="s">
        <v>65</v>
      </c>
      <c r="V1696" s="8" t="s">
        <v>51</v>
      </c>
      <c r="W1696" s="8">
        <v>30</v>
      </c>
      <c r="X1696" s="8">
        <v>0</v>
      </c>
      <c r="Y1696" s="8">
        <v>0</v>
      </c>
      <c r="Z1696" s="8">
        <v>0</v>
      </c>
      <c r="AA1696" s="8">
        <v>15</v>
      </c>
      <c r="AB1696" s="8">
        <v>15</v>
      </c>
    </row>
    <row r="1697" spans="1:28">
      <c r="A1697" t="s">
        <v>18</v>
      </c>
      <c r="B1697" t="s">
        <v>121</v>
      </c>
      <c r="C1697" t="s">
        <v>665</v>
      </c>
      <c r="D1697" t="s">
        <v>629</v>
      </c>
      <c r="E1697" t="s">
        <v>675</v>
      </c>
      <c r="F1697" t="s">
        <v>4561</v>
      </c>
      <c r="G1697" t="s">
        <v>4562</v>
      </c>
      <c r="H1697" t="s">
        <v>676</v>
      </c>
      <c r="I1697" t="s">
        <v>3706</v>
      </c>
      <c r="J1697" s="8" t="s">
        <v>3707</v>
      </c>
      <c r="K1697" s="8">
        <v>34</v>
      </c>
      <c r="L1697" s="8" t="s">
        <v>10216</v>
      </c>
      <c r="M1697" s="8">
        <v>158</v>
      </c>
      <c r="N1697" s="8" t="s">
        <v>1231</v>
      </c>
      <c r="O1697" s="8">
        <v>1</v>
      </c>
      <c r="P1697" s="8" t="s">
        <v>57</v>
      </c>
      <c r="Q1697" s="8" t="s">
        <v>12398</v>
      </c>
      <c r="S1697" s="8" t="s">
        <v>57</v>
      </c>
      <c r="T1697" s="8" t="s">
        <v>59</v>
      </c>
      <c r="U1697" s="8" t="s">
        <v>65</v>
      </c>
      <c r="V1697" s="8" t="s">
        <v>51</v>
      </c>
      <c r="W1697" s="8">
        <v>65</v>
      </c>
      <c r="X1697" s="8">
        <v>0</v>
      </c>
      <c r="Y1697" s="8">
        <v>20</v>
      </c>
      <c r="Z1697" s="8">
        <v>15</v>
      </c>
      <c r="AA1697" s="8">
        <v>15</v>
      </c>
      <c r="AB1697" s="8">
        <v>15</v>
      </c>
    </row>
    <row r="1698" spans="1:28">
      <c r="A1698" t="s">
        <v>18</v>
      </c>
      <c r="B1698" t="s">
        <v>121</v>
      </c>
      <c r="C1698" t="s">
        <v>665</v>
      </c>
      <c r="D1698" t="s">
        <v>629</v>
      </c>
      <c r="E1698" t="s">
        <v>675</v>
      </c>
      <c r="F1698" t="s">
        <v>4755</v>
      </c>
      <c r="G1698" t="s">
        <v>4756</v>
      </c>
      <c r="H1698" t="s">
        <v>676</v>
      </c>
      <c r="I1698" t="s">
        <v>3728</v>
      </c>
      <c r="J1698" s="8" t="s">
        <v>10217</v>
      </c>
      <c r="K1698" s="8">
        <v>48</v>
      </c>
      <c r="L1698" s="8" t="s">
        <v>10218</v>
      </c>
      <c r="M1698" s="8">
        <v>148</v>
      </c>
      <c r="N1698" s="8" t="s">
        <v>10635</v>
      </c>
      <c r="O1698" s="8">
        <v>2</v>
      </c>
      <c r="P1698" s="8" t="s">
        <v>56</v>
      </c>
      <c r="Q1698" s="8" t="s">
        <v>12399</v>
      </c>
      <c r="S1698" s="8" t="s">
        <v>57</v>
      </c>
      <c r="T1698" s="8" t="s">
        <v>59</v>
      </c>
      <c r="U1698" s="8" t="s">
        <v>65</v>
      </c>
      <c r="V1698" s="8" t="s">
        <v>51</v>
      </c>
      <c r="W1698" s="8">
        <v>70</v>
      </c>
      <c r="X1698" s="8">
        <v>20</v>
      </c>
      <c r="Y1698" s="8">
        <v>20</v>
      </c>
      <c r="Z1698" s="8">
        <v>0</v>
      </c>
      <c r="AA1698" s="8">
        <v>15</v>
      </c>
      <c r="AB1698" s="8">
        <v>15</v>
      </c>
    </row>
    <row r="1699" spans="1:28">
      <c r="A1699" t="s">
        <v>18</v>
      </c>
      <c r="B1699" t="s">
        <v>121</v>
      </c>
      <c r="C1699" t="s">
        <v>665</v>
      </c>
      <c r="D1699" t="s">
        <v>629</v>
      </c>
      <c r="E1699" t="s">
        <v>675</v>
      </c>
      <c r="F1699" t="s">
        <v>5329</v>
      </c>
      <c r="G1699" t="s">
        <v>4848</v>
      </c>
      <c r="H1699" t="s">
        <v>676</v>
      </c>
      <c r="I1699" t="s">
        <v>3735</v>
      </c>
      <c r="J1699" s="8" t="s">
        <v>3736</v>
      </c>
      <c r="K1699" s="8">
        <v>47</v>
      </c>
      <c r="L1699" s="8" t="s">
        <v>10219</v>
      </c>
      <c r="M1699" s="8">
        <v>140</v>
      </c>
      <c r="N1699" s="8" t="s">
        <v>2019</v>
      </c>
      <c r="O1699" s="8">
        <v>1</v>
      </c>
      <c r="P1699" s="8" t="s">
        <v>57</v>
      </c>
      <c r="Q1699" s="8" t="s">
        <v>12400</v>
      </c>
      <c r="S1699" s="8" t="s">
        <v>57</v>
      </c>
      <c r="T1699" s="8" t="s">
        <v>59</v>
      </c>
      <c r="U1699" s="8" t="s">
        <v>65</v>
      </c>
      <c r="V1699" s="8" t="s">
        <v>51</v>
      </c>
      <c r="W1699" s="8">
        <v>85</v>
      </c>
      <c r="X1699" s="8">
        <v>20</v>
      </c>
      <c r="Y1699" s="8">
        <v>20</v>
      </c>
      <c r="Z1699" s="8">
        <v>15</v>
      </c>
      <c r="AA1699" s="8">
        <v>15</v>
      </c>
      <c r="AB1699" s="8">
        <v>15</v>
      </c>
    </row>
    <row r="1700" spans="1:28">
      <c r="A1700" t="s">
        <v>18</v>
      </c>
      <c r="B1700" t="s">
        <v>121</v>
      </c>
      <c r="C1700" t="s">
        <v>665</v>
      </c>
      <c r="D1700" t="s">
        <v>629</v>
      </c>
      <c r="E1700" t="s">
        <v>675</v>
      </c>
      <c r="F1700" t="s">
        <v>5348</v>
      </c>
      <c r="G1700" t="s">
        <v>5349</v>
      </c>
      <c r="H1700" t="s">
        <v>676</v>
      </c>
      <c r="I1700" t="s">
        <v>3761</v>
      </c>
      <c r="J1700" s="8" t="s">
        <v>10220</v>
      </c>
      <c r="K1700" s="8">
        <v>54</v>
      </c>
      <c r="L1700" s="8" t="s">
        <v>3762</v>
      </c>
      <c r="M1700" s="8">
        <v>156</v>
      </c>
      <c r="N1700" s="8" t="s">
        <v>10221</v>
      </c>
      <c r="O1700" s="8">
        <v>1</v>
      </c>
      <c r="P1700" s="8" t="s">
        <v>57</v>
      </c>
      <c r="Q1700" s="8" t="s">
        <v>12401</v>
      </c>
      <c r="S1700" s="8" t="s">
        <v>57</v>
      </c>
      <c r="T1700" s="8" t="s">
        <v>59</v>
      </c>
      <c r="U1700" s="8" t="s">
        <v>65</v>
      </c>
      <c r="V1700" s="8" t="s">
        <v>51</v>
      </c>
      <c r="W1700" s="8">
        <v>85</v>
      </c>
      <c r="X1700" s="8">
        <v>20</v>
      </c>
      <c r="Y1700" s="8">
        <v>20</v>
      </c>
      <c r="Z1700" s="8">
        <v>15</v>
      </c>
      <c r="AA1700" s="8">
        <v>15</v>
      </c>
      <c r="AB1700" s="8">
        <v>15</v>
      </c>
    </row>
    <row r="1701" spans="1:28">
      <c r="A1701" t="s">
        <v>18</v>
      </c>
      <c r="B1701" t="s">
        <v>121</v>
      </c>
      <c r="C1701" t="s">
        <v>665</v>
      </c>
      <c r="D1701" t="s">
        <v>629</v>
      </c>
      <c r="E1701" t="s">
        <v>675</v>
      </c>
      <c r="F1701" t="s">
        <v>8602</v>
      </c>
      <c r="G1701" t="s">
        <v>8602</v>
      </c>
      <c r="H1701" t="s">
        <v>677</v>
      </c>
      <c r="I1701" t="s">
        <v>9008</v>
      </c>
      <c r="J1701" s="8" t="s">
        <v>9009</v>
      </c>
      <c r="K1701" s="8">
        <v>38</v>
      </c>
      <c r="L1701" s="8" t="s">
        <v>6046</v>
      </c>
      <c r="M1701" s="8">
        <v>146</v>
      </c>
      <c r="N1701" s="8" t="s">
        <v>51</v>
      </c>
      <c r="O1701" s="8">
        <v>0</v>
      </c>
      <c r="P1701" s="8" t="s">
        <v>58</v>
      </c>
      <c r="Q1701" s="8" t="s">
        <v>12402</v>
      </c>
      <c r="S1701" s="8" t="s">
        <v>57</v>
      </c>
      <c r="T1701" s="8" t="s">
        <v>59</v>
      </c>
      <c r="U1701" s="8" t="s">
        <v>65</v>
      </c>
      <c r="V1701" s="8" t="s">
        <v>51</v>
      </c>
      <c r="W1701" s="8">
        <v>50</v>
      </c>
      <c r="X1701" s="8">
        <v>0</v>
      </c>
      <c r="Y1701" s="8">
        <v>20</v>
      </c>
      <c r="Z1701" s="8">
        <v>0</v>
      </c>
      <c r="AA1701" s="8">
        <v>15</v>
      </c>
      <c r="AB1701" s="8">
        <v>15</v>
      </c>
    </row>
    <row r="1702" spans="1:28">
      <c r="A1702" t="s">
        <v>18</v>
      </c>
      <c r="B1702" t="s">
        <v>121</v>
      </c>
      <c r="C1702" t="s">
        <v>665</v>
      </c>
      <c r="D1702" t="s">
        <v>629</v>
      </c>
      <c r="E1702" t="s">
        <v>674</v>
      </c>
      <c r="F1702" t="s">
        <v>202</v>
      </c>
      <c r="G1702" t="s">
        <v>202</v>
      </c>
      <c r="H1702" t="s">
        <v>676</v>
      </c>
      <c r="I1702" t="s">
        <v>3754</v>
      </c>
      <c r="J1702" s="8" t="s">
        <v>10222</v>
      </c>
      <c r="K1702" s="8">
        <v>43</v>
      </c>
      <c r="L1702" s="8" t="s">
        <v>10223</v>
      </c>
      <c r="M1702" s="8">
        <v>152</v>
      </c>
      <c r="N1702" s="8" t="s">
        <v>224</v>
      </c>
      <c r="O1702" s="8">
        <v>1</v>
      </c>
      <c r="P1702" s="8" t="s">
        <v>57</v>
      </c>
      <c r="Q1702" s="8" t="s">
        <v>12403</v>
      </c>
      <c r="S1702" s="8" t="s">
        <v>57</v>
      </c>
      <c r="T1702" s="8" t="s">
        <v>59</v>
      </c>
      <c r="U1702" s="8" t="s">
        <v>65</v>
      </c>
      <c r="V1702" s="8" t="s">
        <v>51</v>
      </c>
      <c r="W1702" s="8">
        <v>85</v>
      </c>
      <c r="X1702" s="8">
        <v>20</v>
      </c>
      <c r="Y1702" s="8">
        <v>20</v>
      </c>
      <c r="Z1702" s="8">
        <v>15</v>
      </c>
      <c r="AA1702" s="8">
        <v>15</v>
      </c>
      <c r="AB1702" s="8">
        <v>15</v>
      </c>
    </row>
    <row r="1703" spans="1:28">
      <c r="A1703" t="s">
        <v>18</v>
      </c>
      <c r="B1703" t="s">
        <v>121</v>
      </c>
      <c r="C1703" t="s">
        <v>665</v>
      </c>
      <c r="D1703" t="s">
        <v>629</v>
      </c>
      <c r="E1703" t="s">
        <v>674</v>
      </c>
      <c r="F1703" t="s">
        <v>5369</v>
      </c>
      <c r="G1703" t="s">
        <v>5370</v>
      </c>
      <c r="H1703" t="s">
        <v>676</v>
      </c>
      <c r="I1703" t="s">
        <v>3810</v>
      </c>
      <c r="J1703" s="8" t="s">
        <v>3811</v>
      </c>
      <c r="K1703" s="8">
        <v>56</v>
      </c>
      <c r="L1703" s="8" t="s">
        <v>3812</v>
      </c>
      <c r="M1703" s="8">
        <v>124</v>
      </c>
      <c r="N1703" s="8" t="s">
        <v>781</v>
      </c>
      <c r="O1703" s="8">
        <v>1</v>
      </c>
      <c r="P1703" s="8" t="s">
        <v>57</v>
      </c>
      <c r="Q1703" s="8" t="s">
        <v>12404</v>
      </c>
      <c r="S1703" s="8" t="s">
        <v>57</v>
      </c>
      <c r="T1703" s="8" t="s">
        <v>59</v>
      </c>
      <c r="U1703" s="8" t="s">
        <v>65</v>
      </c>
      <c r="V1703" s="8" t="s">
        <v>51</v>
      </c>
      <c r="W1703" s="8">
        <v>85</v>
      </c>
      <c r="X1703" s="8">
        <v>20</v>
      </c>
      <c r="Y1703" s="8">
        <v>20</v>
      </c>
      <c r="Z1703" s="8">
        <v>15</v>
      </c>
      <c r="AA1703" s="8">
        <v>15</v>
      </c>
      <c r="AB1703" s="8">
        <v>15</v>
      </c>
    </row>
    <row r="1704" spans="1:28">
      <c r="A1704" t="s">
        <v>18</v>
      </c>
      <c r="B1704" t="s">
        <v>121</v>
      </c>
      <c r="C1704" t="s">
        <v>665</v>
      </c>
      <c r="D1704" t="s">
        <v>629</v>
      </c>
      <c r="E1704" t="s">
        <v>675</v>
      </c>
      <c r="F1704" t="s">
        <v>5330</v>
      </c>
      <c r="G1704" t="s">
        <v>5331</v>
      </c>
      <c r="H1704" t="s">
        <v>676</v>
      </c>
      <c r="I1704" t="s">
        <v>3737</v>
      </c>
      <c r="J1704" s="8" t="s">
        <v>10224</v>
      </c>
      <c r="K1704" s="8">
        <v>46</v>
      </c>
      <c r="L1704" s="8" t="s">
        <v>10225</v>
      </c>
      <c r="M1704" s="8">
        <v>96</v>
      </c>
      <c r="N1704" s="8" t="s">
        <v>7918</v>
      </c>
      <c r="O1704" s="8">
        <v>1</v>
      </c>
      <c r="P1704" s="8" t="s">
        <v>57</v>
      </c>
      <c r="Q1704" s="8" t="s">
        <v>12405</v>
      </c>
      <c r="S1704" s="8" t="s">
        <v>57</v>
      </c>
      <c r="T1704" s="8" t="s">
        <v>59</v>
      </c>
      <c r="U1704" s="8" t="s">
        <v>65</v>
      </c>
      <c r="V1704" s="8" t="s">
        <v>51</v>
      </c>
      <c r="W1704" s="8">
        <v>85</v>
      </c>
      <c r="X1704" s="8">
        <v>20</v>
      </c>
      <c r="Y1704" s="8">
        <v>20</v>
      </c>
      <c r="Z1704" s="8">
        <v>15</v>
      </c>
      <c r="AA1704" s="8">
        <v>15</v>
      </c>
      <c r="AB1704" s="8">
        <v>15</v>
      </c>
    </row>
    <row r="1705" spans="1:28">
      <c r="A1705" t="s">
        <v>18</v>
      </c>
      <c r="B1705" t="s">
        <v>121</v>
      </c>
      <c r="C1705" t="s">
        <v>665</v>
      </c>
      <c r="D1705" t="s">
        <v>629</v>
      </c>
      <c r="E1705" t="s">
        <v>675</v>
      </c>
      <c r="F1705" t="s">
        <v>5365</v>
      </c>
      <c r="G1705" t="s">
        <v>5366</v>
      </c>
      <c r="H1705" t="s">
        <v>676</v>
      </c>
      <c r="I1705" t="s">
        <v>3800</v>
      </c>
      <c r="J1705" s="8" t="s">
        <v>3801</v>
      </c>
      <c r="K1705" s="8">
        <v>42</v>
      </c>
      <c r="L1705" s="8" t="s">
        <v>10226</v>
      </c>
      <c r="M1705" s="8">
        <v>104</v>
      </c>
      <c r="N1705" s="8" t="s">
        <v>10227</v>
      </c>
      <c r="O1705" s="8">
        <v>1</v>
      </c>
      <c r="P1705" s="8" t="s">
        <v>57</v>
      </c>
      <c r="Q1705" s="8" t="s">
        <v>12406</v>
      </c>
      <c r="S1705" s="8" t="s">
        <v>57</v>
      </c>
      <c r="T1705" s="8" t="s">
        <v>59</v>
      </c>
      <c r="U1705" s="8" t="s">
        <v>65</v>
      </c>
      <c r="V1705" s="8" t="s">
        <v>51</v>
      </c>
      <c r="W1705" s="8">
        <v>85</v>
      </c>
      <c r="X1705" s="8">
        <v>20</v>
      </c>
      <c r="Y1705" s="8">
        <v>20</v>
      </c>
      <c r="Z1705" s="8">
        <v>15</v>
      </c>
      <c r="AA1705" s="8">
        <v>15</v>
      </c>
      <c r="AB1705" s="8">
        <v>15</v>
      </c>
    </row>
    <row r="1706" spans="1:28">
      <c r="A1706" t="s">
        <v>18</v>
      </c>
      <c r="B1706" t="s">
        <v>121</v>
      </c>
      <c r="C1706" t="s">
        <v>665</v>
      </c>
      <c r="D1706" t="s">
        <v>629</v>
      </c>
      <c r="E1706" t="s">
        <v>674</v>
      </c>
      <c r="F1706" t="s">
        <v>332</v>
      </c>
      <c r="G1706" t="s">
        <v>186</v>
      </c>
      <c r="H1706" t="s">
        <v>676</v>
      </c>
      <c r="I1706" t="s">
        <v>3772</v>
      </c>
      <c r="J1706" s="8" t="s">
        <v>3773</v>
      </c>
      <c r="K1706" s="8">
        <v>42</v>
      </c>
      <c r="L1706" s="8" t="s">
        <v>456</v>
      </c>
      <c r="M1706" s="8">
        <v>157</v>
      </c>
      <c r="N1706" s="8" t="s">
        <v>1781</v>
      </c>
      <c r="O1706" s="8">
        <v>1</v>
      </c>
      <c r="P1706" s="8" t="s">
        <v>57</v>
      </c>
      <c r="Q1706" s="8" t="s">
        <v>12407</v>
      </c>
      <c r="S1706" s="8" t="s">
        <v>57</v>
      </c>
      <c r="T1706" s="8" t="s">
        <v>59</v>
      </c>
      <c r="U1706" s="8" t="s">
        <v>65</v>
      </c>
      <c r="V1706" s="8" t="s">
        <v>51</v>
      </c>
      <c r="W1706" s="8">
        <v>85</v>
      </c>
      <c r="X1706" s="8">
        <v>20</v>
      </c>
      <c r="Y1706" s="8">
        <v>20</v>
      </c>
      <c r="Z1706" s="8">
        <v>15</v>
      </c>
      <c r="AA1706" s="8">
        <v>15</v>
      </c>
      <c r="AB1706" s="8">
        <v>15</v>
      </c>
    </row>
    <row r="1707" spans="1:28">
      <c r="A1707" t="s">
        <v>18</v>
      </c>
      <c r="B1707" t="s">
        <v>121</v>
      </c>
      <c r="C1707" t="s">
        <v>665</v>
      </c>
      <c r="D1707" t="s">
        <v>629</v>
      </c>
      <c r="E1707" t="s">
        <v>675</v>
      </c>
      <c r="F1707" t="s">
        <v>4786</v>
      </c>
      <c r="G1707" t="s">
        <v>4787</v>
      </c>
      <c r="H1707" t="s">
        <v>676</v>
      </c>
      <c r="I1707" t="s">
        <v>3796</v>
      </c>
      <c r="J1707" s="8" t="s">
        <v>3797</v>
      </c>
      <c r="K1707" s="8">
        <v>45</v>
      </c>
      <c r="L1707" s="8" t="s">
        <v>10228</v>
      </c>
      <c r="M1707" s="8">
        <v>125</v>
      </c>
      <c r="N1707" s="8" t="s">
        <v>10636</v>
      </c>
      <c r="O1707" s="8">
        <v>2</v>
      </c>
      <c r="P1707" s="8" t="s">
        <v>56</v>
      </c>
      <c r="Q1707" s="8" t="s">
        <v>12408</v>
      </c>
      <c r="S1707" s="8" t="s">
        <v>57</v>
      </c>
      <c r="T1707" s="8" t="s">
        <v>59</v>
      </c>
      <c r="U1707" s="8" t="s">
        <v>65</v>
      </c>
      <c r="V1707" s="8" t="s">
        <v>51</v>
      </c>
      <c r="W1707" s="8">
        <v>70</v>
      </c>
      <c r="X1707" s="8">
        <v>20</v>
      </c>
      <c r="Y1707" s="8">
        <v>20</v>
      </c>
      <c r="Z1707" s="8">
        <v>0</v>
      </c>
      <c r="AA1707" s="8">
        <v>15</v>
      </c>
      <c r="AB1707" s="8">
        <v>15</v>
      </c>
    </row>
    <row r="1708" spans="1:28">
      <c r="A1708" t="s">
        <v>18</v>
      </c>
      <c r="B1708" t="s">
        <v>121</v>
      </c>
      <c r="C1708" t="s">
        <v>665</v>
      </c>
      <c r="D1708" t="s">
        <v>629</v>
      </c>
      <c r="E1708" t="s">
        <v>675</v>
      </c>
      <c r="F1708" t="s">
        <v>1614</v>
      </c>
      <c r="G1708" t="s">
        <v>1614</v>
      </c>
      <c r="H1708" t="s">
        <v>677</v>
      </c>
      <c r="I1708" t="s">
        <v>3768</v>
      </c>
      <c r="J1708" s="8" t="s">
        <v>10229</v>
      </c>
      <c r="K1708" s="8">
        <v>42</v>
      </c>
      <c r="L1708" s="8" t="s">
        <v>10230</v>
      </c>
      <c r="M1708" s="8">
        <v>110</v>
      </c>
      <c r="N1708" s="8" t="s">
        <v>3159</v>
      </c>
      <c r="O1708" s="8">
        <v>1</v>
      </c>
      <c r="P1708" s="8" t="s">
        <v>57</v>
      </c>
      <c r="Q1708" s="8" t="s">
        <v>12409</v>
      </c>
      <c r="S1708" s="8" t="s">
        <v>57</v>
      </c>
      <c r="T1708" s="8" t="s">
        <v>59</v>
      </c>
      <c r="U1708" s="8" t="s">
        <v>65</v>
      </c>
      <c r="V1708" s="8" t="s">
        <v>51</v>
      </c>
      <c r="W1708" s="8">
        <v>85</v>
      </c>
      <c r="X1708" s="8">
        <v>20</v>
      </c>
      <c r="Y1708" s="8">
        <v>20</v>
      </c>
      <c r="Z1708" s="8">
        <v>15</v>
      </c>
      <c r="AA1708" s="8">
        <v>15</v>
      </c>
      <c r="AB1708" s="8">
        <v>15</v>
      </c>
    </row>
    <row r="1709" spans="1:28">
      <c r="A1709" t="s">
        <v>18</v>
      </c>
      <c r="B1709" t="s">
        <v>121</v>
      </c>
      <c r="C1709" t="s">
        <v>665</v>
      </c>
      <c r="D1709" t="s">
        <v>629</v>
      </c>
      <c r="E1709" t="s">
        <v>675</v>
      </c>
      <c r="F1709" t="s">
        <v>9010</v>
      </c>
      <c r="G1709" t="s">
        <v>8212</v>
      </c>
      <c r="H1709" t="s">
        <v>677</v>
      </c>
      <c r="I1709" t="s">
        <v>9011</v>
      </c>
      <c r="J1709" s="8" t="s">
        <v>8177</v>
      </c>
      <c r="K1709" s="8">
        <v>75</v>
      </c>
      <c r="M1709" s="8">
        <v>0</v>
      </c>
      <c r="N1709" s="8" t="s">
        <v>51</v>
      </c>
      <c r="O1709" s="8">
        <v>0</v>
      </c>
      <c r="P1709" s="8" t="s">
        <v>58</v>
      </c>
      <c r="Q1709" s="8" t="s">
        <v>12410</v>
      </c>
      <c r="S1709" s="8" t="s">
        <v>57</v>
      </c>
      <c r="T1709" s="8" t="s">
        <v>59</v>
      </c>
      <c r="U1709" s="8" t="s">
        <v>65</v>
      </c>
      <c r="V1709" s="8" t="s">
        <v>51</v>
      </c>
      <c r="W1709" s="8">
        <v>30</v>
      </c>
      <c r="X1709" s="8">
        <v>0</v>
      </c>
      <c r="Y1709" s="8">
        <v>0</v>
      </c>
      <c r="Z1709" s="8">
        <v>0</v>
      </c>
      <c r="AA1709" s="8">
        <v>15</v>
      </c>
      <c r="AB1709" s="8">
        <v>15</v>
      </c>
    </row>
    <row r="1710" spans="1:28">
      <c r="A1710" t="s">
        <v>18</v>
      </c>
      <c r="B1710" t="s">
        <v>121</v>
      </c>
      <c r="C1710" t="s">
        <v>665</v>
      </c>
      <c r="D1710" t="s">
        <v>629</v>
      </c>
      <c r="E1710" t="s">
        <v>675</v>
      </c>
      <c r="F1710" t="s">
        <v>6305</v>
      </c>
      <c r="G1710" t="s">
        <v>6305</v>
      </c>
      <c r="H1710" t="s">
        <v>677</v>
      </c>
      <c r="I1710" t="s">
        <v>120</v>
      </c>
      <c r="J1710" s="8" t="s">
        <v>6415</v>
      </c>
      <c r="K1710" s="8">
        <v>42</v>
      </c>
      <c r="L1710" s="8" t="s">
        <v>5742</v>
      </c>
      <c r="M1710" s="8">
        <v>76</v>
      </c>
      <c r="N1710" s="8" t="s">
        <v>5743</v>
      </c>
      <c r="O1710" s="8">
        <v>1</v>
      </c>
      <c r="P1710" s="8" t="s">
        <v>57</v>
      </c>
      <c r="Q1710" s="8" t="s">
        <v>12411</v>
      </c>
      <c r="S1710" s="8" t="s">
        <v>57</v>
      </c>
      <c r="T1710" s="8" t="s">
        <v>59</v>
      </c>
      <c r="U1710" s="8" t="s">
        <v>65</v>
      </c>
      <c r="V1710" s="8" t="s">
        <v>51</v>
      </c>
      <c r="W1710" s="8">
        <v>85</v>
      </c>
      <c r="X1710" s="8">
        <v>20</v>
      </c>
      <c r="Y1710" s="8">
        <v>20</v>
      </c>
      <c r="Z1710" s="8">
        <v>15</v>
      </c>
      <c r="AA1710" s="8">
        <v>15</v>
      </c>
      <c r="AB1710" s="8">
        <v>15</v>
      </c>
    </row>
    <row r="1711" spans="1:28">
      <c r="A1711" t="s">
        <v>18</v>
      </c>
      <c r="B1711" t="s">
        <v>121</v>
      </c>
      <c r="C1711" t="s">
        <v>665</v>
      </c>
      <c r="D1711" t="s">
        <v>629</v>
      </c>
      <c r="E1711" t="s">
        <v>675</v>
      </c>
      <c r="F1711" t="s">
        <v>4881</v>
      </c>
      <c r="G1711" t="s">
        <v>10924</v>
      </c>
      <c r="H1711" t="s">
        <v>676</v>
      </c>
      <c r="I1711" t="s">
        <v>3798</v>
      </c>
      <c r="J1711" s="8" t="s">
        <v>3799</v>
      </c>
      <c r="K1711" s="8">
        <v>44</v>
      </c>
      <c r="L1711" s="8" t="s">
        <v>10202</v>
      </c>
      <c r="M1711" s="8">
        <v>141</v>
      </c>
      <c r="N1711" s="8" t="s">
        <v>10203</v>
      </c>
      <c r="O1711" s="8">
        <v>1</v>
      </c>
      <c r="P1711" s="8" t="s">
        <v>57</v>
      </c>
      <c r="Q1711" s="8" t="s">
        <v>12412</v>
      </c>
      <c r="S1711" s="8" t="s">
        <v>57</v>
      </c>
      <c r="T1711" s="8" t="s">
        <v>59</v>
      </c>
      <c r="U1711" s="8" t="s">
        <v>65</v>
      </c>
      <c r="V1711" s="8" t="s">
        <v>51</v>
      </c>
      <c r="W1711" s="8">
        <v>85</v>
      </c>
      <c r="X1711" s="8">
        <v>20</v>
      </c>
      <c r="Y1711" s="8">
        <v>20</v>
      </c>
      <c r="Z1711" s="8">
        <v>15</v>
      </c>
      <c r="AA1711" s="8">
        <v>15</v>
      </c>
      <c r="AB1711" s="8">
        <v>15</v>
      </c>
    </row>
    <row r="1712" spans="1:28">
      <c r="A1712" t="s">
        <v>18</v>
      </c>
      <c r="B1712" t="s">
        <v>121</v>
      </c>
      <c r="C1712" t="s">
        <v>665</v>
      </c>
      <c r="D1712" t="s">
        <v>629</v>
      </c>
      <c r="E1712" t="s">
        <v>675</v>
      </c>
      <c r="F1712" t="s">
        <v>4577</v>
      </c>
      <c r="G1712" t="s">
        <v>4578</v>
      </c>
      <c r="H1712" t="s">
        <v>677</v>
      </c>
      <c r="I1712" t="s">
        <v>3827</v>
      </c>
      <c r="J1712" s="8" t="s">
        <v>10231</v>
      </c>
      <c r="K1712" s="8">
        <v>44</v>
      </c>
      <c r="L1712" s="8" t="s">
        <v>3828</v>
      </c>
      <c r="M1712" s="8">
        <v>122</v>
      </c>
      <c r="N1712" s="8" t="s">
        <v>10637</v>
      </c>
      <c r="O1712" s="8">
        <v>2</v>
      </c>
      <c r="P1712" s="8" t="s">
        <v>56</v>
      </c>
      <c r="Q1712" s="8" t="s">
        <v>12413</v>
      </c>
      <c r="S1712" s="8" t="s">
        <v>57</v>
      </c>
      <c r="T1712" s="8" t="s">
        <v>59</v>
      </c>
      <c r="U1712" s="8" t="s">
        <v>65</v>
      </c>
      <c r="V1712" s="8" t="s">
        <v>51</v>
      </c>
      <c r="W1712" s="8">
        <v>70</v>
      </c>
      <c r="X1712" s="8">
        <v>20</v>
      </c>
      <c r="Y1712" s="8">
        <v>20</v>
      </c>
      <c r="Z1712" s="8">
        <v>0</v>
      </c>
      <c r="AA1712" s="8">
        <v>15</v>
      </c>
      <c r="AB1712" s="8">
        <v>15</v>
      </c>
    </row>
    <row r="1713" spans="1:28">
      <c r="A1713" t="s">
        <v>18</v>
      </c>
      <c r="B1713" t="s">
        <v>121</v>
      </c>
      <c r="C1713" t="s">
        <v>665</v>
      </c>
      <c r="D1713" t="s">
        <v>629</v>
      </c>
      <c r="E1713" t="s">
        <v>675</v>
      </c>
      <c r="F1713" t="s">
        <v>4799</v>
      </c>
      <c r="G1713" t="s">
        <v>4472</v>
      </c>
      <c r="H1713" t="s">
        <v>677</v>
      </c>
      <c r="I1713" t="s">
        <v>3729</v>
      </c>
      <c r="J1713" s="8" t="s">
        <v>10232</v>
      </c>
      <c r="K1713" s="8">
        <v>50</v>
      </c>
      <c r="L1713" s="8" t="s">
        <v>3730</v>
      </c>
      <c r="M1713" s="8">
        <v>116</v>
      </c>
      <c r="N1713" s="8" t="s">
        <v>10233</v>
      </c>
      <c r="O1713" s="8">
        <v>1</v>
      </c>
      <c r="P1713" s="8" t="s">
        <v>57</v>
      </c>
      <c r="Q1713" s="8" t="s">
        <v>12414</v>
      </c>
      <c r="S1713" s="8" t="s">
        <v>57</v>
      </c>
      <c r="T1713" s="8" t="s">
        <v>59</v>
      </c>
      <c r="U1713" s="8" t="s">
        <v>65</v>
      </c>
      <c r="V1713" s="8" t="s">
        <v>51</v>
      </c>
      <c r="W1713" s="8">
        <v>85</v>
      </c>
      <c r="X1713" s="8">
        <v>20</v>
      </c>
      <c r="Y1713" s="8">
        <v>20</v>
      </c>
      <c r="Z1713" s="8">
        <v>15</v>
      </c>
      <c r="AA1713" s="8">
        <v>15</v>
      </c>
      <c r="AB1713" s="8">
        <v>15</v>
      </c>
    </row>
    <row r="1714" spans="1:28">
      <c r="A1714" t="s">
        <v>18</v>
      </c>
      <c r="B1714" t="s">
        <v>121</v>
      </c>
      <c r="C1714" t="s">
        <v>665</v>
      </c>
      <c r="D1714" t="s">
        <v>629</v>
      </c>
      <c r="E1714" t="s">
        <v>675</v>
      </c>
      <c r="F1714" t="s">
        <v>5367</v>
      </c>
      <c r="G1714" t="s">
        <v>4771</v>
      </c>
      <c r="H1714" t="s">
        <v>676</v>
      </c>
      <c r="I1714" t="s">
        <v>3804</v>
      </c>
      <c r="J1714" s="8" t="s">
        <v>3805</v>
      </c>
      <c r="K1714" s="8">
        <v>53</v>
      </c>
      <c r="L1714" s="8" t="s">
        <v>10234</v>
      </c>
      <c r="M1714" s="8">
        <v>131</v>
      </c>
      <c r="N1714" s="8" t="s">
        <v>7527</v>
      </c>
      <c r="O1714" s="8">
        <v>1</v>
      </c>
      <c r="P1714" s="8" t="s">
        <v>57</v>
      </c>
      <c r="Q1714" s="8" t="s">
        <v>12415</v>
      </c>
      <c r="S1714" s="8" t="s">
        <v>57</v>
      </c>
      <c r="T1714" s="8" t="s">
        <v>59</v>
      </c>
      <c r="U1714" s="8" t="s">
        <v>65</v>
      </c>
      <c r="V1714" s="8" t="s">
        <v>51</v>
      </c>
      <c r="W1714" s="8">
        <v>85</v>
      </c>
      <c r="X1714" s="8">
        <v>20</v>
      </c>
      <c r="Y1714" s="8">
        <v>20</v>
      </c>
      <c r="Z1714" s="8">
        <v>15</v>
      </c>
      <c r="AA1714" s="8">
        <v>15</v>
      </c>
      <c r="AB1714" s="8">
        <v>15</v>
      </c>
    </row>
    <row r="1715" spans="1:28">
      <c r="A1715" t="s">
        <v>18</v>
      </c>
      <c r="B1715" t="s">
        <v>121</v>
      </c>
      <c r="C1715" t="s">
        <v>665</v>
      </c>
      <c r="D1715" t="s">
        <v>629</v>
      </c>
      <c r="E1715" t="s">
        <v>675</v>
      </c>
      <c r="F1715" t="s">
        <v>5339</v>
      </c>
      <c r="G1715" t="s">
        <v>5340</v>
      </c>
      <c r="H1715" t="s">
        <v>676</v>
      </c>
      <c r="I1715" t="s">
        <v>3755</v>
      </c>
      <c r="J1715" s="8" t="s">
        <v>3756</v>
      </c>
      <c r="K1715" s="8">
        <v>49</v>
      </c>
      <c r="L1715" s="8" t="s">
        <v>1054</v>
      </c>
      <c r="M1715" s="8">
        <v>159</v>
      </c>
      <c r="N1715" s="8" t="s">
        <v>1240</v>
      </c>
      <c r="O1715" s="8">
        <v>1</v>
      </c>
      <c r="P1715" s="8" t="s">
        <v>57</v>
      </c>
      <c r="Q1715" s="8" t="s">
        <v>12416</v>
      </c>
      <c r="S1715" s="8" t="s">
        <v>57</v>
      </c>
      <c r="T1715" s="8" t="s">
        <v>59</v>
      </c>
      <c r="U1715" s="8" t="s">
        <v>65</v>
      </c>
      <c r="V1715" s="8" t="s">
        <v>51</v>
      </c>
      <c r="W1715" s="8">
        <v>85</v>
      </c>
      <c r="X1715" s="8">
        <v>20</v>
      </c>
      <c r="Y1715" s="8">
        <v>20</v>
      </c>
      <c r="Z1715" s="8">
        <v>15</v>
      </c>
      <c r="AA1715" s="8">
        <v>15</v>
      </c>
      <c r="AB1715" s="8">
        <v>15</v>
      </c>
    </row>
    <row r="1716" spans="1:28">
      <c r="A1716" t="s">
        <v>18</v>
      </c>
      <c r="B1716" t="s">
        <v>121</v>
      </c>
      <c r="C1716" t="s">
        <v>665</v>
      </c>
      <c r="D1716" t="s">
        <v>629</v>
      </c>
      <c r="E1716" t="s">
        <v>675</v>
      </c>
      <c r="F1716" t="s">
        <v>5319</v>
      </c>
      <c r="G1716" t="s">
        <v>5320</v>
      </c>
      <c r="H1716" t="s">
        <v>676</v>
      </c>
      <c r="I1716" t="s">
        <v>3693</v>
      </c>
      <c r="J1716" s="8" t="s">
        <v>3694</v>
      </c>
      <c r="K1716" s="8">
        <v>44</v>
      </c>
      <c r="L1716" s="8" t="s">
        <v>1484</v>
      </c>
      <c r="M1716" s="8">
        <v>124</v>
      </c>
      <c r="N1716" s="8" t="s">
        <v>10235</v>
      </c>
      <c r="O1716" s="8">
        <v>1</v>
      </c>
      <c r="P1716" s="8" t="s">
        <v>57</v>
      </c>
      <c r="Q1716" s="8" t="s">
        <v>12417</v>
      </c>
      <c r="S1716" s="8" t="s">
        <v>57</v>
      </c>
      <c r="T1716" s="8" t="s">
        <v>59</v>
      </c>
      <c r="U1716" s="8" t="s">
        <v>65</v>
      </c>
      <c r="V1716" s="8" t="s">
        <v>51</v>
      </c>
      <c r="W1716" s="8">
        <v>85</v>
      </c>
      <c r="X1716" s="8">
        <v>20</v>
      </c>
      <c r="Y1716" s="8">
        <v>20</v>
      </c>
      <c r="Z1716" s="8">
        <v>15</v>
      </c>
      <c r="AA1716" s="8">
        <v>15</v>
      </c>
      <c r="AB1716" s="8">
        <v>15</v>
      </c>
    </row>
    <row r="1717" spans="1:28">
      <c r="A1717" t="s">
        <v>18</v>
      </c>
      <c r="B1717" t="s">
        <v>121</v>
      </c>
      <c r="C1717" t="s">
        <v>665</v>
      </c>
      <c r="D1717" t="s">
        <v>629</v>
      </c>
      <c r="E1717" t="s">
        <v>675</v>
      </c>
      <c r="F1717" t="s">
        <v>4589</v>
      </c>
      <c r="G1717" t="s">
        <v>4590</v>
      </c>
      <c r="H1717" t="s">
        <v>676</v>
      </c>
      <c r="I1717" t="s">
        <v>3784</v>
      </c>
      <c r="J1717" s="8" t="s">
        <v>10236</v>
      </c>
      <c r="K1717" s="8">
        <v>48</v>
      </c>
      <c r="L1717" s="8" t="s">
        <v>3785</v>
      </c>
      <c r="M1717" s="8">
        <v>154</v>
      </c>
      <c r="N1717" s="8" t="s">
        <v>1303</v>
      </c>
      <c r="O1717" s="8">
        <v>1</v>
      </c>
      <c r="P1717" s="8" t="s">
        <v>57</v>
      </c>
      <c r="Q1717" s="8" t="s">
        <v>12418</v>
      </c>
      <c r="S1717" s="8" t="s">
        <v>57</v>
      </c>
      <c r="T1717" s="8" t="s">
        <v>59</v>
      </c>
      <c r="U1717" s="8" t="s">
        <v>65</v>
      </c>
      <c r="V1717" s="8" t="s">
        <v>51</v>
      </c>
      <c r="W1717" s="8">
        <v>85</v>
      </c>
      <c r="X1717" s="8">
        <v>20</v>
      </c>
      <c r="Y1717" s="8">
        <v>20</v>
      </c>
      <c r="Z1717" s="8">
        <v>15</v>
      </c>
      <c r="AA1717" s="8">
        <v>15</v>
      </c>
      <c r="AB1717" s="8">
        <v>15</v>
      </c>
    </row>
    <row r="1718" spans="1:28">
      <c r="A1718" t="s">
        <v>18</v>
      </c>
      <c r="B1718" t="s">
        <v>121</v>
      </c>
      <c r="C1718" t="s">
        <v>665</v>
      </c>
      <c r="D1718" t="s">
        <v>629</v>
      </c>
      <c r="E1718" t="s">
        <v>675</v>
      </c>
      <c r="F1718" t="s">
        <v>9012</v>
      </c>
      <c r="G1718" t="s">
        <v>9012</v>
      </c>
      <c r="H1718" t="s">
        <v>676</v>
      </c>
      <c r="I1718" t="s">
        <v>9013</v>
      </c>
      <c r="J1718" s="8" t="s">
        <v>9014</v>
      </c>
      <c r="K1718" s="8">
        <v>50</v>
      </c>
      <c r="L1718" s="8" t="s">
        <v>1828</v>
      </c>
      <c r="M1718" s="8">
        <v>135</v>
      </c>
      <c r="N1718" s="8" t="s">
        <v>1829</v>
      </c>
      <c r="O1718" s="8">
        <v>1</v>
      </c>
      <c r="P1718" s="8" t="s">
        <v>57</v>
      </c>
      <c r="Q1718" s="8" t="s">
        <v>12419</v>
      </c>
      <c r="S1718" s="8" t="s">
        <v>57</v>
      </c>
      <c r="T1718" s="8" t="s">
        <v>59</v>
      </c>
      <c r="U1718" s="8" t="s">
        <v>65</v>
      </c>
      <c r="V1718" s="8" t="s">
        <v>51</v>
      </c>
      <c r="W1718" s="8">
        <v>85</v>
      </c>
      <c r="X1718" s="8">
        <v>20</v>
      </c>
      <c r="Y1718" s="8">
        <v>20</v>
      </c>
      <c r="Z1718" s="8">
        <v>15</v>
      </c>
      <c r="AA1718" s="8">
        <v>15</v>
      </c>
      <c r="AB1718" s="8">
        <v>15</v>
      </c>
    </row>
    <row r="1719" spans="1:28">
      <c r="A1719" t="s">
        <v>18</v>
      </c>
      <c r="B1719" t="s">
        <v>121</v>
      </c>
      <c r="C1719" t="s">
        <v>665</v>
      </c>
      <c r="D1719" t="s">
        <v>629</v>
      </c>
      <c r="E1719" t="s">
        <v>675</v>
      </c>
      <c r="F1719" t="s">
        <v>4805</v>
      </c>
      <c r="G1719" t="s">
        <v>4805</v>
      </c>
      <c r="H1719" t="s">
        <v>676</v>
      </c>
      <c r="I1719" t="s">
        <v>3697</v>
      </c>
      <c r="J1719" s="8" t="s">
        <v>10237</v>
      </c>
      <c r="K1719" s="8">
        <v>45</v>
      </c>
      <c r="L1719" s="8" t="s">
        <v>3698</v>
      </c>
      <c r="M1719" s="8">
        <v>154</v>
      </c>
      <c r="N1719" s="8" t="s">
        <v>10238</v>
      </c>
      <c r="O1719" s="8">
        <v>1</v>
      </c>
      <c r="P1719" s="8" t="s">
        <v>57</v>
      </c>
      <c r="Q1719" s="8" t="s">
        <v>12420</v>
      </c>
      <c r="S1719" s="8" t="s">
        <v>57</v>
      </c>
      <c r="T1719" s="8" t="s">
        <v>59</v>
      </c>
      <c r="U1719" s="8" t="s">
        <v>65</v>
      </c>
      <c r="V1719" s="8" t="s">
        <v>51</v>
      </c>
      <c r="W1719" s="8">
        <v>85</v>
      </c>
      <c r="X1719" s="8">
        <v>20</v>
      </c>
      <c r="Y1719" s="8">
        <v>20</v>
      </c>
      <c r="Z1719" s="8">
        <v>15</v>
      </c>
      <c r="AA1719" s="8">
        <v>15</v>
      </c>
      <c r="AB1719" s="8">
        <v>15</v>
      </c>
    </row>
    <row r="1720" spans="1:28">
      <c r="A1720" t="s">
        <v>18</v>
      </c>
      <c r="B1720" t="s">
        <v>121</v>
      </c>
      <c r="C1720" t="s">
        <v>665</v>
      </c>
      <c r="D1720" t="s">
        <v>629</v>
      </c>
      <c r="E1720" t="s">
        <v>675</v>
      </c>
      <c r="F1720" t="s">
        <v>8118</v>
      </c>
      <c r="G1720" t="s">
        <v>8118</v>
      </c>
      <c r="H1720" t="s">
        <v>677</v>
      </c>
      <c r="I1720" t="s">
        <v>9015</v>
      </c>
      <c r="J1720" s="8" t="s">
        <v>9016</v>
      </c>
      <c r="K1720" s="8">
        <v>49</v>
      </c>
      <c r="M1720" s="8">
        <v>0</v>
      </c>
      <c r="N1720" s="8" t="s">
        <v>51</v>
      </c>
      <c r="O1720" s="8">
        <v>0</v>
      </c>
      <c r="P1720" s="8" t="s">
        <v>58</v>
      </c>
      <c r="Q1720" s="8" t="s">
        <v>12421</v>
      </c>
      <c r="S1720" s="8" t="s">
        <v>57</v>
      </c>
      <c r="T1720" s="8" t="s">
        <v>59</v>
      </c>
      <c r="U1720" s="8" t="s">
        <v>65</v>
      </c>
      <c r="V1720" s="8" t="s">
        <v>51</v>
      </c>
      <c r="W1720" s="8">
        <v>50</v>
      </c>
      <c r="X1720" s="8">
        <v>20</v>
      </c>
      <c r="Y1720" s="8">
        <v>0</v>
      </c>
      <c r="Z1720" s="8">
        <v>0</v>
      </c>
      <c r="AA1720" s="8">
        <v>15</v>
      </c>
      <c r="AB1720" s="8">
        <v>15</v>
      </c>
    </row>
    <row r="1721" spans="1:28">
      <c r="A1721" t="s">
        <v>18</v>
      </c>
      <c r="B1721" t="s">
        <v>121</v>
      </c>
      <c r="C1721" t="s">
        <v>665</v>
      </c>
      <c r="D1721" t="s">
        <v>629</v>
      </c>
      <c r="E1721" t="s">
        <v>675</v>
      </c>
      <c r="F1721" t="s">
        <v>8999</v>
      </c>
      <c r="G1721" t="s">
        <v>9000</v>
      </c>
      <c r="H1721" t="s">
        <v>677</v>
      </c>
      <c r="I1721" t="s">
        <v>9017</v>
      </c>
      <c r="J1721" s="8" t="s">
        <v>9018</v>
      </c>
      <c r="K1721" s="8">
        <v>34</v>
      </c>
      <c r="L1721" s="8" t="s">
        <v>9019</v>
      </c>
      <c r="M1721" s="8">
        <v>190</v>
      </c>
      <c r="N1721" s="8" t="s">
        <v>9020</v>
      </c>
      <c r="O1721" s="8">
        <v>1</v>
      </c>
      <c r="P1721" s="8" t="s">
        <v>57</v>
      </c>
      <c r="Q1721" s="8" t="s">
        <v>12422</v>
      </c>
      <c r="S1721" s="8" t="s">
        <v>57</v>
      </c>
      <c r="T1721" s="8" t="s">
        <v>59</v>
      </c>
      <c r="U1721" s="8" t="s">
        <v>65</v>
      </c>
      <c r="V1721" s="8" t="s">
        <v>51</v>
      </c>
      <c r="W1721" s="8">
        <v>30</v>
      </c>
      <c r="X1721" s="8">
        <v>0</v>
      </c>
      <c r="Y1721" s="8">
        <v>0</v>
      </c>
      <c r="Z1721" s="8">
        <v>15</v>
      </c>
      <c r="AA1721" s="8">
        <v>0</v>
      </c>
      <c r="AB1721" s="8">
        <v>15</v>
      </c>
    </row>
    <row r="1722" spans="1:28">
      <c r="A1722" t="s">
        <v>18</v>
      </c>
      <c r="B1722" t="s">
        <v>121</v>
      </c>
      <c r="C1722" t="s">
        <v>665</v>
      </c>
      <c r="D1722" t="s">
        <v>629</v>
      </c>
      <c r="E1722" t="s">
        <v>675</v>
      </c>
      <c r="F1722" t="s">
        <v>4761</v>
      </c>
      <c r="G1722" t="s">
        <v>4761</v>
      </c>
      <c r="H1722" t="s">
        <v>676</v>
      </c>
      <c r="I1722" t="s">
        <v>3695</v>
      </c>
      <c r="J1722" s="8" t="s">
        <v>3696</v>
      </c>
      <c r="K1722" s="8">
        <v>45</v>
      </c>
      <c r="L1722" s="8" t="s">
        <v>10240</v>
      </c>
      <c r="M1722" s="8">
        <v>132</v>
      </c>
      <c r="N1722" s="8" t="s">
        <v>1752</v>
      </c>
      <c r="O1722" s="8">
        <v>1</v>
      </c>
      <c r="P1722" s="8" t="s">
        <v>57</v>
      </c>
      <c r="Q1722" s="8" t="s">
        <v>12423</v>
      </c>
      <c r="S1722" s="8" t="s">
        <v>57</v>
      </c>
      <c r="T1722" s="8" t="s">
        <v>59</v>
      </c>
      <c r="U1722" s="8" t="s">
        <v>65</v>
      </c>
      <c r="V1722" s="8" t="s">
        <v>51</v>
      </c>
      <c r="W1722" s="8">
        <v>85</v>
      </c>
      <c r="X1722" s="8">
        <v>20</v>
      </c>
      <c r="Y1722" s="8">
        <v>20</v>
      </c>
      <c r="Z1722" s="8">
        <v>15</v>
      </c>
      <c r="AA1722" s="8">
        <v>15</v>
      </c>
      <c r="AB1722" s="8">
        <v>15</v>
      </c>
    </row>
    <row r="1723" spans="1:28">
      <c r="A1723" t="s">
        <v>18</v>
      </c>
      <c r="B1723" t="s">
        <v>121</v>
      </c>
      <c r="C1723" t="s">
        <v>665</v>
      </c>
      <c r="D1723" t="s">
        <v>629</v>
      </c>
      <c r="E1723" t="s">
        <v>674</v>
      </c>
      <c r="F1723" t="s">
        <v>227</v>
      </c>
      <c r="G1723" t="s">
        <v>227</v>
      </c>
      <c r="H1723" t="s">
        <v>676</v>
      </c>
      <c r="I1723" t="s">
        <v>3720</v>
      </c>
      <c r="J1723" s="8" t="s">
        <v>10241</v>
      </c>
      <c r="K1723" s="8">
        <v>47</v>
      </c>
      <c r="L1723" s="8" t="s">
        <v>10242</v>
      </c>
      <c r="M1723" s="8">
        <v>104</v>
      </c>
      <c r="N1723" s="8" t="s">
        <v>230</v>
      </c>
      <c r="O1723" s="8">
        <v>1</v>
      </c>
      <c r="P1723" s="8" t="s">
        <v>57</v>
      </c>
      <c r="Q1723" s="8" t="s">
        <v>12424</v>
      </c>
      <c r="S1723" s="8" t="s">
        <v>57</v>
      </c>
      <c r="T1723" s="8" t="s">
        <v>59</v>
      </c>
      <c r="U1723" s="8" t="s">
        <v>65</v>
      </c>
      <c r="V1723" s="8" t="s">
        <v>51</v>
      </c>
      <c r="W1723" s="8">
        <v>85</v>
      </c>
      <c r="X1723" s="8">
        <v>20</v>
      </c>
      <c r="Y1723" s="8">
        <v>20</v>
      </c>
      <c r="Z1723" s="8">
        <v>15</v>
      </c>
      <c r="AA1723" s="8">
        <v>15</v>
      </c>
      <c r="AB1723" s="8">
        <v>15</v>
      </c>
    </row>
    <row r="1724" spans="1:28">
      <c r="A1724" t="s">
        <v>18</v>
      </c>
      <c r="B1724" t="s">
        <v>121</v>
      </c>
      <c r="C1724" t="s">
        <v>665</v>
      </c>
      <c r="D1724" t="s">
        <v>629</v>
      </c>
      <c r="E1724" t="s">
        <v>675</v>
      </c>
      <c r="F1724" t="s">
        <v>4595</v>
      </c>
      <c r="G1724" t="s">
        <v>4595</v>
      </c>
      <c r="H1724" t="s">
        <v>676</v>
      </c>
      <c r="I1724" t="s">
        <v>3823</v>
      </c>
      <c r="J1724" s="8" t="s">
        <v>10243</v>
      </c>
      <c r="K1724" s="8">
        <v>42</v>
      </c>
      <c r="L1724" s="8" t="s">
        <v>2474</v>
      </c>
      <c r="M1724" s="8">
        <v>158</v>
      </c>
      <c r="N1724" s="8" t="s">
        <v>761</v>
      </c>
      <c r="O1724" s="8">
        <v>1</v>
      </c>
      <c r="P1724" s="8" t="s">
        <v>57</v>
      </c>
      <c r="Q1724" s="8" t="s">
        <v>12425</v>
      </c>
      <c r="S1724" s="8" t="s">
        <v>57</v>
      </c>
      <c r="T1724" s="8" t="s">
        <v>59</v>
      </c>
      <c r="U1724" s="8" t="s">
        <v>65</v>
      </c>
      <c r="V1724" s="8" t="s">
        <v>51</v>
      </c>
      <c r="W1724" s="8">
        <v>85</v>
      </c>
      <c r="X1724" s="8">
        <v>20</v>
      </c>
      <c r="Y1724" s="8">
        <v>20</v>
      </c>
      <c r="Z1724" s="8">
        <v>15</v>
      </c>
      <c r="AA1724" s="8">
        <v>15</v>
      </c>
      <c r="AB1724" s="8">
        <v>15</v>
      </c>
    </row>
    <row r="1725" spans="1:28">
      <c r="A1725" t="s">
        <v>18</v>
      </c>
      <c r="B1725" t="s">
        <v>121</v>
      </c>
      <c r="C1725" t="s">
        <v>665</v>
      </c>
      <c r="D1725" t="s">
        <v>629</v>
      </c>
      <c r="E1725" t="s">
        <v>675</v>
      </c>
      <c r="F1725" t="s">
        <v>5371</v>
      </c>
      <c r="G1725" t="s">
        <v>3612</v>
      </c>
      <c r="H1725" t="s">
        <v>676</v>
      </c>
      <c r="I1725" t="s">
        <v>3813</v>
      </c>
      <c r="J1725" s="8" t="s">
        <v>10244</v>
      </c>
      <c r="K1725" s="8">
        <v>43</v>
      </c>
      <c r="L1725" s="8" t="s">
        <v>3814</v>
      </c>
      <c r="M1725" s="8">
        <v>159</v>
      </c>
      <c r="N1725" s="8" t="s">
        <v>769</v>
      </c>
      <c r="O1725" s="8">
        <v>1</v>
      </c>
      <c r="P1725" s="8" t="s">
        <v>57</v>
      </c>
      <c r="Q1725" s="8" t="s">
        <v>12426</v>
      </c>
      <c r="S1725" s="8" t="s">
        <v>57</v>
      </c>
      <c r="T1725" s="8" t="s">
        <v>59</v>
      </c>
      <c r="U1725" s="8" t="s">
        <v>65</v>
      </c>
      <c r="V1725" s="8" t="s">
        <v>51</v>
      </c>
      <c r="W1725" s="8">
        <v>85</v>
      </c>
      <c r="X1725" s="8">
        <v>20</v>
      </c>
      <c r="Y1725" s="8">
        <v>20</v>
      </c>
      <c r="Z1725" s="8">
        <v>15</v>
      </c>
      <c r="AA1725" s="8">
        <v>15</v>
      </c>
      <c r="AB1725" s="8">
        <v>15</v>
      </c>
    </row>
    <row r="1726" spans="1:28">
      <c r="A1726" t="s">
        <v>18</v>
      </c>
      <c r="B1726" t="s">
        <v>121</v>
      </c>
      <c r="C1726" t="s">
        <v>665</v>
      </c>
      <c r="D1726" t="s">
        <v>629</v>
      </c>
      <c r="E1726" t="s">
        <v>675</v>
      </c>
      <c r="F1726" t="s">
        <v>4586</v>
      </c>
      <c r="G1726" t="s">
        <v>4587</v>
      </c>
      <c r="H1726" t="s">
        <v>676</v>
      </c>
      <c r="I1726" t="s">
        <v>3831</v>
      </c>
      <c r="J1726" s="8" t="s">
        <v>10245</v>
      </c>
      <c r="K1726" s="8">
        <v>48</v>
      </c>
      <c r="L1726" s="8" t="s">
        <v>2060</v>
      </c>
      <c r="M1726" s="8">
        <v>152</v>
      </c>
      <c r="N1726" s="8" t="s">
        <v>1295</v>
      </c>
      <c r="O1726" s="8">
        <v>1</v>
      </c>
      <c r="P1726" s="8" t="s">
        <v>57</v>
      </c>
      <c r="Q1726" s="8" t="s">
        <v>12427</v>
      </c>
      <c r="S1726" s="8" t="s">
        <v>57</v>
      </c>
      <c r="T1726" s="8" t="s">
        <v>59</v>
      </c>
      <c r="U1726" s="8" t="s">
        <v>65</v>
      </c>
      <c r="V1726" s="8" t="s">
        <v>51</v>
      </c>
      <c r="W1726" s="8">
        <v>85</v>
      </c>
      <c r="X1726" s="8">
        <v>20</v>
      </c>
      <c r="Y1726" s="8">
        <v>20</v>
      </c>
      <c r="Z1726" s="8">
        <v>15</v>
      </c>
      <c r="AA1726" s="8">
        <v>15</v>
      </c>
      <c r="AB1726" s="8">
        <v>15</v>
      </c>
    </row>
    <row r="1727" spans="1:28">
      <c r="A1727" t="s">
        <v>18</v>
      </c>
      <c r="B1727" t="s">
        <v>121</v>
      </c>
      <c r="C1727" t="s">
        <v>665</v>
      </c>
      <c r="D1727" t="s">
        <v>629</v>
      </c>
      <c r="E1727" t="s">
        <v>675</v>
      </c>
      <c r="F1727" t="s">
        <v>5744</v>
      </c>
      <c r="G1727" t="s">
        <v>4463</v>
      </c>
      <c r="H1727" t="s">
        <v>677</v>
      </c>
      <c r="I1727" t="s">
        <v>9021</v>
      </c>
      <c r="J1727" s="8" t="s">
        <v>9022</v>
      </c>
      <c r="K1727" s="8">
        <v>27</v>
      </c>
      <c r="L1727" s="8" t="s">
        <v>6179</v>
      </c>
      <c r="M1727" s="8">
        <v>160</v>
      </c>
      <c r="N1727" s="8" t="s">
        <v>51</v>
      </c>
      <c r="O1727" s="8">
        <v>0</v>
      </c>
      <c r="P1727" s="8" t="s">
        <v>58</v>
      </c>
      <c r="Q1727" s="8" t="s">
        <v>12428</v>
      </c>
      <c r="S1727" s="8" t="s">
        <v>57</v>
      </c>
      <c r="T1727" s="8" t="s">
        <v>59</v>
      </c>
      <c r="U1727" s="8" t="s">
        <v>65</v>
      </c>
      <c r="V1727" s="8" t="s">
        <v>51</v>
      </c>
      <c r="W1727" s="8">
        <v>50</v>
      </c>
      <c r="X1727" s="8">
        <v>0</v>
      </c>
      <c r="Y1727" s="8">
        <v>20</v>
      </c>
      <c r="Z1727" s="8">
        <v>0</v>
      </c>
      <c r="AA1727" s="8">
        <v>15</v>
      </c>
      <c r="AB1727" s="8">
        <v>15</v>
      </c>
    </row>
    <row r="1728" spans="1:28">
      <c r="A1728" t="s">
        <v>18</v>
      </c>
      <c r="B1728" t="s">
        <v>121</v>
      </c>
      <c r="C1728" t="s">
        <v>665</v>
      </c>
      <c r="D1728" t="s">
        <v>629</v>
      </c>
      <c r="E1728" t="s">
        <v>675</v>
      </c>
      <c r="F1728" t="s">
        <v>4868</v>
      </c>
      <c r="G1728" t="s">
        <v>4869</v>
      </c>
      <c r="H1728" t="s">
        <v>676</v>
      </c>
      <c r="I1728" t="s">
        <v>3738</v>
      </c>
      <c r="J1728" s="8" t="s">
        <v>10246</v>
      </c>
      <c r="K1728" s="8">
        <v>45</v>
      </c>
      <c r="L1728" s="8" t="s">
        <v>10247</v>
      </c>
      <c r="M1728" s="8">
        <v>153</v>
      </c>
      <c r="N1728" s="8" t="s">
        <v>10248</v>
      </c>
      <c r="O1728" s="8">
        <v>1</v>
      </c>
      <c r="P1728" s="8" t="s">
        <v>57</v>
      </c>
      <c r="Q1728" s="8" t="s">
        <v>12429</v>
      </c>
      <c r="S1728" s="8" t="s">
        <v>57</v>
      </c>
      <c r="T1728" s="8" t="s">
        <v>59</v>
      </c>
      <c r="U1728" s="8" t="s">
        <v>65</v>
      </c>
      <c r="V1728" s="8" t="s">
        <v>51</v>
      </c>
      <c r="W1728" s="8">
        <v>85</v>
      </c>
      <c r="X1728" s="8">
        <v>20</v>
      </c>
      <c r="Y1728" s="8">
        <v>20</v>
      </c>
      <c r="Z1728" s="8">
        <v>15</v>
      </c>
      <c r="AA1728" s="8">
        <v>15</v>
      </c>
      <c r="AB1728" s="8">
        <v>15</v>
      </c>
    </row>
    <row r="1729" spans="1:28">
      <c r="A1729" t="s">
        <v>18</v>
      </c>
      <c r="B1729" t="s">
        <v>121</v>
      </c>
      <c r="C1729" t="s">
        <v>665</v>
      </c>
      <c r="D1729" t="s">
        <v>629</v>
      </c>
      <c r="E1729" t="s">
        <v>675</v>
      </c>
      <c r="F1729" t="s">
        <v>4772</v>
      </c>
      <c r="G1729" t="s">
        <v>4584</v>
      </c>
      <c r="H1729" t="s">
        <v>677</v>
      </c>
      <c r="I1729" t="s">
        <v>3778</v>
      </c>
      <c r="J1729" s="8" t="s">
        <v>10249</v>
      </c>
      <c r="K1729" s="8">
        <v>47</v>
      </c>
      <c r="L1729" s="8" t="s">
        <v>3779</v>
      </c>
      <c r="M1729" s="8">
        <v>133</v>
      </c>
      <c r="N1729" s="8" t="s">
        <v>10250</v>
      </c>
      <c r="O1729" s="8">
        <v>1</v>
      </c>
      <c r="P1729" s="8" t="s">
        <v>57</v>
      </c>
      <c r="Q1729" s="8" t="s">
        <v>12430</v>
      </c>
      <c r="S1729" s="8" t="s">
        <v>57</v>
      </c>
      <c r="T1729" s="8" t="s">
        <v>59</v>
      </c>
      <c r="U1729" s="8" t="s">
        <v>65</v>
      </c>
      <c r="V1729" s="8" t="s">
        <v>51</v>
      </c>
      <c r="W1729" s="8">
        <v>85</v>
      </c>
      <c r="X1729" s="8">
        <v>20</v>
      </c>
      <c r="Y1729" s="8">
        <v>20</v>
      </c>
      <c r="Z1729" s="8">
        <v>15</v>
      </c>
      <c r="AA1729" s="8">
        <v>15</v>
      </c>
      <c r="AB1729" s="8">
        <v>15</v>
      </c>
    </row>
    <row r="1730" spans="1:28">
      <c r="A1730" t="s">
        <v>18</v>
      </c>
      <c r="B1730" t="s">
        <v>121</v>
      </c>
      <c r="C1730" t="s">
        <v>665</v>
      </c>
      <c r="D1730" t="s">
        <v>629</v>
      </c>
      <c r="E1730" t="s">
        <v>675</v>
      </c>
      <c r="F1730" t="s">
        <v>4952</v>
      </c>
      <c r="G1730" t="s">
        <v>4952</v>
      </c>
      <c r="H1730" t="s">
        <v>676</v>
      </c>
      <c r="I1730" t="s">
        <v>7555</v>
      </c>
      <c r="J1730" s="8" t="s">
        <v>7556</v>
      </c>
      <c r="K1730" s="8">
        <v>46</v>
      </c>
      <c r="L1730" s="8" t="s">
        <v>7557</v>
      </c>
      <c r="M1730" s="8">
        <v>130</v>
      </c>
      <c r="N1730" s="8" t="s">
        <v>10251</v>
      </c>
      <c r="O1730" s="8">
        <v>1</v>
      </c>
      <c r="P1730" s="8" t="s">
        <v>57</v>
      </c>
      <c r="Q1730" s="8" t="s">
        <v>12431</v>
      </c>
      <c r="S1730" s="8" t="s">
        <v>57</v>
      </c>
      <c r="T1730" s="8" t="s">
        <v>59</v>
      </c>
      <c r="U1730" s="8" t="s">
        <v>65</v>
      </c>
      <c r="V1730" s="8" t="s">
        <v>51</v>
      </c>
      <c r="W1730" s="8">
        <v>85</v>
      </c>
      <c r="X1730" s="8">
        <v>20</v>
      </c>
      <c r="Y1730" s="8">
        <v>20</v>
      </c>
      <c r="Z1730" s="8">
        <v>15</v>
      </c>
      <c r="AA1730" s="8">
        <v>15</v>
      </c>
      <c r="AB1730" s="8">
        <v>15</v>
      </c>
    </row>
    <row r="1731" spans="1:28">
      <c r="A1731" t="s">
        <v>18</v>
      </c>
      <c r="B1731" t="s">
        <v>121</v>
      </c>
      <c r="C1731" t="s">
        <v>665</v>
      </c>
      <c r="D1731" t="s">
        <v>629</v>
      </c>
      <c r="E1731" t="s">
        <v>675</v>
      </c>
      <c r="F1731" t="s">
        <v>5358</v>
      </c>
      <c r="G1731" t="s">
        <v>5359</v>
      </c>
      <c r="H1731" t="s">
        <v>676</v>
      </c>
      <c r="I1731" t="s">
        <v>3776</v>
      </c>
      <c r="J1731" s="8" t="s">
        <v>3777</v>
      </c>
      <c r="K1731" s="8">
        <v>56</v>
      </c>
      <c r="L1731" s="8" t="s">
        <v>1335</v>
      </c>
      <c r="M1731" s="8">
        <v>117</v>
      </c>
      <c r="N1731" s="8" t="s">
        <v>10208</v>
      </c>
      <c r="O1731" s="8">
        <v>1</v>
      </c>
      <c r="P1731" s="8" t="s">
        <v>57</v>
      </c>
      <c r="Q1731" s="8" t="s">
        <v>12432</v>
      </c>
      <c r="S1731" s="8" t="s">
        <v>57</v>
      </c>
      <c r="T1731" s="8" t="s">
        <v>59</v>
      </c>
      <c r="U1731" s="8" t="s">
        <v>65</v>
      </c>
      <c r="V1731" s="8" t="s">
        <v>51</v>
      </c>
      <c r="W1731" s="8">
        <v>85</v>
      </c>
      <c r="X1731" s="8">
        <v>20</v>
      </c>
      <c r="Y1731" s="8">
        <v>20</v>
      </c>
      <c r="Z1731" s="8">
        <v>15</v>
      </c>
      <c r="AA1731" s="8">
        <v>15</v>
      </c>
      <c r="AB1731" s="8">
        <v>15</v>
      </c>
    </row>
    <row r="1732" spans="1:28">
      <c r="A1732" t="s">
        <v>18</v>
      </c>
      <c r="B1732" t="s">
        <v>121</v>
      </c>
      <c r="C1732" t="s">
        <v>665</v>
      </c>
      <c r="D1732" t="s">
        <v>629</v>
      </c>
      <c r="E1732" t="s">
        <v>674</v>
      </c>
      <c r="F1732" t="s">
        <v>5325</v>
      </c>
      <c r="G1732" t="s">
        <v>5326</v>
      </c>
      <c r="H1732" t="s">
        <v>676</v>
      </c>
      <c r="I1732" t="s">
        <v>3721</v>
      </c>
      <c r="J1732" s="8" t="s">
        <v>10252</v>
      </c>
      <c r="K1732" s="8">
        <v>42</v>
      </c>
      <c r="L1732" s="8" t="s">
        <v>457</v>
      </c>
      <c r="M1732" s="8">
        <v>112</v>
      </c>
      <c r="N1732" s="8" t="s">
        <v>1298</v>
      </c>
      <c r="O1732" s="8">
        <v>1</v>
      </c>
      <c r="P1732" s="8" t="s">
        <v>57</v>
      </c>
      <c r="Q1732" s="8" t="s">
        <v>12433</v>
      </c>
      <c r="S1732" s="8" t="s">
        <v>57</v>
      </c>
      <c r="T1732" s="8" t="s">
        <v>59</v>
      </c>
      <c r="U1732" s="8" t="s">
        <v>65</v>
      </c>
      <c r="V1732" s="8" t="s">
        <v>51</v>
      </c>
      <c r="W1732" s="8">
        <v>85</v>
      </c>
      <c r="X1732" s="8">
        <v>20</v>
      </c>
      <c r="Y1732" s="8">
        <v>20</v>
      </c>
      <c r="Z1732" s="8">
        <v>15</v>
      </c>
      <c r="AA1732" s="8">
        <v>15</v>
      </c>
      <c r="AB1732" s="8">
        <v>15</v>
      </c>
    </row>
    <row r="1733" spans="1:28">
      <c r="A1733" t="s">
        <v>18</v>
      </c>
      <c r="B1733" t="s">
        <v>121</v>
      </c>
      <c r="C1733" t="s">
        <v>665</v>
      </c>
      <c r="D1733" t="s">
        <v>629</v>
      </c>
      <c r="E1733" t="s">
        <v>675</v>
      </c>
      <c r="F1733" t="s">
        <v>5343</v>
      </c>
      <c r="G1733" t="s">
        <v>5343</v>
      </c>
      <c r="H1733" t="s">
        <v>676</v>
      </c>
      <c r="I1733" t="s">
        <v>3758</v>
      </c>
      <c r="J1733" s="8" t="s">
        <v>10253</v>
      </c>
      <c r="K1733" s="8">
        <v>57</v>
      </c>
      <c r="L1733" s="8" t="s">
        <v>1824</v>
      </c>
      <c r="M1733" s="8">
        <v>143</v>
      </c>
      <c r="N1733" s="8" t="s">
        <v>1825</v>
      </c>
      <c r="O1733" s="8">
        <v>1</v>
      </c>
      <c r="P1733" s="8" t="s">
        <v>57</v>
      </c>
      <c r="Q1733" s="8" t="s">
        <v>12434</v>
      </c>
      <c r="S1733" s="8" t="s">
        <v>57</v>
      </c>
      <c r="T1733" s="8" t="s">
        <v>59</v>
      </c>
      <c r="U1733" s="8" t="s">
        <v>65</v>
      </c>
      <c r="V1733" s="8" t="s">
        <v>51</v>
      </c>
      <c r="W1733" s="8">
        <v>85</v>
      </c>
      <c r="X1733" s="8">
        <v>20</v>
      </c>
      <c r="Y1733" s="8">
        <v>20</v>
      </c>
      <c r="Z1733" s="8">
        <v>15</v>
      </c>
      <c r="AA1733" s="8">
        <v>15</v>
      </c>
      <c r="AB1733" s="8">
        <v>15</v>
      </c>
    </row>
    <row r="1734" spans="1:28">
      <c r="A1734" t="s">
        <v>18</v>
      </c>
      <c r="B1734" t="s">
        <v>121</v>
      </c>
      <c r="C1734" t="s">
        <v>665</v>
      </c>
      <c r="D1734" t="s">
        <v>629</v>
      </c>
      <c r="E1734" t="s">
        <v>675</v>
      </c>
      <c r="F1734" t="s">
        <v>5350</v>
      </c>
      <c r="G1734" t="s">
        <v>5351</v>
      </c>
      <c r="H1734" t="s">
        <v>676</v>
      </c>
      <c r="I1734" t="s">
        <v>3763</v>
      </c>
      <c r="J1734" s="8" t="s">
        <v>10254</v>
      </c>
      <c r="K1734" s="8">
        <v>44</v>
      </c>
      <c r="L1734" s="8" t="s">
        <v>10255</v>
      </c>
      <c r="M1734" s="8">
        <v>185</v>
      </c>
      <c r="N1734" s="8" t="s">
        <v>1263</v>
      </c>
      <c r="O1734" s="8">
        <v>1</v>
      </c>
      <c r="P1734" s="8" t="s">
        <v>57</v>
      </c>
      <c r="Q1734" s="8" t="s">
        <v>12435</v>
      </c>
      <c r="S1734" s="8" t="s">
        <v>57</v>
      </c>
      <c r="T1734" s="8" t="s">
        <v>59</v>
      </c>
      <c r="U1734" s="8" t="s">
        <v>65</v>
      </c>
      <c r="V1734" s="8" t="s">
        <v>51</v>
      </c>
      <c r="W1734" s="8">
        <v>65</v>
      </c>
      <c r="X1734" s="8">
        <v>20</v>
      </c>
      <c r="Y1734" s="8">
        <v>0</v>
      </c>
      <c r="Z1734" s="8">
        <v>15</v>
      </c>
      <c r="AA1734" s="8">
        <v>15</v>
      </c>
      <c r="AB1734" s="8">
        <v>15</v>
      </c>
    </row>
    <row r="1735" spans="1:28">
      <c r="A1735" t="s">
        <v>18</v>
      </c>
      <c r="B1735" t="s">
        <v>121</v>
      </c>
      <c r="C1735" t="s">
        <v>665</v>
      </c>
      <c r="D1735" t="s">
        <v>629</v>
      </c>
      <c r="E1735" t="s">
        <v>675</v>
      </c>
      <c r="F1735" t="s">
        <v>9023</v>
      </c>
      <c r="G1735" t="s">
        <v>9024</v>
      </c>
      <c r="H1735" t="s">
        <v>677</v>
      </c>
      <c r="I1735" t="s">
        <v>9025</v>
      </c>
      <c r="J1735" s="8" t="s">
        <v>9026</v>
      </c>
      <c r="K1735" s="8">
        <v>27</v>
      </c>
      <c r="L1735" s="8" t="s">
        <v>6027</v>
      </c>
      <c r="M1735" s="8">
        <v>144</v>
      </c>
      <c r="N1735" s="8" t="s">
        <v>3719</v>
      </c>
      <c r="O1735" s="8">
        <v>1</v>
      </c>
      <c r="P1735" s="8" t="s">
        <v>57</v>
      </c>
      <c r="Q1735" s="8" t="s">
        <v>12436</v>
      </c>
      <c r="S1735" s="8" t="s">
        <v>57</v>
      </c>
      <c r="T1735" s="8" t="s">
        <v>59</v>
      </c>
      <c r="U1735" s="8" t="s">
        <v>65</v>
      </c>
      <c r="V1735" s="8" t="s">
        <v>51</v>
      </c>
      <c r="W1735" s="8">
        <v>65</v>
      </c>
      <c r="X1735" s="8">
        <v>0</v>
      </c>
      <c r="Y1735" s="8">
        <v>20</v>
      </c>
      <c r="Z1735" s="8">
        <v>15</v>
      </c>
      <c r="AA1735" s="8">
        <v>15</v>
      </c>
      <c r="AB1735" s="8">
        <v>15</v>
      </c>
    </row>
    <row r="1736" spans="1:28">
      <c r="A1736" t="s">
        <v>18</v>
      </c>
      <c r="B1736" t="s">
        <v>121</v>
      </c>
      <c r="C1736" t="s">
        <v>665</v>
      </c>
      <c r="D1736" t="s">
        <v>629</v>
      </c>
      <c r="E1736" t="s">
        <v>674</v>
      </c>
      <c r="F1736" t="s">
        <v>33</v>
      </c>
      <c r="G1736" t="s">
        <v>33</v>
      </c>
      <c r="H1736" t="s">
        <v>676</v>
      </c>
      <c r="I1736" t="s">
        <v>3718</v>
      </c>
      <c r="J1736" s="8" t="s">
        <v>10256</v>
      </c>
      <c r="K1736" s="8">
        <v>44</v>
      </c>
      <c r="L1736" s="8" t="s">
        <v>10257</v>
      </c>
      <c r="M1736" s="8">
        <v>97</v>
      </c>
      <c r="N1736" s="8" t="s">
        <v>298</v>
      </c>
      <c r="O1736" s="8">
        <v>1</v>
      </c>
      <c r="P1736" s="8" t="s">
        <v>57</v>
      </c>
      <c r="Q1736" s="8" t="s">
        <v>12437</v>
      </c>
      <c r="S1736" s="8" t="s">
        <v>57</v>
      </c>
      <c r="T1736" s="8" t="s">
        <v>59</v>
      </c>
      <c r="U1736" s="8" t="s">
        <v>65</v>
      </c>
      <c r="V1736" s="8" t="s">
        <v>51</v>
      </c>
      <c r="W1736" s="8">
        <v>85</v>
      </c>
      <c r="X1736" s="8">
        <v>20</v>
      </c>
      <c r="Y1736" s="8">
        <v>20</v>
      </c>
      <c r="Z1736" s="8">
        <v>15</v>
      </c>
      <c r="AA1736" s="8">
        <v>15</v>
      </c>
      <c r="AB1736" s="8">
        <v>15</v>
      </c>
    </row>
    <row r="1737" spans="1:28">
      <c r="A1737" t="s">
        <v>18</v>
      </c>
      <c r="B1737" t="s">
        <v>121</v>
      </c>
      <c r="C1737" t="s">
        <v>665</v>
      </c>
      <c r="D1737" t="s">
        <v>629</v>
      </c>
      <c r="E1737" t="s">
        <v>675</v>
      </c>
      <c r="F1737" t="s">
        <v>5356</v>
      </c>
      <c r="G1737" t="s">
        <v>5357</v>
      </c>
      <c r="H1737" t="s">
        <v>676</v>
      </c>
      <c r="I1737" t="s">
        <v>3774</v>
      </c>
      <c r="J1737" s="8" t="s">
        <v>3775</v>
      </c>
      <c r="K1737" s="8">
        <v>48</v>
      </c>
      <c r="L1737" s="8" t="s">
        <v>10258</v>
      </c>
      <c r="M1737" s="8">
        <v>154</v>
      </c>
      <c r="N1737" s="8" t="s">
        <v>10259</v>
      </c>
      <c r="O1737" s="8">
        <v>1</v>
      </c>
      <c r="P1737" s="8" t="s">
        <v>57</v>
      </c>
      <c r="Q1737" s="8" t="s">
        <v>12438</v>
      </c>
      <c r="S1737" s="8" t="s">
        <v>57</v>
      </c>
      <c r="T1737" s="8" t="s">
        <v>59</v>
      </c>
      <c r="U1737" s="8" t="s">
        <v>65</v>
      </c>
      <c r="V1737" s="8" t="s">
        <v>51</v>
      </c>
      <c r="W1737" s="8">
        <v>85</v>
      </c>
      <c r="X1737" s="8">
        <v>20</v>
      </c>
      <c r="Y1737" s="8">
        <v>20</v>
      </c>
      <c r="Z1737" s="8">
        <v>15</v>
      </c>
      <c r="AA1737" s="8">
        <v>15</v>
      </c>
      <c r="AB1737" s="8">
        <v>15</v>
      </c>
    </row>
    <row r="1738" spans="1:28">
      <c r="A1738" t="s">
        <v>18</v>
      </c>
      <c r="B1738" t="s">
        <v>121</v>
      </c>
      <c r="C1738" t="s">
        <v>665</v>
      </c>
      <c r="D1738" t="s">
        <v>629</v>
      </c>
      <c r="E1738" t="s">
        <v>675</v>
      </c>
      <c r="F1738" t="s">
        <v>4877</v>
      </c>
      <c r="G1738" t="s">
        <v>4499</v>
      </c>
      <c r="H1738" t="s">
        <v>676</v>
      </c>
      <c r="I1738" t="s">
        <v>3786</v>
      </c>
      <c r="J1738" s="8" t="s">
        <v>10260</v>
      </c>
      <c r="K1738" s="8">
        <v>56</v>
      </c>
      <c r="L1738" s="8" t="s">
        <v>2414</v>
      </c>
      <c r="M1738" s="8">
        <v>118</v>
      </c>
      <c r="N1738" s="8" t="s">
        <v>6113</v>
      </c>
      <c r="O1738" s="8">
        <v>1</v>
      </c>
      <c r="P1738" s="8" t="s">
        <v>57</v>
      </c>
      <c r="Q1738" s="8" t="s">
        <v>12439</v>
      </c>
      <c r="S1738" s="8" t="s">
        <v>57</v>
      </c>
      <c r="T1738" s="8" t="s">
        <v>59</v>
      </c>
      <c r="U1738" s="8" t="s">
        <v>65</v>
      </c>
      <c r="V1738" s="8" t="s">
        <v>51</v>
      </c>
      <c r="W1738" s="8">
        <v>85</v>
      </c>
      <c r="X1738" s="8">
        <v>20</v>
      </c>
      <c r="Y1738" s="8">
        <v>20</v>
      </c>
      <c r="Z1738" s="8">
        <v>15</v>
      </c>
      <c r="AA1738" s="8">
        <v>15</v>
      </c>
      <c r="AB1738" s="8">
        <v>15</v>
      </c>
    </row>
    <row r="1739" spans="1:28">
      <c r="A1739" t="s">
        <v>18</v>
      </c>
      <c r="B1739" t="s">
        <v>121</v>
      </c>
      <c r="C1739" t="s">
        <v>665</v>
      </c>
      <c r="D1739" t="s">
        <v>629</v>
      </c>
      <c r="E1739" t="s">
        <v>675</v>
      </c>
      <c r="F1739" t="s">
        <v>5341</v>
      </c>
      <c r="G1739" t="s">
        <v>5342</v>
      </c>
      <c r="H1739" t="s">
        <v>676</v>
      </c>
      <c r="I1739" t="s">
        <v>3757</v>
      </c>
      <c r="J1739" s="8" t="s">
        <v>10261</v>
      </c>
      <c r="K1739" s="8">
        <v>48</v>
      </c>
      <c r="L1739" s="8" t="s">
        <v>10262</v>
      </c>
      <c r="M1739" s="8">
        <v>120</v>
      </c>
      <c r="N1739" s="8" t="s">
        <v>7943</v>
      </c>
      <c r="O1739" s="8">
        <v>1</v>
      </c>
      <c r="P1739" s="8" t="s">
        <v>57</v>
      </c>
      <c r="Q1739" s="8" t="s">
        <v>12440</v>
      </c>
      <c r="S1739" s="8" t="s">
        <v>57</v>
      </c>
      <c r="T1739" s="8" t="s">
        <v>59</v>
      </c>
      <c r="U1739" s="8" t="s">
        <v>65</v>
      </c>
      <c r="V1739" s="8" t="s">
        <v>51</v>
      </c>
      <c r="W1739" s="8">
        <v>85</v>
      </c>
      <c r="X1739" s="8">
        <v>20</v>
      </c>
      <c r="Y1739" s="8">
        <v>20</v>
      </c>
      <c r="Z1739" s="8">
        <v>15</v>
      </c>
      <c r="AA1739" s="8">
        <v>15</v>
      </c>
      <c r="AB1739" s="8">
        <v>15</v>
      </c>
    </row>
    <row r="1740" spans="1:28">
      <c r="A1740" t="s">
        <v>18</v>
      </c>
      <c r="B1740" t="s">
        <v>121</v>
      </c>
      <c r="C1740" t="s">
        <v>665</v>
      </c>
      <c r="D1740" t="s">
        <v>629</v>
      </c>
      <c r="E1740" t="s">
        <v>675</v>
      </c>
      <c r="F1740" t="s">
        <v>4885</v>
      </c>
      <c r="G1740" t="s">
        <v>4856</v>
      </c>
      <c r="H1740" t="s">
        <v>676</v>
      </c>
      <c r="I1740" t="s">
        <v>3817</v>
      </c>
      <c r="J1740" s="8" t="s">
        <v>3818</v>
      </c>
      <c r="K1740" s="8">
        <v>60</v>
      </c>
      <c r="L1740" s="8" t="s">
        <v>3819</v>
      </c>
      <c r="M1740" s="8">
        <v>153</v>
      </c>
      <c r="N1740" s="8" t="s">
        <v>10263</v>
      </c>
      <c r="O1740" s="8">
        <v>1</v>
      </c>
      <c r="P1740" s="8" t="s">
        <v>57</v>
      </c>
      <c r="Q1740" s="8" t="s">
        <v>12441</v>
      </c>
      <c r="S1740" s="8" t="s">
        <v>57</v>
      </c>
      <c r="T1740" s="8" t="s">
        <v>59</v>
      </c>
      <c r="U1740" s="8" t="s">
        <v>65</v>
      </c>
      <c r="V1740" s="8" t="s">
        <v>51</v>
      </c>
      <c r="W1740" s="8">
        <v>85</v>
      </c>
      <c r="X1740" s="8">
        <v>20</v>
      </c>
      <c r="Y1740" s="8">
        <v>20</v>
      </c>
      <c r="Z1740" s="8">
        <v>15</v>
      </c>
      <c r="AA1740" s="8">
        <v>15</v>
      </c>
      <c r="AB1740" s="8">
        <v>15</v>
      </c>
    </row>
    <row r="1741" spans="1:28">
      <c r="A1741" t="s">
        <v>18</v>
      </c>
      <c r="B1741" t="s">
        <v>121</v>
      </c>
      <c r="C1741" t="s">
        <v>665</v>
      </c>
      <c r="D1741" t="s">
        <v>629</v>
      </c>
      <c r="E1741" t="s">
        <v>675</v>
      </c>
      <c r="F1741" t="s">
        <v>4830</v>
      </c>
      <c r="G1741" t="s">
        <v>4831</v>
      </c>
      <c r="H1741" t="s">
        <v>676</v>
      </c>
      <c r="I1741" t="s">
        <v>3722</v>
      </c>
      <c r="J1741" s="8" t="s">
        <v>3723</v>
      </c>
      <c r="K1741" s="8">
        <v>45</v>
      </c>
      <c r="L1741" s="8" t="s">
        <v>10264</v>
      </c>
      <c r="M1741" s="8">
        <v>135</v>
      </c>
      <c r="N1741" s="8" t="s">
        <v>1841</v>
      </c>
      <c r="O1741" s="8">
        <v>1</v>
      </c>
      <c r="P1741" s="8" t="s">
        <v>57</v>
      </c>
      <c r="Q1741" s="8" t="s">
        <v>12442</v>
      </c>
      <c r="S1741" s="8" t="s">
        <v>57</v>
      </c>
      <c r="T1741" s="8" t="s">
        <v>59</v>
      </c>
      <c r="U1741" s="8" t="s">
        <v>65</v>
      </c>
      <c r="V1741" s="8" t="s">
        <v>51</v>
      </c>
      <c r="W1741" s="8">
        <v>85</v>
      </c>
      <c r="X1741" s="8">
        <v>20</v>
      </c>
      <c r="Y1741" s="8">
        <v>20</v>
      </c>
      <c r="Z1741" s="8">
        <v>15</v>
      </c>
      <c r="AA1741" s="8">
        <v>15</v>
      </c>
      <c r="AB1741" s="8">
        <v>15</v>
      </c>
    </row>
    <row r="1742" spans="1:28">
      <c r="A1742" t="s">
        <v>18</v>
      </c>
      <c r="B1742" t="s">
        <v>121</v>
      </c>
      <c r="C1742" t="s">
        <v>665</v>
      </c>
      <c r="D1742" t="s">
        <v>629</v>
      </c>
      <c r="E1742" t="s">
        <v>675</v>
      </c>
      <c r="F1742" t="s">
        <v>9027</v>
      </c>
      <c r="G1742" t="s">
        <v>9028</v>
      </c>
      <c r="H1742" t="s">
        <v>677</v>
      </c>
      <c r="I1742" t="s">
        <v>9029</v>
      </c>
      <c r="J1742" s="8" t="s">
        <v>9027</v>
      </c>
      <c r="K1742" s="8">
        <v>25</v>
      </c>
      <c r="L1742" s="8" t="s">
        <v>9027</v>
      </c>
      <c r="M1742" s="8">
        <v>25</v>
      </c>
      <c r="N1742" s="8" t="s">
        <v>1273</v>
      </c>
      <c r="O1742" s="8">
        <v>1</v>
      </c>
      <c r="P1742" s="8" t="s">
        <v>57</v>
      </c>
      <c r="Q1742" s="8" t="s">
        <v>12443</v>
      </c>
      <c r="S1742" s="8" t="s">
        <v>57</v>
      </c>
      <c r="T1742" s="8" t="s">
        <v>59</v>
      </c>
      <c r="U1742" s="8" t="s">
        <v>65</v>
      </c>
      <c r="V1742" s="8" t="s">
        <v>51</v>
      </c>
      <c r="W1742" s="8">
        <v>45</v>
      </c>
      <c r="X1742" s="8">
        <v>0</v>
      </c>
      <c r="Y1742" s="8">
        <v>0</v>
      </c>
      <c r="Z1742" s="8">
        <v>15</v>
      </c>
      <c r="AA1742" s="8">
        <v>15</v>
      </c>
      <c r="AB1742" s="8">
        <v>15</v>
      </c>
    </row>
    <row r="1743" spans="1:28">
      <c r="A1743" t="s">
        <v>18</v>
      </c>
      <c r="B1743" t="s">
        <v>121</v>
      </c>
      <c r="C1743" t="s">
        <v>665</v>
      </c>
      <c r="D1743" t="s">
        <v>629</v>
      </c>
      <c r="E1743" t="s">
        <v>675</v>
      </c>
      <c r="F1743" t="s">
        <v>5375</v>
      </c>
      <c r="G1743" t="s">
        <v>5375</v>
      </c>
      <c r="H1743" t="s">
        <v>676</v>
      </c>
      <c r="I1743" t="s">
        <v>3829</v>
      </c>
      <c r="J1743" s="8" t="s">
        <v>3830</v>
      </c>
      <c r="K1743" s="8">
        <v>49</v>
      </c>
      <c r="L1743" s="8" t="s">
        <v>324</v>
      </c>
      <c r="M1743" s="8">
        <v>159</v>
      </c>
      <c r="N1743" s="8" t="s">
        <v>259</v>
      </c>
      <c r="O1743" s="8">
        <v>1</v>
      </c>
      <c r="P1743" s="8" t="s">
        <v>57</v>
      </c>
      <c r="Q1743" s="8" t="s">
        <v>12444</v>
      </c>
      <c r="S1743" s="8" t="s">
        <v>57</v>
      </c>
      <c r="T1743" s="8" t="s">
        <v>59</v>
      </c>
      <c r="U1743" s="8" t="s">
        <v>65</v>
      </c>
      <c r="V1743" s="8" t="s">
        <v>51</v>
      </c>
      <c r="W1743" s="8">
        <v>85</v>
      </c>
      <c r="X1743" s="8">
        <v>20</v>
      </c>
      <c r="Y1743" s="8">
        <v>20</v>
      </c>
      <c r="Z1743" s="8">
        <v>15</v>
      </c>
      <c r="AA1743" s="8">
        <v>15</v>
      </c>
      <c r="AB1743" s="8">
        <v>15</v>
      </c>
    </row>
    <row r="1744" spans="1:28">
      <c r="A1744" t="s">
        <v>18</v>
      </c>
      <c r="B1744" t="s">
        <v>80</v>
      </c>
      <c r="C1744" t="s">
        <v>644</v>
      </c>
      <c r="D1744" t="s">
        <v>629</v>
      </c>
      <c r="E1744" t="s">
        <v>674</v>
      </c>
      <c r="F1744" t="s">
        <v>4975</v>
      </c>
      <c r="G1744" t="s">
        <v>4976</v>
      </c>
      <c r="H1744" t="s">
        <v>676</v>
      </c>
      <c r="I1744" t="s">
        <v>2455</v>
      </c>
      <c r="J1744" s="8" t="s">
        <v>10265</v>
      </c>
      <c r="K1744" s="8">
        <v>56</v>
      </c>
      <c r="L1744" s="8" t="s">
        <v>2456</v>
      </c>
      <c r="M1744" s="8">
        <v>116</v>
      </c>
      <c r="N1744" s="8" t="s">
        <v>1329</v>
      </c>
      <c r="O1744" s="8">
        <v>1</v>
      </c>
      <c r="P1744" s="8" t="s">
        <v>57</v>
      </c>
      <c r="Q1744" s="8" t="s">
        <v>12445</v>
      </c>
      <c r="S1744" s="8" t="s">
        <v>57</v>
      </c>
      <c r="T1744" s="8" t="s">
        <v>59</v>
      </c>
      <c r="U1744" s="8" t="s">
        <v>65</v>
      </c>
      <c r="V1744" s="8" t="s">
        <v>51</v>
      </c>
      <c r="W1744" s="8">
        <v>85</v>
      </c>
      <c r="X1744" s="8">
        <v>20</v>
      </c>
      <c r="Y1744" s="8">
        <v>20</v>
      </c>
      <c r="Z1744" s="8">
        <v>15</v>
      </c>
      <c r="AA1744" s="8">
        <v>15</v>
      </c>
      <c r="AB1744" s="8">
        <v>15</v>
      </c>
    </row>
    <row r="1745" spans="1:28">
      <c r="A1745" t="s">
        <v>18</v>
      </c>
      <c r="B1745" t="s">
        <v>80</v>
      </c>
      <c r="C1745" t="s">
        <v>644</v>
      </c>
      <c r="D1745" t="s">
        <v>629</v>
      </c>
      <c r="E1745" t="s">
        <v>674</v>
      </c>
      <c r="F1745" t="s">
        <v>4961</v>
      </c>
      <c r="G1745" t="s">
        <v>4962</v>
      </c>
      <c r="H1745" t="s">
        <v>676</v>
      </c>
      <c r="I1745" t="s">
        <v>2380</v>
      </c>
      <c r="J1745" s="8" t="s">
        <v>10266</v>
      </c>
      <c r="K1745" s="8">
        <v>51</v>
      </c>
      <c r="L1745" s="8" t="s">
        <v>2381</v>
      </c>
      <c r="M1745" s="8">
        <v>160</v>
      </c>
      <c r="N1745" s="8" t="s">
        <v>10267</v>
      </c>
      <c r="O1745" s="8">
        <v>1</v>
      </c>
      <c r="P1745" s="8" t="s">
        <v>57</v>
      </c>
      <c r="Q1745" s="8" t="s">
        <v>12446</v>
      </c>
      <c r="S1745" s="8" t="s">
        <v>57</v>
      </c>
      <c r="T1745" s="8" t="s">
        <v>59</v>
      </c>
      <c r="U1745" s="8" t="s">
        <v>65</v>
      </c>
      <c r="V1745" s="8" t="s">
        <v>51</v>
      </c>
      <c r="W1745" s="8">
        <v>85</v>
      </c>
      <c r="X1745" s="8">
        <v>20</v>
      </c>
      <c r="Y1745" s="8">
        <v>20</v>
      </c>
      <c r="Z1745" s="8">
        <v>15</v>
      </c>
      <c r="AA1745" s="8">
        <v>15</v>
      </c>
      <c r="AB1745" s="8">
        <v>15</v>
      </c>
    </row>
    <row r="1746" spans="1:28">
      <c r="A1746" t="s">
        <v>18</v>
      </c>
      <c r="B1746" t="s">
        <v>80</v>
      </c>
      <c r="C1746" t="s">
        <v>644</v>
      </c>
      <c r="D1746" t="s">
        <v>629</v>
      </c>
      <c r="E1746" t="s">
        <v>675</v>
      </c>
      <c r="F1746" t="s">
        <v>4954</v>
      </c>
      <c r="G1746" t="s">
        <v>4955</v>
      </c>
      <c r="H1746" t="s">
        <v>676</v>
      </c>
      <c r="I1746" t="s">
        <v>2363</v>
      </c>
      <c r="J1746" s="8" t="s">
        <v>10268</v>
      </c>
      <c r="K1746" s="8">
        <v>44</v>
      </c>
      <c r="L1746" s="8" t="s">
        <v>2364</v>
      </c>
      <c r="M1746" s="8">
        <v>144</v>
      </c>
      <c r="N1746" s="8" t="s">
        <v>10269</v>
      </c>
      <c r="O1746" s="8">
        <v>1</v>
      </c>
      <c r="P1746" s="8" t="s">
        <v>57</v>
      </c>
      <c r="Q1746" s="8" t="s">
        <v>12447</v>
      </c>
      <c r="S1746" s="8" t="s">
        <v>57</v>
      </c>
      <c r="T1746" s="8" t="s">
        <v>59</v>
      </c>
      <c r="U1746" s="8" t="s">
        <v>65</v>
      </c>
      <c r="V1746" s="8" t="s">
        <v>51</v>
      </c>
      <c r="W1746" s="8">
        <v>85</v>
      </c>
      <c r="X1746" s="8">
        <v>20</v>
      </c>
      <c r="Y1746" s="8">
        <v>20</v>
      </c>
      <c r="Z1746" s="8">
        <v>15</v>
      </c>
      <c r="AA1746" s="8">
        <v>15</v>
      </c>
      <c r="AB1746" s="8">
        <v>15</v>
      </c>
    </row>
    <row r="1747" spans="1:28">
      <c r="A1747" t="s">
        <v>18</v>
      </c>
      <c r="B1747" t="s">
        <v>80</v>
      </c>
      <c r="C1747" t="s">
        <v>644</v>
      </c>
      <c r="D1747" t="s">
        <v>629</v>
      </c>
      <c r="E1747" t="s">
        <v>675</v>
      </c>
      <c r="F1747" t="s">
        <v>4977</v>
      </c>
      <c r="G1747" t="s">
        <v>4978</v>
      </c>
      <c r="H1747" t="s">
        <v>676</v>
      </c>
      <c r="I1747" t="s">
        <v>2457</v>
      </c>
      <c r="J1747" s="8" t="s">
        <v>10270</v>
      </c>
      <c r="K1747" s="8">
        <v>51</v>
      </c>
      <c r="L1747" s="8" t="s">
        <v>10271</v>
      </c>
      <c r="M1747" s="8">
        <v>139</v>
      </c>
      <c r="N1747" s="8" t="s">
        <v>10272</v>
      </c>
      <c r="O1747" s="8">
        <v>1</v>
      </c>
      <c r="P1747" s="8" t="s">
        <v>57</v>
      </c>
      <c r="Q1747" s="8" t="s">
        <v>12448</v>
      </c>
      <c r="S1747" s="8" t="s">
        <v>57</v>
      </c>
      <c r="T1747" s="8" t="s">
        <v>59</v>
      </c>
      <c r="U1747" s="8" t="s">
        <v>65</v>
      </c>
      <c r="V1747" s="8" t="s">
        <v>51</v>
      </c>
      <c r="W1747" s="8">
        <v>85</v>
      </c>
      <c r="X1747" s="8">
        <v>20</v>
      </c>
      <c r="Y1747" s="8">
        <v>20</v>
      </c>
      <c r="Z1747" s="8">
        <v>15</v>
      </c>
      <c r="AA1747" s="8">
        <v>15</v>
      </c>
      <c r="AB1747" s="8">
        <v>15</v>
      </c>
    </row>
    <row r="1748" spans="1:28">
      <c r="A1748" t="s">
        <v>18</v>
      </c>
      <c r="B1748" t="s">
        <v>80</v>
      </c>
      <c r="C1748" t="s">
        <v>644</v>
      </c>
      <c r="D1748" t="s">
        <v>629</v>
      </c>
      <c r="E1748" t="s">
        <v>675</v>
      </c>
      <c r="F1748" t="s">
        <v>4963</v>
      </c>
      <c r="G1748" t="s">
        <v>4964</v>
      </c>
      <c r="H1748" t="s">
        <v>676</v>
      </c>
      <c r="I1748" t="s">
        <v>2385</v>
      </c>
      <c r="J1748" s="8" t="s">
        <v>10273</v>
      </c>
      <c r="K1748" s="8">
        <v>49</v>
      </c>
      <c r="L1748" s="8" t="s">
        <v>10274</v>
      </c>
      <c r="M1748" s="8">
        <v>124</v>
      </c>
      <c r="N1748" s="8" t="s">
        <v>10275</v>
      </c>
      <c r="O1748" s="8">
        <v>1</v>
      </c>
      <c r="P1748" s="8" t="s">
        <v>57</v>
      </c>
      <c r="Q1748" s="8" t="s">
        <v>12449</v>
      </c>
      <c r="S1748" s="8" t="s">
        <v>57</v>
      </c>
      <c r="T1748" s="8" t="s">
        <v>59</v>
      </c>
      <c r="U1748" s="8" t="s">
        <v>65</v>
      </c>
      <c r="V1748" s="8" t="s">
        <v>51</v>
      </c>
      <c r="W1748" s="8">
        <v>85</v>
      </c>
      <c r="X1748" s="8">
        <v>20</v>
      </c>
      <c r="Y1748" s="8">
        <v>20</v>
      </c>
      <c r="Z1748" s="8">
        <v>15</v>
      </c>
      <c r="AA1748" s="8">
        <v>15</v>
      </c>
      <c r="AB1748" s="8">
        <v>15</v>
      </c>
    </row>
    <row r="1749" spans="1:28">
      <c r="A1749" t="s">
        <v>18</v>
      </c>
      <c r="B1749" t="s">
        <v>80</v>
      </c>
      <c r="C1749" t="s">
        <v>644</v>
      </c>
      <c r="D1749" t="s">
        <v>629</v>
      </c>
      <c r="E1749" t="s">
        <v>675</v>
      </c>
      <c r="F1749" t="s">
        <v>4956</v>
      </c>
      <c r="G1749" t="s">
        <v>4957</v>
      </c>
      <c r="H1749" t="s">
        <v>676</v>
      </c>
      <c r="I1749" t="s">
        <v>2368</v>
      </c>
      <c r="J1749" s="8" t="s">
        <v>10276</v>
      </c>
      <c r="K1749" s="8">
        <v>40</v>
      </c>
      <c r="L1749" s="8" t="s">
        <v>2369</v>
      </c>
      <c r="M1749" s="8">
        <v>147</v>
      </c>
      <c r="N1749" s="8" t="s">
        <v>10277</v>
      </c>
      <c r="O1749" s="8">
        <v>1</v>
      </c>
      <c r="P1749" s="8" t="s">
        <v>57</v>
      </c>
      <c r="Q1749" s="8" t="s">
        <v>12450</v>
      </c>
      <c r="S1749" s="8" t="s">
        <v>57</v>
      </c>
      <c r="T1749" s="8" t="s">
        <v>59</v>
      </c>
      <c r="U1749" s="8" t="s">
        <v>65</v>
      </c>
      <c r="V1749" s="8" t="s">
        <v>51</v>
      </c>
      <c r="W1749" s="8">
        <v>85</v>
      </c>
      <c r="X1749" s="8">
        <v>20</v>
      </c>
      <c r="Y1749" s="8">
        <v>20</v>
      </c>
      <c r="Z1749" s="8">
        <v>15</v>
      </c>
      <c r="AA1749" s="8">
        <v>15</v>
      </c>
      <c r="AB1749" s="8">
        <v>15</v>
      </c>
    </row>
    <row r="1750" spans="1:28">
      <c r="A1750" t="s">
        <v>18</v>
      </c>
      <c r="B1750" t="s">
        <v>80</v>
      </c>
      <c r="C1750" t="s">
        <v>644</v>
      </c>
      <c r="D1750" t="s">
        <v>629</v>
      </c>
      <c r="E1750" t="s">
        <v>674</v>
      </c>
      <c r="F1750" t="s">
        <v>225</v>
      </c>
      <c r="G1750" t="s">
        <v>4888</v>
      </c>
      <c r="H1750" t="s">
        <v>677</v>
      </c>
      <c r="I1750" t="s">
        <v>2406</v>
      </c>
      <c r="J1750" s="8" t="s">
        <v>10278</v>
      </c>
      <c r="K1750" s="8">
        <v>55</v>
      </c>
      <c r="L1750" s="8" t="s">
        <v>10279</v>
      </c>
      <c r="M1750" s="8">
        <v>133</v>
      </c>
      <c r="N1750" s="8" t="s">
        <v>1243</v>
      </c>
      <c r="O1750" s="8">
        <v>1</v>
      </c>
      <c r="P1750" s="8" t="s">
        <v>57</v>
      </c>
      <c r="Q1750" s="8" t="s">
        <v>12451</v>
      </c>
      <c r="S1750" s="8" t="s">
        <v>57</v>
      </c>
      <c r="T1750" s="8" t="s">
        <v>59</v>
      </c>
      <c r="U1750" s="8" t="s">
        <v>65</v>
      </c>
      <c r="V1750" s="8" t="s">
        <v>51</v>
      </c>
      <c r="W1750" s="8">
        <v>85</v>
      </c>
      <c r="X1750" s="8">
        <v>20</v>
      </c>
      <c r="Y1750" s="8">
        <v>20</v>
      </c>
      <c r="Z1750" s="8">
        <v>15</v>
      </c>
      <c r="AA1750" s="8">
        <v>15</v>
      </c>
      <c r="AB1750" s="8">
        <v>15</v>
      </c>
    </row>
    <row r="1751" spans="1:28">
      <c r="A1751" t="s">
        <v>18</v>
      </c>
      <c r="B1751" t="s">
        <v>80</v>
      </c>
      <c r="C1751" t="s">
        <v>644</v>
      </c>
      <c r="D1751" t="s">
        <v>629</v>
      </c>
      <c r="E1751" t="s">
        <v>675</v>
      </c>
      <c r="F1751" t="s">
        <v>271</v>
      </c>
      <c r="G1751" t="s">
        <v>271</v>
      </c>
      <c r="H1751" t="s">
        <v>676</v>
      </c>
      <c r="I1751" t="s">
        <v>2407</v>
      </c>
      <c r="J1751" s="8" t="s">
        <v>10280</v>
      </c>
      <c r="K1751" s="8">
        <v>43</v>
      </c>
      <c r="L1751" s="8" t="s">
        <v>10281</v>
      </c>
      <c r="M1751" s="8">
        <v>143</v>
      </c>
      <c r="N1751" s="8" t="s">
        <v>10282</v>
      </c>
      <c r="O1751" s="8">
        <v>1</v>
      </c>
      <c r="P1751" s="8" t="s">
        <v>57</v>
      </c>
      <c r="Q1751" s="8" t="s">
        <v>12452</v>
      </c>
      <c r="S1751" s="8" t="s">
        <v>57</v>
      </c>
      <c r="T1751" s="8" t="s">
        <v>59</v>
      </c>
      <c r="U1751" s="8" t="s">
        <v>65</v>
      </c>
      <c r="V1751" s="8" t="s">
        <v>51</v>
      </c>
      <c r="W1751" s="8">
        <v>85</v>
      </c>
      <c r="X1751" s="8">
        <v>20</v>
      </c>
      <c r="Y1751" s="8">
        <v>20</v>
      </c>
      <c r="Z1751" s="8">
        <v>15</v>
      </c>
      <c r="AA1751" s="8">
        <v>15</v>
      </c>
      <c r="AB1751" s="8">
        <v>15</v>
      </c>
    </row>
    <row r="1752" spans="1:28">
      <c r="A1752" t="s">
        <v>18</v>
      </c>
      <c r="B1752" t="s">
        <v>80</v>
      </c>
      <c r="C1752" t="s">
        <v>644</v>
      </c>
      <c r="D1752" t="s">
        <v>629</v>
      </c>
      <c r="E1752" t="s">
        <v>675</v>
      </c>
      <c r="F1752" t="s">
        <v>4593</v>
      </c>
      <c r="G1752" t="s">
        <v>4593</v>
      </c>
      <c r="H1752" t="s">
        <v>676</v>
      </c>
      <c r="I1752" t="s">
        <v>2432</v>
      </c>
      <c r="J1752" s="8" t="s">
        <v>10283</v>
      </c>
      <c r="K1752" s="8">
        <v>42</v>
      </c>
      <c r="L1752" s="8" t="s">
        <v>10284</v>
      </c>
      <c r="M1752" s="8">
        <v>140</v>
      </c>
      <c r="N1752" s="8" t="s">
        <v>10285</v>
      </c>
      <c r="O1752" s="8">
        <v>1</v>
      </c>
      <c r="P1752" s="8" t="s">
        <v>57</v>
      </c>
      <c r="Q1752" s="8" t="s">
        <v>12453</v>
      </c>
      <c r="S1752" s="8" t="s">
        <v>57</v>
      </c>
      <c r="T1752" s="8" t="s">
        <v>59</v>
      </c>
      <c r="U1752" s="8" t="s">
        <v>65</v>
      </c>
      <c r="V1752" s="8" t="s">
        <v>51</v>
      </c>
      <c r="W1752" s="8">
        <v>85</v>
      </c>
      <c r="X1752" s="8">
        <v>20</v>
      </c>
      <c r="Y1752" s="8">
        <v>20</v>
      </c>
      <c r="Z1752" s="8">
        <v>15</v>
      </c>
      <c r="AA1752" s="8">
        <v>15</v>
      </c>
      <c r="AB1752" s="8">
        <v>15</v>
      </c>
    </row>
    <row r="1753" spans="1:28">
      <c r="A1753" t="s">
        <v>18</v>
      </c>
      <c r="B1753" t="s">
        <v>80</v>
      </c>
      <c r="C1753" t="s">
        <v>644</v>
      </c>
      <c r="D1753" t="s">
        <v>629</v>
      </c>
      <c r="E1753" t="s">
        <v>675</v>
      </c>
      <c r="F1753" t="s">
        <v>4774</v>
      </c>
      <c r="G1753" t="s">
        <v>4775</v>
      </c>
      <c r="H1753" t="s">
        <v>677</v>
      </c>
      <c r="I1753" t="s">
        <v>2396</v>
      </c>
      <c r="J1753" s="8" t="s">
        <v>10286</v>
      </c>
      <c r="K1753" s="8">
        <v>49</v>
      </c>
      <c r="L1753" s="8" t="s">
        <v>10287</v>
      </c>
      <c r="M1753" s="8">
        <v>131</v>
      </c>
      <c r="N1753" s="8" t="s">
        <v>1797</v>
      </c>
      <c r="O1753" s="8">
        <v>1</v>
      </c>
      <c r="P1753" s="8" t="s">
        <v>57</v>
      </c>
      <c r="Q1753" s="8" t="s">
        <v>12454</v>
      </c>
      <c r="S1753" s="8" t="s">
        <v>57</v>
      </c>
      <c r="T1753" s="8" t="s">
        <v>59</v>
      </c>
      <c r="U1753" s="8" t="s">
        <v>65</v>
      </c>
      <c r="V1753" s="8" t="s">
        <v>51</v>
      </c>
      <c r="W1753" s="8">
        <v>85</v>
      </c>
      <c r="X1753" s="8">
        <v>20</v>
      </c>
      <c r="Y1753" s="8">
        <v>20</v>
      </c>
      <c r="Z1753" s="8">
        <v>15</v>
      </c>
      <c r="AA1753" s="8">
        <v>15</v>
      </c>
      <c r="AB1753" s="8">
        <v>15</v>
      </c>
    </row>
    <row r="1754" spans="1:28">
      <c r="A1754" t="s">
        <v>18</v>
      </c>
      <c r="B1754" t="s">
        <v>80</v>
      </c>
      <c r="C1754" t="s">
        <v>644</v>
      </c>
      <c r="D1754" t="s">
        <v>629</v>
      </c>
      <c r="E1754" t="s">
        <v>675</v>
      </c>
      <c r="F1754" t="s">
        <v>4561</v>
      </c>
      <c r="G1754" t="s">
        <v>4562</v>
      </c>
      <c r="H1754" t="s">
        <v>676</v>
      </c>
      <c r="I1754" t="s">
        <v>2409</v>
      </c>
      <c r="J1754" s="8" t="s">
        <v>12455</v>
      </c>
      <c r="K1754" s="8">
        <v>47</v>
      </c>
      <c r="L1754" s="8" t="s">
        <v>2410</v>
      </c>
      <c r="M1754" s="8">
        <v>159</v>
      </c>
      <c r="N1754" s="8" t="s">
        <v>12456</v>
      </c>
      <c r="O1754" s="8">
        <v>1</v>
      </c>
      <c r="P1754" s="8" t="s">
        <v>57</v>
      </c>
      <c r="Q1754" s="8" t="s">
        <v>12457</v>
      </c>
      <c r="S1754" s="8" t="s">
        <v>57</v>
      </c>
      <c r="T1754" s="8" t="s">
        <v>59</v>
      </c>
      <c r="U1754" s="8" t="s">
        <v>65</v>
      </c>
      <c r="V1754" s="8" t="s">
        <v>51</v>
      </c>
      <c r="W1754" s="8">
        <v>85</v>
      </c>
      <c r="X1754" s="8">
        <v>20</v>
      </c>
      <c r="Y1754" s="8">
        <v>20</v>
      </c>
      <c r="Z1754" s="8">
        <v>15</v>
      </c>
      <c r="AA1754" s="8">
        <v>15</v>
      </c>
      <c r="AB1754" s="8">
        <v>15</v>
      </c>
    </row>
    <row r="1755" spans="1:28">
      <c r="A1755" t="s">
        <v>18</v>
      </c>
      <c r="B1755" t="s">
        <v>80</v>
      </c>
      <c r="C1755" t="s">
        <v>644</v>
      </c>
      <c r="D1755" t="s">
        <v>629</v>
      </c>
      <c r="E1755" t="s">
        <v>675</v>
      </c>
      <c r="F1755" t="s">
        <v>4959</v>
      </c>
      <c r="G1755" t="s">
        <v>4485</v>
      </c>
      <c r="H1755" t="s">
        <v>676</v>
      </c>
      <c r="I1755" t="s">
        <v>2377</v>
      </c>
      <c r="J1755" s="8" t="s">
        <v>10288</v>
      </c>
      <c r="K1755" s="8">
        <v>44</v>
      </c>
      <c r="L1755" s="8" t="s">
        <v>10289</v>
      </c>
      <c r="M1755" s="8">
        <v>121</v>
      </c>
      <c r="N1755" s="8" t="s">
        <v>10290</v>
      </c>
      <c r="O1755" s="8">
        <v>1</v>
      </c>
      <c r="P1755" s="8" t="s">
        <v>57</v>
      </c>
      <c r="Q1755" s="8" t="s">
        <v>12458</v>
      </c>
      <c r="S1755" s="8" t="s">
        <v>57</v>
      </c>
      <c r="T1755" s="8" t="s">
        <v>59</v>
      </c>
      <c r="U1755" s="8" t="s">
        <v>65</v>
      </c>
      <c r="V1755" s="8" t="s">
        <v>51</v>
      </c>
      <c r="W1755" s="8">
        <v>85</v>
      </c>
      <c r="X1755" s="8">
        <v>20</v>
      </c>
      <c r="Y1755" s="8">
        <v>20</v>
      </c>
      <c r="Z1755" s="8">
        <v>15</v>
      </c>
      <c r="AA1755" s="8">
        <v>15</v>
      </c>
      <c r="AB1755" s="8">
        <v>15</v>
      </c>
    </row>
    <row r="1756" spans="1:28">
      <c r="A1756" t="s">
        <v>18</v>
      </c>
      <c r="B1756" t="s">
        <v>80</v>
      </c>
      <c r="C1756" t="s">
        <v>644</v>
      </c>
      <c r="D1756" t="s">
        <v>629</v>
      </c>
      <c r="E1756" t="s">
        <v>674</v>
      </c>
      <c r="F1756" t="s">
        <v>332</v>
      </c>
      <c r="G1756" t="s">
        <v>186</v>
      </c>
      <c r="H1756" t="s">
        <v>676</v>
      </c>
      <c r="I1756" t="s">
        <v>9030</v>
      </c>
      <c r="J1756" s="8" t="s">
        <v>9031</v>
      </c>
      <c r="K1756" s="8">
        <v>52</v>
      </c>
      <c r="L1756" s="8" t="s">
        <v>9032</v>
      </c>
      <c r="M1756" s="8">
        <v>153</v>
      </c>
      <c r="N1756" s="8" t="s">
        <v>10277</v>
      </c>
      <c r="O1756" s="8">
        <v>1</v>
      </c>
      <c r="P1756" s="8" t="s">
        <v>57</v>
      </c>
      <c r="Q1756" s="8" t="s">
        <v>12459</v>
      </c>
      <c r="S1756" s="8" t="s">
        <v>57</v>
      </c>
      <c r="T1756" s="8" t="s">
        <v>59</v>
      </c>
      <c r="U1756" s="8" t="s">
        <v>65</v>
      </c>
      <c r="V1756" s="8" t="s">
        <v>51</v>
      </c>
      <c r="W1756" s="8">
        <v>85</v>
      </c>
      <c r="X1756" s="8">
        <v>20</v>
      </c>
      <c r="Y1756" s="8">
        <v>20</v>
      </c>
      <c r="Z1756" s="8">
        <v>15</v>
      </c>
      <c r="AA1756" s="8">
        <v>15</v>
      </c>
      <c r="AB1756" s="8">
        <v>15</v>
      </c>
    </row>
    <row r="1757" spans="1:28">
      <c r="A1757" t="s">
        <v>18</v>
      </c>
      <c r="B1757" t="s">
        <v>80</v>
      </c>
      <c r="C1757" t="s">
        <v>644</v>
      </c>
      <c r="D1757" t="s">
        <v>629</v>
      </c>
      <c r="E1757" t="s">
        <v>675</v>
      </c>
      <c r="F1757" t="s">
        <v>4896</v>
      </c>
      <c r="G1757" t="s">
        <v>4897</v>
      </c>
      <c r="H1757" t="s">
        <v>676</v>
      </c>
      <c r="I1757" t="s">
        <v>2408</v>
      </c>
      <c r="J1757" s="8" t="s">
        <v>10291</v>
      </c>
      <c r="K1757" s="8">
        <v>51</v>
      </c>
      <c r="L1757" s="8" t="s">
        <v>10292</v>
      </c>
      <c r="M1757" s="8">
        <v>118</v>
      </c>
      <c r="N1757" s="8" t="s">
        <v>10293</v>
      </c>
      <c r="O1757" s="8">
        <v>1</v>
      </c>
      <c r="P1757" s="8" t="s">
        <v>57</v>
      </c>
      <c r="Q1757" s="8" t="s">
        <v>12460</v>
      </c>
      <c r="S1757" s="8" t="s">
        <v>57</v>
      </c>
      <c r="T1757" s="8" t="s">
        <v>59</v>
      </c>
      <c r="U1757" s="8" t="s">
        <v>65</v>
      </c>
      <c r="V1757" s="8" t="s">
        <v>51</v>
      </c>
      <c r="W1757" s="8">
        <v>85</v>
      </c>
      <c r="X1757" s="8">
        <v>20</v>
      </c>
      <c r="Y1757" s="8">
        <v>20</v>
      </c>
      <c r="Z1757" s="8">
        <v>15</v>
      </c>
      <c r="AA1757" s="8">
        <v>15</v>
      </c>
      <c r="AB1757" s="8">
        <v>15</v>
      </c>
    </row>
    <row r="1758" spans="1:28">
      <c r="A1758" t="s">
        <v>18</v>
      </c>
      <c r="B1758" t="s">
        <v>80</v>
      </c>
      <c r="C1758" t="s">
        <v>644</v>
      </c>
      <c r="D1758" t="s">
        <v>629</v>
      </c>
      <c r="E1758" t="s">
        <v>675</v>
      </c>
      <c r="F1758" t="s">
        <v>8030</v>
      </c>
      <c r="G1758" t="s">
        <v>8031</v>
      </c>
      <c r="H1758" t="s">
        <v>676</v>
      </c>
      <c r="I1758" t="s">
        <v>8032</v>
      </c>
      <c r="J1758" s="8" t="s">
        <v>12461</v>
      </c>
      <c r="K1758" s="8">
        <v>42</v>
      </c>
      <c r="L1758" s="8" t="s">
        <v>2436</v>
      </c>
      <c r="M1758" s="8">
        <v>120</v>
      </c>
      <c r="N1758" s="8" t="s">
        <v>8033</v>
      </c>
      <c r="O1758" s="8">
        <v>1</v>
      </c>
      <c r="P1758" s="8" t="s">
        <v>57</v>
      </c>
      <c r="Q1758" s="8" t="s">
        <v>12462</v>
      </c>
      <c r="R1758" s="8" t="s">
        <v>12463</v>
      </c>
      <c r="S1758" s="8" t="s">
        <v>170</v>
      </c>
      <c r="T1758" s="8" t="s">
        <v>59</v>
      </c>
      <c r="U1758" s="8" t="s">
        <v>65</v>
      </c>
      <c r="V1758" s="8" t="s">
        <v>51</v>
      </c>
      <c r="W1758" s="8">
        <v>85</v>
      </c>
      <c r="X1758" s="8">
        <v>20</v>
      </c>
      <c r="Y1758" s="8">
        <v>20</v>
      </c>
      <c r="Z1758" s="8">
        <v>15</v>
      </c>
      <c r="AA1758" s="8">
        <v>15</v>
      </c>
      <c r="AB1758" s="8">
        <v>15</v>
      </c>
    </row>
    <row r="1759" spans="1:28">
      <c r="A1759" t="s">
        <v>18</v>
      </c>
      <c r="B1759" t="s">
        <v>80</v>
      </c>
      <c r="C1759" t="s">
        <v>644</v>
      </c>
      <c r="D1759" t="s">
        <v>629</v>
      </c>
      <c r="E1759" t="s">
        <v>675</v>
      </c>
      <c r="F1759" t="s">
        <v>4969</v>
      </c>
      <c r="G1759" t="s">
        <v>4592</v>
      </c>
      <c r="H1759" t="s">
        <v>676</v>
      </c>
      <c r="I1759" t="s">
        <v>2413</v>
      </c>
      <c r="J1759" s="8" t="s">
        <v>10294</v>
      </c>
      <c r="K1759" s="8">
        <v>54</v>
      </c>
      <c r="L1759" s="8" t="s">
        <v>2414</v>
      </c>
      <c r="M1759" s="8">
        <v>118</v>
      </c>
      <c r="N1759" s="8" t="s">
        <v>10295</v>
      </c>
      <c r="O1759" s="8">
        <v>1</v>
      </c>
      <c r="P1759" s="8" t="s">
        <v>57</v>
      </c>
      <c r="Q1759" s="8" t="s">
        <v>12464</v>
      </c>
      <c r="S1759" s="8" t="s">
        <v>57</v>
      </c>
      <c r="T1759" s="8" t="s">
        <v>59</v>
      </c>
      <c r="U1759" s="8" t="s">
        <v>65</v>
      </c>
      <c r="V1759" s="8" t="s">
        <v>51</v>
      </c>
      <c r="W1759" s="8">
        <v>85</v>
      </c>
      <c r="X1759" s="8">
        <v>20</v>
      </c>
      <c r="Y1759" s="8">
        <v>20</v>
      </c>
      <c r="Z1759" s="8">
        <v>15</v>
      </c>
      <c r="AA1759" s="8">
        <v>15</v>
      </c>
      <c r="AB1759" s="8">
        <v>15</v>
      </c>
    </row>
    <row r="1760" spans="1:28">
      <c r="A1760" t="s">
        <v>18</v>
      </c>
      <c r="B1760" t="s">
        <v>80</v>
      </c>
      <c r="C1760" t="s">
        <v>644</v>
      </c>
      <c r="D1760" t="s">
        <v>629</v>
      </c>
      <c r="E1760" t="s">
        <v>675</v>
      </c>
      <c r="F1760" t="s">
        <v>9033</v>
      </c>
      <c r="G1760" t="s">
        <v>8977</v>
      </c>
      <c r="H1760" t="s">
        <v>677</v>
      </c>
      <c r="I1760" t="s">
        <v>9034</v>
      </c>
      <c r="J1760" s="8" t="s">
        <v>12465</v>
      </c>
      <c r="K1760" s="8">
        <v>50</v>
      </c>
      <c r="L1760" s="8" t="s">
        <v>12466</v>
      </c>
      <c r="M1760" s="8">
        <v>104</v>
      </c>
      <c r="N1760" s="8" t="s">
        <v>51</v>
      </c>
      <c r="O1760" s="8">
        <v>0</v>
      </c>
      <c r="P1760" s="8" t="s">
        <v>58</v>
      </c>
      <c r="Q1760" s="8" t="s">
        <v>12467</v>
      </c>
      <c r="S1760" s="8" t="s">
        <v>57</v>
      </c>
      <c r="T1760" s="8" t="s">
        <v>59</v>
      </c>
      <c r="U1760" s="8" t="s">
        <v>65</v>
      </c>
      <c r="V1760" s="8" t="s">
        <v>51</v>
      </c>
      <c r="W1760" s="8">
        <v>70</v>
      </c>
      <c r="X1760" s="8">
        <v>20</v>
      </c>
      <c r="Y1760" s="8">
        <v>20</v>
      </c>
      <c r="Z1760" s="8">
        <v>0</v>
      </c>
      <c r="AA1760" s="8">
        <v>15</v>
      </c>
      <c r="AB1760" s="8">
        <v>15</v>
      </c>
    </row>
    <row r="1761" spans="1:28">
      <c r="A1761" t="s">
        <v>18</v>
      </c>
      <c r="B1761" t="s">
        <v>80</v>
      </c>
      <c r="C1761" t="s">
        <v>644</v>
      </c>
      <c r="D1761" t="s">
        <v>629</v>
      </c>
      <c r="E1761" t="s">
        <v>675</v>
      </c>
      <c r="F1761" t="s">
        <v>9035</v>
      </c>
      <c r="G1761" t="s">
        <v>9035</v>
      </c>
      <c r="H1761" t="s">
        <v>676</v>
      </c>
      <c r="I1761" t="s">
        <v>9036</v>
      </c>
      <c r="J1761" s="8" t="s">
        <v>12461</v>
      </c>
      <c r="K1761" s="8">
        <v>42</v>
      </c>
      <c r="L1761" s="8" t="s">
        <v>2436</v>
      </c>
      <c r="M1761" s="8">
        <v>120</v>
      </c>
      <c r="N1761" s="8" t="s">
        <v>8033</v>
      </c>
      <c r="O1761" s="8">
        <v>1</v>
      </c>
      <c r="P1761" s="8" t="s">
        <v>57</v>
      </c>
      <c r="Q1761" s="8" t="s">
        <v>12462</v>
      </c>
      <c r="R1761" s="8" t="s">
        <v>12463</v>
      </c>
      <c r="S1761" s="8" t="s">
        <v>170</v>
      </c>
      <c r="T1761" s="8" t="s">
        <v>59</v>
      </c>
      <c r="U1761" s="8" t="s">
        <v>65</v>
      </c>
      <c r="V1761" s="8" t="s">
        <v>51</v>
      </c>
      <c r="W1761" s="8">
        <v>70</v>
      </c>
      <c r="X1761" s="8">
        <v>20</v>
      </c>
      <c r="Y1761" s="8">
        <v>20</v>
      </c>
      <c r="Z1761" s="8">
        <v>15</v>
      </c>
      <c r="AA1761" s="8">
        <v>0</v>
      </c>
      <c r="AB1761" s="8">
        <v>15</v>
      </c>
    </row>
    <row r="1762" spans="1:28">
      <c r="A1762" t="s">
        <v>18</v>
      </c>
      <c r="B1762" t="s">
        <v>80</v>
      </c>
      <c r="C1762" t="s">
        <v>644</v>
      </c>
      <c r="D1762" t="s">
        <v>629</v>
      </c>
      <c r="E1762" t="s">
        <v>675</v>
      </c>
      <c r="F1762" t="s">
        <v>4968</v>
      </c>
      <c r="G1762" t="s">
        <v>4968</v>
      </c>
      <c r="H1762" t="s">
        <v>676</v>
      </c>
      <c r="I1762" t="s">
        <v>2400</v>
      </c>
      <c r="J1762" s="8" t="s">
        <v>10296</v>
      </c>
      <c r="K1762" s="8">
        <v>56</v>
      </c>
      <c r="L1762" s="8" t="s">
        <v>2401</v>
      </c>
      <c r="M1762" s="8">
        <v>96</v>
      </c>
      <c r="N1762" s="8" t="s">
        <v>10297</v>
      </c>
      <c r="O1762" s="8">
        <v>1</v>
      </c>
      <c r="P1762" s="8" t="s">
        <v>57</v>
      </c>
      <c r="Q1762" s="8" t="s">
        <v>12468</v>
      </c>
      <c r="S1762" s="8" t="s">
        <v>57</v>
      </c>
      <c r="T1762" s="8" t="s">
        <v>59</v>
      </c>
      <c r="U1762" s="8" t="s">
        <v>65</v>
      </c>
      <c r="V1762" s="8" t="s">
        <v>51</v>
      </c>
      <c r="W1762" s="8">
        <v>85</v>
      </c>
      <c r="X1762" s="8">
        <v>20</v>
      </c>
      <c r="Y1762" s="8">
        <v>20</v>
      </c>
      <c r="Z1762" s="8">
        <v>15</v>
      </c>
      <c r="AA1762" s="8">
        <v>15</v>
      </c>
      <c r="AB1762" s="8">
        <v>15</v>
      </c>
    </row>
    <row r="1763" spans="1:28">
      <c r="A1763" t="s">
        <v>18</v>
      </c>
      <c r="B1763" t="s">
        <v>80</v>
      </c>
      <c r="C1763" t="s">
        <v>644</v>
      </c>
      <c r="D1763" t="s">
        <v>629</v>
      </c>
      <c r="E1763" t="s">
        <v>674</v>
      </c>
      <c r="F1763" t="s">
        <v>5871</v>
      </c>
      <c r="G1763" t="s">
        <v>5871</v>
      </c>
      <c r="H1763" t="s">
        <v>677</v>
      </c>
      <c r="I1763" t="s">
        <v>79</v>
      </c>
      <c r="J1763" s="8" t="s">
        <v>10298</v>
      </c>
      <c r="K1763" s="8">
        <v>45</v>
      </c>
      <c r="L1763" s="8" t="s">
        <v>10299</v>
      </c>
      <c r="M1763" s="8">
        <v>118</v>
      </c>
      <c r="N1763" s="8" t="s">
        <v>10300</v>
      </c>
      <c r="O1763" s="8">
        <v>1</v>
      </c>
      <c r="P1763" s="8" t="s">
        <v>57</v>
      </c>
      <c r="Q1763" s="8" t="s">
        <v>12469</v>
      </c>
      <c r="S1763" s="8" t="s">
        <v>57</v>
      </c>
      <c r="T1763" s="8" t="s">
        <v>59</v>
      </c>
      <c r="U1763" s="8" t="s">
        <v>65</v>
      </c>
      <c r="V1763" s="8" t="s">
        <v>51</v>
      </c>
      <c r="W1763" s="8">
        <v>85</v>
      </c>
      <c r="X1763" s="8">
        <v>20</v>
      </c>
      <c r="Y1763" s="8">
        <v>20</v>
      </c>
      <c r="Z1763" s="8">
        <v>15</v>
      </c>
      <c r="AA1763" s="8">
        <v>15</v>
      </c>
      <c r="AB1763" s="8">
        <v>15</v>
      </c>
    </row>
    <row r="1764" spans="1:28">
      <c r="A1764" t="s">
        <v>18</v>
      </c>
      <c r="B1764" t="s">
        <v>80</v>
      </c>
      <c r="C1764" t="s">
        <v>644</v>
      </c>
      <c r="D1764" t="s">
        <v>629</v>
      </c>
      <c r="E1764" t="s">
        <v>675</v>
      </c>
      <c r="F1764" t="s">
        <v>4913</v>
      </c>
      <c r="G1764" t="s">
        <v>4851</v>
      </c>
      <c r="H1764" t="s">
        <v>676</v>
      </c>
      <c r="I1764" t="s">
        <v>2451</v>
      </c>
      <c r="J1764" s="8" t="s">
        <v>10301</v>
      </c>
      <c r="K1764" s="8">
        <v>51</v>
      </c>
      <c r="L1764" s="8" t="s">
        <v>10302</v>
      </c>
      <c r="M1764" s="8">
        <v>128</v>
      </c>
      <c r="N1764" s="8" t="s">
        <v>10303</v>
      </c>
      <c r="O1764" s="8">
        <v>1</v>
      </c>
      <c r="P1764" s="8" t="s">
        <v>57</v>
      </c>
      <c r="Q1764" s="8" t="s">
        <v>12470</v>
      </c>
      <c r="S1764" s="8" t="s">
        <v>57</v>
      </c>
      <c r="T1764" s="8" t="s">
        <v>59</v>
      </c>
      <c r="U1764" s="8" t="s">
        <v>65</v>
      </c>
      <c r="V1764" s="8" t="s">
        <v>51</v>
      </c>
      <c r="W1764" s="8">
        <v>85</v>
      </c>
      <c r="X1764" s="8">
        <v>20</v>
      </c>
      <c r="Y1764" s="8">
        <v>20</v>
      </c>
      <c r="Z1764" s="8">
        <v>15</v>
      </c>
      <c r="AA1764" s="8">
        <v>15</v>
      </c>
      <c r="AB1764" s="8">
        <v>15</v>
      </c>
    </row>
    <row r="1765" spans="1:28">
      <c r="A1765" t="s">
        <v>18</v>
      </c>
      <c r="B1765" t="s">
        <v>80</v>
      </c>
      <c r="C1765" t="s">
        <v>644</v>
      </c>
      <c r="D1765" t="s">
        <v>629</v>
      </c>
      <c r="E1765" t="s">
        <v>675</v>
      </c>
      <c r="F1765" t="s">
        <v>4565</v>
      </c>
      <c r="G1765" t="s">
        <v>4565</v>
      </c>
      <c r="H1765" t="s">
        <v>676</v>
      </c>
      <c r="I1765" t="s">
        <v>2392</v>
      </c>
      <c r="J1765" s="8" t="s">
        <v>10304</v>
      </c>
      <c r="K1765" s="8">
        <v>45</v>
      </c>
      <c r="L1765" s="8" t="s">
        <v>2393</v>
      </c>
      <c r="M1765" s="8">
        <v>155</v>
      </c>
      <c r="N1765" s="8" t="s">
        <v>7531</v>
      </c>
      <c r="O1765" s="8">
        <v>1</v>
      </c>
      <c r="P1765" s="8" t="s">
        <v>57</v>
      </c>
      <c r="Q1765" s="8" t="s">
        <v>12471</v>
      </c>
      <c r="S1765" s="8" t="s">
        <v>57</v>
      </c>
      <c r="T1765" s="8" t="s">
        <v>59</v>
      </c>
      <c r="U1765" s="8" t="s">
        <v>65</v>
      </c>
      <c r="V1765" s="8" t="s">
        <v>51</v>
      </c>
      <c r="W1765" s="8">
        <v>85</v>
      </c>
      <c r="X1765" s="8">
        <v>20</v>
      </c>
      <c r="Y1765" s="8">
        <v>20</v>
      </c>
      <c r="Z1765" s="8">
        <v>15</v>
      </c>
      <c r="AA1765" s="8">
        <v>15</v>
      </c>
      <c r="AB1765" s="8">
        <v>15</v>
      </c>
    </row>
    <row r="1766" spans="1:28">
      <c r="A1766" t="s">
        <v>18</v>
      </c>
      <c r="B1766" t="s">
        <v>80</v>
      </c>
      <c r="C1766" t="s">
        <v>644</v>
      </c>
      <c r="D1766" t="s">
        <v>629</v>
      </c>
      <c r="E1766" t="s">
        <v>675</v>
      </c>
      <c r="F1766" t="s">
        <v>4589</v>
      </c>
      <c r="G1766" t="s">
        <v>4590</v>
      </c>
      <c r="H1766" t="s">
        <v>676</v>
      </c>
      <c r="I1766" t="s">
        <v>2428</v>
      </c>
      <c r="J1766" s="8" t="s">
        <v>10305</v>
      </c>
      <c r="K1766" s="8">
        <v>46</v>
      </c>
      <c r="L1766" s="8" t="s">
        <v>2429</v>
      </c>
      <c r="M1766" s="8">
        <v>159</v>
      </c>
      <c r="N1766" s="8" t="s">
        <v>10306</v>
      </c>
      <c r="O1766" s="8">
        <v>1</v>
      </c>
      <c r="P1766" s="8" t="s">
        <v>57</v>
      </c>
      <c r="Q1766" s="8" t="s">
        <v>12472</v>
      </c>
      <c r="S1766" s="8" t="s">
        <v>57</v>
      </c>
      <c r="T1766" s="8" t="s">
        <v>59</v>
      </c>
      <c r="U1766" s="8" t="s">
        <v>65</v>
      </c>
      <c r="V1766" s="8" t="s">
        <v>51</v>
      </c>
      <c r="W1766" s="8">
        <v>85</v>
      </c>
      <c r="X1766" s="8">
        <v>20</v>
      </c>
      <c r="Y1766" s="8">
        <v>20</v>
      </c>
      <c r="Z1766" s="8">
        <v>15</v>
      </c>
      <c r="AA1766" s="8">
        <v>15</v>
      </c>
      <c r="AB1766" s="8">
        <v>15</v>
      </c>
    </row>
    <row r="1767" spans="1:28">
      <c r="A1767" t="s">
        <v>18</v>
      </c>
      <c r="B1767" t="s">
        <v>80</v>
      </c>
      <c r="C1767" t="s">
        <v>644</v>
      </c>
      <c r="D1767" t="s">
        <v>629</v>
      </c>
      <c r="E1767" t="s">
        <v>675</v>
      </c>
      <c r="F1767" t="s">
        <v>4970</v>
      </c>
      <c r="G1767" t="s">
        <v>4580</v>
      </c>
      <c r="H1767" t="s">
        <v>676</v>
      </c>
      <c r="I1767" t="s">
        <v>2424</v>
      </c>
      <c r="J1767" s="8" t="s">
        <v>10307</v>
      </c>
      <c r="K1767" s="8">
        <v>59</v>
      </c>
      <c r="L1767" s="8" t="s">
        <v>2425</v>
      </c>
      <c r="M1767" s="8">
        <v>154</v>
      </c>
      <c r="N1767" s="8" t="s">
        <v>10308</v>
      </c>
      <c r="O1767" s="8">
        <v>1</v>
      </c>
      <c r="P1767" s="8" t="s">
        <v>57</v>
      </c>
      <c r="Q1767" s="8" t="s">
        <v>12473</v>
      </c>
      <c r="S1767" s="8" t="s">
        <v>57</v>
      </c>
      <c r="T1767" s="8" t="s">
        <v>59</v>
      </c>
      <c r="U1767" s="8" t="s">
        <v>65</v>
      </c>
      <c r="V1767" s="8" t="s">
        <v>51</v>
      </c>
      <c r="W1767" s="8">
        <v>85</v>
      </c>
      <c r="X1767" s="8">
        <v>20</v>
      </c>
      <c r="Y1767" s="8">
        <v>20</v>
      </c>
      <c r="Z1767" s="8">
        <v>15</v>
      </c>
      <c r="AA1767" s="8">
        <v>15</v>
      </c>
      <c r="AB1767" s="8">
        <v>15</v>
      </c>
    </row>
    <row r="1768" spans="1:28">
      <c r="A1768" t="s">
        <v>18</v>
      </c>
      <c r="B1768" t="s">
        <v>80</v>
      </c>
      <c r="C1768" t="s">
        <v>644</v>
      </c>
      <c r="D1768" t="s">
        <v>629</v>
      </c>
      <c r="E1768" t="s">
        <v>675</v>
      </c>
      <c r="F1768" t="s">
        <v>4571</v>
      </c>
      <c r="G1768" t="s">
        <v>4572</v>
      </c>
      <c r="H1768" t="s">
        <v>676</v>
      </c>
      <c r="I1768" t="s">
        <v>2444</v>
      </c>
      <c r="J1768" s="8" t="s">
        <v>10309</v>
      </c>
      <c r="K1768" s="8">
        <v>56</v>
      </c>
      <c r="L1768" s="8" t="s">
        <v>2445</v>
      </c>
      <c r="M1768" s="8">
        <v>145</v>
      </c>
      <c r="N1768" s="8" t="s">
        <v>10310</v>
      </c>
      <c r="O1768" s="8">
        <v>1</v>
      </c>
      <c r="P1768" s="8" t="s">
        <v>57</v>
      </c>
      <c r="Q1768" s="8" t="s">
        <v>12474</v>
      </c>
      <c r="S1768" s="8" t="s">
        <v>57</v>
      </c>
      <c r="T1768" s="8" t="s">
        <v>59</v>
      </c>
      <c r="U1768" s="8" t="s">
        <v>65</v>
      </c>
      <c r="V1768" s="8" t="s">
        <v>51</v>
      </c>
      <c r="W1768" s="8">
        <v>85</v>
      </c>
      <c r="X1768" s="8">
        <v>20</v>
      </c>
      <c r="Y1768" s="8">
        <v>20</v>
      </c>
      <c r="Z1768" s="8">
        <v>15</v>
      </c>
      <c r="AA1768" s="8">
        <v>15</v>
      </c>
      <c r="AB1768" s="8">
        <v>15</v>
      </c>
    </row>
    <row r="1769" spans="1:28">
      <c r="A1769" t="s">
        <v>18</v>
      </c>
      <c r="B1769" t="s">
        <v>80</v>
      </c>
      <c r="C1769" t="s">
        <v>644</v>
      </c>
      <c r="D1769" t="s">
        <v>629</v>
      </c>
      <c r="E1769" t="s">
        <v>674</v>
      </c>
      <c r="F1769" t="s">
        <v>4973</v>
      </c>
      <c r="G1769" t="s">
        <v>4974</v>
      </c>
      <c r="H1769" t="s">
        <v>676</v>
      </c>
      <c r="I1769" t="s">
        <v>2443</v>
      </c>
      <c r="J1769" s="8" t="s">
        <v>10311</v>
      </c>
      <c r="K1769" s="8">
        <v>42</v>
      </c>
      <c r="L1769" s="8" t="s">
        <v>10312</v>
      </c>
      <c r="M1769" s="8">
        <v>124</v>
      </c>
      <c r="N1769" s="8" t="s">
        <v>10313</v>
      </c>
      <c r="O1769" s="8">
        <v>1</v>
      </c>
      <c r="P1769" s="8" t="s">
        <v>57</v>
      </c>
      <c r="Q1769" s="8" t="s">
        <v>12475</v>
      </c>
      <c r="S1769" s="8" t="s">
        <v>57</v>
      </c>
      <c r="T1769" s="8" t="s">
        <v>59</v>
      </c>
      <c r="U1769" s="8" t="s">
        <v>65</v>
      </c>
      <c r="V1769" s="8" t="s">
        <v>51</v>
      </c>
      <c r="W1769" s="8">
        <v>85</v>
      </c>
      <c r="X1769" s="8">
        <v>20</v>
      </c>
      <c r="Y1769" s="8">
        <v>20</v>
      </c>
      <c r="Z1769" s="8">
        <v>15</v>
      </c>
      <c r="AA1769" s="8">
        <v>15</v>
      </c>
      <c r="AB1769" s="8">
        <v>15</v>
      </c>
    </row>
    <row r="1770" spans="1:28">
      <c r="A1770" t="s">
        <v>18</v>
      </c>
      <c r="B1770" t="s">
        <v>80</v>
      </c>
      <c r="C1770" t="s">
        <v>644</v>
      </c>
      <c r="D1770" t="s">
        <v>629</v>
      </c>
      <c r="E1770" t="s">
        <v>675</v>
      </c>
      <c r="F1770" t="s">
        <v>5867</v>
      </c>
      <c r="G1770" t="s">
        <v>5868</v>
      </c>
      <c r="H1770" t="s">
        <v>676</v>
      </c>
      <c r="I1770" t="s">
        <v>8034</v>
      </c>
      <c r="J1770" s="8" t="s">
        <v>10314</v>
      </c>
      <c r="K1770" s="8">
        <v>43</v>
      </c>
      <c r="L1770" s="8" t="s">
        <v>10315</v>
      </c>
      <c r="M1770" s="8">
        <v>125</v>
      </c>
      <c r="N1770" s="8" t="s">
        <v>10316</v>
      </c>
      <c r="O1770" s="8">
        <v>1</v>
      </c>
      <c r="P1770" s="8" t="s">
        <v>57</v>
      </c>
      <c r="Q1770" s="8" t="s">
        <v>12476</v>
      </c>
      <c r="S1770" s="8" t="s">
        <v>57</v>
      </c>
      <c r="T1770" s="8" t="s">
        <v>59</v>
      </c>
      <c r="U1770" s="8" t="s">
        <v>65</v>
      </c>
      <c r="V1770" s="8" t="s">
        <v>51</v>
      </c>
      <c r="W1770" s="8">
        <v>85</v>
      </c>
      <c r="X1770" s="8">
        <v>20</v>
      </c>
      <c r="Y1770" s="8">
        <v>20</v>
      </c>
      <c r="Z1770" s="8">
        <v>15</v>
      </c>
      <c r="AA1770" s="8">
        <v>15</v>
      </c>
      <c r="AB1770" s="8">
        <v>15</v>
      </c>
    </row>
    <row r="1771" spans="1:28">
      <c r="A1771" t="s">
        <v>18</v>
      </c>
      <c r="B1771" t="s">
        <v>80</v>
      </c>
      <c r="C1771" t="s">
        <v>644</v>
      </c>
      <c r="D1771" t="s">
        <v>629</v>
      </c>
      <c r="E1771" t="s">
        <v>675</v>
      </c>
      <c r="F1771" t="s">
        <v>4867</v>
      </c>
      <c r="G1771" t="s">
        <v>4427</v>
      </c>
      <c r="H1771" t="s">
        <v>677</v>
      </c>
      <c r="I1771" t="s">
        <v>2370</v>
      </c>
      <c r="J1771" s="8" t="s">
        <v>10317</v>
      </c>
      <c r="K1771" s="8">
        <v>41</v>
      </c>
      <c r="L1771" s="8" t="s">
        <v>10318</v>
      </c>
      <c r="M1771" s="8">
        <v>122</v>
      </c>
      <c r="N1771" s="8" t="s">
        <v>10239</v>
      </c>
      <c r="O1771" s="8">
        <v>1</v>
      </c>
      <c r="P1771" s="8" t="s">
        <v>57</v>
      </c>
      <c r="Q1771" s="8" t="s">
        <v>12477</v>
      </c>
      <c r="S1771" s="8" t="s">
        <v>57</v>
      </c>
      <c r="T1771" s="8" t="s">
        <v>59</v>
      </c>
      <c r="U1771" s="8" t="s">
        <v>65</v>
      </c>
      <c r="V1771" s="8" t="s">
        <v>51</v>
      </c>
      <c r="W1771" s="8">
        <v>85</v>
      </c>
      <c r="X1771" s="8">
        <v>20</v>
      </c>
      <c r="Y1771" s="8">
        <v>20</v>
      </c>
      <c r="Z1771" s="8">
        <v>15</v>
      </c>
      <c r="AA1771" s="8">
        <v>15</v>
      </c>
      <c r="AB1771" s="8">
        <v>15</v>
      </c>
    </row>
    <row r="1772" spans="1:28">
      <c r="A1772" t="s">
        <v>18</v>
      </c>
      <c r="B1772" t="s">
        <v>80</v>
      </c>
      <c r="C1772" t="s">
        <v>644</v>
      </c>
      <c r="D1772" t="s">
        <v>629</v>
      </c>
      <c r="E1772" t="s">
        <v>674</v>
      </c>
      <c r="F1772" t="s">
        <v>227</v>
      </c>
      <c r="G1772" t="s">
        <v>227</v>
      </c>
      <c r="H1772" t="s">
        <v>676</v>
      </c>
      <c r="I1772" t="s">
        <v>2367</v>
      </c>
      <c r="J1772" s="8" t="s">
        <v>10319</v>
      </c>
      <c r="K1772" s="8">
        <v>52</v>
      </c>
      <c r="L1772" s="8" t="s">
        <v>10320</v>
      </c>
      <c r="M1772" s="8">
        <v>121</v>
      </c>
      <c r="N1772" s="8" t="s">
        <v>10321</v>
      </c>
      <c r="O1772" s="8">
        <v>1</v>
      </c>
      <c r="P1772" s="8" t="s">
        <v>57</v>
      </c>
      <c r="Q1772" s="8" t="s">
        <v>12478</v>
      </c>
      <c r="S1772" s="8" t="s">
        <v>57</v>
      </c>
      <c r="T1772" s="8" t="s">
        <v>59</v>
      </c>
      <c r="U1772" s="8" t="s">
        <v>65</v>
      </c>
      <c r="V1772" s="8" t="s">
        <v>51</v>
      </c>
      <c r="W1772" s="8">
        <v>85</v>
      </c>
      <c r="X1772" s="8">
        <v>20</v>
      </c>
      <c r="Y1772" s="8">
        <v>20</v>
      </c>
      <c r="Z1772" s="8">
        <v>15</v>
      </c>
      <c r="AA1772" s="8">
        <v>15</v>
      </c>
      <c r="AB1772" s="8">
        <v>15</v>
      </c>
    </row>
    <row r="1773" spans="1:28">
      <c r="A1773" t="s">
        <v>18</v>
      </c>
      <c r="B1773" t="s">
        <v>80</v>
      </c>
      <c r="C1773" t="s">
        <v>644</v>
      </c>
      <c r="D1773" t="s">
        <v>629</v>
      </c>
      <c r="E1773" t="s">
        <v>675</v>
      </c>
      <c r="F1773" t="s">
        <v>4595</v>
      </c>
      <c r="G1773" t="s">
        <v>4595</v>
      </c>
      <c r="H1773" t="s">
        <v>676</v>
      </c>
      <c r="I1773" t="s">
        <v>2473</v>
      </c>
      <c r="J1773" s="8" t="s">
        <v>12479</v>
      </c>
      <c r="K1773" s="8">
        <v>42</v>
      </c>
      <c r="L1773" s="8" t="s">
        <v>12480</v>
      </c>
      <c r="M1773" s="8">
        <v>159</v>
      </c>
      <c r="N1773" s="8" t="s">
        <v>761</v>
      </c>
      <c r="O1773" s="8">
        <v>1</v>
      </c>
      <c r="P1773" s="8" t="s">
        <v>57</v>
      </c>
      <c r="Q1773" s="8" t="s">
        <v>12481</v>
      </c>
      <c r="S1773" s="8" t="s">
        <v>57</v>
      </c>
      <c r="T1773" s="8" t="s">
        <v>59</v>
      </c>
      <c r="U1773" s="8" t="s">
        <v>65</v>
      </c>
      <c r="V1773" s="8" t="s">
        <v>51</v>
      </c>
      <c r="W1773" s="8">
        <v>85</v>
      </c>
      <c r="X1773" s="8">
        <v>20</v>
      </c>
      <c r="Y1773" s="8">
        <v>20</v>
      </c>
      <c r="Z1773" s="8">
        <v>15</v>
      </c>
      <c r="AA1773" s="8">
        <v>15</v>
      </c>
      <c r="AB1773" s="8">
        <v>15</v>
      </c>
    </row>
    <row r="1774" spans="1:28">
      <c r="A1774" t="s">
        <v>18</v>
      </c>
      <c r="B1774" t="s">
        <v>80</v>
      </c>
      <c r="C1774" t="s">
        <v>644</v>
      </c>
      <c r="D1774" t="s">
        <v>629</v>
      </c>
      <c r="E1774" t="s">
        <v>675</v>
      </c>
      <c r="F1774" t="s">
        <v>4588</v>
      </c>
      <c r="G1774" t="s">
        <v>4588</v>
      </c>
      <c r="H1774" t="s">
        <v>676</v>
      </c>
      <c r="I1774" t="s">
        <v>2375</v>
      </c>
      <c r="J1774" s="8" t="s">
        <v>10322</v>
      </c>
      <c r="K1774" s="8">
        <v>45</v>
      </c>
      <c r="L1774" s="8" t="s">
        <v>2376</v>
      </c>
      <c r="M1774" s="8">
        <v>146</v>
      </c>
      <c r="N1774" s="8" t="s">
        <v>10122</v>
      </c>
      <c r="O1774" s="8">
        <v>1</v>
      </c>
      <c r="P1774" s="8" t="s">
        <v>57</v>
      </c>
      <c r="Q1774" s="8" t="s">
        <v>12482</v>
      </c>
      <c r="S1774" s="8" t="s">
        <v>57</v>
      </c>
      <c r="T1774" s="8" t="s">
        <v>59</v>
      </c>
      <c r="U1774" s="8" t="s">
        <v>65</v>
      </c>
      <c r="V1774" s="8" t="s">
        <v>51</v>
      </c>
      <c r="W1774" s="8">
        <v>85</v>
      </c>
      <c r="X1774" s="8">
        <v>20</v>
      </c>
      <c r="Y1774" s="8">
        <v>20</v>
      </c>
      <c r="Z1774" s="8">
        <v>15</v>
      </c>
      <c r="AA1774" s="8">
        <v>15</v>
      </c>
      <c r="AB1774" s="8">
        <v>15</v>
      </c>
    </row>
    <row r="1775" spans="1:28">
      <c r="A1775" t="s">
        <v>18</v>
      </c>
      <c r="B1775" t="s">
        <v>80</v>
      </c>
      <c r="C1775" t="s">
        <v>644</v>
      </c>
      <c r="D1775" t="s">
        <v>629</v>
      </c>
      <c r="E1775" t="s">
        <v>675</v>
      </c>
      <c r="F1775" t="s">
        <v>4960</v>
      </c>
      <c r="G1775" t="s">
        <v>4960</v>
      </c>
      <c r="H1775" t="s">
        <v>676</v>
      </c>
      <c r="I1775" t="s">
        <v>2378</v>
      </c>
      <c r="J1775" s="8" t="s">
        <v>10323</v>
      </c>
      <c r="K1775" s="8">
        <v>44</v>
      </c>
      <c r="L1775" s="8" t="s">
        <v>2379</v>
      </c>
      <c r="M1775" s="8">
        <v>152</v>
      </c>
      <c r="N1775" s="8" t="s">
        <v>10324</v>
      </c>
      <c r="O1775" s="8">
        <v>1</v>
      </c>
      <c r="P1775" s="8" t="s">
        <v>57</v>
      </c>
      <c r="Q1775" s="8" t="s">
        <v>12483</v>
      </c>
      <c r="S1775" s="8" t="s">
        <v>57</v>
      </c>
      <c r="T1775" s="8" t="s">
        <v>59</v>
      </c>
      <c r="U1775" s="8" t="s">
        <v>65</v>
      </c>
      <c r="V1775" s="8" t="s">
        <v>51</v>
      </c>
      <c r="W1775" s="8">
        <v>85</v>
      </c>
      <c r="X1775" s="8">
        <v>20</v>
      </c>
      <c r="Y1775" s="8">
        <v>20</v>
      </c>
      <c r="Z1775" s="8">
        <v>15</v>
      </c>
      <c r="AA1775" s="8">
        <v>15</v>
      </c>
      <c r="AB1775" s="8">
        <v>15</v>
      </c>
    </row>
    <row r="1776" spans="1:28">
      <c r="A1776" t="s">
        <v>18</v>
      </c>
      <c r="B1776" t="s">
        <v>80</v>
      </c>
      <c r="C1776" t="s">
        <v>644</v>
      </c>
      <c r="D1776" t="s">
        <v>629</v>
      </c>
      <c r="E1776" t="s">
        <v>675</v>
      </c>
      <c r="F1776" t="s">
        <v>4586</v>
      </c>
      <c r="G1776" t="s">
        <v>4587</v>
      </c>
      <c r="H1776" t="s">
        <v>676</v>
      </c>
      <c r="I1776" t="s">
        <v>2437</v>
      </c>
      <c r="J1776" s="8" t="s">
        <v>10325</v>
      </c>
      <c r="K1776" s="8">
        <v>48</v>
      </c>
      <c r="L1776" s="8" t="s">
        <v>2060</v>
      </c>
      <c r="M1776" s="8">
        <v>152</v>
      </c>
      <c r="N1776" s="8" t="s">
        <v>1295</v>
      </c>
      <c r="O1776" s="8">
        <v>1</v>
      </c>
      <c r="P1776" s="8" t="s">
        <v>57</v>
      </c>
      <c r="Q1776" s="8" t="s">
        <v>12484</v>
      </c>
      <c r="S1776" s="8" t="s">
        <v>57</v>
      </c>
      <c r="T1776" s="8" t="s">
        <v>59</v>
      </c>
      <c r="U1776" s="8" t="s">
        <v>65</v>
      </c>
      <c r="V1776" s="8" t="s">
        <v>51</v>
      </c>
      <c r="W1776" s="8">
        <v>85</v>
      </c>
      <c r="X1776" s="8">
        <v>20</v>
      </c>
      <c r="Y1776" s="8">
        <v>20</v>
      </c>
      <c r="Z1776" s="8">
        <v>15</v>
      </c>
      <c r="AA1776" s="8">
        <v>15</v>
      </c>
      <c r="AB1776" s="8">
        <v>15</v>
      </c>
    </row>
    <row r="1777" spans="1:28">
      <c r="A1777" t="s">
        <v>18</v>
      </c>
      <c r="B1777" t="s">
        <v>80</v>
      </c>
      <c r="C1777" t="s">
        <v>644</v>
      </c>
      <c r="D1777" t="s">
        <v>629</v>
      </c>
      <c r="E1777" t="s">
        <v>675</v>
      </c>
      <c r="F1777" t="s">
        <v>4967</v>
      </c>
      <c r="G1777" t="s">
        <v>5003</v>
      </c>
      <c r="H1777" t="s">
        <v>676</v>
      </c>
      <c r="I1777" t="s">
        <v>2394</v>
      </c>
      <c r="J1777" s="8" t="s">
        <v>10326</v>
      </c>
      <c r="K1777" s="8">
        <v>45</v>
      </c>
      <c r="L1777" s="8" t="s">
        <v>2395</v>
      </c>
      <c r="M1777" s="8">
        <v>148</v>
      </c>
      <c r="N1777" s="8" t="s">
        <v>777</v>
      </c>
      <c r="O1777" s="8">
        <v>1</v>
      </c>
      <c r="P1777" s="8" t="s">
        <v>57</v>
      </c>
      <c r="Q1777" s="8" t="s">
        <v>12485</v>
      </c>
      <c r="S1777" s="8" t="s">
        <v>57</v>
      </c>
      <c r="T1777" s="8" t="s">
        <v>59</v>
      </c>
      <c r="U1777" s="8" t="s">
        <v>65</v>
      </c>
      <c r="V1777" s="8" t="s">
        <v>51</v>
      </c>
      <c r="W1777" s="8">
        <v>85</v>
      </c>
      <c r="X1777" s="8">
        <v>20</v>
      </c>
      <c r="Y1777" s="8">
        <v>20</v>
      </c>
      <c r="Z1777" s="8">
        <v>15</v>
      </c>
      <c r="AA1777" s="8">
        <v>15</v>
      </c>
      <c r="AB1777" s="8">
        <v>15</v>
      </c>
    </row>
    <row r="1778" spans="1:28">
      <c r="A1778" t="s">
        <v>18</v>
      </c>
      <c r="B1778" t="s">
        <v>80</v>
      </c>
      <c r="C1778" t="s">
        <v>644</v>
      </c>
      <c r="D1778" t="s">
        <v>629</v>
      </c>
      <c r="E1778" t="s">
        <v>675</v>
      </c>
      <c r="F1778" t="s">
        <v>9037</v>
      </c>
      <c r="G1778" t="s">
        <v>9038</v>
      </c>
      <c r="H1778" t="s">
        <v>677</v>
      </c>
      <c r="I1778" t="s">
        <v>9039</v>
      </c>
      <c r="J1778" s="8" t="s">
        <v>12486</v>
      </c>
      <c r="K1778" s="8">
        <v>47</v>
      </c>
      <c r="L1778" s="8" t="s">
        <v>1757</v>
      </c>
      <c r="M1778" s="8">
        <v>124</v>
      </c>
      <c r="N1778" s="8" t="s">
        <v>1273</v>
      </c>
      <c r="O1778" s="8">
        <v>1</v>
      </c>
      <c r="P1778" s="8" t="s">
        <v>57</v>
      </c>
      <c r="Q1778" s="8" t="s">
        <v>12487</v>
      </c>
      <c r="S1778" s="8" t="s">
        <v>57</v>
      </c>
      <c r="T1778" s="8" t="s">
        <v>59</v>
      </c>
      <c r="U1778" s="8" t="s">
        <v>65</v>
      </c>
      <c r="V1778" s="8" t="s">
        <v>51</v>
      </c>
      <c r="W1778" s="8">
        <v>85</v>
      </c>
      <c r="X1778" s="8">
        <v>20</v>
      </c>
      <c r="Y1778" s="8">
        <v>20</v>
      </c>
      <c r="Z1778" s="8">
        <v>15</v>
      </c>
      <c r="AA1778" s="8">
        <v>15</v>
      </c>
      <c r="AB1778" s="8">
        <v>15</v>
      </c>
    </row>
    <row r="1779" spans="1:28">
      <c r="A1779" t="s">
        <v>18</v>
      </c>
      <c r="B1779" t="s">
        <v>80</v>
      </c>
      <c r="C1779" t="s">
        <v>644</v>
      </c>
      <c r="D1779" t="s">
        <v>629</v>
      </c>
      <c r="E1779" t="s">
        <v>674</v>
      </c>
      <c r="F1779" t="s">
        <v>9040</v>
      </c>
      <c r="G1779" t="s">
        <v>9041</v>
      </c>
      <c r="H1779" t="s">
        <v>676</v>
      </c>
      <c r="I1779" t="s">
        <v>9042</v>
      </c>
      <c r="J1779" s="8" t="s">
        <v>9043</v>
      </c>
      <c r="K1779" s="8">
        <v>41</v>
      </c>
      <c r="L1779" s="8" t="s">
        <v>9044</v>
      </c>
      <c r="M1779" s="8">
        <v>97</v>
      </c>
      <c r="N1779" s="8" t="s">
        <v>12488</v>
      </c>
      <c r="O1779" s="8">
        <v>1</v>
      </c>
      <c r="P1779" s="8" t="s">
        <v>57</v>
      </c>
      <c r="Q1779" s="8" t="s">
        <v>12489</v>
      </c>
      <c r="S1779" s="8" t="s">
        <v>57</v>
      </c>
      <c r="T1779" s="8" t="s">
        <v>59</v>
      </c>
      <c r="U1779" s="8" t="s">
        <v>65</v>
      </c>
      <c r="V1779" s="8" t="s">
        <v>51</v>
      </c>
      <c r="W1779" s="8">
        <v>85</v>
      </c>
      <c r="X1779" s="8">
        <v>20</v>
      </c>
      <c r="Y1779" s="8">
        <v>20</v>
      </c>
      <c r="Z1779" s="8">
        <v>15</v>
      </c>
      <c r="AA1779" s="8">
        <v>15</v>
      </c>
      <c r="AB1779" s="8">
        <v>15</v>
      </c>
    </row>
    <row r="1780" spans="1:28">
      <c r="A1780" t="s">
        <v>18</v>
      </c>
      <c r="B1780" t="s">
        <v>80</v>
      </c>
      <c r="C1780" t="s">
        <v>644</v>
      </c>
      <c r="D1780" t="s">
        <v>629</v>
      </c>
      <c r="E1780" t="s">
        <v>675</v>
      </c>
      <c r="F1780" t="s">
        <v>4965</v>
      </c>
      <c r="G1780" t="s">
        <v>4966</v>
      </c>
      <c r="H1780" t="s">
        <v>676</v>
      </c>
      <c r="I1780" t="s">
        <v>2386</v>
      </c>
      <c r="J1780" s="8" t="s">
        <v>10327</v>
      </c>
      <c r="K1780" s="8">
        <v>51</v>
      </c>
      <c r="L1780" s="8" t="s">
        <v>2387</v>
      </c>
      <c r="M1780" s="8">
        <v>104</v>
      </c>
      <c r="N1780" s="8" t="s">
        <v>1263</v>
      </c>
      <c r="O1780" s="8">
        <v>1</v>
      </c>
      <c r="P1780" s="8" t="s">
        <v>57</v>
      </c>
      <c r="Q1780" s="8" t="s">
        <v>12490</v>
      </c>
      <c r="S1780" s="8" t="s">
        <v>57</v>
      </c>
      <c r="T1780" s="8" t="s">
        <v>59</v>
      </c>
      <c r="U1780" s="8" t="s">
        <v>65</v>
      </c>
      <c r="V1780" s="8" t="s">
        <v>51</v>
      </c>
      <c r="W1780" s="8">
        <v>85</v>
      </c>
      <c r="X1780" s="8">
        <v>20</v>
      </c>
      <c r="Y1780" s="8">
        <v>20</v>
      </c>
      <c r="Z1780" s="8">
        <v>15</v>
      </c>
      <c r="AA1780" s="8">
        <v>15</v>
      </c>
      <c r="AB1780" s="8">
        <v>15</v>
      </c>
    </row>
    <row r="1781" spans="1:28">
      <c r="A1781" t="s">
        <v>18</v>
      </c>
      <c r="B1781" t="s">
        <v>80</v>
      </c>
      <c r="C1781" t="s">
        <v>644</v>
      </c>
      <c r="D1781" t="s">
        <v>629</v>
      </c>
      <c r="E1781" t="s">
        <v>674</v>
      </c>
      <c r="F1781" t="s">
        <v>33</v>
      </c>
      <c r="G1781" t="s">
        <v>33</v>
      </c>
      <c r="H1781" t="s">
        <v>676</v>
      </c>
      <c r="I1781" t="s">
        <v>2405</v>
      </c>
      <c r="J1781" s="8" t="s">
        <v>10328</v>
      </c>
      <c r="K1781" s="8">
        <v>51</v>
      </c>
      <c r="L1781" s="8" t="s">
        <v>1754</v>
      </c>
      <c r="M1781" s="8">
        <v>126</v>
      </c>
      <c r="N1781" s="8" t="s">
        <v>10329</v>
      </c>
      <c r="O1781" s="8">
        <v>1</v>
      </c>
      <c r="P1781" s="8" t="s">
        <v>57</v>
      </c>
      <c r="Q1781" s="8" t="s">
        <v>12491</v>
      </c>
      <c r="S1781" s="8" t="s">
        <v>57</v>
      </c>
      <c r="T1781" s="8" t="s">
        <v>59</v>
      </c>
      <c r="U1781" s="8" t="s">
        <v>65</v>
      </c>
      <c r="V1781" s="8" t="s">
        <v>51</v>
      </c>
      <c r="W1781" s="8">
        <v>85</v>
      </c>
      <c r="X1781" s="8">
        <v>20</v>
      </c>
      <c r="Y1781" s="8">
        <v>20</v>
      </c>
      <c r="Z1781" s="8">
        <v>15</v>
      </c>
      <c r="AA1781" s="8">
        <v>15</v>
      </c>
      <c r="AB1781" s="8">
        <v>15</v>
      </c>
    </row>
    <row r="1782" spans="1:28">
      <c r="A1782" t="s">
        <v>18</v>
      </c>
      <c r="B1782" t="s">
        <v>80</v>
      </c>
      <c r="C1782" t="s">
        <v>644</v>
      </c>
      <c r="D1782" t="s">
        <v>629</v>
      </c>
      <c r="E1782" t="s">
        <v>675</v>
      </c>
      <c r="F1782" t="s">
        <v>4859</v>
      </c>
      <c r="G1782" t="s">
        <v>4768</v>
      </c>
      <c r="H1782" t="s">
        <v>676</v>
      </c>
      <c r="I1782" t="s">
        <v>2423</v>
      </c>
      <c r="J1782" s="8" t="s">
        <v>10330</v>
      </c>
      <c r="K1782" s="8">
        <v>43</v>
      </c>
      <c r="L1782" s="8" t="s">
        <v>10331</v>
      </c>
      <c r="M1782" s="8">
        <v>129</v>
      </c>
      <c r="N1782" s="8" t="s">
        <v>10195</v>
      </c>
      <c r="O1782" s="8">
        <v>1</v>
      </c>
      <c r="P1782" s="8" t="s">
        <v>57</v>
      </c>
      <c r="Q1782" s="8" t="s">
        <v>12492</v>
      </c>
      <c r="S1782" s="8" t="s">
        <v>57</v>
      </c>
      <c r="T1782" s="8" t="s">
        <v>59</v>
      </c>
      <c r="U1782" s="8" t="s">
        <v>65</v>
      </c>
      <c r="V1782" s="8" t="s">
        <v>51</v>
      </c>
      <c r="W1782" s="8">
        <v>85</v>
      </c>
      <c r="X1782" s="8">
        <v>20</v>
      </c>
      <c r="Y1782" s="8">
        <v>20</v>
      </c>
      <c r="Z1782" s="8">
        <v>15</v>
      </c>
      <c r="AA1782" s="8">
        <v>15</v>
      </c>
      <c r="AB1782" s="8">
        <v>15</v>
      </c>
    </row>
    <row r="1783" spans="1:28">
      <c r="A1783" t="s">
        <v>18</v>
      </c>
      <c r="B1783" t="s">
        <v>80</v>
      </c>
      <c r="C1783" t="s">
        <v>644</v>
      </c>
      <c r="D1783" t="s">
        <v>629</v>
      </c>
      <c r="E1783" t="s">
        <v>675</v>
      </c>
      <c r="F1783" t="s">
        <v>4971</v>
      </c>
      <c r="G1783" t="s">
        <v>4972</v>
      </c>
      <c r="H1783" t="s">
        <v>676</v>
      </c>
      <c r="I1783" t="s">
        <v>2433</v>
      </c>
      <c r="J1783" s="8" t="s">
        <v>10332</v>
      </c>
      <c r="K1783" s="8">
        <v>51</v>
      </c>
      <c r="L1783" s="8" t="s">
        <v>10333</v>
      </c>
      <c r="M1783" s="8">
        <v>124</v>
      </c>
      <c r="N1783" s="8" t="s">
        <v>10334</v>
      </c>
      <c r="O1783" s="8">
        <v>1</v>
      </c>
      <c r="P1783" s="8" t="s">
        <v>57</v>
      </c>
      <c r="Q1783" s="8" t="s">
        <v>12493</v>
      </c>
      <c r="S1783" s="8" t="s">
        <v>57</v>
      </c>
      <c r="T1783" s="8" t="s">
        <v>59</v>
      </c>
      <c r="U1783" s="8" t="s">
        <v>65</v>
      </c>
      <c r="V1783" s="8" t="s">
        <v>51</v>
      </c>
      <c r="W1783" s="8">
        <v>85</v>
      </c>
      <c r="X1783" s="8">
        <v>20</v>
      </c>
      <c r="Y1783" s="8">
        <v>20</v>
      </c>
      <c r="Z1783" s="8">
        <v>15</v>
      </c>
      <c r="AA1783" s="8">
        <v>15</v>
      </c>
      <c r="AB1783" s="8">
        <v>15</v>
      </c>
    </row>
    <row r="1784" spans="1:28">
      <c r="A1784" t="s">
        <v>18</v>
      </c>
      <c r="B1784" t="s">
        <v>80</v>
      </c>
      <c r="C1784" t="s">
        <v>644</v>
      </c>
      <c r="D1784" t="s">
        <v>629</v>
      </c>
      <c r="E1784" t="s">
        <v>675</v>
      </c>
      <c r="F1784" t="s">
        <v>7558</v>
      </c>
      <c r="G1784" t="s">
        <v>7559</v>
      </c>
      <c r="H1784" t="s">
        <v>676</v>
      </c>
      <c r="I1784" t="s">
        <v>7560</v>
      </c>
      <c r="J1784" s="8" t="s">
        <v>10335</v>
      </c>
      <c r="K1784" s="8">
        <v>55</v>
      </c>
      <c r="L1784" s="8" t="s">
        <v>7008</v>
      </c>
      <c r="M1784" s="8">
        <v>148</v>
      </c>
      <c r="N1784" s="8" t="s">
        <v>10336</v>
      </c>
      <c r="O1784" s="8">
        <v>1</v>
      </c>
      <c r="P1784" s="8" t="s">
        <v>57</v>
      </c>
      <c r="Q1784" s="8" t="s">
        <v>12494</v>
      </c>
      <c r="S1784" s="8" t="s">
        <v>57</v>
      </c>
      <c r="T1784" s="8" t="s">
        <v>59</v>
      </c>
      <c r="U1784" s="8" t="s">
        <v>65</v>
      </c>
      <c r="V1784" s="8" t="s">
        <v>51</v>
      </c>
      <c r="W1784" s="8">
        <v>85</v>
      </c>
      <c r="X1784" s="8">
        <v>20</v>
      </c>
      <c r="Y1784" s="8">
        <v>20</v>
      </c>
      <c r="Z1784" s="8">
        <v>15</v>
      </c>
      <c r="AA1784" s="8">
        <v>15</v>
      </c>
      <c r="AB1784" s="8">
        <v>15</v>
      </c>
    </row>
    <row r="1785" spans="1:28">
      <c r="A1785" t="s">
        <v>18</v>
      </c>
      <c r="B1785" t="s">
        <v>80</v>
      </c>
      <c r="C1785" t="s">
        <v>644</v>
      </c>
      <c r="D1785" t="s">
        <v>629</v>
      </c>
      <c r="E1785" t="s">
        <v>675</v>
      </c>
      <c r="F1785" t="s">
        <v>7561</v>
      </c>
      <c r="G1785" t="s">
        <v>7562</v>
      </c>
      <c r="H1785" t="s">
        <v>676</v>
      </c>
      <c r="I1785" t="s">
        <v>7563</v>
      </c>
      <c r="J1785" s="8" t="s">
        <v>10337</v>
      </c>
      <c r="K1785" s="8">
        <v>44</v>
      </c>
      <c r="L1785" s="8" t="s">
        <v>10338</v>
      </c>
      <c r="M1785" s="8">
        <v>122</v>
      </c>
      <c r="N1785" s="8" t="s">
        <v>10339</v>
      </c>
      <c r="O1785" s="8">
        <v>1</v>
      </c>
      <c r="P1785" s="8" t="s">
        <v>57</v>
      </c>
      <c r="Q1785" s="8" t="s">
        <v>12495</v>
      </c>
      <c r="S1785" s="8" t="s">
        <v>57</v>
      </c>
      <c r="T1785" s="8" t="s">
        <v>59</v>
      </c>
      <c r="U1785" s="8" t="s">
        <v>65</v>
      </c>
      <c r="V1785" s="8" t="s">
        <v>51</v>
      </c>
      <c r="W1785" s="8">
        <v>85</v>
      </c>
      <c r="X1785" s="8">
        <v>20</v>
      </c>
      <c r="Y1785" s="8">
        <v>20</v>
      </c>
      <c r="Z1785" s="8">
        <v>15</v>
      </c>
      <c r="AA1785" s="8">
        <v>15</v>
      </c>
      <c r="AB1785" s="8">
        <v>15</v>
      </c>
    </row>
    <row r="1786" spans="1:28">
      <c r="A1786" t="s">
        <v>18</v>
      </c>
      <c r="B1786" t="s">
        <v>80</v>
      </c>
      <c r="C1786" t="s">
        <v>644</v>
      </c>
      <c r="D1786" t="s">
        <v>629</v>
      </c>
      <c r="E1786" t="s">
        <v>675</v>
      </c>
      <c r="F1786" t="s">
        <v>7564</v>
      </c>
      <c r="G1786" t="s">
        <v>7565</v>
      </c>
      <c r="H1786" t="s">
        <v>676</v>
      </c>
      <c r="I1786" t="s">
        <v>7566</v>
      </c>
      <c r="J1786" s="8" t="s">
        <v>10340</v>
      </c>
      <c r="K1786" s="8">
        <v>46</v>
      </c>
      <c r="L1786" s="8" t="s">
        <v>1251</v>
      </c>
      <c r="M1786" s="8">
        <v>126</v>
      </c>
      <c r="N1786" s="8" t="s">
        <v>1793</v>
      </c>
      <c r="O1786" s="8">
        <v>1</v>
      </c>
      <c r="P1786" s="8" t="s">
        <v>57</v>
      </c>
      <c r="Q1786" s="8" t="s">
        <v>12496</v>
      </c>
      <c r="S1786" s="8" t="s">
        <v>57</v>
      </c>
      <c r="T1786" s="8" t="s">
        <v>59</v>
      </c>
      <c r="U1786" s="8" t="s">
        <v>65</v>
      </c>
      <c r="V1786" s="8" t="s">
        <v>51</v>
      </c>
      <c r="W1786" s="8">
        <v>85</v>
      </c>
      <c r="X1786" s="8">
        <v>20</v>
      </c>
      <c r="Y1786" s="8">
        <v>20</v>
      </c>
      <c r="Z1786" s="8">
        <v>15</v>
      </c>
      <c r="AA1786" s="8">
        <v>15</v>
      </c>
      <c r="AB1786" s="8">
        <v>15</v>
      </c>
    </row>
    <row r="1787" spans="1:28">
      <c r="A1787" t="s">
        <v>18</v>
      </c>
      <c r="B1787" t="s">
        <v>80</v>
      </c>
      <c r="C1787" t="s">
        <v>644</v>
      </c>
      <c r="D1787" t="s">
        <v>629</v>
      </c>
      <c r="E1787" t="s">
        <v>675</v>
      </c>
      <c r="F1787" t="s">
        <v>7567</v>
      </c>
      <c r="G1787" t="s">
        <v>7568</v>
      </c>
      <c r="H1787" t="s">
        <v>676</v>
      </c>
      <c r="I1787" t="s">
        <v>7569</v>
      </c>
      <c r="J1787" s="8" t="s">
        <v>10341</v>
      </c>
      <c r="K1787" s="8">
        <v>47</v>
      </c>
      <c r="L1787" s="8" t="s">
        <v>7570</v>
      </c>
      <c r="M1787" s="8">
        <v>128</v>
      </c>
      <c r="N1787" s="8" t="s">
        <v>10342</v>
      </c>
      <c r="O1787" s="8">
        <v>1</v>
      </c>
      <c r="P1787" s="8" t="s">
        <v>57</v>
      </c>
      <c r="Q1787" s="8" t="s">
        <v>12497</v>
      </c>
      <c r="S1787" s="8" t="s">
        <v>57</v>
      </c>
      <c r="T1787" s="8" t="s">
        <v>59</v>
      </c>
      <c r="U1787" s="8" t="s">
        <v>65</v>
      </c>
      <c r="V1787" s="8" t="s">
        <v>51</v>
      </c>
      <c r="W1787" s="8">
        <v>85</v>
      </c>
      <c r="X1787" s="8">
        <v>20</v>
      </c>
      <c r="Y1787" s="8">
        <v>20</v>
      </c>
      <c r="Z1787" s="8">
        <v>15</v>
      </c>
      <c r="AA1787" s="8">
        <v>15</v>
      </c>
      <c r="AB1787" s="8">
        <v>15</v>
      </c>
    </row>
    <row r="1788" spans="1:28">
      <c r="A1788" t="s">
        <v>21</v>
      </c>
      <c r="B1788" t="s">
        <v>101</v>
      </c>
      <c r="C1788" t="s">
        <v>669</v>
      </c>
      <c r="D1788" t="s">
        <v>629</v>
      </c>
      <c r="E1788" t="s">
        <v>675</v>
      </c>
      <c r="F1788" t="s">
        <v>570</v>
      </c>
      <c r="G1788" t="s">
        <v>570</v>
      </c>
      <c r="H1788" t="s">
        <v>676</v>
      </c>
      <c r="I1788" t="s">
        <v>7571</v>
      </c>
      <c r="J1788" s="8" t="s">
        <v>9738</v>
      </c>
      <c r="K1788" s="8">
        <v>47</v>
      </c>
      <c r="L1788" s="8" t="s">
        <v>7572</v>
      </c>
      <c r="M1788" s="8">
        <v>156</v>
      </c>
      <c r="N1788" s="8" t="s">
        <v>7573</v>
      </c>
      <c r="O1788" s="8">
        <v>1</v>
      </c>
      <c r="P1788" s="8" t="s">
        <v>57</v>
      </c>
      <c r="Q1788" s="8" t="s">
        <v>12498</v>
      </c>
      <c r="S1788" s="8" t="s">
        <v>57</v>
      </c>
      <c r="T1788" s="8" t="s">
        <v>59</v>
      </c>
      <c r="U1788" s="8" t="s">
        <v>65</v>
      </c>
      <c r="V1788" s="8" t="s">
        <v>51</v>
      </c>
      <c r="W1788" s="8">
        <v>85</v>
      </c>
      <c r="X1788" s="8">
        <v>20</v>
      </c>
      <c r="Y1788" s="8">
        <v>20</v>
      </c>
      <c r="Z1788" s="8">
        <v>15</v>
      </c>
      <c r="AA1788" s="8">
        <v>15</v>
      </c>
      <c r="AB1788" s="8">
        <v>15</v>
      </c>
    </row>
    <row r="1789" spans="1:28">
      <c r="A1789" t="s">
        <v>21</v>
      </c>
      <c r="B1789" t="s">
        <v>101</v>
      </c>
      <c r="C1789" t="s">
        <v>669</v>
      </c>
      <c r="D1789" t="s">
        <v>629</v>
      </c>
      <c r="E1789" t="s">
        <v>675</v>
      </c>
      <c r="F1789" t="s">
        <v>4494</v>
      </c>
      <c r="G1789" t="s">
        <v>4494</v>
      </c>
      <c r="H1789" t="s">
        <v>676</v>
      </c>
      <c r="I1789" t="s">
        <v>7574</v>
      </c>
      <c r="J1789" s="8" t="s">
        <v>9739</v>
      </c>
      <c r="K1789" s="8">
        <v>50</v>
      </c>
      <c r="L1789" s="8" t="s">
        <v>6839</v>
      </c>
      <c r="M1789" s="8">
        <v>151</v>
      </c>
      <c r="N1789" s="8" t="s">
        <v>1618</v>
      </c>
      <c r="O1789" s="8">
        <v>1</v>
      </c>
      <c r="P1789" s="8" t="s">
        <v>57</v>
      </c>
      <c r="Q1789" s="8" t="s">
        <v>12499</v>
      </c>
      <c r="S1789" s="8" t="s">
        <v>57</v>
      </c>
      <c r="T1789" s="8" t="s">
        <v>59</v>
      </c>
      <c r="U1789" s="8" t="s">
        <v>65</v>
      </c>
      <c r="V1789" s="8" t="s">
        <v>51</v>
      </c>
      <c r="W1789" s="8">
        <v>85</v>
      </c>
      <c r="X1789" s="8">
        <v>20</v>
      </c>
      <c r="Y1789" s="8">
        <v>20</v>
      </c>
      <c r="Z1789" s="8">
        <v>15</v>
      </c>
      <c r="AA1789" s="8">
        <v>15</v>
      </c>
      <c r="AB1789" s="8">
        <v>15</v>
      </c>
    </row>
    <row r="1790" spans="1:28">
      <c r="A1790" t="s">
        <v>21</v>
      </c>
      <c r="B1790" t="s">
        <v>101</v>
      </c>
      <c r="C1790" t="s">
        <v>669</v>
      </c>
      <c r="D1790" t="s">
        <v>629</v>
      </c>
      <c r="E1790" t="s">
        <v>675</v>
      </c>
      <c r="F1790" t="s">
        <v>4514</v>
      </c>
      <c r="G1790" t="s">
        <v>4514</v>
      </c>
      <c r="H1790" t="s">
        <v>676</v>
      </c>
      <c r="I1790" t="s">
        <v>7575</v>
      </c>
      <c r="J1790" s="8" t="s">
        <v>9740</v>
      </c>
      <c r="K1790" s="8">
        <v>47</v>
      </c>
      <c r="L1790" s="8" t="s">
        <v>9741</v>
      </c>
      <c r="M1790" s="8">
        <v>158</v>
      </c>
      <c r="N1790" s="8" t="s">
        <v>1638</v>
      </c>
      <c r="O1790" s="8">
        <v>1</v>
      </c>
      <c r="P1790" s="8" t="s">
        <v>57</v>
      </c>
      <c r="Q1790" s="8" t="s">
        <v>12500</v>
      </c>
      <c r="S1790" s="8" t="s">
        <v>57</v>
      </c>
      <c r="T1790" s="8" t="s">
        <v>59</v>
      </c>
      <c r="U1790" s="8" t="s">
        <v>65</v>
      </c>
      <c r="V1790" s="8" t="s">
        <v>51</v>
      </c>
      <c r="W1790" s="8">
        <v>85</v>
      </c>
      <c r="X1790" s="8">
        <v>20</v>
      </c>
      <c r="Y1790" s="8">
        <v>20</v>
      </c>
      <c r="Z1790" s="8">
        <v>15</v>
      </c>
      <c r="AA1790" s="8">
        <v>15</v>
      </c>
      <c r="AB1790" s="8">
        <v>15</v>
      </c>
    </row>
    <row r="1791" spans="1:28">
      <c r="A1791" t="s">
        <v>21</v>
      </c>
      <c r="B1791" t="s">
        <v>101</v>
      </c>
      <c r="C1791" t="s">
        <v>669</v>
      </c>
      <c r="D1791" t="s">
        <v>629</v>
      </c>
      <c r="E1791" t="s">
        <v>675</v>
      </c>
      <c r="F1791" t="s">
        <v>4809</v>
      </c>
      <c r="G1791" t="s">
        <v>4809</v>
      </c>
      <c r="H1791" t="s">
        <v>676</v>
      </c>
      <c r="I1791" t="s">
        <v>7576</v>
      </c>
      <c r="J1791" s="8" t="s">
        <v>11088</v>
      </c>
      <c r="K1791" s="8">
        <v>74</v>
      </c>
      <c r="L1791" s="8" t="s">
        <v>7577</v>
      </c>
      <c r="M1791" s="8">
        <v>166</v>
      </c>
      <c r="N1791" s="8" t="s">
        <v>7578</v>
      </c>
      <c r="O1791" s="8">
        <v>1</v>
      </c>
      <c r="P1791" s="8" t="s">
        <v>57</v>
      </c>
      <c r="Q1791" s="8" t="s">
        <v>12501</v>
      </c>
      <c r="S1791" s="8" t="s">
        <v>57</v>
      </c>
      <c r="T1791" s="8" t="s">
        <v>59</v>
      </c>
      <c r="U1791" s="8" t="s">
        <v>65</v>
      </c>
      <c r="V1791" s="8" t="s">
        <v>51</v>
      </c>
      <c r="W1791" s="8">
        <v>45</v>
      </c>
      <c r="X1791" s="8">
        <v>0</v>
      </c>
      <c r="Y1791" s="8">
        <v>0</v>
      </c>
      <c r="Z1791" s="8">
        <v>15</v>
      </c>
      <c r="AA1791" s="8">
        <v>15</v>
      </c>
      <c r="AB1791" s="8">
        <v>15</v>
      </c>
    </row>
    <row r="1792" spans="1:28">
      <c r="A1792" t="s">
        <v>21</v>
      </c>
      <c r="B1792" t="s">
        <v>101</v>
      </c>
      <c r="C1792" t="s">
        <v>669</v>
      </c>
      <c r="D1792" t="s">
        <v>629</v>
      </c>
      <c r="E1792" t="s">
        <v>675</v>
      </c>
      <c r="F1792" t="s">
        <v>5166</v>
      </c>
      <c r="G1792" t="s">
        <v>5166</v>
      </c>
      <c r="H1792" t="s">
        <v>676</v>
      </c>
      <c r="I1792" t="s">
        <v>3981</v>
      </c>
      <c r="J1792" s="8" t="s">
        <v>9742</v>
      </c>
      <c r="K1792" s="8">
        <v>53</v>
      </c>
      <c r="L1792" s="8" t="s">
        <v>3081</v>
      </c>
      <c r="M1792" s="8">
        <v>123</v>
      </c>
      <c r="N1792" s="8" t="s">
        <v>921</v>
      </c>
      <c r="O1792" s="8">
        <v>1</v>
      </c>
      <c r="P1792" s="8" t="s">
        <v>57</v>
      </c>
      <c r="Q1792" s="8" t="s">
        <v>12502</v>
      </c>
      <c r="S1792" s="8" t="s">
        <v>57</v>
      </c>
      <c r="T1792" s="8" t="s">
        <v>59</v>
      </c>
      <c r="U1792" s="8" t="s">
        <v>65</v>
      </c>
      <c r="V1792" s="8" t="s">
        <v>51</v>
      </c>
      <c r="W1792" s="8">
        <v>85</v>
      </c>
      <c r="X1792" s="8">
        <v>20</v>
      </c>
      <c r="Y1792" s="8">
        <v>20</v>
      </c>
      <c r="Z1792" s="8">
        <v>15</v>
      </c>
      <c r="AA1792" s="8">
        <v>15</v>
      </c>
      <c r="AB1792" s="8">
        <v>15</v>
      </c>
    </row>
    <row r="1793" spans="1:28">
      <c r="A1793" t="s">
        <v>21</v>
      </c>
      <c r="B1793" t="s">
        <v>101</v>
      </c>
      <c r="C1793" t="s">
        <v>669</v>
      </c>
      <c r="D1793" t="s">
        <v>629</v>
      </c>
      <c r="E1793" t="s">
        <v>675</v>
      </c>
      <c r="F1793" t="s">
        <v>7579</v>
      </c>
      <c r="G1793" t="s">
        <v>7579</v>
      </c>
      <c r="H1793" t="s">
        <v>676</v>
      </c>
      <c r="I1793" t="s">
        <v>7580</v>
      </c>
      <c r="J1793" s="8" t="s">
        <v>11089</v>
      </c>
      <c r="K1793" s="8">
        <v>80</v>
      </c>
      <c r="L1793" s="8" t="s">
        <v>7581</v>
      </c>
      <c r="M1793" s="8">
        <v>158</v>
      </c>
      <c r="N1793" s="8" t="s">
        <v>7447</v>
      </c>
      <c r="O1793" s="8">
        <v>1</v>
      </c>
      <c r="P1793" s="8" t="s">
        <v>57</v>
      </c>
      <c r="Q1793" s="8" t="s">
        <v>12503</v>
      </c>
      <c r="S1793" s="8" t="s">
        <v>57</v>
      </c>
      <c r="T1793" s="8" t="s">
        <v>59</v>
      </c>
      <c r="U1793" s="8" t="s">
        <v>65</v>
      </c>
      <c r="V1793" s="8" t="s">
        <v>51</v>
      </c>
      <c r="W1793" s="8">
        <v>65</v>
      </c>
      <c r="X1793" s="8">
        <v>0</v>
      </c>
      <c r="Y1793" s="8">
        <v>20</v>
      </c>
      <c r="Z1793" s="8">
        <v>15</v>
      </c>
      <c r="AA1793" s="8">
        <v>15</v>
      </c>
      <c r="AB1793" s="8">
        <v>15</v>
      </c>
    </row>
    <row r="1794" spans="1:28">
      <c r="A1794" t="s">
        <v>21</v>
      </c>
      <c r="B1794" t="s">
        <v>101</v>
      </c>
      <c r="C1794" t="s">
        <v>669</v>
      </c>
      <c r="D1794" t="s">
        <v>629</v>
      </c>
      <c r="E1794" t="s">
        <v>675</v>
      </c>
      <c r="F1794" t="s">
        <v>7582</v>
      </c>
      <c r="G1794" t="s">
        <v>7582</v>
      </c>
      <c r="H1794" t="s">
        <v>676</v>
      </c>
      <c r="I1794" t="s">
        <v>7583</v>
      </c>
      <c r="J1794" s="8" t="s">
        <v>11090</v>
      </c>
      <c r="K1794" s="8">
        <v>79</v>
      </c>
      <c r="L1794" s="8" t="s">
        <v>6844</v>
      </c>
      <c r="M1794" s="8">
        <v>145</v>
      </c>
      <c r="N1794" s="8" t="s">
        <v>6845</v>
      </c>
      <c r="O1794" s="8">
        <v>1</v>
      </c>
      <c r="P1794" s="8" t="s">
        <v>57</v>
      </c>
      <c r="Q1794" s="8" t="s">
        <v>12504</v>
      </c>
      <c r="S1794" s="8" t="s">
        <v>57</v>
      </c>
      <c r="T1794" s="8" t="s">
        <v>59</v>
      </c>
      <c r="U1794" s="8" t="s">
        <v>65</v>
      </c>
      <c r="V1794" s="8" t="s">
        <v>51</v>
      </c>
      <c r="W1794" s="8">
        <v>65</v>
      </c>
      <c r="X1794" s="8">
        <v>0</v>
      </c>
      <c r="Y1794" s="8">
        <v>20</v>
      </c>
      <c r="Z1794" s="8">
        <v>15</v>
      </c>
      <c r="AA1794" s="8">
        <v>15</v>
      </c>
      <c r="AB1794" s="8">
        <v>15</v>
      </c>
    </row>
    <row r="1795" spans="1:28">
      <c r="A1795" t="s">
        <v>21</v>
      </c>
      <c r="B1795" t="s">
        <v>101</v>
      </c>
      <c r="C1795" t="s">
        <v>669</v>
      </c>
      <c r="D1795" t="s">
        <v>629</v>
      </c>
      <c r="E1795" t="s">
        <v>675</v>
      </c>
      <c r="F1795" t="s">
        <v>573</v>
      </c>
      <c r="G1795" t="s">
        <v>573</v>
      </c>
      <c r="H1795" t="s">
        <v>676</v>
      </c>
      <c r="I1795" t="s">
        <v>7584</v>
      </c>
      <c r="J1795" s="8" t="s">
        <v>9743</v>
      </c>
      <c r="K1795" s="8">
        <v>51</v>
      </c>
      <c r="L1795" s="8" t="s">
        <v>6847</v>
      </c>
      <c r="M1795" s="8">
        <v>138</v>
      </c>
      <c r="N1795" s="8" t="s">
        <v>574</v>
      </c>
      <c r="O1795" s="8">
        <v>1</v>
      </c>
      <c r="P1795" s="8" t="s">
        <v>57</v>
      </c>
      <c r="Q1795" s="8" t="s">
        <v>12505</v>
      </c>
      <c r="S1795" s="8" t="s">
        <v>57</v>
      </c>
      <c r="T1795" s="8" t="s">
        <v>59</v>
      </c>
      <c r="U1795" s="8" t="s">
        <v>65</v>
      </c>
      <c r="V1795" s="8" t="s">
        <v>51</v>
      </c>
      <c r="W1795" s="8">
        <v>85</v>
      </c>
      <c r="X1795" s="8">
        <v>20</v>
      </c>
      <c r="Y1795" s="8">
        <v>20</v>
      </c>
      <c r="Z1795" s="8">
        <v>15</v>
      </c>
      <c r="AA1795" s="8">
        <v>15</v>
      </c>
      <c r="AB1795" s="8">
        <v>15</v>
      </c>
    </row>
    <row r="1796" spans="1:28">
      <c r="A1796" t="s">
        <v>21</v>
      </c>
      <c r="B1796" t="s">
        <v>101</v>
      </c>
      <c r="C1796" t="s">
        <v>669</v>
      </c>
      <c r="D1796" t="s">
        <v>629</v>
      </c>
      <c r="E1796" t="s">
        <v>675</v>
      </c>
      <c r="F1796" t="s">
        <v>593</v>
      </c>
      <c r="G1796" t="s">
        <v>593</v>
      </c>
      <c r="H1796" t="s">
        <v>676</v>
      </c>
      <c r="I1796" t="s">
        <v>7585</v>
      </c>
      <c r="J1796" s="8" t="s">
        <v>9744</v>
      </c>
      <c r="K1796" s="8">
        <v>51</v>
      </c>
      <c r="L1796" s="8" t="s">
        <v>7586</v>
      </c>
      <c r="M1796" s="8">
        <v>157</v>
      </c>
      <c r="N1796" s="8" t="s">
        <v>879</v>
      </c>
      <c r="O1796" s="8">
        <v>1</v>
      </c>
      <c r="P1796" s="8" t="s">
        <v>57</v>
      </c>
      <c r="Q1796" s="8" t="s">
        <v>12506</v>
      </c>
      <c r="S1796" s="8" t="s">
        <v>57</v>
      </c>
      <c r="T1796" s="8" t="s">
        <v>59</v>
      </c>
      <c r="U1796" s="8" t="s">
        <v>65</v>
      </c>
      <c r="V1796" s="8" t="s">
        <v>51</v>
      </c>
      <c r="W1796" s="8">
        <v>85</v>
      </c>
      <c r="X1796" s="8">
        <v>20</v>
      </c>
      <c r="Y1796" s="8">
        <v>20</v>
      </c>
      <c r="Z1796" s="8">
        <v>15</v>
      </c>
      <c r="AA1796" s="8">
        <v>15</v>
      </c>
      <c r="AB1796" s="8">
        <v>15</v>
      </c>
    </row>
    <row r="1797" spans="1:28">
      <c r="A1797" t="s">
        <v>21</v>
      </c>
      <c r="B1797" t="s">
        <v>101</v>
      </c>
      <c r="C1797" t="s">
        <v>669</v>
      </c>
      <c r="D1797" t="s">
        <v>629</v>
      </c>
      <c r="E1797" t="s">
        <v>675</v>
      </c>
      <c r="F1797" t="s">
        <v>345</v>
      </c>
      <c r="G1797" t="s">
        <v>345</v>
      </c>
      <c r="H1797" t="s">
        <v>676</v>
      </c>
      <c r="I1797" t="s">
        <v>7587</v>
      </c>
      <c r="J1797" s="8" t="s">
        <v>11091</v>
      </c>
      <c r="K1797" s="8">
        <v>65</v>
      </c>
      <c r="L1797" s="8" t="s">
        <v>348</v>
      </c>
      <c r="M1797" s="8">
        <v>149</v>
      </c>
      <c r="N1797" s="8" t="s">
        <v>349</v>
      </c>
      <c r="O1797" s="8">
        <v>1</v>
      </c>
      <c r="P1797" s="8" t="s">
        <v>57</v>
      </c>
      <c r="Q1797" s="8" t="s">
        <v>12507</v>
      </c>
      <c r="S1797" s="8" t="s">
        <v>57</v>
      </c>
      <c r="T1797" s="8" t="s">
        <v>59</v>
      </c>
      <c r="U1797" s="8" t="s">
        <v>65</v>
      </c>
      <c r="V1797" s="8" t="s">
        <v>51</v>
      </c>
      <c r="W1797" s="8">
        <v>65</v>
      </c>
      <c r="X1797" s="8">
        <v>0</v>
      </c>
      <c r="Y1797" s="8">
        <v>20</v>
      </c>
      <c r="Z1797" s="8">
        <v>15</v>
      </c>
      <c r="AA1797" s="8">
        <v>15</v>
      </c>
      <c r="AB1797" s="8">
        <v>15</v>
      </c>
    </row>
    <row r="1798" spans="1:28">
      <c r="A1798" t="s">
        <v>21</v>
      </c>
      <c r="B1798" t="s">
        <v>101</v>
      </c>
      <c r="C1798" t="s">
        <v>669</v>
      </c>
      <c r="D1798" t="s">
        <v>629</v>
      </c>
      <c r="E1798" t="s">
        <v>675</v>
      </c>
      <c r="F1798" t="s">
        <v>7588</v>
      </c>
      <c r="G1798" t="s">
        <v>7588</v>
      </c>
      <c r="H1798" t="s">
        <v>676</v>
      </c>
      <c r="I1798" t="s">
        <v>7589</v>
      </c>
      <c r="J1798" s="8" t="s">
        <v>11092</v>
      </c>
      <c r="K1798" s="8">
        <v>42</v>
      </c>
      <c r="L1798" s="8" t="s">
        <v>7590</v>
      </c>
      <c r="M1798" s="8">
        <v>155</v>
      </c>
      <c r="N1798" s="8" t="s">
        <v>7591</v>
      </c>
      <c r="O1798" s="8">
        <v>1</v>
      </c>
      <c r="P1798" s="8" t="s">
        <v>57</v>
      </c>
      <c r="Q1798" s="8" t="s">
        <v>12508</v>
      </c>
      <c r="S1798" s="8" t="s">
        <v>57</v>
      </c>
      <c r="T1798" s="8" t="s">
        <v>59</v>
      </c>
      <c r="U1798" s="8" t="s">
        <v>65</v>
      </c>
      <c r="V1798" s="8" t="s">
        <v>51</v>
      </c>
      <c r="W1798" s="8">
        <v>85</v>
      </c>
      <c r="X1798" s="8">
        <v>20</v>
      </c>
      <c r="Y1798" s="8">
        <v>20</v>
      </c>
      <c r="Z1798" s="8">
        <v>15</v>
      </c>
      <c r="AA1798" s="8">
        <v>15</v>
      </c>
      <c r="AB1798" s="8">
        <v>15</v>
      </c>
    </row>
    <row r="1799" spans="1:28">
      <c r="A1799" t="s">
        <v>21</v>
      </c>
      <c r="B1799" t="s">
        <v>101</v>
      </c>
      <c r="C1799" t="s">
        <v>669</v>
      </c>
      <c r="D1799" t="s">
        <v>629</v>
      </c>
      <c r="E1799" t="s">
        <v>675</v>
      </c>
      <c r="F1799" t="s">
        <v>458</v>
      </c>
      <c r="G1799" t="s">
        <v>458</v>
      </c>
      <c r="H1799" t="s">
        <v>676</v>
      </c>
      <c r="I1799" t="s">
        <v>4058</v>
      </c>
      <c r="J1799" s="8" t="s">
        <v>11093</v>
      </c>
      <c r="K1799" s="8">
        <v>52</v>
      </c>
      <c r="L1799" s="8" t="s">
        <v>9745</v>
      </c>
      <c r="M1799" s="8">
        <v>88</v>
      </c>
      <c r="N1799" s="8" t="s">
        <v>54</v>
      </c>
      <c r="O1799" s="8">
        <v>1</v>
      </c>
      <c r="P1799" s="8" t="s">
        <v>57</v>
      </c>
      <c r="Q1799" s="8" t="s">
        <v>12509</v>
      </c>
      <c r="S1799" s="8" t="s">
        <v>57</v>
      </c>
      <c r="T1799" s="8" t="s">
        <v>59</v>
      </c>
      <c r="U1799" s="8" t="s">
        <v>65</v>
      </c>
      <c r="V1799" s="8" t="s">
        <v>51</v>
      </c>
      <c r="W1799" s="8">
        <v>85</v>
      </c>
      <c r="X1799" s="8">
        <v>20</v>
      </c>
      <c r="Y1799" s="8">
        <v>20</v>
      </c>
      <c r="Z1799" s="8">
        <v>15</v>
      </c>
      <c r="AA1799" s="8">
        <v>15</v>
      </c>
      <c r="AB1799" s="8">
        <v>15</v>
      </c>
    </row>
    <row r="1800" spans="1:28">
      <c r="A1800" t="s">
        <v>21</v>
      </c>
      <c r="B1800" t="s">
        <v>101</v>
      </c>
      <c r="C1800" t="s">
        <v>669</v>
      </c>
      <c r="D1800" t="s">
        <v>629</v>
      </c>
      <c r="E1800" t="s">
        <v>675</v>
      </c>
      <c r="F1800" t="s">
        <v>585</v>
      </c>
      <c r="G1800" t="s">
        <v>585</v>
      </c>
      <c r="H1800" t="s">
        <v>676</v>
      </c>
      <c r="I1800" t="s">
        <v>4040</v>
      </c>
      <c r="J1800" s="8" t="s">
        <v>11094</v>
      </c>
      <c r="K1800" s="8">
        <v>49</v>
      </c>
      <c r="L1800" s="8" t="s">
        <v>402</v>
      </c>
      <c r="M1800" s="8">
        <v>139</v>
      </c>
      <c r="N1800" s="8" t="s">
        <v>1191</v>
      </c>
      <c r="O1800" s="8">
        <v>1</v>
      </c>
      <c r="P1800" s="8" t="s">
        <v>57</v>
      </c>
      <c r="Q1800" s="8" t="s">
        <v>12510</v>
      </c>
      <c r="S1800" s="8" t="s">
        <v>57</v>
      </c>
      <c r="T1800" s="8" t="s">
        <v>59</v>
      </c>
      <c r="U1800" s="8" t="s">
        <v>65</v>
      </c>
      <c r="V1800" s="8" t="s">
        <v>51</v>
      </c>
      <c r="W1800" s="8">
        <v>85</v>
      </c>
      <c r="X1800" s="8">
        <v>20</v>
      </c>
      <c r="Y1800" s="8">
        <v>20</v>
      </c>
      <c r="Z1800" s="8">
        <v>15</v>
      </c>
      <c r="AA1800" s="8">
        <v>15</v>
      </c>
      <c r="AB1800" s="8">
        <v>15</v>
      </c>
    </row>
    <row r="1801" spans="1:28">
      <c r="A1801" t="s">
        <v>21</v>
      </c>
      <c r="B1801" t="s">
        <v>101</v>
      </c>
      <c r="C1801" t="s">
        <v>669</v>
      </c>
      <c r="D1801" t="s">
        <v>629</v>
      </c>
      <c r="E1801" t="s">
        <v>675</v>
      </c>
      <c r="F1801" t="s">
        <v>488</v>
      </c>
      <c r="G1801" t="s">
        <v>488</v>
      </c>
      <c r="H1801" t="s">
        <v>677</v>
      </c>
      <c r="I1801" t="s">
        <v>3982</v>
      </c>
      <c r="J1801" s="8" t="s">
        <v>11095</v>
      </c>
      <c r="K1801" s="8">
        <v>74</v>
      </c>
      <c r="L1801" s="8" t="s">
        <v>491</v>
      </c>
      <c r="M1801" s="8">
        <v>85</v>
      </c>
      <c r="N1801" s="8" t="s">
        <v>2992</v>
      </c>
      <c r="O1801" s="8">
        <v>1</v>
      </c>
      <c r="P1801" s="8" t="s">
        <v>57</v>
      </c>
      <c r="Q1801" s="8" t="s">
        <v>12511</v>
      </c>
      <c r="S1801" s="8" t="s">
        <v>57</v>
      </c>
      <c r="T1801" s="8" t="s">
        <v>59</v>
      </c>
      <c r="U1801" s="8" t="s">
        <v>65</v>
      </c>
      <c r="V1801" s="8" t="s">
        <v>51</v>
      </c>
      <c r="W1801" s="8">
        <v>65</v>
      </c>
      <c r="X1801" s="8">
        <v>0</v>
      </c>
      <c r="Y1801" s="8">
        <v>20</v>
      </c>
      <c r="Z1801" s="8">
        <v>15</v>
      </c>
      <c r="AA1801" s="8">
        <v>15</v>
      </c>
      <c r="AB1801" s="8">
        <v>15</v>
      </c>
    </row>
    <row r="1802" spans="1:28">
      <c r="A1802" t="s">
        <v>21</v>
      </c>
      <c r="B1802" t="s">
        <v>101</v>
      </c>
      <c r="C1802" t="s">
        <v>669</v>
      </c>
      <c r="D1802" t="s">
        <v>629</v>
      </c>
      <c r="E1802" t="s">
        <v>675</v>
      </c>
      <c r="F1802" t="s">
        <v>5866</v>
      </c>
      <c r="G1802" t="s">
        <v>5866</v>
      </c>
      <c r="H1802" t="s">
        <v>676</v>
      </c>
      <c r="I1802" t="s">
        <v>7592</v>
      </c>
      <c r="J1802" s="8" t="s">
        <v>9746</v>
      </c>
      <c r="K1802" s="8">
        <v>54</v>
      </c>
      <c r="L1802" s="8" t="s">
        <v>7593</v>
      </c>
      <c r="M1802" s="8">
        <v>148</v>
      </c>
      <c r="N1802" s="8" t="s">
        <v>1183</v>
      </c>
      <c r="O1802" s="8">
        <v>1</v>
      </c>
      <c r="P1802" s="8" t="s">
        <v>57</v>
      </c>
      <c r="Q1802" s="8" t="s">
        <v>12512</v>
      </c>
      <c r="S1802" s="8" t="s">
        <v>57</v>
      </c>
      <c r="T1802" s="8" t="s">
        <v>59</v>
      </c>
      <c r="U1802" s="8" t="s">
        <v>65</v>
      </c>
      <c r="V1802" s="8" t="s">
        <v>51</v>
      </c>
      <c r="W1802" s="8">
        <v>85</v>
      </c>
      <c r="X1802" s="8">
        <v>20</v>
      </c>
      <c r="Y1802" s="8">
        <v>20</v>
      </c>
      <c r="Z1802" s="8">
        <v>15</v>
      </c>
      <c r="AA1802" s="8">
        <v>15</v>
      </c>
      <c r="AB1802" s="8">
        <v>15</v>
      </c>
    </row>
    <row r="1803" spans="1:28">
      <c r="A1803" t="s">
        <v>21</v>
      </c>
      <c r="B1803" t="s">
        <v>101</v>
      </c>
      <c r="C1803" t="s">
        <v>669</v>
      </c>
      <c r="D1803" t="s">
        <v>629</v>
      </c>
      <c r="E1803" t="s">
        <v>675</v>
      </c>
      <c r="F1803" t="s">
        <v>4506</v>
      </c>
      <c r="G1803" t="s">
        <v>4506</v>
      </c>
      <c r="H1803" t="s">
        <v>676</v>
      </c>
      <c r="I1803" t="s">
        <v>7594</v>
      </c>
      <c r="J1803" s="8" t="s">
        <v>9747</v>
      </c>
      <c r="K1803" s="8">
        <v>56</v>
      </c>
      <c r="L1803" s="8" t="s">
        <v>7595</v>
      </c>
      <c r="M1803" s="8">
        <v>111</v>
      </c>
      <c r="N1803" s="8" t="s">
        <v>1075</v>
      </c>
      <c r="O1803" s="8">
        <v>1</v>
      </c>
      <c r="P1803" s="8" t="s">
        <v>57</v>
      </c>
      <c r="Q1803" s="8" t="s">
        <v>12513</v>
      </c>
      <c r="S1803" s="8" t="s">
        <v>57</v>
      </c>
      <c r="T1803" s="8" t="s">
        <v>59</v>
      </c>
      <c r="U1803" s="8" t="s">
        <v>65</v>
      </c>
      <c r="V1803" s="8" t="s">
        <v>51</v>
      </c>
      <c r="W1803" s="8">
        <v>85</v>
      </c>
      <c r="X1803" s="8">
        <v>20</v>
      </c>
      <c r="Y1803" s="8">
        <v>20</v>
      </c>
      <c r="Z1803" s="8">
        <v>15</v>
      </c>
      <c r="AA1803" s="8">
        <v>15</v>
      </c>
      <c r="AB1803" s="8">
        <v>15</v>
      </c>
    </row>
    <row r="1804" spans="1:28">
      <c r="A1804" t="s">
        <v>21</v>
      </c>
      <c r="B1804" t="s">
        <v>101</v>
      </c>
      <c r="C1804" t="s">
        <v>669</v>
      </c>
      <c r="D1804" t="s">
        <v>629</v>
      </c>
      <c r="E1804" t="s">
        <v>675</v>
      </c>
      <c r="F1804" t="s">
        <v>4524</v>
      </c>
      <c r="G1804" t="s">
        <v>4524</v>
      </c>
      <c r="H1804" t="s">
        <v>676</v>
      </c>
      <c r="I1804" t="s">
        <v>7596</v>
      </c>
      <c r="J1804" s="8" t="s">
        <v>9748</v>
      </c>
      <c r="K1804" s="8">
        <v>49</v>
      </c>
      <c r="L1804" s="8" t="s">
        <v>6853</v>
      </c>
      <c r="M1804" s="8">
        <v>159</v>
      </c>
      <c r="N1804" s="8" t="s">
        <v>1047</v>
      </c>
      <c r="O1804" s="8">
        <v>1</v>
      </c>
      <c r="P1804" s="8" t="s">
        <v>57</v>
      </c>
      <c r="Q1804" s="8" t="s">
        <v>12514</v>
      </c>
      <c r="S1804" s="8" t="s">
        <v>57</v>
      </c>
      <c r="T1804" s="8" t="s">
        <v>59</v>
      </c>
      <c r="U1804" s="8" t="s">
        <v>65</v>
      </c>
      <c r="V1804" s="8" t="s">
        <v>51</v>
      </c>
      <c r="W1804" s="8">
        <v>85</v>
      </c>
      <c r="X1804" s="8">
        <v>20</v>
      </c>
      <c r="Y1804" s="8">
        <v>20</v>
      </c>
      <c r="Z1804" s="8">
        <v>15</v>
      </c>
      <c r="AA1804" s="8">
        <v>15</v>
      </c>
      <c r="AB1804" s="8">
        <v>15</v>
      </c>
    </row>
    <row r="1805" spans="1:28">
      <c r="A1805" t="s">
        <v>21</v>
      </c>
      <c r="B1805" t="s">
        <v>101</v>
      </c>
      <c r="C1805" t="s">
        <v>669</v>
      </c>
      <c r="D1805" t="s">
        <v>629</v>
      </c>
      <c r="E1805" t="s">
        <v>675</v>
      </c>
      <c r="F1805" t="s">
        <v>359</v>
      </c>
      <c r="G1805" t="s">
        <v>359</v>
      </c>
      <c r="H1805" t="s">
        <v>676</v>
      </c>
      <c r="I1805" t="s">
        <v>7597</v>
      </c>
      <c r="J1805" s="8" t="s">
        <v>11096</v>
      </c>
      <c r="K1805" s="8">
        <v>50</v>
      </c>
      <c r="L1805" s="8" t="s">
        <v>362</v>
      </c>
      <c r="M1805" s="8">
        <v>141</v>
      </c>
      <c r="N1805" s="8" t="s">
        <v>2226</v>
      </c>
      <c r="O1805" s="8">
        <v>1</v>
      </c>
      <c r="P1805" s="8" t="s">
        <v>57</v>
      </c>
      <c r="Q1805" s="8" t="s">
        <v>12515</v>
      </c>
      <c r="S1805" s="8" t="s">
        <v>57</v>
      </c>
      <c r="T1805" s="8" t="s">
        <v>59</v>
      </c>
      <c r="U1805" s="8" t="s">
        <v>65</v>
      </c>
      <c r="V1805" s="8" t="s">
        <v>51</v>
      </c>
      <c r="W1805" s="8">
        <v>85</v>
      </c>
      <c r="X1805" s="8">
        <v>20</v>
      </c>
      <c r="Y1805" s="8">
        <v>20</v>
      </c>
      <c r="Z1805" s="8">
        <v>15</v>
      </c>
      <c r="AA1805" s="8">
        <v>15</v>
      </c>
      <c r="AB1805" s="8">
        <v>15</v>
      </c>
    </row>
    <row r="1806" spans="1:28">
      <c r="A1806" t="s">
        <v>21</v>
      </c>
      <c r="B1806" t="s">
        <v>101</v>
      </c>
      <c r="C1806" t="s">
        <v>669</v>
      </c>
      <c r="D1806" t="s">
        <v>629</v>
      </c>
      <c r="E1806" t="s">
        <v>675</v>
      </c>
      <c r="F1806" t="s">
        <v>4485</v>
      </c>
      <c r="G1806" t="s">
        <v>4485</v>
      </c>
      <c r="H1806" t="s">
        <v>676</v>
      </c>
      <c r="I1806" t="s">
        <v>7598</v>
      </c>
      <c r="J1806" s="8" t="s">
        <v>11097</v>
      </c>
      <c r="K1806" s="8">
        <v>54</v>
      </c>
      <c r="L1806" s="8" t="s">
        <v>6857</v>
      </c>
      <c r="M1806" s="8">
        <v>119</v>
      </c>
      <c r="N1806" s="8" t="s">
        <v>873</v>
      </c>
      <c r="O1806" s="8">
        <v>1</v>
      </c>
      <c r="P1806" s="8" t="s">
        <v>57</v>
      </c>
      <c r="Q1806" s="8" t="s">
        <v>12516</v>
      </c>
      <c r="S1806" s="8" t="s">
        <v>57</v>
      </c>
      <c r="T1806" s="8" t="s">
        <v>59</v>
      </c>
      <c r="U1806" s="8" t="s">
        <v>65</v>
      </c>
      <c r="V1806" s="8" t="s">
        <v>51</v>
      </c>
      <c r="W1806" s="8">
        <v>85</v>
      </c>
      <c r="X1806" s="8">
        <v>20</v>
      </c>
      <c r="Y1806" s="8">
        <v>20</v>
      </c>
      <c r="Z1806" s="8">
        <v>15</v>
      </c>
      <c r="AA1806" s="8">
        <v>15</v>
      </c>
      <c r="AB1806" s="8">
        <v>15</v>
      </c>
    </row>
    <row r="1807" spans="1:28">
      <c r="A1807" t="s">
        <v>21</v>
      </c>
      <c r="B1807" t="s">
        <v>101</v>
      </c>
      <c r="C1807" t="s">
        <v>669</v>
      </c>
      <c r="D1807" t="s">
        <v>629</v>
      </c>
      <c r="E1807" t="s">
        <v>675</v>
      </c>
      <c r="F1807" t="s">
        <v>4848</v>
      </c>
      <c r="G1807" t="s">
        <v>4848</v>
      </c>
      <c r="H1807" t="s">
        <v>676</v>
      </c>
      <c r="I1807" t="s">
        <v>7599</v>
      </c>
      <c r="J1807" s="8" t="s">
        <v>7600</v>
      </c>
      <c r="K1807" s="8">
        <v>66</v>
      </c>
      <c r="L1807" s="8" t="s">
        <v>7601</v>
      </c>
      <c r="M1807" s="8">
        <v>174</v>
      </c>
      <c r="N1807" s="8" t="s">
        <v>7602</v>
      </c>
      <c r="O1807" s="8">
        <v>1</v>
      </c>
      <c r="P1807" s="8" t="s">
        <v>57</v>
      </c>
      <c r="Q1807" s="8" t="s">
        <v>12517</v>
      </c>
      <c r="S1807" s="8" t="s">
        <v>57</v>
      </c>
      <c r="T1807" s="8" t="s">
        <v>59</v>
      </c>
      <c r="U1807" s="8" t="s">
        <v>65</v>
      </c>
      <c r="V1807" s="8" t="s">
        <v>51</v>
      </c>
      <c r="W1807" s="8">
        <v>45</v>
      </c>
      <c r="X1807" s="8">
        <v>0</v>
      </c>
      <c r="Y1807" s="8">
        <v>0</v>
      </c>
      <c r="Z1807" s="8">
        <v>15</v>
      </c>
      <c r="AA1807" s="8">
        <v>15</v>
      </c>
      <c r="AB1807" s="8">
        <v>15</v>
      </c>
    </row>
    <row r="1808" spans="1:28">
      <c r="A1808" t="s">
        <v>21</v>
      </c>
      <c r="B1808" t="s">
        <v>101</v>
      </c>
      <c r="C1808" t="s">
        <v>669</v>
      </c>
      <c r="D1808" t="s">
        <v>629</v>
      </c>
      <c r="E1808" t="s">
        <v>675</v>
      </c>
      <c r="F1808" t="s">
        <v>202</v>
      </c>
      <c r="G1808" t="s">
        <v>202</v>
      </c>
      <c r="H1808" t="s">
        <v>676</v>
      </c>
      <c r="I1808" t="s">
        <v>4025</v>
      </c>
      <c r="J1808" s="8" t="s">
        <v>11098</v>
      </c>
      <c r="K1808" s="8">
        <v>41</v>
      </c>
      <c r="L1808" s="8" t="s">
        <v>411</v>
      </c>
      <c r="M1808" s="8">
        <v>100</v>
      </c>
      <c r="N1808" s="8" t="s">
        <v>224</v>
      </c>
      <c r="O1808" s="8">
        <v>1</v>
      </c>
      <c r="P1808" s="8" t="s">
        <v>57</v>
      </c>
      <c r="Q1808" s="8" t="s">
        <v>12518</v>
      </c>
      <c r="S1808" s="8" t="s">
        <v>57</v>
      </c>
      <c r="T1808" s="8" t="s">
        <v>59</v>
      </c>
      <c r="U1808" s="8" t="s">
        <v>65</v>
      </c>
      <c r="V1808" s="8" t="s">
        <v>51</v>
      </c>
      <c r="W1808" s="8">
        <v>85</v>
      </c>
      <c r="X1808" s="8">
        <v>20</v>
      </c>
      <c r="Y1808" s="8">
        <v>20</v>
      </c>
      <c r="Z1808" s="8">
        <v>15</v>
      </c>
      <c r="AA1808" s="8">
        <v>15</v>
      </c>
      <c r="AB1808" s="8">
        <v>15</v>
      </c>
    </row>
    <row r="1809" spans="1:28">
      <c r="A1809" t="s">
        <v>21</v>
      </c>
      <c r="B1809" t="s">
        <v>101</v>
      </c>
      <c r="C1809" t="s">
        <v>669</v>
      </c>
      <c r="D1809" t="s">
        <v>629</v>
      </c>
      <c r="E1809" t="s">
        <v>675</v>
      </c>
      <c r="F1809" t="s">
        <v>336</v>
      </c>
      <c r="G1809" t="s">
        <v>336</v>
      </c>
      <c r="H1809" t="s">
        <v>677</v>
      </c>
      <c r="I1809" t="s">
        <v>3884</v>
      </c>
      <c r="J1809" s="8" t="s">
        <v>9749</v>
      </c>
      <c r="K1809" s="8">
        <v>43</v>
      </c>
      <c r="L1809" s="8" t="s">
        <v>3017</v>
      </c>
      <c r="M1809" s="8">
        <v>154</v>
      </c>
      <c r="N1809" s="8" t="s">
        <v>340</v>
      </c>
      <c r="O1809" s="8">
        <v>1</v>
      </c>
      <c r="P1809" s="8" t="s">
        <v>57</v>
      </c>
      <c r="Q1809" s="8" t="s">
        <v>12519</v>
      </c>
      <c r="S1809" s="8" t="s">
        <v>57</v>
      </c>
      <c r="T1809" s="8" t="s">
        <v>59</v>
      </c>
      <c r="U1809" s="8" t="s">
        <v>65</v>
      </c>
      <c r="V1809" s="8" t="s">
        <v>51</v>
      </c>
      <c r="W1809" s="8">
        <v>85</v>
      </c>
      <c r="X1809" s="8">
        <v>20</v>
      </c>
      <c r="Y1809" s="8">
        <v>20</v>
      </c>
      <c r="Z1809" s="8">
        <v>15</v>
      </c>
      <c r="AA1809" s="8">
        <v>15</v>
      </c>
      <c r="AB1809" s="8">
        <v>15</v>
      </c>
    </row>
    <row r="1810" spans="1:28">
      <c r="A1810" t="s">
        <v>21</v>
      </c>
      <c r="B1810" t="s">
        <v>101</v>
      </c>
      <c r="C1810" t="s">
        <v>669</v>
      </c>
      <c r="D1810" t="s">
        <v>629</v>
      </c>
      <c r="E1810" t="s">
        <v>675</v>
      </c>
      <c r="F1810" t="s">
        <v>390</v>
      </c>
      <c r="G1810" t="s">
        <v>390</v>
      </c>
      <c r="H1810" t="s">
        <v>677</v>
      </c>
      <c r="I1810" t="s">
        <v>3887</v>
      </c>
      <c r="J1810" s="8" t="s">
        <v>11099</v>
      </c>
      <c r="K1810" s="8">
        <v>66</v>
      </c>
      <c r="L1810" s="8" t="s">
        <v>393</v>
      </c>
      <c r="M1810" s="8">
        <v>149</v>
      </c>
      <c r="N1810" s="8" t="s">
        <v>394</v>
      </c>
      <c r="O1810" s="8">
        <v>1</v>
      </c>
      <c r="P1810" s="8" t="s">
        <v>57</v>
      </c>
      <c r="Q1810" s="8" t="s">
        <v>12520</v>
      </c>
      <c r="S1810" s="8" t="s">
        <v>57</v>
      </c>
      <c r="T1810" s="8" t="s">
        <v>59</v>
      </c>
      <c r="U1810" s="8" t="s">
        <v>65</v>
      </c>
      <c r="V1810" s="8" t="s">
        <v>51</v>
      </c>
      <c r="W1810" s="8">
        <v>65</v>
      </c>
      <c r="X1810" s="8">
        <v>0</v>
      </c>
      <c r="Y1810" s="8">
        <v>20</v>
      </c>
      <c r="Z1810" s="8">
        <v>15</v>
      </c>
      <c r="AA1810" s="8">
        <v>15</v>
      </c>
      <c r="AB1810" s="8">
        <v>15</v>
      </c>
    </row>
    <row r="1811" spans="1:28">
      <c r="A1811" t="s">
        <v>21</v>
      </c>
      <c r="B1811" t="s">
        <v>101</v>
      </c>
      <c r="C1811" t="s">
        <v>669</v>
      </c>
      <c r="D1811" t="s">
        <v>629</v>
      </c>
      <c r="E1811" t="s">
        <v>675</v>
      </c>
      <c r="F1811" t="s">
        <v>423</v>
      </c>
      <c r="G1811" t="s">
        <v>423</v>
      </c>
      <c r="H1811" t="s">
        <v>676</v>
      </c>
      <c r="I1811" t="s">
        <v>3913</v>
      </c>
      <c r="J1811" s="8" t="s">
        <v>9750</v>
      </c>
      <c r="K1811" s="8">
        <v>43</v>
      </c>
      <c r="L1811" s="8" t="s">
        <v>426</v>
      </c>
      <c r="M1811" s="8">
        <v>154</v>
      </c>
      <c r="N1811" s="8" t="s">
        <v>1442</v>
      </c>
      <c r="O1811" s="8">
        <v>1</v>
      </c>
      <c r="P1811" s="8" t="s">
        <v>57</v>
      </c>
      <c r="Q1811" s="8" t="s">
        <v>12521</v>
      </c>
      <c r="S1811" s="8" t="s">
        <v>57</v>
      </c>
      <c r="T1811" s="8" t="s">
        <v>59</v>
      </c>
      <c r="U1811" s="8" t="s">
        <v>65</v>
      </c>
      <c r="V1811" s="8" t="s">
        <v>51</v>
      </c>
      <c r="W1811" s="8">
        <v>85</v>
      </c>
      <c r="X1811" s="8">
        <v>20</v>
      </c>
      <c r="Y1811" s="8">
        <v>20</v>
      </c>
      <c r="Z1811" s="8">
        <v>15</v>
      </c>
      <c r="AA1811" s="8">
        <v>15</v>
      </c>
      <c r="AB1811" s="8">
        <v>15</v>
      </c>
    </row>
    <row r="1812" spans="1:28">
      <c r="A1812" t="s">
        <v>21</v>
      </c>
      <c r="B1812" t="s">
        <v>101</v>
      </c>
      <c r="C1812" t="s">
        <v>669</v>
      </c>
      <c r="D1812" t="s">
        <v>629</v>
      </c>
      <c r="E1812" t="s">
        <v>675</v>
      </c>
      <c r="F1812" t="s">
        <v>9045</v>
      </c>
      <c r="G1812" t="s">
        <v>9045</v>
      </c>
      <c r="H1812" t="s">
        <v>677</v>
      </c>
      <c r="I1812" t="s">
        <v>9046</v>
      </c>
      <c r="J1812" s="8" t="s">
        <v>9047</v>
      </c>
      <c r="K1812" s="8">
        <v>54</v>
      </c>
      <c r="L1812" s="8" t="s">
        <v>8084</v>
      </c>
      <c r="M1812" s="8">
        <v>216</v>
      </c>
      <c r="N1812" s="8" t="s">
        <v>9048</v>
      </c>
      <c r="O1812" s="8">
        <v>1</v>
      </c>
      <c r="P1812" s="8" t="s">
        <v>57</v>
      </c>
      <c r="Q1812" s="8" t="s">
        <v>12522</v>
      </c>
      <c r="S1812" s="8" t="s">
        <v>57</v>
      </c>
      <c r="T1812" s="8" t="s">
        <v>59</v>
      </c>
      <c r="U1812" s="8" t="s">
        <v>65</v>
      </c>
      <c r="V1812" s="8" t="s">
        <v>51</v>
      </c>
      <c r="W1812" s="8">
        <v>65</v>
      </c>
      <c r="X1812" s="8">
        <v>20</v>
      </c>
      <c r="Y1812" s="8">
        <v>0</v>
      </c>
      <c r="Z1812" s="8">
        <v>15</v>
      </c>
      <c r="AA1812" s="8">
        <v>15</v>
      </c>
      <c r="AB1812" s="8">
        <v>15</v>
      </c>
    </row>
    <row r="1813" spans="1:28">
      <c r="A1813" t="s">
        <v>21</v>
      </c>
      <c r="B1813" t="s">
        <v>101</v>
      </c>
      <c r="C1813" t="s">
        <v>669</v>
      </c>
      <c r="D1813" t="s">
        <v>629</v>
      </c>
      <c r="E1813" t="s">
        <v>675</v>
      </c>
      <c r="F1813" t="s">
        <v>8068</v>
      </c>
      <c r="G1813" t="s">
        <v>8068</v>
      </c>
      <c r="H1813" t="s">
        <v>677</v>
      </c>
      <c r="I1813" t="s">
        <v>9049</v>
      </c>
      <c r="J1813" s="8" t="s">
        <v>9050</v>
      </c>
      <c r="K1813" s="8">
        <v>45</v>
      </c>
      <c r="L1813" s="8" t="s">
        <v>8071</v>
      </c>
      <c r="M1813" s="8">
        <v>152</v>
      </c>
      <c r="N1813" s="8" t="s">
        <v>9051</v>
      </c>
      <c r="O1813" s="8">
        <v>1</v>
      </c>
      <c r="P1813" s="8" t="s">
        <v>57</v>
      </c>
      <c r="Q1813" s="8" t="s">
        <v>12523</v>
      </c>
      <c r="S1813" s="8" t="s">
        <v>57</v>
      </c>
      <c r="T1813" s="8" t="s">
        <v>59</v>
      </c>
      <c r="U1813" s="8" t="s">
        <v>65</v>
      </c>
      <c r="V1813" s="8" t="s">
        <v>51</v>
      </c>
      <c r="W1813" s="8">
        <v>85</v>
      </c>
      <c r="X1813" s="8">
        <v>20</v>
      </c>
      <c r="Y1813" s="8">
        <v>20</v>
      </c>
      <c r="Z1813" s="8">
        <v>15</v>
      </c>
      <c r="AA1813" s="8">
        <v>15</v>
      </c>
      <c r="AB1813" s="8">
        <v>15</v>
      </c>
    </row>
    <row r="1814" spans="1:28">
      <c r="A1814" t="s">
        <v>21</v>
      </c>
      <c r="B1814" t="s">
        <v>101</v>
      </c>
      <c r="C1814" t="s">
        <v>669</v>
      </c>
      <c r="D1814" t="s">
        <v>629</v>
      </c>
      <c r="E1814" t="s">
        <v>675</v>
      </c>
      <c r="F1814" t="s">
        <v>575</v>
      </c>
      <c r="G1814" t="s">
        <v>575</v>
      </c>
      <c r="H1814" t="s">
        <v>676</v>
      </c>
      <c r="I1814" t="s">
        <v>7603</v>
      </c>
      <c r="J1814" s="8" t="s">
        <v>9751</v>
      </c>
      <c r="K1814" s="8">
        <v>53</v>
      </c>
      <c r="L1814" s="8" t="s">
        <v>6837</v>
      </c>
      <c r="M1814" s="8">
        <v>159</v>
      </c>
      <c r="N1814" s="8" t="s">
        <v>576</v>
      </c>
      <c r="O1814" s="8">
        <v>1</v>
      </c>
      <c r="P1814" s="8" t="s">
        <v>57</v>
      </c>
      <c r="Q1814" s="8" t="s">
        <v>12524</v>
      </c>
      <c r="S1814" s="8" t="s">
        <v>57</v>
      </c>
      <c r="T1814" s="8" t="s">
        <v>59</v>
      </c>
      <c r="U1814" s="8" t="s">
        <v>65</v>
      </c>
      <c r="V1814" s="8" t="s">
        <v>51</v>
      </c>
      <c r="W1814" s="8">
        <v>85</v>
      </c>
      <c r="X1814" s="8">
        <v>20</v>
      </c>
      <c r="Y1814" s="8">
        <v>20</v>
      </c>
      <c r="Z1814" s="8">
        <v>15</v>
      </c>
      <c r="AA1814" s="8">
        <v>15</v>
      </c>
      <c r="AB1814" s="8">
        <v>15</v>
      </c>
    </row>
    <row r="1815" spans="1:28">
      <c r="A1815" t="s">
        <v>21</v>
      </c>
      <c r="B1815" t="s">
        <v>101</v>
      </c>
      <c r="C1815" t="s">
        <v>669</v>
      </c>
      <c r="D1815" t="s">
        <v>629</v>
      </c>
      <c r="E1815" t="s">
        <v>675</v>
      </c>
      <c r="F1815" t="s">
        <v>4423</v>
      </c>
      <c r="G1815" t="s">
        <v>4423</v>
      </c>
      <c r="H1815" t="s">
        <v>677</v>
      </c>
      <c r="I1815" t="s">
        <v>3900</v>
      </c>
      <c r="J1815" s="8" t="s">
        <v>11100</v>
      </c>
      <c r="K1815" s="8">
        <v>51</v>
      </c>
      <c r="L1815" s="8" t="s">
        <v>2975</v>
      </c>
      <c r="M1815" s="8">
        <v>73</v>
      </c>
      <c r="N1815" s="8" t="s">
        <v>1390</v>
      </c>
      <c r="O1815" s="8">
        <v>1</v>
      </c>
      <c r="P1815" s="8" t="s">
        <v>57</v>
      </c>
      <c r="Q1815" s="8" t="s">
        <v>12525</v>
      </c>
      <c r="S1815" s="8" t="s">
        <v>57</v>
      </c>
      <c r="T1815" s="8" t="s">
        <v>59</v>
      </c>
      <c r="U1815" s="8" t="s">
        <v>65</v>
      </c>
      <c r="V1815" s="8" t="s">
        <v>51</v>
      </c>
      <c r="W1815" s="8">
        <v>85</v>
      </c>
      <c r="X1815" s="8">
        <v>20</v>
      </c>
      <c r="Y1815" s="8">
        <v>20</v>
      </c>
      <c r="Z1815" s="8">
        <v>15</v>
      </c>
      <c r="AA1815" s="8">
        <v>15</v>
      </c>
      <c r="AB1815" s="8">
        <v>15</v>
      </c>
    </row>
    <row r="1816" spans="1:28">
      <c r="A1816" t="s">
        <v>21</v>
      </c>
      <c r="B1816" t="s">
        <v>101</v>
      </c>
      <c r="C1816" t="s">
        <v>669</v>
      </c>
      <c r="D1816" t="s">
        <v>629</v>
      </c>
      <c r="E1816" t="s">
        <v>675</v>
      </c>
      <c r="F1816" t="s">
        <v>8977</v>
      </c>
      <c r="G1816" t="s">
        <v>8977</v>
      </c>
      <c r="H1816" t="s">
        <v>677</v>
      </c>
      <c r="I1816" t="s">
        <v>9052</v>
      </c>
      <c r="J1816" s="8" t="s">
        <v>11101</v>
      </c>
      <c r="K1816" s="8">
        <v>56</v>
      </c>
      <c r="L1816" s="8" t="s">
        <v>11102</v>
      </c>
      <c r="M1816" s="8">
        <v>30</v>
      </c>
      <c r="N1816" s="8" t="s">
        <v>51</v>
      </c>
      <c r="O1816" s="8">
        <v>0</v>
      </c>
      <c r="P1816" s="8" t="s">
        <v>58</v>
      </c>
      <c r="Q1816" s="8" t="s">
        <v>12526</v>
      </c>
      <c r="S1816" s="8" t="s">
        <v>57</v>
      </c>
      <c r="T1816" s="8" t="s">
        <v>59</v>
      </c>
      <c r="U1816" s="8" t="s">
        <v>65</v>
      </c>
      <c r="V1816" s="8" t="s">
        <v>51</v>
      </c>
      <c r="W1816" s="8">
        <v>50</v>
      </c>
      <c r="X1816" s="8">
        <v>20</v>
      </c>
      <c r="Y1816" s="8">
        <v>0</v>
      </c>
      <c r="Z1816" s="8">
        <v>0</v>
      </c>
      <c r="AA1816" s="8">
        <v>15</v>
      </c>
      <c r="AB1816" s="8">
        <v>15</v>
      </c>
    </row>
    <row r="1817" spans="1:28">
      <c r="A1817" t="s">
        <v>21</v>
      </c>
      <c r="B1817" t="s">
        <v>101</v>
      </c>
      <c r="C1817" t="s">
        <v>669</v>
      </c>
      <c r="D1817" t="s">
        <v>629</v>
      </c>
      <c r="E1817" t="s">
        <v>675</v>
      </c>
      <c r="F1817" t="s">
        <v>4525</v>
      </c>
      <c r="G1817" t="s">
        <v>4525</v>
      </c>
      <c r="H1817" t="s">
        <v>676</v>
      </c>
      <c r="I1817" t="s">
        <v>7604</v>
      </c>
      <c r="J1817" s="8" t="s">
        <v>9752</v>
      </c>
      <c r="K1817" s="8">
        <v>46</v>
      </c>
      <c r="L1817" s="8" t="s">
        <v>6127</v>
      </c>
      <c r="M1817" s="8">
        <v>127</v>
      </c>
      <c r="N1817" s="8" t="s">
        <v>1051</v>
      </c>
      <c r="O1817" s="8">
        <v>1</v>
      </c>
      <c r="P1817" s="8" t="s">
        <v>57</v>
      </c>
      <c r="Q1817" s="8" t="s">
        <v>12527</v>
      </c>
      <c r="S1817" s="8" t="s">
        <v>57</v>
      </c>
      <c r="T1817" s="8" t="s">
        <v>59</v>
      </c>
      <c r="U1817" s="8" t="s">
        <v>65</v>
      </c>
      <c r="V1817" s="8" t="s">
        <v>51</v>
      </c>
      <c r="W1817" s="8">
        <v>85</v>
      </c>
      <c r="X1817" s="8">
        <v>20</v>
      </c>
      <c r="Y1817" s="8">
        <v>20</v>
      </c>
      <c r="Z1817" s="8">
        <v>15</v>
      </c>
      <c r="AA1817" s="8">
        <v>15</v>
      </c>
      <c r="AB1817" s="8">
        <v>15</v>
      </c>
    </row>
    <row r="1818" spans="1:28">
      <c r="A1818" t="s">
        <v>21</v>
      </c>
      <c r="B1818" t="s">
        <v>101</v>
      </c>
      <c r="C1818" t="s">
        <v>669</v>
      </c>
      <c r="D1818" t="s">
        <v>629</v>
      </c>
      <c r="E1818" t="s">
        <v>674</v>
      </c>
      <c r="F1818" t="s">
        <v>4461</v>
      </c>
      <c r="G1818" t="s">
        <v>4461</v>
      </c>
      <c r="H1818" t="s">
        <v>676</v>
      </c>
      <c r="I1818" t="s">
        <v>3885</v>
      </c>
      <c r="J1818" s="8" t="s">
        <v>9753</v>
      </c>
      <c r="K1818" s="8">
        <v>42</v>
      </c>
      <c r="L1818" s="8" t="s">
        <v>900</v>
      </c>
      <c r="M1818" s="8">
        <v>143</v>
      </c>
      <c r="N1818" s="8" t="s">
        <v>3004</v>
      </c>
      <c r="O1818" s="8">
        <v>1</v>
      </c>
      <c r="P1818" s="8" t="s">
        <v>57</v>
      </c>
      <c r="Q1818" s="8" t="s">
        <v>12528</v>
      </c>
      <c r="S1818" s="8" t="s">
        <v>57</v>
      </c>
      <c r="T1818" s="8" t="s">
        <v>59</v>
      </c>
      <c r="U1818" s="8" t="s">
        <v>65</v>
      </c>
      <c r="V1818" s="8" t="s">
        <v>51</v>
      </c>
      <c r="W1818" s="8">
        <v>85</v>
      </c>
      <c r="X1818" s="8">
        <v>20</v>
      </c>
      <c r="Y1818" s="8">
        <v>20</v>
      </c>
      <c r="Z1818" s="8">
        <v>15</v>
      </c>
      <c r="AA1818" s="8">
        <v>15</v>
      </c>
      <c r="AB1818" s="8">
        <v>15</v>
      </c>
    </row>
    <row r="1819" spans="1:28">
      <c r="A1819" t="s">
        <v>21</v>
      </c>
      <c r="B1819" t="s">
        <v>101</v>
      </c>
      <c r="C1819" t="s">
        <v>669</v>
      </c>
      <c r="D1819" t="s">
        <v>629</v>
      </c>
      <c r="E1819" t="s">
        <v>675</v>
      </c>
      <c r="F1819" t="s">
        <v>6258</v>
      </c>
      <c r="G1819" t="s">
        <v>6258</v>
      </c>
      <c r="H1819" t="s">
        <v>677</v>
      </c>
      <c r="I1819" t="s">
        <v>100</v>
      </c>
      <c r="J1819" s="8" t="s">
        <v>9754</v>
      </c>
      <c r="K1819" s="8">
        <v>42</v>
      </c>
      <c r="L1819" s="8" t="s">
        <v>6434</v>
      </c>
      <c r="M1819" s="8">
        <v>94</v>
      </c>
      <c r="N1819" s="8" t="s">
        <v>6262</v>
      </c>
      <c r="O1819" s="8">
        <v>1</v>
      </c>
      <c r="P1819" s="8" t="s">
        <v>57</v>
      </c>
      <c r="Q1819" s="8" t="s">
        <v>12529</v>
      </c>
      <c r="S1819" s="8" t="s">
        <v>57</v>
      </c>
      <c r="T1819" s="8" t="s">
        <v>59</v>
      </c>
      <c r="U1819" s="8" t="s">
        <v>65</v>
      </c>
      <c r="V1819" s="8" t="s">
        <v>51</v>
      </c>
      <c r="W1819" s="8">
        <v>85</v>
      </c>
      <c r="X1819" s="8">
        <v>20</v>
      </c>
      <c r="Y1819" s="8">
        <v>20</v>
      </c>
      <c r="Z1819" s="8">
        <v>15</v>
      </c>
      <c r="AA1819" s="8">
        <v>15</v>
      </c>
      <c r="AB1819" s="8">
        <v>15</v>
      </c>
    </row>
    <row r="1820" spans="1:28">
      <c r="A1820" t="s">
        <v>21</v>
      </c>
      <c r="B1820" t="s">
        <v>101</v>
      </c>
      <c r="C1820" t="s">
        <v>669</v>
      </c>
      <c r="D1820" t="s">
        <v>629</v>
      </c>
      <c r="E1820" t="s">
        <v>675</v>
      </c>
      <c r="F1820" t="s">
        <v>8789</v>
      </c>
      <c r="G1820" t="s">
        <v>8789</v>
      </c>
      <c r="H1820" t="s">
        <v>677</v>
      </c>
      <c r="I1820" t="s">
        <v>9053</v>
      </c>
      <c r="J1820" s="8" t="s">
        <v>9054</v>
      </c>
      <c r="K1820" s="8">
        <v>44</v>
      </c>
      <c r="L1820" s="8" t="s">
        <v>9055</v>
      </c>
      <c r="M1820" s="8">
        <v>158</v>
      </c>
      <c r="N1820" s="8" t="s">
        <v>9056</v>
      </c>
      <c r="O1820" s="8">
        <v>1</v>
      </c>
      <c r="P1820" s="8" t="s">
        <v>57</v>
      </c>
      <c r="Q1820" s="8" t="s">
        <v>12530</v>
      </c>
      <c r="S1820" s="8" t="s">
        <v>57</v>
      </c>
      <c r="T1820" s="8" t="s">
        <v>59</v>
      </c>
      <c r="U1820" s="8" t="s">
        <v>65</v>
      </c>
      <c r="V1820" s="8" t="s">
        <v>51</v>
      </c>
      <c r="W1820" s="8">
        <v>85</v>
      </c>
      <c r="X1820" s="8">
        <v>20</v>
      </c>
      <c r="Y1820" s="8">
        <v>20</v>
      </c>
      <c r="Z1820" s="8">
        <v>15</v>
      </c>
      <c r="AA1820" s="8">
        <v>15</v>
      </c>
      <c r="AB1820" s="8">
        <v>15</v>
      </c>
    </row>
    <row r="1821" spans="1:28">
      <c r="A1821" t="s">
        <v>21</v>
      </c>
      <c r="B1821" t="s">
        <v>101</v>
      </c>
      <c r="C1821" t="s">
        <v>669</v>
      </c>
      <c r="D1821" t="s">
        <v>629</v>
      </c>
      <c r="E1821" t="s">
        <v>675</v>
      </c>
      <c r="F1821" t="s">
        <v>5152</v>
      </c>
      <c r="G1821" t="s">
        <v>5152</v>
      </c>
      <c r="H1821" t="s">
        <v>676</v>
      </c>
      <c r="I1821" t="s">
        <v>3947</v>
      </c>
      <c r="J1821" s="8" t="s">
        <v>11103</v>
      </c>
      <c r="K1821" s="8">
        <v>86</v>
      </c>
      <c r="L1821" s="8" t="s">
        <v>3014</v>
      </c>
      <c r="M1821" s="8">
        <v>146</v>
      </c>
      <c r="N1821" s="8" t="s">
        <v>1055</v>
      </c>
      <c r="O1821" s="8">
        <v>1</v>
      </c>
      <c r="P1821" s="8" t="s">
        <v>57</v>
      </c>
      <c r="Q1821" s="8" t="s">
        <v>12531</v>
      </c>
      <c r="S1821" s="8" t="s">
        <v>57</v>
      </c>
      <c r="T1821" s="8" t="s">
        <v>59</v>
      </c>
      <c r="U1821" s="8" t="s">
        <v>65</v>
      </c>
      <c r="V1821" s="8" t="s">
        <v>51</v>
      </c>
      <c r="W1821" s="8">
        <v>65</v>
      </c>
      <c r="X1821" s="8">
        <v>0</v>
      </c>
      <c r="Y1821" s="8">
        <v>20</v>
      </c>
      <c r="Z1821" s="8">
        <v>15</v>
      </c>
      <c r="AA1821" s="8">
        <v>15</v>
      </c>
      <c r="AB1821" s="8">
        <v>15</v>
      </c>
    </row>
    <row r="1822" spans="1:28">
      <c r="A1822" t="s">
        <v>21</v>
      </c>
      <c r="B1822" t="s">
        <v>101</v>
      </c>
      <c r="C1822" t="s">
        <v>669</v>
      </c>
      <c r="D1822" t="s">
        <v>629</v>
      </c>
      <c r="E1822" t="s">
        <v>675</v>
      </c>
      <c r="F1822" t="s">
        <v>582</v>
      </c>
      <c r="G1822" t="s">
        <v>582</v>
      </c>
      <c r="H1822" t="s">
        <v>676</v>
      </c>
      <c r="I1822" t="s">
        <v>7959</v>
      </c>
      <c r="J1822" s="8" t="s">
        <v>11104</v>
      </c>
      <c r="K1822" s="8">
        <v>73</v>
      </c>
      <c r="L1822" s="8" t="s">
        <v>9755</v>
      </c>
      <c r="M1822" s="8">
        <v>47</v>
      </c>
      <c r="N1822" s="8" t="s">
        <v>6864</v>
      </c>
      <c r="O1822" s="8">
        <v>1</v>
      </c>
      <c r="P1822" s="8" t="s">
        <v>57</v>
      </c>
      <c r="Q1822" s="8" t="s">
        <v>12532</v>
      </c>
      <c r="S1822" s="8" t="s">
        <v>57</v>
      </c>
      <c r="T1822" s="8" t="s">
        <v>59</v>
      </c>
      <c r="U1822" s="8" t="s">
        <v>65</v>
      </c>
      <c r="V1822" s="8" t="s">
        <v>51</v>
      </c>
      <c r="W1822" s="8">
        <v>45</v>
      </c>
      <c r="X1822" s="8">
        <v>0</v>
      </c>
      <c r="Y1822" s="8">
        <v>0</v>
      </c>
      <c r="Z1822" s="8">
        <v>15</v>
      </c>
      <c r="AA1822" s="8">
        <v>15</v>
      </c>
      <c r="AB1822" s="8">
        <v>15</v>
      </c>
    </row>
    <row r="1823" spans="1:28">
      <c r="A1823" t="s">
        <v>21</v>
      </c>
      <c r="B1823" t="s">
        <v>101</v>
      </c>
      <c r="C1823" t="s">
        <v>669</v>
      </c>
      <c r="D1823" t="s">
        <v>629</v>
      </c>
      <c r="E1823" t="s">
        <v>675</v>
      </c>
      <c r="F1823" t="s">
        <v>588</v>
      </c>
      <c r="G1823" t="s">
        <v>588</v>
      </c>
      <c r="H1823" t="s">
        <v>676</v>
      </c>
      <c r="I1823" t="s">
        <v>7960</v>
      </c>
      <c r="J1823" s="8" t="s">
        <v>9756</v>
      </c>
      <c r="K1823" s="8">
        <v>42</v>
      </c>
      <c r="L1823" s="8" t="s">
        <v>9756</v>
      </c>
      <c r="M1823" s="8">
        <v>42</v>
      </c>
      <c r="N1823" s="8" t="s">
        <v>589</v>
      </c>
      <c r="O1823" s="8">
        <v>1</v>
      </c>
      <c r="P1823" s="8" t="s">
        <v>57</v>
      </c>
      <c r="Q1823" s="8" t="s">
        <v>12533</v>
      </c>
      <c r="S1823" s="8" t="s">
        <v>57</v>
      </c>
      <c r="T1823" s="8" t="s">
        <v>59</v>
      </c>
      <c r="U1823" s="8" t="s">
        <v>65</v>
      </c>
      <c r="V1823" s="8" t="s">
        <v>51</v>
      </c>
      <c r="W1823" s="8">
        <v>65</v>
      </c>
      <c r="X1823" s="8">
        <v>20</v>
      </c>
      <c r="Y1823" s="8">
        <v>0</v>
      </c>
      <c r="Z1823" s="8">
        <v>15</v>
      </c>
      <c r="AA1823" s="8">
        <v>15</v>
      </c>
      <c r="AB1823" s="8">
        <v>15</v>
      </c>
    </row>
    <row r="1824" spans="1:28">
      <c r="A1824" t="s">
        <v>21</v>
      </c>
      <c r="B1824" t="s">
        <v>101</v>
      </c>
      <c r="C1824" t="s">
        <v>669</v>
      </c>
      <c r="D1824" t="s">
        <v>629</v>
      </c>
      <c r="E1824" t="s">
        <v>675</v>
      </c>
      <c r="F1824" t="s">
        <v>351</v>
      </c>
      <c r="G1824" t="s">
        <v>351</v>
      </c>
      <c r="H1824" t="s">
        <v>676</v>
      </c>
      <c r="I1824" t="s">
        <v>7605</v>
      </c>
      <c r="J1824" s="8" t="s">
        <v>11105</v>
      </c>
      <c r="K1824" s="8">
        <v>64</v>
      </c>
      <c r="L1824" s="8" t="s">
        <v>354</v>
      </c>
      <c r="M1824" s="8">
        <v>154</v>
      </c>
      <c r="N1824" s="8" t="s">
        <v>355</v>
      </c>
      <c r="O1824" s="8">
        <v>1</v>
      </c>
      <c r="P1824" s="8" t="s">
        <v>57</v>
      </c>
      <c r="Q1824" s="8" t="s">
        <v>12534</v>
      </c>
      <c r="S1824" s="8" t="s">
        <v>57</v>
      </c>
      <c r="T1824" s="8" t="s">
        <v>59</v>
      </c>
      <c r="U1824" s="8" t="s">
        <v>65</v>
      </c>
      <c r="V1824" s="8" t="s">
        <v>51</v>
      </c>
      <c r="W1824" s="8">
        <v>65</v>
      </c>
      <c r="X1824" s="8">
        <v>0</v>
      </c>
      <c r="Y1824" s="8">
        <v>20</v>
      </c>
      <c r="Z1824" s="8">
        <v>15</v>
      </c>
      <c r="AA1824" s="8">
        <v>15</v>
      </c>
      <c r="AB1824" s="8">
        <v>15</v>
      </c>
    </row>
    <row r="1825" spans="1:28">
      <c r="A1825" t="s">
        <v>21</v>
      </c>
      <c r="B1825" t="s">
        <v>101</v>
      </c>
      <c r="C1825" t="s">
        <v>669</v>
      </c>
      <c r="D1825" t="s">
        <v>629</v>
      </c>
      <c r="E1825" t="s">
        <v>675</v>
      </c>
      <c r="F1825" t="s">
        <v>4531</v>
      </c>
      <c r="G1825" t="s">
        <v>4531</v>
      </c>
      <c r="H1825" t="s">
        <v>676</v>
      </c>
      <c r="I1825" t="s">
        <v>4062</v>
      </c>
      <c r="J1825" s="8" t="s">
        <v>9757</v>
      </c>
      <c r="K1825" s="8">
        <v>41</v>
      </c>
      <c r="L1825" s="8" t="s">
        <v>1828</v>
      </c>
      <c r="M1825" s="8">
        <v>135</v>
      </c>
      <c r="N1825" s="8" t="s">
        <v>997</v>
      </c>
      <c r="O1825" s="8">
        <v>1</v>
      </c>
      <c r="P1825" s="8" t="s">
        <v>57</v>
      </c>
      <c r="Q1825" s="8" t="s">
        <v>12535</v>
      </c>
      <c r="S1825" s="8" t="s">
        <v>57</v>
      </c>
      <c r="T1825" s="8" t="s">
        <v>59</v>
      </c>
      <c r="U1825" s="8" t="s">
        <v>65</v>
      </c>
      <c r="V1825" s="8" t="s">
        <v>51</v>
      </c>
      <c r="W1825" s="8">
        <v>85</v>
      </c>
      <c r="X1825" s="8">
        <v>20</v>
      </c>
      <c r="Y1825" s="8">
        <v>20</v>
      </c>
      <c r="Z1825" s="8">
        <v>15</v>
      </c>
      <c r="AA1825" s="8">
        <v>15</v>
      </c>
      <c r="AB1825" s="8">
        <v>15</v>
      </c>
    </row>
    <row r="1826" spans="1:28">
      <c r="A1826" t="s">
        <v>21</v>
      </c>
      <c r="B1826" t="s">
        <v>101</v>
      </c>
      <c r="C1826" t="s">
        <v>669</v>
      </c>
      <c r="D1826" t="s">
        <v>629</v>
      </c>
      <c r="E1826" t="s">
        <v>675</v>
      </c>
      <c r="F1826" t="s">
        <v>5441</v>
      </c>
      <c r="G1826" t="s">
        <v>5441</v>
      </c>
      <c r="H1826" t="s">
        <v>677</v>
      </c>
      <c r="I1826" t="s">
        <v>9057</v>
      </c>
      <c r="J1826" s="8" t="s">
        <v>9058</v>
      </c>
      <c r="K1826" s="8">
        <v>44</v>
      </c>
      <c r="L1826" s="8" t="s">
        <v>9059</v>
      </c>
      <c r="M1826" s="8">
        <v>128</v>
      </c>
      <c r="N1826" s="8" t="s">
        <v>9060</v>
      </c>
      <c r="O1826" s="8">
        <v>1</v>
      </c>
      <c r="P1826" s="8" t="s">
        <v>57</v>
      </c>
      <c r="Q1826" s="8" t="s">
        <v>12536</v>
      </c>
      <c r="S1826" s="8" t="s">
        <v>57</v>
      </c>
      <c r="T1826" s="8" t="s">
        <v>59</v>
      </c>
      <c r="U1826" s="8" t="s">
        <v>65</v>
      </c>
      <c r="V1826" s="8" t="s">
        <v>51</v>
      </c>
      <c r="W1826" s="8">
        <v>85</v>
      </c>
      <c r="X1826" s="8">
        <v>20</v>
      </c>
      <c r="Y1826" s="8">
        <v>20</v>
      </c>
      <c r="Z1826" s="8">
        <v>15</v>
      </c>
      <c r="AA1826" s="8">
        <v>15</v>
      </c>
      <c r="AB1826" s="8">
        <v>15</v>
      </c>
    </row>
    <row r="1827" spans="1:28">
      <c r="A1827" t="s">
        <v>21</v>
      </c>
      <c r="B1827" t="s">
        <v>101</v>
      </c>
      <c r="C1827" t="s">
        <v>669</v>
      </c>
      <c r="D1827" t="s">
        <v>629</v>
      </c>
      <c r="E1827" t="s">
        <v>675</v>
      </c>
      <c r="F1827" t="s">
        <v>4495</v>
      </c>
      <c r="G1827" t="s">
        <v>4495</v>
      </c>
      <c r="H1827" t="s">
        <v>676</v>
      </c>
      <c r="I1827" t="s">
        <v>3983</v>
      </c>
      <c r="J1827" s="8" t="s">
        <v>9758</v>
      </c>
      <c r="K1827" s="8">
        <v>44</v>
      </c>
      <c r="L1827" s="8" t="s">
        <v>3001</v>
      </c>
      <c r="M1827" s="8">
        <v>142</v>
      </c>
      <c r="N1827" s="8" t="s">
        <v>867</v>
      </c>
      <c r="O1827" s="8">
        <v>1</v>
      </c>
      <c r="P1827" s="8" t="s">
        <v>57</v>
      </c>
      <c r="Q1827" s="8" t="s">
        <v>12537</v>
      </c>
      <c r="S1827" s="8" t="s">
        <v>57</v>
      </c>
      <c r="T1827" s="8" t="s">
        <v>59</v>
      </c>
      <c r="U1827" s="8" t="s">
        <v>65</v>
      </c>
      <c r="V1827" s="8" t="s">
        <v>51</v>
      </c>
      <c r="W1827" s="8">
        <v>85</v>
      </c>
      <c r="X1827" s="8">
        <v>20</v>
      </c>
      <c r="Y1827" s="8">
        <v>20</v>
      </c>
      <c r="Z1827" s="8">
        <v>15</v>
      </c>
      <c r="AA1827" s="8">
        <v>15</v>
      </c>
      <c r="AB1827" s="8">
        <v>15</v>
      </c>
    </row>
    <row r="1828" spans="1:28">
      <c r="A1828" t="s">
        <v>21</v>
      </c>
      <c r="B1828" t="s">
        <v>101</v>
      </c>
      <c r="C1828" t="s">
        <v>669</v>
      </c>
      <c r="D1828" t="s">
        <v>629</v>
      </c>
      <c r="E1828" t="s">
        <v>675</v>
      </c>
      <c r="F1828" t="s">
        <v>4439</v>
      </c>
      <c r="G1828" t="s">
        <v>4439</v>
      </c>
      <c r="H1828" t="s">
        <v>676</v>
      </c>
      <c r="I1828" t="s">
        <v>4096</v>
      </c>
      <c r="J1828" s="8" t="s">
        <v>11106</v>
      </c>
      <c r="K1828" s="8">
        <v>66</v>
      </c>
      <c r="L1828" s="8" t="s">
        <v>3076</v>
      </c>
      <c r="M1828" s="8">
        <v>136</v>
      </c>
      <c r="N1828" s="8" t="s">
        <v>967</v>
      </c>
      <c r="O1828" s="8">
        <v>1</v>
      </c>
      <c r="P1828" s="8" t="s">
        <v>57</v>
      </c>
      <c r="Q1828" s="8" t="s">
        <v>12538</v>
      </c>
      <c r="S1828" s="8" t="s">
        <v>57</v>
      </c>
      <c r="T1828" s="8" t="s">
        <v>59</v>
      </c>
      <c r="U1828" s="8" t="s">
        <v>65</v>
      </c>
      <c r="V1828" s="8" t="s">
        <v>51</v>
      </c>
      <c r="W1828" s="8">
        <v>65</v>
      </c>
      <c r="X1828" s="8">
        <v>0</v>
      </c>
      <c r="Y1828" s="8">
        <v>20</v>
      </c>
      <c r="Z1828" s="8">
        <v>15</v>
      </c>
      <c r="AA1828" s="8">
        <v>15</v>
      </c>
      <c r="AB1828" s="8">
        <v>15</v>
      </c>
    </row>
    <row r="1829" spans="1:28">
      <c r="A1829" t="s">
        <v>21</v>
      </c>
      <c r="B1829" t="s">
        <v>101</v>
      </c>
      <c r="C1829" t="s">
        <v>669</v>
      </c>
      <c r="D1829" t="s">
        <v>629</v>
      </c>
      <c r="E1829" t="s">
        <v>675</v>
      </c>
      <c r="F1829" t="s">
        <v>4518</v>
      </c>
      <c r="G1829" t="s">
        <v>4518</v>
      </c>
      <c r="H1829" t="s">
        <v>676</v>
      </c>
      <c r="I1829" t="s">
        <v>4044</v>
      </c>
      <c r="J1829" s="8" t="s">
        <v>9759</v>
      </c>
      <c r="K1829" s="8">
        <v>45</v>
      </c>
      <c r="L1829" s="8" t="s">
        <v>9760</v>
      </c>
      <c r="M1829" s="8">
        <v>137</v>
      </c>
      <c r="N1829" s="8" t="s">
        <v>1271</v>
      </c>
      <c r="O1829" s="8">
        <v>1</v>
      </c>
      <c r="P1829" s="8" t="s">
        <v>57</v>
      </c>
      <c r="Q1829" s="8" t="s">
        <v>12539</v>
      </c>
      <c r="S1829" s="8" t="s">
        <v>57</v>
      </c>
      <c r="T1829" s="8" t="s">
        <v>59</v>
      </c>
      <c r="U1829" s="8" t="s">
        <v>65</v>
      </c>
      <c r="V1829" s="8" t="s">
        <v>51</v>
      </c>
      <c r="W1829" s="8">
        <v>85</v>
      </c>
      <c r="X1829" s="8">
        <v>20</v>
      </c>
      <c r="Y1829" s="8">
        <v>20</v>
      </c>
      <c r="Z1829" s="8">
        <v>15</v>
      </c>
      <c r="AA1829" s="8">
        <v>15</v>
      </c>
      <c r="AB1829" s="8">
        <v>15</v>
      </c>
    </row>
    <row r="1830" spans="1:28">
      <c r="A1830" t="s">
        <v>21</v>
      </c>
      <c r="B1830" t="s">
        <v>101</v>
      </c>
      <c r="C1830" t="s">
        <v>669</v>
      </c>
      <c r="D1830" t="s">
        <v>629</v>
      </c>
      <c r="E1830" t="s">
        <v>675</v>
      </c>
      <c r="F1830" t="s">
        <v>4521</v>
      </c>
      <c r="G1830" t="s">
        <v>4521</v>
      </c>
      <c r="H1830" t="s">
        <v>676</v>
      </c>
      <c r="I1830" t="s">
        <v>4102</v>
      </c>
      <c r="J1830" s="8" t="s">
        <v>11107</v>
      </c>
      <c r="K1830" s="8">
        <v>65</v>
      </c>
      <c r="L1830" s="8" t="s">
        <v>9761</v>
      </c>
      <c r="M1830" s="8">
        <v>157</v>
      </c>
      <c r="N1830" s="8" t="s">
        <v>1726</v>
      </c>
      <c r="O1830" s="8">
        <v>1</v>
      </c>
      <c r="P1830" s="8" t="s">
        <v>57</v>
      </c>
      <c r="Q1830" s="8" t="s">
        <v>12540</v>
      </c>
      <c r="S1830" s="8" t="s">
        <v>57</v>
      </c>
      <c r="T1830" s="8" t="s">
        <v>59</v>
      </c>
      <c r="U1830" s="8" t="s">
        <v>65</v>
      </c>
      <c r="V1830" s="8" t="s">
        <v>51</v>
      </c>
      <c r="W1830" s="8">
        <v>65</v>
      </c>
      <c r="X1830" s="8">
        <v>0</v>
      </c>
      <c r="Y1830" s="8">
        <v>20</v>
      </c>
      <c r="Z1830" s="8">
        <v>15</v>
      </c>
      <c r="AA1830" s="8">
        <v>15</v>
      </c>
      <c r="AB1830" s="8">
        <v>15</v>
      </c>
    </row>
    <row r="1831" spans="1:28">
      <c r="A1831" t="s">
        <v>21</v>
      </c>
      <c r="B1831" t="s">
        <v>101</v>
      </c>
      <c r="C1831" t="s">
        <v>669</v>
      </c>
      <c r="D1831" t="s">
        <v>629</v>
      </c>
      <c r="E1831" t="s">
        <v>675</v>
      </c>
      <c r="F1831" t="s">
        <v>586</v>
      </c>
      <c r="G1831" t="s">
        <v>586</v>
      </c>
      <c r="H1831" t="s">
        <v>676</v>
      </c>
      <c r="I1831" t="s">
        <v>7606</v>
      </c>
      <c r="J1831" s="8" t="s">
        <v>9762</v>
      </c>
      <c r="K1831" s="8">
        <v>54</v>
      </c>
      <c r="L1831" s="8" t="s">
        <v>6873</v>
      </c>
      <c r="M1831" s="8">
        <v>128</v>
      </c>
      <c r="N1831" s="8" t="s">
        <v>587</v>
      </c>
      <c r="O1831" s="8">
        <v>1</v>
      </c>
      <c r="P1831" s="8" t="s">
        <v>57</v>
      </c>
      <c r="Q1831" s="8" t="s">
        <v>12541</v>
      </c>
      <c r="S1831" s="8" t="s">
        <v>57</v>
      </c>
      <c r="T1831" s="8" t="s">
        <v>59</v>
      </c>
      <c r="U1831" s="8" t="s">
        <v>65</v>
      </c>
      <c r="V1831" s="8" t="s">
        <v>51</v>
      </c>
      <c r="W1831" s="8">
        <v>85</v>
      </c>
      <c r="X1831" s="8">
        <v>20</v>
      </c>
      <c r="Y1831" s="8">
        <v>20</v>
      </c>
      <c r="Z1831" s="8">
        <v>15</v>
      </c>
      <c r="AA1831" s="8">
        <v>15</v>
      </c>
      <c r="AB1831" s="8">
        <v>15</v>
      </c>
    </row>
    <row r="1832" spans="1:28">
      <c r="A1832" t="s">
        <v>21</v>
      </c>
      <c r="B1832" t="s">
        <v>101</v>
      </c>
      <c r="C1832" t="s">
        <v>669</v>
      </c>
      <c r="D1832" t="s">
        <v>629</v>
      </c>
      <c r="E1832" t="s">
        <v>675</v>
      </c>
      <c r="F1832" t="s">
        <v>227</v>
      </c>
      <c r="G1832" t="s">
        <v>227</v>
      </c>
      <c r="H1832" t="s">
        <v>676</v>
      </c>
      <c r="I1832" t="s">
        <v>3886</v>
      </c>
      <c r="J1832" s="8" t="s">
        <v>11108</v>
      </c>
      <c r="K1832" s="8">
        <v>54</v>
      </c>
      <c r="L1832" s="8" t="s">
        <v>979</v>
      </c>
      <c r="M1832" s="8">
        <v>150</v>
      </c>
      <c r="N1832" s="8" t="s">
        <v>1168</v>
      </c>
      <c r="O1832" s="8">
        <v>1</v>
      </c>
      <c r="P1832" s="8" t="s">
        <v>57</v>
      </c>
      <c r="Q1832" s="8" t="s">
        <v>12542</v>
      </c>
      <c r="S1832" s="8" t="s">
        <v>57</v>
      </c>
      <c r="T1832" s="8" t="s">
        <v>59</v>
      </c>
      <c r="U1832" s="8" t="s">
        <v>65</v>
      </c>
      <c r="V1832" s="8" t="s">
        <v>51</v>
      </c>
      <c r="W1832" s="8">
        <v>85</v>
      </c>
      <c r="X1832" s="8">
        <v>20</v>
      </c>
      <c r="Y1832" s="8">
        <v>20</v>
      </c>
      <c r="Z1832" s="8">
        <v>15</v>
      </c>
      <c r="AA1832" s="8">
        <v>15</v>
      </c>
      <c r="AB1832" s="8">
        <v>15</v>
      </c>
    </row>
    <row r="1833" spans="1:28">
      <c r="A1833" t="s">
        <v>21</v>
      </c>
      <c r="B1833" t="s">
        <v>101</v>
      </c>
      <c r="C1833" t="s">
        <v>669</v>
      </c>
      <c r="D1833" t="s">
        <v>629</v>
      </c>
      <c r="E1833" t="s">
        <v>675</v>
      </c>
      <c r="F1833" t="s">
        <v>597</v>
      </c>
      <c r="G1833" t="s">
        <v>597</v>
      </c>
      <c r="H1833" t="s">
        <v>676</v>
      </c>
      <c r="I1833" t="s">
        <v>7607</v>
      </c>
      <c r="J1833" s="8" t="s">
        <v>9763</v>
      </c>
      <c r="K1833" s="8">
        <v>45</v>
      </c>
      <c r="L1833" s="8" t="s">
        <v>7608</v>
      </c>
      <c r="M1833" s="8">
        <v>146</v>
      </c>
      <c r="N1833" s="8" t="s">
        <v>7609</v>
      </c>
      <c r="O1833" s="8">
        <v>1</v>
      </c>
      <c r="P1833" s="8" t="s">
        <v>57</v>
      </c>
      <c r="Q1833" s="8" t="s">
        <v>12543</v>
      </c>
      <c r="S1833" s="8" t="s">
        <v>57</v>
      </c>
      <c r="T1833" s="8" t="s">
        <v>59</v>
      </c>
      <c r="U1833" s="8" t="s">
        <v>65</v>
      </c>
      <c r="V1833" s="8" t="s">
        <v>51</v>
      </c>
      <c r="W1833" s="8">
        <v>85</v>
      </c>
      <c r="X1833" s="8">
        <v>20</v>
      </c>
      <c r="Y1833" s="8">
        <v>20</v>
      </c>
      <c r="Z1833" s="8">
        <v>15</v>
      </c>
      <c r="AA1833" s="8">
        <v>15</v>
      </c>
      <c r="AB1833" s="8">
        <v>15</v>
      </c>
    </row>
    <row r="1834" spans="1:28">
      <c r="A1834" t="s">
        <v>21</v>
      </c>
      <c r="B1834" t="s">
        <v>101</v>
      </c>
      <c r="C1834" t="s">
        <v>669</v>
      </c>
      <c r="D1834" t="s">
        <v>629</v>
      </c>
      <c r="E1834" t="s">
        <v>675</v>
      </c>
      <c r="F1834" t="s">
        <v>5156</v>
      </c>
      <c r="G1834" t="s">
        <v>5156</v>
      </c>
      <c r="H1834" t="s">
        <v>677</v>
      </c>
      <c r="I1834" t="s">
        <v>3969</v>
      </c>
      <c r="J1834" s="8" t="s">
        <v>11109</v>
      </c>
      <c r="K1834" s="8">
        <v>64</v>
      </c>
      <c r="L1834" s="8" t="s">
        <v>3026</v>
      </c>
      <c r="M1834" s="8">
        <v>88</v>
      </c>
      <c r="N1834" s="8" t="s">
        <v>3027</v>
      </c>
      <c r="O1834" s="8">
        <v>1</v>
      </c>
      <c r="P1834" s="8" t="s">
        <v>57</v>
      </c>
      <c r="Q1834" s="8" t="s">
        <v>12544</v>
      </c>
      <c r="S1834" s="8" t="s">
        <v>57</v>
      </c>
      <c r="T1834" s="8" t="s">
        <v>59</v>
      </c>
      <c r="U1834" s="8" t="s">
        <v>65</v>
      </c>
      <c r="V1834" s="8" t="s">
        <v>51</v>
      </c>
      <c r="W1834" s="8">
        <v>65</v>
      </c>
      <c r="X1834" s="8">
        <v>0</v>
      </c>
      <c r="Y1834" s="8">
        <v>20</v>
      </c>
      <c r="Z1834" s="8">
        <v>15</v>
      </c>
      <c r="AA1834" s="8">
        <v>15</v>
      </c>
      <c r="AB1834" s="8">
        <v>15</v>
      </c>
    </row>
    <row r="1835" spans="1:28">
      <c r="A1835" t="s">
        <v>21</v>
      </c>
      <c r="B1835" t="s">
        <v>101</v>
      </c>
      <c r="C1835" t="s">
        <v>669</v>
      </c>
      <c r="D1835" t="s">
        <v>629</v>
      </c>
      <c r="E1835" t="s">
        <v>675</v>
      </c>
      <c r="F1835" t="s">
        <v>5136</v>
      </c>
      <c r="G1835" t="s">
        <v>5136</v>
      </c>
      <c r="H1835" t="s">
        <v>677</v>
      </c>
      <c r="I1835" t="s">
        <v>4041</v>
      </c>
      <c r="J1835" s="8" t="s">
        <v>4042</v>
      </c>
      <c r="K1835" s="8">
        <v>56</v>
      </c>
      <c r="L1835" s="8" t="s">
        <v>218</v>
      </c>
      <c r="M1835" s="8">
        <v>147</v>
      </c>
      <c r="N1835" s="8" t="s">
        <v>219</v>
      </c>
      <c r="O1835" s="8">
        <v>1</v>
      </c>
      <c r="P1835" s="8" t="s">
        <v>57</v>
      </c>
      <c r="Q1835" s="8" t="s">
        <v>12545</v>
      </c>
      <c r="S1835" s="8" t="s">
        <v>57</v>
      </c>
      <c r="T1835" s="8" t="s">
        <v>59</v>
      </c>
      <c r="U1835" s="8" t="s">
        <v>65</v>
      </c>
      <c r="V1835" s="8" t="s">
        <v>51</v>
      </c>
      <c r="W1835" s="8">
        <v>85</v>
      </c>
      <c r="X1835" s="8">
        <v>20</v>
      </c>
      <c r="Y1835" s="8">
        <v>20</v>
      </c>
      <c r="Z1835" s="8">
        <v>15</v>
      </c>
      <c r="AA1835" s="8">
        <v>15</v>
      </c>
      <c r="AB1835" s="8">
        <v>15</v>
      </c>
    </row>
    <row r="1836" spans="1:28">
      <c r="A1836" t="s">
        <v>21</v>
      </c>
      <c r="B1836" t="s">
        <v>101</v>
      </c>
      <c r="C1836" t="s">
        <v>669</v>
      </c>
      <c r="D1836" t="s">
        <v>629</v>
      </c>
      <c r="E1836" t="s">
        <v>675</v>
      </c>
      <c r="F1836" t="s">
        <v>321</v>
      </c>
      <c r="G1836" t="s">
        <v>321</v>
      </c>
      <c r="H1836" t="s">
        <v>676</v>
      </c>
      <c r="I1836" t="s">
        <v>3962</v>
      </c>
      <c r="J1836" s="8" t="s">
        <v>11110</v>
      </c>
      <c r="K1836" s="8">
        <v>58</v>
      </c>
      <c r="L1836" s="8" t="s">
        <v>3041</v>
      </c>
      <c r="M1836" s="8">
        <v>151</v>
      </c>
      <c r="N1836" s="8" t="s">
        <v>1474</v>
      </c>
      <c r="O1836" s="8">
        <v>1</v>
      </c>
      <c r="P1836" s="8" t="s">
        <v>57</v>
      </c>
      <c r="Q1836" s="8" t="s">
        <v>12546</v>
      </c>
      <c r="S1836" s="8" t="s">
        <v>57</v>
      </c>
      <c r="T1836" s="8" t="s">
        <v>59</v>
      </c>
      <c r="U1836" s="8" t="s">
        <v>65</v>
      </c>
      <c r="V1836" s="8" t="s">
        <v>51</v>
      </c>
      <c r="W1836" s="8">
        <v>85</v>
      </c>
      <c r="X1836" s="8">
        <v>20</v>
      </c>
      <c r="Y1836" s="8">
        <v>20</v>
      </c>
      <c r="Z1836" s="8">
        <v>15</v>
      </c>
      <c r="AA1836" s="8">
        <v>15</v>
      </c>
      <c r="AB1836" s="8">
        <v>15</v>
      </c>
    </row>
    <row r="1837" spans="1:28">
      <c r="A1837" t="s">
        <v>21</v>
      </c>
      <c r="B1837" t="s">
        <v>101</v>
      </c>
      <c r="C1837" t="s">
        <v>669</v>
      </c>
      <c r="D1837" t="s">
        <v>629</v>
      </c>
      <c r="E1837" t="s">
        <v>675</v>
      </c>
      <c r="F1837" t="s">
        <v>192</v>
      </c>
      <c r="G1837" t="s">
        <v>192</v>
      </c>
      <c r="H1837" t="s">
        <v>676</v>
      </c>
      <c r="I1837" t="s">
        <v>3974</v>
      </c>
      <c r="J1837" s="8" t="s">
        <v>11111</v>
      </c>
      <c r="K1837" s="8">
        <v>55</v>
      </c>
      <c r="L1837" s="8" t="s">
        <v>291</v>
      </c>
      <c r="M1837" s="8">
        <v>151</v>
      </c>
      <c r="N1837" s="8" t="s">
        <v>409</v>
      </c>
      <c r="O1837" s="8">
        <v>1</v>
      </c>
      <c r="P1837" s="8" t="s">
        <v>57</v>
      </c>
      <c r="Q1837" s="8" t="s">
        <v>12547</v>
      </c>
      <c r="S1837" s="8" t="s">
        <v>57</v>
      </c>
      <c r="T1837" s="8" t="s">
        <v>59</v>
      </c>
      <c r="U1837" s="8" t="s">
        <v>65</v>
      </c>
      <c r="V1837" s="8" t="s">
        <v>51</v>
      </c>
      <c r="W1837" s="8">
        <v>85</v>
      </c>
      <c r="X1837" s="8">
        <v>20</v>
      </c>
      <c r="Y1837" s="8">
        <v>20</v>
      </c>
      <c r="Z1837" s="8">
        <v>15</v>
      </c>
      <c r="AA1837" s="8">
        <v>15</v>
      </c>
      <c r="AB1837" s="8">
        <v>15</v>
      </c>
    </row>
    <row r="1838" spans="1:28">
      <c r="A1838" t="s">
        <v>21</v>
      </c>
      <c r="B1838" t="s">
        <v>101</v>
      </c>
      <c r="C1838" t="s">
        <v>669</v>
      </c>
      <c r="D1838" t="s">
        <v>629</v>
      </c>
      <c r="E1838" t="s">
        <v>675</v>
      </c>
      <c r="F1838" t="s">
        <v>7610</v>
      </c>
      <c r="G1838" t="s">
        <v>7610</v>
      </c>
      <c r="H1838" t="s">
        <v>676</v>
      </c>
      <c r="I1838" t="s">
        <v>7611</v>
      </c>
      <c r="J1838" s="8" t="s">
        <v>9764</v>
      </c>
      <c r="K1838" s="8">
        <v>46</v>
      </c>
      <c r="L1838" s="8" t="s">
        <v>7612</v>
      </c>
      <c r="M1838" s="8">
        <v>141</v>
      </c>
      <c r="N1838" s="8" t="s">
        <v>911</v>
      </c>
      <c r="O1838" s="8">
        <v>1</v>
      </c>
      <c r="P1838" s="8" t="s">
        <v>57</v>
      </c>
      <c r="Q1838" s="8" t="s">
        <v>12548</v>
      </c>
      <c r="S1838" s="8" t="s">
        <v>57</v>
      </c>
      <c r="T1838" s="8" t="s">
        <v>59</v>
      </c>
      <c r="U1838" s="8" t="s">
        <v>65</v>
      </c>
      <c r="V1838" s="8" t="s">
        <v>51</v>
      </c>
      <c r="W1838" s="8">
        <v>85</v>
      </c>
      <c r="X1838" s="8">
        <v>20</v>
      </c>
      <c r="Y1838" s="8">
        <v>20</v>
      </c>
      <c r="Z1838" s="8">
        <v>15</v>
      </c>
      <c r="AA1838" s="8">
        <v>15</v>
      </c>
      <c r="AB1838" s="8">
        <v>15</v>
      </c>
    </row>
    <row r="1839" spans="1:28">
      <c r="A1839" t="s">
        <v>21</v>
      </c>
      <c r="B1839" t="s">
        <v>101</v>
      </c>
      <c r="C1839" t="s">
        <v>669</v>
      </c>
      <c r="D1839" t="s">
        <v>629</v>
      </c>
      <c r="E1839" t="s">
        <v>675</v>
      </c>
      <c r="F1839" t="s">
        <v>9062</v>
      </c>
      <c r="G1839" t="s">
        <v>9062</v>
      </c>
      <c r="H1839" t="s">
        <v>677</v>
      </c>
      <c r="I1839" t="s">
        <v>9063</v>
      </c>
      <c r="J1839" s="8" t="s">
        <v>9064</v>
      </c>
      <c r="K1839" s="8">
        <v>50</v>
      </c>
      <c r="L1839" s="8" t="s">
        <v>9065</v>
      </c>
      <c r="M1839" s="8">
        <v>121</v>
      </c>
      <c r="N1839" s="8" t="s">
        <v>8171</v>
      </c>
      <c r="O1839" s="8">
        <v>1</v>
      </c>
      <c r="P1839" s="8" t="s">
        <v>57</v>
      </c>
      <c r="Q1839" s="8" t="s">
        <v>12549</v>
      </c>
      <c r="S1839" s="8" t="s">
        <v>57</v>
      </c>
      <c r="T1839" s="8" t="s">
        <v>59</v>
      </c>
      <c r="U1839" s="8" t="s">
        <v>65</v>
      </c>
      <c r="V1839" s="8" t="s">
        <v>51</v>
      </c>
      <c r="W1839" s="8">
        <v>70</v>
      </c>
      <c r="X1839" s="8">
        <v>20</v>
      </c>
      <c r="Y1839" s="8">
        <v>20</v>
      </c>
      <c r="Z1839" s="8">
        <v>15</v>
      </c>
      <c r="AA1839" s="8">
        <v>0</v>
      </c>
      <c r="AB1839" s="8">
        <v>15</v>
      </c>
    </row>
    <row r="1840" spans="1:28">
      <c r="A1840" t="s">
        <v>21</v>
      </c>
      <c r="B1840" t="s">
        <v>101</v>
      </c>
      <c r="C1840" t="s">
        <v>669</v>
      </c>
      <c r="D1840" t="s">
        <v>629</v>
      </c>
      <c r="E1840" t="s">
        <v>675</v>
      </c>
      <c r="F1840" t="s">
        <v>442</v>
      </c>
      <c r="G1840" t="s">
        <v>442</v>
      </c>
      <c r="H1840" t="s">
        <v>677</v>
      </c>
      <c r="I1840" t="s">
        <v>3948</v>
      </c>
      <c r="J1840" s="8" t="s">
        <v>9765</v>
      </c>
      <c r="K1840" s="8">
        <v>46</v>
      </c>
      <c r="L1840" s="8" t="s">
        <v>445</v>
      </c>
      <c r="M1840" s="8">
        <v>141</v>
      </c>
      <c r="N1840" s="8" t="s">
        <v>446</v>
      </c>
      <c r="O1840" s="8">
        <v>1</v>
      </c>
      <c r="P1840" s="8" t="s">
        <v>57</v>
      </c>
      <c r="Q1840" s="8" t="s">
        <v>12550</v>
      </c>
      <c r="S1840" s="8" t="s">
        <v>57</v>
      </c>
      <c r="T1840" s="8" t="s">
        <v>59</v>
      </c>
      <c r="U1840" s="8" t="s">
        <v>65</v>
      </c>
      <c r="V1840" s="8" t="s">
        <v>51</v>
      </c>
      <c r="W1840" s="8">
        <v>85</v>
      </c>
      <c r="X1840" s="8">
        <v>20</v>
      </c>
      <c r="Y1840" s="8">
        <v>20</v>
      </c>
      <c r="Z1840" s="8">
        <v>15</v>
      </c>
      <c r="AA1840" s="8">
        <v>15</v>
      </c>
      <c r="AB1840" s="8">
        <v>15</v>
      </c>
    </row>
    <row r="1841" spans="1:28">
      <c r="A1841" t="s">
        <v>21</v>
      </c>
      <c r="B1841" t="s">
        <v>101</v>
      </c>
      <c r="C1841" t="s">
        <v>669</v>
      </c>
      <c r="D1841" t="s">
        <v>629</v>
      </c>
      <c r="E1841" t="s">
        <v>675</v>
      </c>
      <c r="F1841" t="s">
        <v>435</v>
      </c>
      <c r="G1841" t="s">
        <v>435</v>
      </c>
      <c r="H1841" t="s">
        <v>677</v>
      </c>
      <c r="I1841" t="s">
        <v>4026</v>
      </c>
      <c r="J1841" s="8" t="s">
        <v>9766</v>
      </c>
      <c r="K1841" s="8">
        <v>43</v>
      </c>
      <c r="L1841" s="8" t="s">
        <v>438</v>
      </c>
      <c r="M1841" s="8">
        <v>153</v>
      </c>
      <c r="N1841" s="8" t="s">
        <v>439</v>
      </c>
      <c r="O1841" s="8">
        <v>1</v>
      </c>
      <c r="P1841" s="8" t="s">
        <v>57</v>
      </c>
      <c r="Q1841" s="8" t="s">
        <v>12551</v>
      </c>
      <c r="S1841" s="8" t="s">
        <v>57</v>
      </c>
      <c r="T1841" s="8" t="s">
        <v>59</v>
      </c>
      <c r="U1841" s="8" t="s">
        <v>65</v>
      </c>
      <c r="V1841" s="8" t="s">
        <v>51</v>
      </c>
      <c r="W1841" s="8">
        <v>85</v>
      </c>
      <c r="X1841" s="8">
        <v>20</v>
      </c>
      <c r="Y1841" s="8">
        <v>20</v>
      </c>
      <c r="Z1841" s="8">
        <v>15</v>
      </c>
      <c r="AA1841" s="8">
        <v>15</v>
      </c>
      <c r="AB1841" s="8">
        <v>15</v>
      </c>
    </row>
    <row r="1842" spans="1:28">
      <c r="A1842" t="s">
        <v>21</v>
      </c>
      <c r="B1842" t="s">
        <v>101</v>
      </c>
      <c r="C1842" t="s">
        <v>669</v>
      </c>
      <c r="D1842" t="s">
        <v>629</v>
      </c>
      <c r="E1842" t="s">
        <v>675</v>
      </c>
      <c r="F1842" t="s">
        <v>35</v>
      </c>
      <c r="G1842" t="s">
        <v>35</v>
      </c>
      <c r="H1842" t="s">
        <v>676</v>
      </c>
      <c r="I1842" t="s">
        <v>4063</v>
      </c>
      <c r="J1842" s="8" t="s">
        <v>11112</v>
      </c>
      <c r="K1842" s="8">
        <v>53</v>
      </c>
      <c r="L1842" s="8" t="s">
        <v>9767</v>
      </c>
      <c r="M1842" s="8">
        <v>143</v>
      </c>
      <c r="N1842" s="8" t="s">
        <v>9768</v>
      </c>
      <c r="O1842" s="8">
        <v>1</v>
      </c>
      <c r="P1842" s="8" t="s">
        <v>57</v>
      </c>
      <c r="Q1842" s="8" t="s">
        <v>12552</v>
      </c>
      <c r="S1842" s="8" t="s">
        <v>57</v>
      </c>
      <c r="T1842" s="8" t="s">
        <v>59</v>
      </c>
      <c r="U1842" s="8" t="s">
        <v>65</v>
      </c>
      <c r="V1842" s="8" t="s">
        <v>51</v>
      </c>
      <c r="W1842" s="8">
        <v>85</v>
      </c>
      <c r="X1842" s="8">
        <v>20</v>
      </c>
      <c r="Y1842" s="8">
        <v>20</v>
      </c>
      <c r="Z1842" s="8">
        <v>15</v>
      </c>
      <c r="AA1842" s="8">
        <v>15</v>
      </c>
      <c r="AB1842" s="8">
        <v>15</v>
      </c>
    </row>
    <row r="1843" spans="1:28">
      <c r="A1843" t="s">
        <v>21</v>
      </c>
      <c r="B1843" t="s">
        <v>101</v>
      </c>
      <c r="C1843" t="s">
        <v>669</v>
      </c>
      <c r="D1843" t="s">
        <v>629</v>
      </c>
      <c r="E1843" t="s">
        <v>675</v>
      </c>
      <c r="F1843" t="s">
        <v>4629</v>
      </c>
      <c r="G1843" t="s">
        <v>4629</v>
      </c>
      <c r="H1843" t="s">
        <v>676</v>
      </c>
      <c r="I1843" t="s">
        <v>7613</v>
      </c>
      <c r="J1843" s="8" t="s">
        <v>9769</v>
      </c>
      <c r="K1843" s="8">
        <v>44</v>
      </c>
      <c r="L1843" s="8" t="s">
        <v>6881</v>
      </c>
      <c r="M1843" s="8">
        <v>147</v>
      </c>
      <c r="N1843" s="8" t="s">
        <v>942</v>
      </c>
      <c r="O1843" s="8">
        <v>1</v>
      </c>
      <c r="P1843" s="8" t="s">
        <v>57</v>
      </c>
      <c r="Q1843" s="8" t="s">
        <v>12553</v>
      </c>
      <c r="S1843" s="8" t="s">
        <v>57</v>
      </c>
      <c r="T1843" s="8" t="s">
        <v>59</v>
      </c>
      <c r="U1843" s="8" t="s">
        <v>65</v>
      </c>
      <c r="V1843" s="8" t="s">
        <v>51</v>
      </c>
      <c r="W1843" s="8">
        <v>85</v>
      </c>
      <c r="X1843" s="8">
        <v>20</v>
      </c>
      <c r="Y1843" s="8">
        <v>20</v>
      </c>
      <c r="Z1843" s="8">
        <v>15</v>
      </c>
      <c r="AA1843" s="8">
        <v>15</v>
      </c>
      <c r="AB1843" s="8">
        <v>15</v>
      </c>
    </row>
    <row r="1844" spans="1:28">
      <c r="A1844" t="s">
        <v>21</v>
      </c>
      <c r="B1844" t="s">
        <v>101</v>
      </c>
      <c r="C1844" t="s">
        <v>669</v>
      </c>
      <c r="D1844" t="s">
        <v>629</v>
      </c>
      <c r="E1844" t="s">
        <v>675</v>
      </c>
      <c r="F1844" t="s">
        <v>571</v>
      </c>
      <c r="G1844" t="s">
        <v>571</v>
      </c>
      <c r="H1844" t="s">
        <v>676</v>
      </c>
      <c r="I1844" t="s">
        <v>7614</v>
      </c>
      <c r="J1844" s="8" t="s">
        <v>9770</v>
      </c>
      <c r="K1844" s="8">
        <v>53</v>
      </c>
      <c r="L1844" s="8" t="s">
        <v>6885</v>
      </c>
      <c r="M1844" s="8">
        <v>149</v>
      </c>
      <c r="N1844" s="8" t="s">
        <v>572</v>
      </c>
      <c r="O1844" s="8">
        <v>1</v>
      </c>
      <c r="P1844" s="8" t="s">
        <v>57</v>
      </c>
      <c r="Q1844" s="8" t="s">
        <v>12554</v>
      </c>
      <c r="S1844" s="8" t="s">
        <v>57</v>
      </c>
      <c r="T1844" s="8" t="s">
        <v>59</v>
      </c>
      <c r="U1844" s="8" t="s">
        <v>65</v>
      </c>
      <c r="V1844" s="8" t="s">
        <v>51</v>
      </c>
      <c r="W1844" s="8">
        <v>85</v>
      </c>
      <c r="X1844" s="8">
        <v>20</v>
      </c>
      <c r="Y1844" s="8">
        <v>20</v>
      </c>
      <c r="Z1844" s="8">
        <v>15</v>
      </c>
      <c r="AA1844" s="8">
        <v>15</v>
      </c>
      <c r="AB1844" s="8">
        <v>15</v>
      </c>
    </row>
    <row r="1845" spans="1:28">
      <c r="A1845" t="s">
        <v>21</v>
      </c>
      <c r="B1845" t="s">
        <v>101</v>
      </c>
      <c r="C1845" t="s">
        <v>669</v>
      </c>
      <c r="D1845" t="s">
        <v>629</v>
      </c>
      <c r="E1845" t="s">
        <v>675</v>
      </c>
      <c r="F1845" t="s">
        <v>577</v>
      </c>
      <c r="G1845" t="s">
        <v>577</v>
      </c>
      <c r="H1845" t="s">
        <v>676</v>
      </c>
      <c r="I1845" t="s">
        <v>7615</v>
      </c>
      <c r="J1845" s="8" t="s">
        <v>11113</v>
      </c>
      <c r="K1845" s="8">
        <v>82</v>
      </c>
      <c r="L1845" s="8" t="s">
        <v>7616</v>
      </c>
      <c r="M1845" s="8">
        <v>158</v>
      </c>
      <c r="N1845" s="8" t="s">
        <v>7617</v>
      </c>
      <c r="O1845" s="8">
        <v>1</v>
      </c>
      <c r="P1845" s="8" t="s">
        <v>57</v>
      </c>
      <c r="Q1845" s="8" t="s">
        <v>12555</v>
      </c>
      <c r="S1845" s="8" t="s">
        <v>57</v>
      </c>
      <c r="T1845" s="8" t="s">
        <v>59</v>
      </c>
      <c r="U1845" s="8" t="s">
        <v>65</v>
      </c>
      <c r="V1845" s="8" t="s">
        <v>51</v>
      </c>
      <c r="W1845" s="8">
        <v>65</v>
      </c>
      <c r="X1845" s="8">
        <v>0</v>
      </c>
      <c r="Y1845" s="8">
        <v>20</v>
      </c>
      <c r="Z1845" s="8">
        <v>15</v>
      </c>
      <c r="AA1845" s="8">
        <v>15</v>
      </c>
      <c r="AB1845" s="8">
        <v>15</v>
      </c>
    </row>
    <row r="1846" spans="1:28">
      <c r="A1846" t="s">
        <v>19</v>
      </c>
      <c r="B1846" t="s">
        <v>116</v>
      </c>
      <c r="C1846" t="s">
        <v>673</v>
      </c>
      <c r="D1846" t="s">
        <v>629</v>
      </c>
      <c r="E1846" t="s">
        <v>674</v>
      </c>
      <c r="F1846" t="s">
        <v>5513</v>
      </c>
      <c r="G1846" t="s">
        <v>4598</v>
      </c>
      <c r="H1846" t="s">
        <v>676</v>
      </c>
      <c r="I1846" t="s">
        <v>4381</v>
      </c>
      <c r="J1846" s="8" t="s">
        <v>4382</v>
      </c>
      <c r="K1846" s="8">
        <v>35</v>
      </c>
      <c r="L1846" s="8" t="s">
        <v>4383</v>
      </c>
      <c r="M1846" s="8">
        <v>144</v>
      </c>
      <c r="N1846" s="8" t="s">
        <v>9066</v>
      </c>
      <c r="O1846" s="8">
        <v>1</v>
      </c>
      <c r="P1846" s="8" t="s">
        <v>57</v>
      </c>
      <c r="Q1846" s="8" t="s">
        <v>12556</v>
      </c>
      <c r="S1846" s="8" t="s">
        <v>57</v>
      </c>
      <c r="T1846" s="8" t="s">
        <v>59</v>
      </c>
      <c r="U1846" s="8" t="s">
        <v>65</v>
      </c>
      <c r="V1846" s="8" t="s">
        <v>51</v>
      </c>
      <c r="W1846" s="8">
        <v>65</v>
      </c>
      <c r="X1846" s="8">
        <v>0</v>
      </c>
      <c r="Y1846" s="8">
        <v>20</v>
      </c>
      <c r="Z1846" s="8">
        <v>15</v>
      </c>
      <c r="AA1846" s="8">
        <v>15</v>
      </c>
      <c r="AB1846" s="8">
        <v>15</v>
      </c>
    </row>
    <row r="1847" spans="1:28">
      <c r="A1847" t="s">
        <v>19</v>
      </c>
      <c r="B1847" t="s">
        <v>116</v>
      </c>
      <c r="C1847" t="s">
        <v>673</v>
      </c>
      <c r="D1847" t="s">
        <v>629</v>
      </c>
      <c r="E1847" t="s">
        <v>674</v>
      </c>
      <c r="F1847" t="s">
        <v>9067</v>
      </c>
      <c r="G1847" t="s">
        <v>9068</v>
      </c>
      <c r="H1847" t="s">
        <v>676</v>
      </c>
      <c r="I1847" t="s">
        <v>4401</v>
      </c>
      <c r="J1847" s="8" t="s">
        <v>9069</v>
      </c>
      <c r="K1847" s="8">
        <v>55</v>
      </c>
      <c r="L1847" s="8" t="s">
        <v>4402</v>
      </c>
      <c r="M1847" s="8">
        <v>153</v>
      </c>
      <c r="N1847" s="8" t="s">
        <v>4403</v>
      </c>
      <c r="O1847" s="8">
        <v>1</v>
      </c>
      <c r="P1847" s="8" t="s">
        <v>57</v>
      </c>
      <c r="Q1847" s="8" t="s">
        <v>12557</v>
      </c>
      <c r="S1847" s="8" t="s">
        <v>57</v>
      </c>
      <c r="T1847" s="8" t="s">
        <v>59</v>
      </c>
      <c r="U1847" s="8" t="s">
        <v>65</v>
      </c>
      <c r="V1847" s="8" t="s">
        <v>51</v>
      </c>
      <c r="W1847" s="8">
        <v>85</v>
      </c>
      <c r="X1847" s="8">
        <v>20</v>
      </c>
      <c r="Y1847" s="8">
        <v>20</v>
      </c>
      <c r="Z1847" s="8">
        <v>15</v>
      </c>
      <c r="AA1847" s="8">
        <v>15</v>
      </c>
      <c r="AB1847" s="8">
        <v>15</v>
      </c>
    </row>
    <row r="1848" spans="1:28">
      <c r="A1848" t="s">
        <v>19</v>
      </c>
      <c r="B1848" t="s">
        <v>116</v>
      </c>
      <c r="C1848" t="s">
        <v>673</v>
      </c>
      <c r="D1848" t="s">
        <v>629</v>
      </c>
      <c r="E1848" t="s">
        <v>675</v>
      </c>
      <c r="F1848" t="s">
        <v>9070</v>
      </c>
      <c r="G1848" t="s">
        <v>9071</v>
      </c>
      <c r="H1848" t="s">
        <v>677</v>
      </c>
      <c r="I1848" t="s">
        <v>9072</v>
      </c>
      <c r="J1848" s="8" t="s">
        <v>9073</v>
      </c>
      <c r="K1848" s="8">
        <v>54</v>
      </c>
      <c r="L1848" s="8" t="s">
        <v>9074</v>
      </c>
      <c r="M1848" s="8">
        <v>138</v>
      </c>
      <c r="N1848" s="8" t="s">
        <v>9075</v>
      </c>
      <c r="O1848" s="8">
        <v>1</v>
      </c>
      <c r="P1848" s="8" t="s">
        <v>57</v>
      </c>
      <c r="Q1848" s="8" t="s">
        <v>12558</v>
      </c>
      <c r="S1848" s="8" t="s">
        <v>57</v>
      </c>
      <c r="T1848" s="8" t="s">
        <v>59</v>
      </c>
      <c r="U1848" s="8" t="s">
        <v>65</v>
      </c>
      <c r="V1848" s="8" t="s">
        <v>51</v>
      </c>
      <c r="W1848" s="8">
        <v>85</v>
      </c>
      <c r="X1848" s="8">
        <v>20</v>
      </c>
      <c r="Y1848" s="8">
        <v>20</v>
      </c>
      <c r="Z1848" s="8">
        <v>15</v>
      </c>
      <c r="AA1848" s="8">
        <v>15</v>
      </c>
      <c r="AB1848" s="8">
        <v>15</v>
      </c>
    </row>
    <row r="1849" spans="1:28">
      <c r="A1849" t="s">
        <v>19</v>
      </c>
      <c r="B1849" t="s">
        <v>116</v>
      </c>
      <c r="C1849" t="s">
        <v>673</v>
      </c>
      <c r="D1849" t="s">
        <v>629</v>
      </c>
      <c r="E1849" t="s">
        <v>675</v>
      </c>
      <c r="F1849" t="s">
        <v>7623</v>
      </c>
      <c r="G1849" t="s">
        <v>5115</v>
      </c>
      <c r="H1849" t="s">
        <v>676</v>
      </c>
      <c r="I1849" t="s">
        <v>7624</v>
      </c>
      <c r="J1849" s="8" t="s">
        <v>7625</v>
      </c>
      <c r="K1849" s="8">
        <v>68</v>
      </c>
      <c r="L1849" s="8" t="s">
        <v>7626</v>
      </c>
      <c r="M1849" s="8">
        <v>158</v>
      </c>
      <c r="N1849" s="8" t="s">
        <v>7627</v>
      </c>
      <c r="O1849" s="8">
        <v>1</v>
      </c>
      <c r="P1849" s="8" t="s">
        <v>57</v>
      </c>
      <c r="Q1849" s="8" t="s">
        <v>12559</v>
      </c>
      <c r="S1849" s="8" t="s">
        <v>57</v>
      </c>
      <c r="T1849" s="8" t="s">
        <v>59</v>
      </c>
      <c r="U1849" s="8" t="s">
        <v>65</v>
      </c>
      <c r="V1849" s="8" t="s">
        <v>51</v>
      </c>
      <c r="W1849" s="8">
        <v>65</v>
      </c>
      <c r="X1849" s="8">
        <v>0</v>
      </c>
      <c r="Y1849" s="8">
        <v>20</v>
      </c>
      <c r="Z1849" s="8">
        <v>15</v>
      </c>
      <c r="AA1849" s="8">
        <v>15</v>
      </c>
      <c r="AB1849" s="8">
        <v>15</v>
      </c>
    </row>
    <row r="1850" spans="1:28">
      <c r="A1850" t="s">
        <v>19</v>
      </c>
      <c r="B1850" t="s">
        <v>116</v>
      </c>
      <c r="C1850" t="s">
        <v>673</v>
      </c>
      <c r="D1850" t="s">
        <v>629</v>
      </c>
      <c r="E1850" t="s">
        <v>675</v>
      </c>
      <c r="F1850" t="s">
        <v>7618</v>
      </c>
      <c r="G1850" t="s">
        <v>4593</v>
      </c>
      <c r="H1850" t="s">
        <v>676</v>
      </c>
      <c r="I1850" t="s">
        <v>7619</v>
      </c>
      <c r="J1850" s="8" t="s">
        <v>7620</v>
      </c>
      <c r="K1850" s="8">
        <v>70</v>
      </c>
      <c r="L1850" s="8" t="s">
        <v>7621</v>
      </c>
      <c r="M1850" s="8">
        <v>110</v>
      </c>
      <c r="N1850" s="8" t="s">
        <v>7622</v>
      </c>
      <c r="O1850" s="8">
        <v>1</v>
      </c>
      <c r="P1850" s="8" t="s">
        <v>57</v>
      </c>
      <c r="Q1850" s="8" t="s">
        <v>12560</v>
      </c>
      <c r="S1850" s="8" t="s">
        <v>57</v>
      </c>
      <c r="T1850" s="8" t="s">
        <v>59</v>
      </c>
      <c r="U1850" s="8" t="s">
        <v>65</v>
      </c>
      <c r="V1850" s="8" t="s">
        <v>51</v>
      </c>
      <c r="W1850" s="8">
        <v>65</v>
      </c>
      <c r="X1850" s="8">
        <v>0</v>
      </c>
      <c r="Y1850" s="8">
        <v>20</v>
      </c>
      <c r="Z1850" s="8">
        <v>15</v>
      </c>
      <c r="AA1850" s="8">
        <v>15</v>
      </c>
      <c r="AB1850" s="8">
        <v>15</v>
      </c>
    </row>
    <row r="1851" spans="1:28">
      <c r="A1851" t="s">
        <v>19</v>
      </c>
      <c r="B1851" t="s">
        <v>116</v>
      </c>
      <c r="C1851" t="s">
        <v>673</v>
      </c>
      <c r="D1851" t="s">
        <v>629</v>
      </c>
      <c r="E1851" t="s">
        <v>675</v>
      </c>
      <c r="F1851" t="s">
        <v>7658</v>
      </c>
      <c r="G1851" t="s">
        <v>11114</v>
      </c>
      <c r="H1851" t="s">
        <v>676</v>
      </c>
      <c r="I1851" t="s">
        <v>7659</v>
      </c>
      <c r="J1851" s="8" t="s">
        <v>7660</v>
      </c>
      <c r="K1851" s="8">
        <v>96</v>
      </c>
      <c r="L1851" s="8" t="s">
        <v>7661</v>
      </c>
      <c r="M1851" s="8">
        <v>168</v>
      </c>
      <c r="N1851" s="8" t="s">
        <v>7662</v>
      </c>
      <c r="O1851" s="8">
        <v>1</v>
      </c>
      <c r="P1851" s="8" t="s">
        <v>57</v>
      </c>
      <c r="Q1851" s="8" t="s">
        <v>12561</v>
      </c>
      <c r="S1851" s="8" t="s">
        <v>57</v>
      </c>
      <c r="T1851" s="8" t="s">
        <v>59</v>
      </c>
      <c r="U1851" s="8" t="s">
        <v>65</v>
      </c>
      <c r="V1851" s="8" t="s">
        <v>51</v>
      </c>
      <c r="W1851" s="8">
        <v>45</v>
      </c>
      <c r="X1851" s="8">
        <v>0</v>
      </c>
      <c r="Y1851" s="8">
        <v>0</v>
      </c>
      <c r="Z1851" s="8">
        <v>15</v>
      </c>
      <c r="AA1851" s="8">
        <v>15</v>
      </c>
      <c r="AB1851" s="8">
        <v>15</v>
      </c>
    </row>
    <row r="1852" spans="1:28">
      <c r="A1852" t="s">
        <v>19</v>
      </c>
      <c r="B1852" t="s">
        <v>116</v>
      </c>
      <c r="C1852" t="s">
        <v>673</v>
      </c>
      <c r="D1852" t="s">
        <v>629</v>
      </c>
      <c r="E1852" t="s">
        <v>675</v>
      </c>
      <c r="F1852" t="s">
        <v>5517</v>
      </c>
      <c r="G1852" t="s">
        <v>5454</v>
      </c>
      <c r="H1852" t="s">
        <v>677</v>
      </c>
      <c r="I1852" t="s">
        <v>4389</v>
      </c>
      <c r="J1852" s="8" t="s">
        <v>4390</v>
      </c>
      <c r="K1852" s="8">
        <v>48</v>
      </c>
      <c r="L1852" s="8" t="s">
        <v>4391</v>
      </c>
      <c r="M1852" s="8">
        <v>138</v>
      </c>
      <c r="N1852" s="8" t="s">
        <v>4392</v>
      </c>
      <c r="O1852" s="8">
        <v>1</v>
      </c>
      <c r="P1852" s="8" t="s">
        <v>57</v>
      </c>
      <c r="Q1852" s="8" t="s">
        <v>12562</v>
      </c>
      <c r="S1852" s="8" t="s">
        <v>57</v>
      </c>
      <c r="T1852" s="8" t="s">
        <v>59</v>
      </c>
      <c r="U1852" s="8" t="s">
        <v>65</v>
      </c>
      <c r="V1852" s="8" t="s">
        <v>51</v>
      </c>
      <c r="W1852" s="8">
        <v>85</v>
      </c>
      <c r="X1852" s="8">
        <v>20</v>
      </c>
      <c r="Y1852" s="8">
        <v>20</v>
      </c>
      <c r="Z1852" s="8">
        <v>15</v>
      </c>
      <c r="AA1852" s="8">
        <v>15</v>
      </c>
      <c r="AB1852" s="8">
        <v>15</v>
      </c>
    </row>
    <row r="1853" spans="1:28">
      <c r="A1853" t="s">
        <v>19</v>
      </c>
      <c r="B1853" t="s">
        <v>116</v>
      </c>
      <c r="C1853" t="s">
        <v>673</v>
      </c>
      <c r="D1853" t="s">
        <v>629</v>
      </c>
      <c r="E1853" t="s">
        <v>675</v>
      </c>
      <c r="F1853" t="s">
        <v>5514</v>
      </c>
      <c r="G1853" t="s">
        <v>11115</v>
      </c>
      <c r="H1853" t="s">
        <v>676</v>
      </c>
      <c r="I1853" t="s">
        <v>4384</v>
      </c>
      <c r="J1853" s="8" t="s">
        <v>4385</v>
      </c>
      <c r="K1853" s="8">
        <v>60</v>
      </c>
      <c r="L1853" s="8" t="s">
        <v>4386</v>
      </c>
      <c r="M1853" s="8">
        <v>151</v>
      </c>
      <c r="N1853" s="8" t="s">
        <v>4387</v>
      </c>
      <c r="O1853" s="8">
        <v>1</v>
      </c>
      <c r="P1853" s="8" t="s">
        <v>57</v>
      </c>
      <c r="Q1853" s="8" t="s">
        <v>12563</v>
      </c>
      <c r="S1853" s="8" t="s">
        <v>57</v>
      </c>
      <c r="T1853" s="8" t="s">
        <v>59</v>
      </c>
      <c r="U1853" s="8" t="s">
        <v>65</v>
      </c>
      <c r="V1853" s="8" t="s">
        <v>51</v>
      </c>
      <c r="W1853" s="8">
        <v>85</v>
      </c>
      <c r="X1853" s="8">
        <v>20</v>
      </c>
      <c r="Y1853" s="8">
        <v>20</v>
      </c>
      <c r="Z1853" s="8">
        <v>15</v>
      </c>
      <c r="AA1853" s="8">
        <v>15</v>
      </c>
      <c r="AB1853" s="8">
        <v>15</v>
      </c>
    </row>
    <row r="1854" spans="1:28">
      <c r="A1854" t="s">
        <v>19</v>
      </c>
      <c r="B1854" t="s">
        <v>116</v>
      </c>
      <c r="C1854" t="s">
        <v>673</v>
      </c>
      <c r="D1854" t="s">
        <v>629</v>
      </c>
      <c r="E1854" t="s">
        <v>675</v>
      </c>
      <c r="F1854" t="s">
        <v>9076</v>
      </c>
      <c r="G1854" t="s">
        <v>8212</v>
      </c>
      <c r="H1854" t="s">
        <v>677</v>
      </c>
      <c r="I1854" t="s">
        <v>9077</v>
      </c>
      <c r="J1854" s="8" t="s">
        <v>9078</v>
      </c>
      <c r="K1854" s="8">
        <v>42</v>
      </c>
      <c r="L1854" s="8" t="s">
        <v>9079</v>
      </c>
      <c r="M1854" s="8">
        <v>99</v>
      </c>
      <c r="N1854" s="8" t="s">
        <v>51</v>
      </c>
      <c r="O1854" s="8">
        <v>0</v>
      </c>
      <c r="P1854" s="8" t="s">
        <v>58</v>
      </c>
      <c r="Q1854" s="8" t="s">
        <v>12564</v>
      </c>
      <c r="R1854" s="8" t="s">
        <v>12565</v>
      </c>
      <c r="S1854" s="8" t="s">
        <v>170</v>
      </c>
      <c r="T1854" s="8" t="s">
        <v>59</v>
      </c>
      <c r="U1854" s="8" t="s">
        <v>65</v>
      </c>
      <c r="V1854" s="8" t="s">
        <v>51</v>
      </c>
      <c r="W1854" s="8">
        <v>55</v>
      </c>
      <c r="X1854" s="8">
        <v>20</v>
      </c>
      <c r="Y1854" s="8">
        <v>20</v>
      </c>
      <c r="Z1854" s="8">
        <v>0</v>
      </c>
      <c r="AA1854" s="8">
        <v>0</v>
      </c>
      <c r="AB1854" s="8">
        <v>15</v>
      </c>
    </row>
    <row r="1855" spans="1:28">
      <c r="A1855" t="s">
        <v>19</v>
      </c>
      <c r="B1855" t="s">
        <v>116</v>
      </c>
      <c r="C1855" t="s">
        <v>673</v>
      </c>
      <c r="D1855" t="s">
        <v>629</v>
      </c>
      <c r="E1855" t="s">
        <v>675</v>
      </c>
      <c r="F1855" t="s">
        <v>6491</v>
      </c>
      <c r="G1855" t="s">
        <v>6492</v>
      </c>
      <c r="H1855" t="s">
        <v>677</v>
      </c>
      <c r="I1855" t="s">
        <v>115</v>
      </c>
      <c r="J1855" s="8" t="s">
        <v>9080</v>
      </c>
      <c r="K1855" s="8">
        <v>42</v>
      </c>
      <c r="L1855" s="8" t="s">
        <v>6493</v>
      </c>
      <c r="M1855" s="8">
        <v>128</v>
      </c>
      <c r="N1855" s="8" t="s">
        <v>10343</v>
      </c>
      <c r="O1855" s="8">
        <v>1</v>
      </c>
      <c r="P1855" s="8" t="s">
        <v>57</v>
      </c>
      <c r="Q1855" s="8" t="s">
        <v>12566</v>
      </c>
      <c r="S1855" s="8" t="s">
        <v>57</v>
      </c>
      <c r="T1855" s="8" t="s">
        <v>59</v>
      </c>
      <c r="U1855" s="8" t="s">
        <v>65</v>
      </c>
      <c r="V1855" s="8" t="s">
        <v>51</v>
      </c>
      <c r="W1855" s="8">
        <v>85</v>
      </c>
      <c r="X1855" s="8">
        <v>20</v>
      </c>
      <c r="Y1855" s="8">
        <v>20</v>
      </c>
      <c r="Z1855" s="8">
        <v>15</v>
      </c>
      <c r="AA1855" s="8">
        <v>15</v>
      </c>
      <c r="AB1855" s="8">
        <v>15</v>
      </c>
    </row>
    <row r="1856" spans="1:28">
      <c r="A1856" t="s">
        <v>19</v>
      </c>
      <c r="B1856" t="s">
        <v>116</v>
      </c>
      <c r="C1856" t="s">
        <v>673</v>
      </c>
      <c r="D1856" t="s">
        <v>629</v>
      </c>
      <c r="E1856" t="s">
        <v>675</v>
      </c>
      <c r="F1856" t="s">
        <v>5526</v>
      </c>
      <c r="G1856" t="s">
        <v>5527</v>
      </c>
      <c r="H1856" t="s">
        <v>676</v>
      </c>
      <c r="I1856" t="s">
        <v>4409</v>
      </c>
      <c r="J1856" s="8" t="s">
        <v>4410</v>
      </c>
      <c r="K1856" s="8">
        <v>42</v>
      </c>
      <c r="L1856" s="8" t="s">
        <v>4411</v>
      </c>
      <c r="M1856" s="8">
        <v>147</v>
      </c>
      <c r="N1856" s="8" t="s">
        <v>9771</v>
      </c>
      <c r="O1856" s="8">
        <v>1</v>
      </c>
      <c r="P1856" s="8" t="s">
        <v>57</v>
      </c>
      <c r="Q1856" s="8" t="s">
        <v>12567</v>
      </c>
      <c r="S1856" s="8" t="s">
        <v>57</v>
      </c>
      <c r="T1856" s="8" t="s">
        <v>59</v>
      </c>
      <c r="U1856" s="8" t="s">
        <v>65</v>
      </c>
      <c r="V1856" s="8" t="s">
        <v>51</v>
      </c>
      <c r="W1856" s="8">
        <v>85</v>
      </c>
      <c r="X1856" s="8">
        <v>20</v>
      </c>
      <c r="Y1856" s="8">
        <v>20</v>
      </c>
      <c r="Z1856" s="8">
        <v>15</v>
      </c>
      <c r="AA1856" s="8">
        <v>15</v>
      </c>
      <c r="AB1856" s="8">
        <v>15</v>
      </c>
    </row>
    <row r="1857" spans="1:28">
      <c r="A1857" t="s">
        <v>19</v>
      </c>
      <c r="B1857" t="s">
        <v>116</v>
      </c>
      <c r="C1857" t="s">
        <v>673</v>
      </c>
      <c r="D1857" t="s">
        <v>629</v>
      </c>
      <c r="E1857" t="s">
        <v>675</v>
      </c>
      <c r="F1857" t="s">
        <v>9081</v>
      </c>
      <c r="G1857" t="s">
        <v>11116</v>
      </c>
      <c r="H1857" t="s">
        <v>676</v>
      </c>
      <c r="I1857" t="s">
        <v>9082</v>
      </c>
      <c r="J1857" s="8" t="s">
        <v>9083</v>
      </c>
      <c r="K1857" s="8">
        <v>82</v>
      </c>
      <c r="L1857" s="8" t="s">
        <v>9084</v>
      </c>
      <c r="M1857" s="8">
        <v>162</v>
      </c>
      <c r="N1857" s="8" t="s">
        <v>9085</v>
      </c>
      <c r="O1857" s="8">
        <v>1</v>
      </c>
      <c r="P1857" s="8" t="s">
        <v>57</v>
      </c>
      <c r="Q1857" s="8" t="s">
        <v>12568</v>
      </c>
      <c r="S1857" s="8" t="s">
        <v>57</v>
      </c>
      <c r="T1857" s="8" t="s">
        <v>59</v>
      </c>
      <c r="U1857" s="8" t="s">
        <v>65</v>
      </c>
      <c r="V1857" s="8" t="s">
        <v>51</v>
      </c>
      <c r="W1857" s="8">
        <v>45</v>
      </c>
      <c r="X1857" s="8">
        <v>0</v>
      </c>
      <c r="Y1857" s="8">
        <v>0</v>
      </c>
      <c r="Z1857" s="8">
        <v>15</v>
      </c>
      <c r="AA1857" s="8">
        <v>15</v>
      </c>
      <c r="AB1857" s="8">
        <v>15</v>
      </c>
    </row>
    <row r="1858" spans="1:28">
      <c r="A1858" t="s">
        <v>19</v>
      </c>
      <c r="B1858" t="s">
        <v>116</v>
      </c>
      <c r="C1858" t="s">
        <v>673</v>
      </c>
      <c r="D1858" t="s">
        <v>629</v>
      </c>
      <c r="E1858" t="s">
        <v>675</v>
      </c>
      <c r="F1858" t="s">
        <v>9086</v>
      </c>
      <c r="G1858" t="s">
        <v>8789</v>
      </c>
      <c r="H1858" t="s">
        <v>677</v>
      </c>
      <c r="I1858" t="s">
        <v>9087</v>
      </c>
      <c r="J1858" s="8" t="s">
        <v>9088</v>
      </c>
      <c r="K1858" s="8">
        <v>53</v>
      </c>
      <c r="L1858" s="8" t="s">
        <v>9089</v>
      </c>
      <c r="M1858" s="8">
        <v>143</v>
      </c>
      <c r="N1858" s="8" t="s">
        <v>9090</v>
      </c>
      <c r="O1858" s="8">
        <v>1</v>
      </c>
      <c r="P1858" s="8" t="s">
        <v>57</v>
      </c>
      <c r="Q1858" s="8" t="s">
        <v>12569</v>
      </c>
      <c r="S1858" s="8" t="s">
        <v>57</v>
      </c>
      <c r="T1858" s="8" t="s">
        <v>59</v>
      </c>
      <c r="U1858" s="8" t="s">
        <v>65</v>
      </c>
      <c r="V1858" s="8" t="s">
        <v>51</v>
      </c>
      <c r="W1858" s="8">
        <v>85</v>
      </c>
      <c r="X1858" s="8">
        <v>20</v>
      </c>
      <c r="Y1858" s="8">
        <v>20</v>
      </c>
      <c r="Z1858" s="8">
        <v>15</v>
      </c>
      <c r="AA1858" s="8">
        <v>15</v>
      </c>
      <c r="AB1858" s="8">
        <v>15</v>
      </c>
    </row>
    <row r="1859" spans="1:28">
      <c r="A1859" t="s">
        <v>19</v>
      </c>
      <c r="B1859" t="s">
        <v>116</v>
      </c>
      <c r="C1859" t="s">
        <v>673</v>
      </c>
      <c r="D1859" t="s">
        <v>629</v>
      </c>
      <c r="E1859" t="s">
        <v>675</v>
      </c>
      <c r="F1859" t="s">
        <v>4565</v>
      </c>
      <c r="G1859" t="s">
        <v>4565</v>
      </c>
      <c r="H1859" t="s">
        <v>676</v>
      </c>
      <c r="I1859" t="s">
        <v>7628</v>
      </c>
      <c r="J1859" s="8" t="s">
        <v>7629</v>
      </c>
      <c r="K1859" s="8">
        <v>51</v>
      </c>
      <c r="L1859" s="8" t="s">
        <v>7630</v>
      </c>
      <c r="M1859" s="8">
        <v>129</v>
      </c>
      <c r="N1859" s="8" t="s">
        <v>7631</v>
      </c>
      <c r="O1859" s="8">
        <v>1</v>
      </c>
      <c r="P1859" s="8" t="s">
        <v>57</v>
      </c>
      <c r="Q1859" s="8" t="s">
        <v>13145</v>
      </c>
      <c r="S1859" s="8" t="s">
        <v>57</v>
      </c>
      <c r="T1859" s="8" t="s">
        <v>59</v>
      </c>
      <c r="U1859" s="8" t="s">
        <v>65</v>
      </c>
      <c r="V1859" s="8" t="s">
        <v>51</v>
      </c>
      <c r="W1859" s="8">
        <v>85</v>
      </c>
      <c r="X1859" s="8">
        <v>20</v>
      </c>
      <c r="Y1859" s="8">
        <v>20</v>
      </c>
      <c r="Z1859" s="8">
        <v>15</v>
      </c>
      <c r="AA1859" s="8">
        <v>15</v>
      </c>
      <c r="AB1859" s="8">
        <v>15</v>
      </c>
    </row>
    <row r="1860" spans="1:28">
      <c r="A1860" t="s">
        <v>19</v>
      </c>
      <c r="B1860" t="s">
        <v>116</v>
      </c>
      <c r="C1860" t="s">
        <v>673</v>
      </c>
      <c r="D1860" t="s">
        <v>629</v>
      </c>
      <c r="E1860" t="s">
        <v>675</v>
      </c>
      <c r="F1860" t="s">
        <v>5524</v>
      </c>
      <c r="G1860" t="s">
        <v>5525</v>
      </c>
      <c r="H1860" t="s">
        <v>676</v>
      </c>
      <c r="I1860" t="s">
        <v>4404</v>
      </c>
      <c r="J1860" s="8" t="s">
        <v>4405</v>
      </c>
      <c r="K1860" s="8">
        <v>46</v>
      </c>
      <c r="L1860" s="8" t="s">
        <v>9091</v>
      </c>
      <c r="M1860" s="8">
        <v>264</v>
      </c>
      <c r="N1860" s="8" t="s">
        <v>9092</v>
      </c>
      <c r="O1860" s="8">
        <v>1</v>
      </c>
      <c r="P1860" s="8" t="s">
        <v>57</v>
      </c>
      <c r="Q1860" s="8" t="s">
        <v>12570</v>
      </c>
      <c r="S1860" s="8" t="s">
        <v>57</v>
      </c>
      <c r="T1860" s="8" t="s">
        <v>59</v>
      </c>
      <c r="U1860" s="8" t="s">
        <v>65</v>
      </c>
      <c r="V1860" s="8" t="s">
        <v>51</v>
      </c>
      <c r="W1860" s="8">
        <v>65</v>
      </c>
      <c r="X1860" s="8">
        <v>20</v>
      </c>
      <c r="Y1860" s="8">
        <v>0</v>
      </c>
      <c r="Z1860" s="8">
        <v>15</v>
      </c>
      <c r="AA1860" s="8">
        <v>15</v>
      </c>
      <c r="AB1860" s="8">
        <v>15</v>
      </c>
    </row>
    <row r="1861" spans="1:28">
      <c r="A1861" t="s">
        <v>19</v>
      </c>
      <c r="B1861" t="s">
        <v>116</v>
      </c>
      <c r="C1861" t="s">
        <v>673</v>
      </c>
      <c r="D1861" t="s">
        <v>629</v>
      </c>
      <c r="E1861" t="s">
        <v>674</v>
      </c>
      <c r="F1861" t="s">
        <v>5532</v>
      </c>
      <c r="G1861" t="s">
        <v>5533</v>
      </c>
      <c r="H1861" t="s">
        <v>676</v>
      </c>
      <c r="I1861" t="s">
        <v>4416</v>
      </c>
      <c r="J1861" s="8" t="s">
        <v>9093</v>
      </c>
      <c r="K1861" s="8">
        <v>90</v>
      </c>
      <c r="L1861" s="8" t="s">
        <v>4417</v>
      </c>
      <c r="M1861" s="8">
        <v>158</v>
      </c>
      <c r="N1861" s="8" t="s">
        <v>4418</v>
      </c>
      <c r="O1861" s="8">
        <v>1</v>
      </c>
      <c r="P1861" s="8" t="s">
        <v>57</v>
      </c>
      <c r="Q1861" s="8" t="s">
        <v>12571</v>
      </c>
      <c r="S1861" s="8" t="s">
        <v>57</v>
      </c>
      <c r="T1861" s="8" t="s">
        <v>59</v>
      </c>
      <c r="U1861" s="8" t="s">
        <v>65</v>
      </c>
      <c r="V1861" s="8" t="s">
        <v>51</v>
      </c>
      <c r="W1861" s="8">
        <v>65</v>
      </c>
      <c r="X1861" s="8">
        <v>0</v>
      </c>
      <c r="Y1861" s="8">
        <v>20</v>
      </c>
      <c r="Z1861" s="8">
        <v>15</v>
      </c>
      <c r="AA1861" s="8">
        <v>15</v>
      </c>
      <c r="AB1861" s="8">
        <v>15</v>
      </c>
    </row>
    <row r="1862" spans="1:28">
      <c r="A1862" t="s">
        <v>19</v>
      </c>
      <c r="B1862" t="s">
        <v>116</v>
      </c>
      <c r="C1862" t="s">
        <v>673</v>
      </c>
      <c r="D1862" t="s">
        <v>629</v>
      </c>
      <c r="E1862" t="s">
        <v>675</v>
      </c>
      <c r="F1862" t="s">
        <v>5515</v>
      </c>
      <c r="G1862" t="s">
        <v>5516</v>
      </c>
      <c r="H1862" t="s">
        <v>676</v>
      </c>
      <c r="I1862" t="s">
        <v>4388</v>
      </c>
      <c r="J1862" s="8" t="s">
        <v>9094</v>
      </c>
      <c r="K1862" s="8">
        <v>69</v>
      </c>
      <c r="L1862" s="8" t="s">
        <v>9095</v>
      </c>
      <c r="M1862" s="8">
        <v>241</v>
      </c>
      <c r="N1862" s="8" t="s">
        <v>9096</v>
      </c>
      <c r="O1862" s="8">
        <v>1</v>
      </c>
      <c r="P1862" s="8" t="s">
        <v>57</v>
      </c>
      <c r="Q1862" s="8" t="s">
        <v>12572</v>
      </c>
      <c r="S1862" s="8" t="s">
        <v>57</v>
      </c>
      <c r="T1862" s="8" t="s">
        <v>59</v>
      </c>
      <c r="U1862" s="8" t="s">
        <v>65</v>
      </c>
      <c r="V1862" s="8" t="s">
        <v>51</v>
      </c>
      <c r="W1862" s="8">
        <v>45</v>
      </c>
      <c r="X1862" s="8">
        <v>0</v>
      </c>
      <c r="Y1862" s="8">
        <v>0</v>
      </c>
      <c r="Z1862" s="8">
        <v>15</v>
      </c>
      <c r="AA1862" s="8">
        <v>15</v>
      </c>
      <c r="AB1862" s="8">
        <v>15</v>
      </c>
    </row>
    <row r="1863" spans="1:28">
      <c r="A1863" t="s">
        <v>19</v>
      </c>
      <c r="B1863" t="s">
        <v>116</v>
      </c>
      <c r="C1863" t="s">
        <v>673</v>
      </c>
      <c r="D1863" t="s">
        <v>629</v>
      </c>
      <c r="E1863" t="s">
        <v>675</v>
      </c>
      <c r="F1863" t="s">
        <v>9097</v>
      </c>
      <c r="G1863" t="s">
        <v>5441</v>
      </c>
      <c r="H1863" t="s">
        <v>677</v>
      </c>
      <c r="I1863" t="s">
        <v>9098</v>
      </c>
      <c r="J1863" s="8" t="s">
        <v>9099</v>
      </c>
      <c r="K1863" s="8">
        <v>48</v>
      </c>
      <c r="L1863" s="8" t="s">
        <v>9100</v>
      </c>
      <c r="M1863" s="8">
        <v>139</v>
      </c>
      <c r="N1863" s="8" t="s">
        <v>9101</v>
      </c>
      <c r="O1863" s="8">
        <v>1</v>
      </c>
      <c r="P1863" s="8" t="s">
        <v>57</v>
      </c>
      <c r="Q1863" s="8" t="s">
        <v>12573</v>
      </c>
      <c r="S1863" s="8" t="s">
        <v>57</v>
      </c>
      <c r="T1863" s="8" t="s">
        <v>59</v>
      </c>
      <c r="U1863" s="8" t="s">
        <v>65</v>
      </c>
      <c r="V1863" s="8" t="s">
        <v>51</v>
      </c>
      <c r="W1863" s="8">
        <v>85</v>
      </c>
      <c r="X1863" s="8">
        <v>20</v>
      </c>
      <c r="Y1863" s="8">
        <v>20</v>
      </c>
      <c r="Z1863" s="8">
        <v>15</v>
      </c>
      <c r="AA1863" s="8">
        <v>15</v>
      </c>
      <c r="AB1863" s="8">
        <v>15</v>
      </c>
    </row>
    <row r="1864" spans="1:28">
      <c r="A1864" t="s">
        <v>19</v>
      </c>
      <c r="B1864" t="s">
        <v>116</v>
      </c>
      <c r="C1864" t="s">
        <v>673</v>
      </c>
      <c r="D1864" t="s">
        <v>629</v>
      </c>
      <c r="E1864" t="s">
        <v>675</v>
      </c>
      <c r="F1864" t="s">
        <v>7632</v>
      </c>
      <c r="G1864" t="s">
        <v>7632</v>
      </c>
      <c r="H1864" t="s">
        <v>676</v>
      </c>
      <c r="I1864" t="s">
        <v>7633</v>
      </c>
      <c r="J1864" s="8" t="s">
        <v>7634</v>
      </c>
      <c r="K1864" s="8">
        <v>36</v>
      </c>
      <c r="L1864" s="8" t="s">
        <v>7635</v>
      </c>
      <c r="M1864" s="8">
        <v>140</v>
      </c>
      <c r="N1864" s="8" t="s">
        <v>12574</v>
      </c>
      <c r="O1864" s="8">
        <v>3</v>
      </c>
      <c r="P1864" s="8" t="s">
        <v>56</v>
      </c>
      <c r="Q1864" s="8" t="s">
        <v>12575</v>
      </c>
      <c r="S1864" s="8" t="s">
        <v>57</v>
      </c>
      <c r="T1864" s="8" t="s">
        <v>59</v>
      </c>
      <c r="U1864" s="8" t="s">
        <v>65</v>
      </c>
      <c r="V1864" s="8" t="s">
        <v>51</v>
      </c>
      <c r="W1864" s="8">
        <v>50</v>
      </c>
      <c r="X1864" s="8">
        <v>0</v>
      </c>
      <c r="Y1864" s="8">
        <v>20</v>
      </c>
      <c r="Z1864" s="8">
        <v>0</v>
      </c>
      <c r="AA1864" s="8">
        <v>15</v>
      </c>
      <c r="AB1864" s="8">
        <v>15</v>
      </c>
    </row>
    <row r="1865" spans="1:28">
      <c r="A1865" t="s">
        <v>19</v>
      </c>
      <c r="B1865" t="s">
        <v>116</v>
      </c>
      <c r="C1865" t="s">
        <v>673</v>
      </c>
      <c r="D1865" t="s">
        <v>629</v>
      </c>
      <c r="E1865" t="s">
        <v>675</v>
      </c>
      <c r="F1865" t="s">
        <v>4518</v>
      </c>
      <c r="G1865" t="s">
        <v>4518</v>
      </c>
      <c r="H1865" t="s">
        <v>676</v>
      </c>
      <c r="I1865" t="s">
        <v>7642</v>
      </c>
      <c r="J1865" s="8" t="s">
        <v>7643</v>
      </c>
      <c r="K1865" s="8">
        <v>72</v>
      </c>
      <c r="L1865" s="8" t="s">
        <v>7644</v>
      </c>
      <c r="M1865" s="8">
        <v>159</v>
      </c>
      <c r="N1865" s="8" t="s">
        <v>1271</v>
      </c>
      <c r="O1865" s="8">
        <v>1</v>
      </c>
      <c r="P1865" s="8" t="s">
        <v>57</v>
      </c>
      <c r="Q1865" s="8" t="s">
        <v>12576</v>
      </c>
      <c r="S1865" s="8" t="s">
        <v>57</v>
      </c>
      <c r="T1865" s="8" t="s">
        <v>59</v>
      </c>
      <c r="U1865" s="8" t="s">
        <v>65</v>
      </c>
      <c r="V1865" s="8" t="s">
        <v>51</v>
      </c>
      <c r="W1865" s="8">
        <v>65</v>
      </c>
      <c r="X1865" s="8">
        <v>0</v>
      </c>
      <c r="Y1865" s="8">
        <v>20</v>
      </c>
      <c r="Z1865" s="8">
        <v>15</v>
      </c>
      <c r="AA1865" s="8">
        <v>15</v>
      </c>
      <c r="AB1865" s="8">
        <v>15</v>
      </c>
    </row>
    <row r="1866" spans="1:28">
      <c r="A1866" t="s">
        <v>19</v>
      </c>
      <c r="B1866" t="s">
        <v>116</v>
      </c>
      <c r="C1866" t="s">
        <v>673</v>
      </c>
      <c r="D1866" t="s">
        <v>629</v>
      </c>
      <c r="E1866" t="s">
        <v>675</v>
      </c>
      <c r="F1866" t="s">
        <v>4521</v>
      </c>
      <c r="G1866" t="s">
        <v>4521</v>
      </c>
      <c r="H1866" t="s">
        <v>676</v>
      </c>
      <c r="I1866" t="s">
        <v>7645</v>
      </c>
      <c r="J1866" s="8" t="s">
        <v>7646</v>
      </c>
      <c r="K1866" s="8">
        <v>51</v>
      </c>
      <c r="L1866" s="8" t="s">
        <v>7647</v>
      </c>
      <c r="M1866" s="8">
        <v>129</v>
      </c>
      <c r="N1866" s="8" t="s">
        <v>1726</v>
      </c>
      <c r="O1866" s="8">
        <v>1</v>
      </c>
      <c r="P1866" s="8" t="s">
        <v>57</v>
      </c>
      <c r="Q1866" s="8" t="s">
        <v>12577</v>
      </c>
      <c r="S1866" s="8" t="s">
        <v>57</v>
      </c>
      <c r="T1866" s="8" t="s">
        <v>59</v>
      </c>
      <c r="U1866" s="8" t="s">
        <v>65</v>
      </c>
      <c r="V1866" s="8" t="s">
        <v>51</v>
      </c>
      <c r="W1866" s="8">
        <v>85</v>
      </c>
      <c r="X1866" s="8">
        <v>20</v>
      </c>
      <c r="Y1866" s="8">
        <v>20</v>
      </c>
      <c r="Z1866" s="8">
        <v>15</v>
      </c>
      <c r="AA1866" s="8">
        <v>15</v>
      </c>
      <c r="AB1866" s="8">
        <v>15</v>
      </c>
    </row>
    <row r="1867" spans="1:28">
      <c r="A1867" t="s">
        <v>19</v>
      </c>
      <c r="B1867" t="s">
        <v>116</v>
      </c>
      <c r="C1867" t="s">
        <v>673</v>
      </c>
      <c r="D1867" t="s">
        <v>629</v>
      </c>
      <c r="E1867" t="s">
        <v>675</v>
      </c>
      <c r="F1867" t="s">
        <v>4458</v>
      </c>
      <c r="G1867" t="s">
        <v>10819</v>
      </c>
      <c r="H1867" t="s">
        <v>676</v>
      </c>
      <c r="I1867" t="s">
        <v>7636</v>
      </c>
      <c r="J1867" s="8" t="s">
        <v>7637</v>
      </c>
      <c r="K1867" s="8">
        <v>51</v>
      </c>
      <c r="L1867" s="8" t="s">
        <v>7638</v>
      </c>
      <c r="M1867" s="8">
        <v>158</v>
      </c>
      <c r="N1867" s="8" t="s">
        <v>963</v>
      </c>
      <c r="O1867" s="8">
        <v>1</v>
      </c>
      <c r="P1867" s="8" t="s">
        <v>57</v>
      </c>
      <c r="Q1867" s="8" t="s">
        <v>12578</v>
      </c>
      <c r="S1867" s="8" t="s">
        <v>57</v>
      </c>
      <c r="T1867" s="8" t="s">
        <v>59</v>
      </c>
      <c r="U1867" s="8" t="s">
        <v>65</v>
      </c>
      <c r="V1867" s="8" t="s">
        <v>51</v>
      </c>
      <c r="W1867" s="8">
        <v>85</v>
      </c>
      <c r="X1867" s="8">
        <v>20</v>
      </c>
      <c r="Y1867" s="8">
        <v>20</v>
      </c>
      <c r="Z1867" s="8">
        <v>15</v>
      </c>
      <c r="AA1867" s="8">
        <v>15</v>
      </c>
      <c r="AB1867" s="8">
        <v>15</v>
      </c>
    </row>
    <row r="1868" spans="1:28">
      <c r="A1868" t="s">
        <v>19</v>
      </c>
      <c r="B1868" t="s">
        <v>116</v>
      </c>
      <c r="C1868" t="s">
        <v>673</v>
      </c>
      <c r="D1868" t="s">
        <v>629</v>
      </c>
      <c r="E1868" t="s">
        <v>675</v>
      </c>
      <c r="F1868" t="s">
        <v>4439</v>
      </c>
      <c r="G1868" t="s">
        <v>10791</v>
      </c>
      <c r="H1868" t="s">
        <v>676</v>
      </c>
      <c r="I1868" t="s">
        <v>7639</v>
      </c>
      <c r="J1868" s="8" t="s">
        <v>7640</v>
      </c>
      <c r="K1868" s="8">
        <v>51</v>
      </c>
      <c r="L1868" s="8" t="s">
        <v>7641</v>
      </c>
      <c r="M1868" s="8">
        <v>152</v>
      </c>
      <c r="N1868" s="8" t="s">
        <v>967</v>
      </c>
      <c r="O1868" s="8">
        <v>1</v>
      </c>
      <c r="P1868" s="8" t="s">
        <v>57</v>
      </c>
      <c r="Q1868" s="8" t="s">
        <v>12579</v>
      </c>
      <c r="S1868" s="8" t="s">
        <v>57</v>
      </c>
      <c r="T1868" s="8" t="s">
        <v>59</v>
      </c>
      <c r="U1868" s="8" t="s">
        <v>65</v>
      </c>
      <c r="V1868" s="8" t="s">
        <v>51</v>
      </c>
      <c r="W1868" s="8">
        <v>85</v>
      </c>
      <c r="X1868" s="8">
        <v>20</v>
      </c>
      <c r="Y1868" s="8">
        <v>20</v>
      </c>
      <c r="Z1868" s="8">
        <v>15</v>
      </c>
      <c r="AA1868" s="8">
        <v>15</v>
      </c>
      <c r="AB1868" s="8">
        <v>15</v>
      </c>
    </row>
    <row r="1869" spans="1:28">
      <c r="A1869" t="s">
        <v>19</v>
      </c>
      <c r="B1869" t="s">
        <v>116</v>
      </c>
      <c r="C1869" t="s">
        <v>673</v>
      </c>
      <c r="D1869" t="s">
        <v>629</v>
      </c>
      <c r="E1869" t="s">
        <v>675</v>
      </c>
      <c r="F1869" t="s">
        <v>9102</v>
      </c>
      <c r="G1869" t="s">
        <v>9103</v>
      </c>
      <c r="H1869" t="s">
        <v>677</v>
      </c>
      <c r="I1869" t="s">
        <v>9104</v>
      </c>
      <c r="J1869" s="8" t="s">
        <v>9105</v>
      </c>
      <c r="K1869" s="8">
        <v>59</v>
      </c>
      <c r="L1869" s="8" t="s">
        <v>9106</v>
      </c>
      <c r="M1869" s="8">
        <v>138</v>
      </c>
      <c r="N1869" s="8" t="s">
        <v>9107</v>
      </c>
      <c r="O1869" s="8">
        <v>1</v>
      </c>
      <c r="P1869" s="8" t="s">
        <v>57</v>
      </c>
      <c r="Q1869" s="8" t="s">
        <v>12580</v>
      </c>
      <c r="S1869" s="8" t="s">
        <v>57</v>
      </c>
      <c r="T1869" s="8" t="s">
        <v>59</v>
      </c>
      <c r="U1869" s="8" t="s">
        <v>65</v>
      </c>
      <c r="V1869" s="8" t="s">
        <v>51</v>
      </c>
      <c r="W1869" s="8">
        <v>70</v>
      </c>
      <c r="X1869" s="8">
        <v>20</v>
      </c>
      <c r="Y1869" s="8">
        <v>20</v>
      </c>
      <c r="Z1869" s="8">
        <v>15</v>
      </c>
      <c r="AA1869" s="8">
        <v>0</v>
      </c>
      <c r="AB1869" s="8">
        <v>15</v>
      </c>
    </row>
    <row r="1870" spans="1:28">
      <c r="A1870" t="s">
        <v>19</v>
      </c>
      <c r="B1870" t="s">
        <v>116</v>
      </c>
      <c r="C1870" t="s">
        <v>673</v>
      </c>
      <c r="D1870" t="s">
        <v>629</v>
      </c>
      <c r="E1870" t="s">
        <v>674</v>
      </c>
      <c r="F1870" t="s">
        <v>5530</v>
      </c>
      <c r="G1870" t="s">
        <v>5531</v>
      </c>
      <c r="H1870" t="s">
        <v>676</v>
      </c>
      <c r="I1870" t="s">
        <v>4413</v>
      </c>
      <c r="J1870" s="8" t="s">
        <v>9108</v>
      </c>
      <c r="K1870" s="8">
        <v>88</v>
      </c>
      <c r="L1870" s="8" t="s">
        <v>4414</v>
      </c>
      <c r="M1870" s="8">
        <v>122</v>
      </c>
      <c r="N1870" s="8" t="s">
        <v>4415</v>
      </c>
      <c r="O1870" s="8">
        <v>1</v>
      </c>
      <c r="P1870" s="8" t="s">
        <v>57</v>
      </c>
      <c r="Q1870" s="8" t="s">
        <v>12581</v>
      </c>
      <c r="S1870" s="8" t="s">
        <v>57</v>
      </c>
      <c r="T1870" s="8" t="s">
        <v>59</v>
      </c>
      <c r="U1870" s="8" t="s">
        <v>65</v>
      </c>
      <c r="V1870" s="8" t="s">
        <v>51</v>
      </c>
      <c r="W1870" s="8">
        <v>65</v>
      </c>
      <c r="X1870" s="8">
        <v>0</v>
      </c>
      <c r="Y1870" s="8">
        <v>20</v>
      </c>
      <c r="Z1870" s="8">
        <v>15</v>
      </c>
      <c r="AA1870" s="8">
        <v>15</v>
      </c>
      <c r="AB1870" s="8">
        <v>15</v>
      </c>
    </row>
    <row r="1871" spans="1:28">
      <c r="A1871" t="s">
        <v>19</v>
      </c>
      <c r="B1871" t="s">
        <v>116</v>
      </c>
      <c r="C1871" t="s">
        <v>673</v>
      </c>
      <c r="D1871" t="s">
        <v>629</v>
      </c>
      <c r="E1871" t="s">
        <v>675</v>
      </c>
      <c r="F1871" t="s">
        <v>227</v>
      </c>
      <c r="G1871" t="s">
        <v>227</v>
      </c>
      <c r="H1871" t="s">
        <v>676</v>
      </c>
      <c r="I1871" t="s">
        <v>4406</v>
      </c>
      <c r="J1871" s="8" t="s">
        <v>4407</v>
      </c>
      <c r="K1871" s="8">
        <v>49</v>
      </c>
      <c r="L1871" s="8" t="s">
        <v>4408</v>
      </c>
      <c r="M1871" s="8">
        <v>137</v>
      </c>
      <c r="N1871" s="8" t="s">
        <v>9109</v>
      </c>
      <c r="O1871" s="8">
        <v>1</v>
      </c>
      <c r="P1871" s="8" t="s">
        <v>57</v>
      </c>
      <c r="Q1871" s="8" t="s">
        <v>12582</v>
      </c>
      <c r="S1871" s="8" t="s">
        <v>57</v>
      </c>
      <c r="T1871" s="8" t="s">
        <v>59</v>
      </c>
      <c r="U1871" s="8" t="s">
        <v>65</v>
      </c>
      <c r="V1871" s="8" t="s">
        <v>51</v>
      </c>
      <c r="W1871" s="8">
        <v>85</v>
      </c>
      <c r="X1871" s="8">
        <v>20</v>
      </c>
      <c r="Y1871" s="8">
        <v>20</v>
      </c>
      <c r="Z1871" s="8">
        <v>15</v>
      </c>
      <c r="AA1871" s="8">
        <v>15</v>
      </c>
      <c r="AB1871" s="8">
        <v>15</v>
      </c>
    </row>
    <row r="1872" spans="1:28">
      <c r="A1872" t="s">
        <v>19</v>
      </c>
      <c r="B1872" t="s">
        <v>116</v>
      </c>
      <c r="C1872" t="s">
        <v>673</v>
      </c>
      <c r="D1872" t="s">
        <v>629</v>
      </c>
      <c r="E1872" t="s">
        <v>675</v>
      </c>
      <c r="F1872" t="s">
        <v>6498</v>
      </c>
      <c r="G1872" t="s">
        <v>6499</v>
      </c>
      <c r="H1872" t="s">
        <v>676</v>
      </c>
      <c r="I1872" t="s">
        <v>4399</v>
      </c>
      <c r="J1872" s="8" t="s">
        <v>9110</v>
      </c>
      <c r="K1872" s="8">
        <v>82</v>
      </c>
      <c r="L1872" s="8" t="s">
        <v>4400</v>
      </c>
      <c r="M1872" s="8">
        <v>162</v>
      </c>
      <c r="N1872" s="8" t="s">
        <v>12583</v>
      </c>
      <c r="O1872" s="8">
        <v>3</v>
      </c>
      <c r="P1872" s="8" t="s">
        <v>56</v>
      </c>
      <c r="Q1872" s="8" t="s">
        <v>12584</v>
      </c>
      <c r="S1872" s="8" t="s">
        <v>57</v>
      </c>
      <c r="T1872" s="8" t="s">
        <v>59</v>
      </c>
      <c r="U1872" s="8" t="s">
        <v>65</v>
      </c>
      <c r="V1872" s="8" t="s">
        <v>51</v>
      </c>
      <c r="W1872" s="8">
        <v>30</v>
      </c>
      <c r="X1872" s="8">
        <v>0</v>
      </c>
      <c r="Y1872" s="8">
        <v>0</v>
      </c>
      <c r="Z1872" s="8">
        <v>0</v>
      </c>
      <c r="AA1872" s="8">
        <v>15</v>
      </c>
      <c r="AB1872" s="8">
        <v>15</v>
      </c>
    </row>
    <row r="1873" spans="1:28">
      <c r="A1873" t="s">
        <v>19</v>
      </c>
      <c r="B1873" t="s">
        <v>116</v>
      </c>
      <c r="C1873" t="s">
        <v>673</v>
      </c>
      <c r="D1873" t="s">
        <v>629</v>
      </c>
      <c r="E1873" t="s">
        <v>675</v>
      </c>
      <c r="F1873" t="s">
        <v>5534</v>
      </c>
      <c r="G1873" t="s">
        <v>5535</v>
      </c>
      <c r="H1873" t="s">
        <v>676</v>
      </c>
      <c r="I1873" t="s">
        <v>4419</v>
      </c>
      <c r="J1873" s="8" t="s">
        <v>4420</v>
      </c>
      <c r="K1873" s="8">
        <v>59</v>
      </c>
      <c r="M1873" s="8">
        <v>0</v>
      </c>
      <c r="N1873" s="8" t="s">
        <v>9111</v>
      </c>
      <c r="O1873" s="8">
        <v>1</v>
      </c>
      <c r="P1873" s="8" t="s">
        <v>57</v>
      </c>
      <c r="Q1873" s="8" t="s">
        <v>12585</v>
      </c>
      <c r="S1873" s="8" t="s">
        <v>57</v>
      </c>
      <c r="T1873" s="8" t="s">
        <v>59</v>
      </c>
      <c r="U1873" s="8" t="s">
        <v>65</v>
      </c>
      <c r="V1873" s="8" t="s">
        <v>51</v>
      </c>
      <c r="W1873" s="8">
        <v>65</v>
      </c>
      <c r="X1873" s="8">
        <v>20</v>
      </c>
      <c r="Y1873" s="8">
        <v>0</v>
      </c>
      <c r="Z1873" s="8">
        <v>15</v>
      </c>
      <c r="AA1873" s="8">
        <v>15</v>
      </c>
      <c r="AB1873" s="8">
        <v>15</v>
      </c>
    </row>
    <row r="1874" spans="1:28">
      <c r="A1874" t="s">
        <v>19</v>
      </c>
      <c r="B1874" t="s">
        <v>116</v>
      </c>
      <c r="C1874" t="s">
        <v>673</v>
      </c>
      <c r="D1874" t="s">
        <v>629</v>
      </c>
      <c r="E1874" t="s">
        <v>675</v>
      </c>
      <c r="F1874" t="s">
        <v>7648</v>
      </c>
      <c r="G1874" t="s">
        <v>4532</v>
      </c>
      <c r="H1874" t="s">
        <v>676</v>
      </c>
      <c r="I1874" t="s">
        <v>7649</v>
      </c>
      <c r="J1874" s="8" t="s">
        <v>7650</v>
      </c>
      <c r="K1874" s="8">
        <v>64</v>
      </c>
      <c r="L1874" s="8" t="s">
        <v>7651</v>
      </c>
      <c r="M1874" s="8">
        <v>161</v>
      </c>
      <c r="N1874" s="8" t="s">
        <v>7652</v>
      </c>
      <c r="O1874" s="8">
        <v>1</v>
      </c>
      <c r="P1874" s="8" t="s">
        <v>57</v>
      </c>
      <c r="Q1874" s="8" t="s">
        <v>12586</v>
      </c>
      <c r="S1874" s="8" t="s">
        <v>57</v>
      </c>
      <c r="T1874" s="8" t="s">
        <v>59</v>
      </c>
      <c r="U1874" s="8" t="s">
        <v>65</v>
      </c>
      <c r="V1874" s="8" t="s">
        <v>51</v>
      </c>
      <c r="W1874" s="8">
        <v>45</v>
      </c>
      <c r="X1874" s="8">
        <v>0</v>
      </c>
      <c r="Y1874" s="8">
        <v>0</v>
      </c>
      <c r="Z1874" s="8">
        <v>15</v>
      </c>
      <c r="AA1874" s="8">
        <v>15</v>
      </c>
      <c r="AB1874" s="8">
        <v>15</v>
      </c>
    </row>
    <row r="1875" spans="1:28">
      <c r="A1875" t="s">
        <v>19</v>
      </c>
      <c r="B1875" t="s">
        <v>116</v>
      </c>
      <c r="C1875" t="s">
        <v>673</v>
      </c>
      <c r="D1875" t="s">
        <v>629</v>
      </c>
      <c r="E1875" t="s">
        <v>675</v>
      </c>
      <c r="F1875" t="s">
        <v>7653</v>
      </c>
      <c r="G1875" t="s">
        <v>11500</v>
      </c>
      <c r="H1875" t="s">
        <v>676</v>
      </c>
      <c r="I1875" t="s">
        <v>7654</v>
      </c>
      <c r="J1875" s="8" t="s">
        <v>7655</v>
      </c>
      <c r="K1875" s="8">
        <v>69</v>
      </c>
      <c r="L1875" s="8" t="s">
        <v>7656</v>
      </c>
      <c r="M1875" s="8">
        <v>135</v>
      </c>
      <c r="N1875" s="8" t="s">
        <v>7657</v>
      </c>
      <c r="O1875" s="8">
        <v>1</v>
      </c>
      <c r="P1875" s="8" t="s">
        <v>57</v>
      </c>
      <c r="Q1875" s="8" t="s">
        <v>12587</v>
      </c>
      <c r="S1875" s="8" t="s">
        <v>57</v>
      </c>
      <c r="T1875" s="8" t="s">
        <v>59</v>
      </c>
      <c r="U1875" s="8" t="s">
        <v>65</v>
      </c>
      <c r="V1875" s="8" t="s">
        <v>51</v>
      </c>
      <c r="W1875" s="8">
        <v>65</v>
      </c>
      <c r="X1875" s="8">
        <v>0</v>
      </c>
      <c r="Y1875" s="8">
        <v>20</v>
      </c>
      <c r="Z1875" s="8">
        <v>15</v>
      </c>
      <c r="AA1875" s="8">
        <v>15</v>
      </c>
      <c r="AB1875" s="8">
        <v>15</v>
      </c>
    </row>
    <row r="1876" spans="1:28">
      <c r="A1876" t="s">
        <v>19</v>
      </c>
      <c r="B1876" t="s">
        <v>116</v>
      </c>
      <c r="C1876" t="s">
        <v>673</v>
      </c>
      <c r="D1876" t="s">
        <v>629</v>
      </c>
      <c r="E1876" t="s">
        <v>675</v>
      </c>
      <c r="F1876" t="s">
        <v>5518</v>
      </c>
      <c r="G1876" t="s">
        <v>5519</v>
      </c>
      <c r="H1876" t="s">
        <v>676</v>
      </c>
      <c r="I1876" t="s">
        <v>4393</v>
      </c>
      <c r="J1876" s="8" t="s">
        <v>4394</v>
      </c>
      <c r="K1876" s="8">
        <v>47</v>
      </c>
      <c r="L1876" s="8" t="s">
        <v>4395</v>
      </c>
      <c r="M1876" s="8">
        <v>143</v>
      </c>
      <c r="N1876" s="8" t="s">
        <v>4396</v>
      </c>
      <c r="O1876" s="8">
        <v>1</v>
      </c>
      <c r="P1876" s="8" t="s">
        <v>57</v>
      </c>
      <c r="Q1876" s="8" t="s">
        <v>12588</v>
      </c>
      <c r="S1876" s="8" t="s">
        <v>57</v>
      </c>
      <c r="T1876" s="8" t="s">
        <v>59</v>
      </c>
      <c r="U1876" s="8" t="s">
        <v>65</v>
      </c>
      <c r="V1876" s="8" t="s">
        <v>51</v>
      </c>
      <c r="W1876" s="8">
        <v>85</v>
      </c>
      <c r="X1876" s="8">
        <v>20</v>
      </c>
      <c r="Y1876" s="8">
        <v>20</v>
      </c>
      <c r="Z1876" s="8">
        <v>15</v>
      </c>
      <c r="AA1876" s="8">
        <v>15</v>
      </c>
      <c r="AB1876" s="8">
        <v>15</v>
      </c>
    </row>
    <row r="1877" spans="1:28">
      <c r="A1877" t="s">
        <v>19</v>
      </c>
      <c r="B1877" t="s">
        <v>116</v>
      </c>
      <c r="C1877" t="s">
        <v>673</v>
      </c>
      <c r="D1877" t="s">
        <v>629</v>
      </c>
      <c r="E1877" t="s">
        <v>675</v>
      </c>
      <c r="F1877" t="s">
        <v>5522</v>
      </c>
      <c r="G1877" t="s">
        <v>5523</v>
      </c>
      <c r="H1877" t="s">
        <v>676</v>
      </c>
      <c r="I1877" t="s">
        <v>4398</v>
      </c>
      <c r="J1877" s="8" t="s">
        <v>9112</v>
      </c>
      <c r="K1877" s="8">
        <v>75</v>
      </c>
      <c r="L1877" s="8" t="s">
        <v>9113</v>
      </c>
      <c r="M1877" s="8">
        <v>121</v>
      </c>
      <c r="N1877" s="8" t="s">
        <v>51</v>
      </c>
      <c r="O1877" s="8">
        <v>0</v>
      </c>
      <c r="P1877" s="8" t="s">
        <v>58</v>
      </c>
      <c r="Q1877" s="8" t="s">
        <v>12589</v>
      </c>
      <c r="S1877" s="8" t="s">
        <v>57</v>
      </c>
      <c r="T1877" s="8" t="s">
        <v>59</v>
      </c>
      <c r="U1877" s="8" t="s">
        <v>65</v>
      </c>
      <c r="V1877" s="8" t="s">
        <v>51</v>
      </c>
      <c r="W1877" s="8">
        <v>50</v>
      </c>
      <c r="X1877" s="8">
        <v>0</v>
      </c>
      <c r="Y1877" s="8">
        <v>20</v>
      </c>
      <c r="Z1877" s="8">
        <v>0</v>
      </c>
      <c r="AA1877" s="8">
        <v>15</v>
      </c>
      <c r="AB1877" s="8">
        <v>15</v>
      </c>
    </row>
    <row r="1878" spans="1:28">
      <c r="A1878" t="s">
        <v>19</v>
      </c>
      <c r="B1878" t="s">
        <v>116</v>
      </c>
      <c r="C1878" t="s">
        <v>673</v>
      </c>
      <c r="D1878" t="s">
        <v>629</v>
      </c>
      <c r="E1878" t="s">
        <v>675</v>
      </c>
      <c r="F1878" t="s">
        <v>5520</v>
      </c>
      <c r="G1878" t="s">
        <v>5521</v>
      </c>
      <c r="H1878" t="s">
        <v>676</v>
      </c>
      <c r="I1878" t="s">
        <v>4397</v>
      </c>
      <c r="J1878" s="8" t="s">
        <v>9114</v>
      </c>
      <c r="K1878" s="8">
        <v>68</v>
      </c>
      <c r="L1878" s="8" t="s">
        <v>9115</v>
      </c>
      <c r="M1878" s="8">
        <v>204</v>
      </c>
      <c r="N1878" s="8" t="s">
        <v>9116</v>
      </c>
      <c r="O1878" s="8">
        <v>1</v>
      </c>
      <c r="P1878" s="8" t="s">
        <v>57</v>
      </c>
      <c r="Q1878" s="8" t="s">
        <v>12590</v>
      </c>
      <c r="S1878" s="8" t="s">
        <v>57</v>
      </c>
      <c r="T1878" s="8" t="s">
        <v>59</v>
      </c>
      <c r="U1878" s="8" t="s">
        <v>65</v>
      </c>
      <c r="V1878" s="8" t="s">
        <v>51</v>
      </c>
      <c r="W1878" s="8">
        <v>45</v>
      </c>
      <c r="X1878" s="8">
        <v>0</v>
      </c>
      <c r="Y1878" s="8">
        <v>0</v>
      </c>
      <c r="Z1878" s="8">
        <v>15</v>
      </c>
      <c r="AA1878" s="8">
        <v>15</v>
      </c>
      <c r="AB1878" s="8">
        <v>15</v>
      </c>
    </row>
    <row r="1879" spans="1:28">
      <c r="A1879" t="s">
        <v>19</v>
      </c>
      <c r="B1879" t="s">
        <v>116</v>
      </c>
      <c r="C1879" t="s">
        <v>673</v>
      </c>
      <c r="D1879" t="s">
        <v>629</v>
      </c>
      <c r="E1879" t="s">
        <v>674</v>
      </c>
      <c r="F1879" t="s">
        <v>6494</v>
      </c>
      <c r="G1879" t="s">
        <v>6495</v>
      </c>
      <c r="H1879" t="s">
        <v>676</v>
      </c>
      <c r="I1879" t="s">
        <v>6496</v>
      </c>
      <c r="J1879" s="8" t="s">
        <v>9117</v>
      </c>
      <c r="K1879" s="8">
        <v>85</v>
      </c>
      <c r="L1879" s="8" t="s">
        <v>6497</v>
      </c>
      <c r="M1879" s="8">
        <v>151</v>
      </c>
      <c r="N1879" s="8" t="s">
        <v>9118</v>
      </c>
      <c r="O1879" s="8">
        <v>1</v>
      </c>
      <c r="P1879" s="8" t="s">
        <v>57</v>
      </c>
      <c r="Q1879" s="8" t="s">
        <v>12591</v>
      </c>
      <c r="S1879" s="8" t="s">
        <v>57</v>
      </c>
      <c r="T1879" s="8" t="s">
        <v>59</v>
      </c>
      <c r="U1879" s="8" t="s">
        <v>65</v>
      </c>
      <c r="V1879" s="8" t="s">
        <v>51</v>
      </c>
      <c r="W1879" s="8">
        <v>65</v>
      </c>
      <c r="X1879" s="8">
        <v>0</v>
      </c>
      <c r="Y1879" s="8">
        <v>20</v>
      </c>
      <c r="Z1879" s="8">
        <v>15</v>
      </c>
      <c r="AA1879" s="8">
        <v>15</v>
      </c>
      <c r="AB1879" s="8">
        <v>15</v>
      </c>
    </row>
    <row r="1880" spans="1:28">
      <c r="A1880" t="s">
        <v>19</v>
      </c>
      <c r="B1880" t="s">
        <v>116</v>
      </c>
      <c r="C1880" t="s">
        <v>673</v>
      </c>
      <c r="D1880" t="s">
        <v>629</v>
      </c>
      <c r="E1880" t="s">
        <v>675</v>
      </c>
      <c r="F1880" t="s">
        <v>5528</v>
      </c>
      <c r="G1880" t="s">
        <v>5529</v>
      </c>
      <c r="H1880" t="s">
        <v>676</v>
      </c>
      <c r="I1880" t="s">
        <v>4412</v>
      </c>
      <c r="J1880" s="8" t="s">
        <v>7663</v>
      </c>
      <c r="K1880" s="8">
        <v>54</v>
      </c>
      <c r="L1880" s="8" t="s">
        <v>9119</v>
      </c>
      <c r="M1880" s="8">
        <v>235</v>
      </c>
      <c r="N1880" s="8" t="s">
        <v>9120</v>
      </c>
      <c r="O1880" s="8">
        <v>1</v>
      </c>
      <c r="P1880" s="8" t="s">
        <v>57</v>
      </c>
      <c r="Q1880" s="8" t="s">
        <v>12592</v>
      </c>
      <c r="S1880" s="8" t="s">
        <v>57</v>
      </c>
      <c r="T1880" s="8" t="s">
        <v>59</v>
      </c>
      <c r="U1880" s="8" t="s">
        <v>65</v>
      </c>
      <c r="V1880" s="8" t="s">
        <v>51</v>
      </c>
      <c r="W1880" s="8">
        <v>65</v>
      </c>
      <c r="X1880" s="8">
        <v>20</v>
      </c>
      <c r="Y1880" s="8">
        <v>0</v>
      </c>
      <c r="Z1880" s="8">
        <v>15</v>
      </c>
      <c r="AA1880" s="8">
        <v>15</v>
      </c>
      <c r="AB1880" s="8">
        <v>15</v>
      </c>
    </row>
    <row r="1881" spans="1:28">
      <c r="A1881" t="s">
        <v>19</v>
      </c>
      <c r="B1881" t="s">
        <v>116</v>
      </c>
      <c r="C1881" t="s">
        <v>673</v>
      </c>
      <c r="D1881" t="s">
        <v>629</v>
      </c>
      <c r="E1881" t="s">
        <v>675</v>
      </c>
      <c r="F1881" t="s">
        <v>7664</v>
      </c>
      <c r="G1881" t="s">
        <v>5111</v>
      </c>
      <c r="H1881" t="s">
        <v>676</v>
      </c>
      <c r="I1881" t="s">
        <v>7665</v>
      </c>
      <c r="J1881" s="8" t="s">
        <v>7666</v>
      </c>
      <c r="K1881" s="8">
        <v>67</v>
      </c>
      <c r="L1881" s="8" t="s">
        <v>7667</v>
      </c>
      <c r="M1881" s="8">
        <v>147</v>
      </c>
      <c r="N1881" s="8" t="s">
        <v>7668</v>
      </c>
      <c r="O1881" s="8">
        <v>1</v>
      </c>
      <c r="P1881" s="8" t="s">
        <v>57</v>
      </c>
      <c r="Q1881" s="8" t="s">
        <v>12593</v>
      </c>
      <c r="S1881" s="8" t="s">
        <v>57</v>
      </c>
      <c r="T1881" s="8" t="s">
        <v>59</v>
      </c>
      <c r="U1881" s="8" t="s">
        <v>65</v>
      </c>
      <c r="V1881" s="8" t="s">
        <v>51</v>
      </c>
      <c r="W1881" s="8">
        <v>65</v>
      </c>
      <c r="X1881" s="8">
        <v>0</v>
      </c>
      <c r="Y1881" s="8">
        <v>20</v>
      </c>
      <c r="Z1881" s="8">
        <v>15</v>
      </c>
      <c r="AA1881" s="8">
        <v>15</v>
      </c>
      <c r="AB1881" s="8">
        <v>15</v>
      </c>
    </row>
    <row r="1882" spans="1:28">
      <c r="A1882" t="s">
        <v>19</v>
      </c>
      <c r="B1882" t="s">
        <v>116</v>
      </c>
      <c r="C1882" t="s">
        <v>673</v>
      </c>
      <c r="D1882" t="s">
        <v>629</v>
      </c>
      <c r="E1882" t="s">
        <v>675</v>
      </c>
      <c r="F1882" t="s">
        <v>7669</v>
      </c>
      <c r="G1882" t="s">
        <v>11117</v>
      </c>
      <c r="H1882" t="s">
        <v>676</v>
      </c>
      <c r="I1882" t="s">
        <v>7670</v>
      </c>
      <c r="J1882" s="8" t="s">
        <v>7671</v>
      </c>
      <c r="K1882" s="8">
        <v>57</v>
      </c>
      <c r="L1882" s="8" t="s">
        <v>7672</v>
      </c>
      <c r="M1882" s="8">
        <v>152</v>
      </c>
      <c r="N1882" s="8" t="s">
        <v>7673</v>
      </c>
      <c r="O1882" s="8">
        <v>1</v>
      </c>
      <c r="P1882" s="8" t="s">
        <v>57</v>
      </c>
      <c r="Q1882" s="8" t="s">
        <v>12594</v>
      </c>
      <c r="S1882" s="8" t="s">
        <v>57</v>
      </c>
      <c r="T1882" s="8" t="s">
        <v>59</v>
      </c>
      <c r="U1882" s="8" t="s">
        <v>65</v>
      </c>
      <c r="V1882" s="8" t="s">
        <v>51</v>
      </c>
      <c r="W1882" s="8">
        <v>85</v>
      </c>
      <c r="X1882" s="8">
        <v>20</v>
      </c>
      <c r="Y1882" s="8">
        <v>20</v>
      </c>
      <c r="Z1882" s="8">
        <v>15</v>
      </c>
      <c r="AA1882" s="8">
        <v>15</v>
      </c>
      <c r="AB1882" s="8">
        <v>15</v>
      </c>
    </row>
    <row r="1883" spans="1:28">
      <c r="A1883" t="s">
        <v>19</v>
      </c>
      <c r="B1883" t="s">
        <v>666</v>
      </c>
      <c r="C1883" t="s">
        <v>667</v>
      </c>
      <c r="D1883" t="s">
        <v>629</v>
      </c>
      <c r="E1883" t="s">
        <v>674</v>
      </c>
      <c r="F1883" t="s">
        <v>4461</v>
      </c>
      <c r="G1883" t="s">
        <v>4461</v>
      </c>
      <c r="H1883" t="s">
        <v>676</v>
      </c>
      <c r="I1883" t="s">
        <v>3877</v>
      </c>
      <c r="J1883" s="8" t="s">
        <v>3878</v>
      </c>
      <c r="K1883" s="8">
        <v>38</v>
      </c>
      <c r="L1883" s="8" t="s">
        <v>3879</v>
      </c>
      <c r="M1883" s="8">
        <v>209</v>
      </c>
      <c r="N1883" s="8" t="s">
        <v>3880</v>
      </c>
      <c r="O1883" s="8">
        <v>1</v>
      </c>
      <c r="P1883" s="8" t="s">
        <v>57</v>
      </c>
      <c r="Q1883" s="8" t="s">
        <v>12595</v>
      </c>
      <c r="S1883" s="8" t="s">
        <v>57</v>
      </c>
      <c r="T1883" s="8" t="s">
        <v>59</v>
      </c>
      <c r="U1883" s="8" t="s">
        <v>65</v>
      </c>
      <c r="V1883" s="8" t="s">
        <v>51</v>
      </c>
      <c r="W1883" s="8">
        <v>45</v>
      </c>
      <c r="X1883" s="8">
        <v>0</v>
      </c>
      <c r="Y1883" s="8">
        <v>0</v>
      </c>
      <c r="Z1883" s="8">
        <v>15</v>
      </c>
      <c r="AA1883" s="8">
        <v>15</v>
      </c>
      <c r="AB1883" s="8">
        <v>15</v>
      </c>
    </row>
    <row r="1884" spans="1:28">
      <c r="A1884" t="s">
        <v>19</v>
      </c>
      <c r="B1884" t="s">
        <v>76</v>
      </c>
      <c r="C1884" t="s">
        <v>307</v>
      </c>
      <c r="D1884" t="s">
        <v>616</v>
      </c>
      <c r="E1884" t="s">
        <v>675</v>
      </c>
      <c r="F1884" t="s">
        <v>4498</v>
      </c>
      <c r="G1884" t="s">
        <v>4498</v>
      </c>
      <c r="H1884" t="s">
        <v>676</v>
      </c>
      <c r="I1884" t="s">
        <v>2791</v>
      </c>
      <c r="J1884" s="8" t="s">
        <v>11118</v>
      </c>
      <c r="K1884" s="8">
        <v>48</v>
      </c>
      <c r="L1884" s="8" t="s">
        <v>2792</v>
      </c>
      <c r="M1884" s="8">
        <v>137</v>
      </c>
      <c r="N1884" s="8" t="s">
        <v>493</v>
      </c>
      <c r="O1884" s="8">
        <v>1</v>
      </c>
      <c r="P1884" s="8" t="s">
        <v>57</v>
      </c>
      <c r="Q1884" s="8" t="s">
        <v>2791</v>
      </c>
      <c r="S1884" s="8" t="s">
        <v>57</v>
      </c>
      <c r="T1884" s="8" t="s">
        <v>59</v>
      </c>
      <c r="U1884" s="8" t="s">
        <v>65</v>
      </c>
      <c r="V1884" s="8" t="s">
        <v>51</v>
      </c>
      <c r="W1884" s="8">
        <v>85</v>
      </c>
      <c r="X1884" s="8">
        <v>20</v>
      </c>
      <c r="Y1884" s="8">
        <v>20</v>
      </c>
      <c r="Z1884" s="8">
        <v>15</v>
      </c>
      <c r="AA1884" s="8">
        <v>15</v>
      </c>
      <c r="AB1884" s="8">
        <v>15</v>
      </c>
    </row>
    <row r="1885" spans="1:28">
      <c r="A1885" t="s">
        <v>19</v>
      </c>
      <c r="B1885" t="s">
        <v>76</v>
      </c>
      <c r="C1885" t="s">
        <v>307</v>
      </c>
      <c r="D1885" t="s">
        <v>616</v>
      </c>
      <c r="E1885" t="s">
        <v>675</v>
      </c>
      <c r="F1885" t="s">
        <v>5085</v>
      </c>
      <c r="G1885" t="s">
        <v>5086</v>
      </c>
      <c r="H1885" t="s">
        <v>676</v>
      </c>
      <c r="I1885" t="s">
        <v>2816</v>
      </c>
      <c r="J1885" s="8" t="s">
        <v>2817</v>
      </c>
      <c r="K1885" s="8">
        <v>47</v>
      </c>
      <c r="L1885" s="8" t="s">
        <v>2818</v>
      </c>
      <c r="M1885" s="8">
        <v>128</v>
      </c>
      <c r="N1885" s="8" t="s">
        <v>2819</v>
      </c>
      <c r="O1885" s="8">
        <v>1</v>
      </c>
      <c r="P1885" s="8" t="s">
        <v>57</v>
      </c>
      <c r="Q1885" s="8" t="s">
        <v>2816</v>
      </c>
      <c r="S1885" s="8" t="s">
        <v>57</v>
      </c>
      <c r="T1885" s="8" t="s">
        <v>59</v>
      </c>
      <c r="U1885" s="8" t="s">
        <v>65</v>
      </c>
      <c r="V1885" s="8" t="s">
        <v>51</v>
      </c>
      <c r="W1885" s="8">
        <v>85</v>
      </c>
      <c r="X1885" s="8">
        <v>20</v>
      </c>
      <c r="Y1885" s="8">
        <v>20</v>
      </c>
      <c r="Z1885" s="8">
        <v>15</v>
      </c>
      <c r="AA1885" s="8">
        <v>15</v>
      </c>
      <c r="AB1885" s="8">
        <v>15</v>
      </c>
    </row>
    <row r="1886" spans="1:28">
      <c r="A1886" t="s">
        <v>19</v>
      </c>
      <c r="B1886" t="s">
        <v>76</v>
      </c>
      <c r="C1886" t="s">
        <v>307</v>
      </c>
      <c r="D1886" t="s">
        <v>616</v>
      </c>
      <c r="E1886" t="s">
        <v>675</v>
      </c>
      <c r="F1886" t="s">
        <v>5103</v>
      </c>
      <c r="G1886" t="s">
        <v>5104</v>
      </c>
      <c r="H1886" t="s">
        <v>676</v>
      </c>
      <c r="I1886" t="s">
        <v>2865</v>
      </c>
      <c r="J1886" s="8" t="s">
        <v>2866</v>
      </c>
      <c r="K1886" s="8">
        <v>60</v>
      </c>
      <c r="L1886" s="8" t="s">
        <v>2867</v>
      </c>
      <c r="M1886" s="8">
        <v>145</v>
      </c>
      <c r="N1886" s="8" t="s">
        <v>2868</v>
      </c>
      <c r="O1886" s="8">
        <v>1</v>
      </c>
      <c r="P1886" s="8" t="s">
        <v>57</v>
      </c>
      <c r="Q1886" s="8" t="s">
        <v>2865</v>
      </c>
      <c r="S1886" s="8" t="s">
        <v>57</v>
      </c>
      <c r="T1886" s="8" t="s">
        <v>59</v>
      </c>
      <c r="U1886" s="8" t="s">
        <v>65</v>
      </c>
      <c r="V1886" s="8" t="s">
        <v>51</v>
      </c>
      <c r="W1886" s="8">
        <v>85</v>
      </c>
      <c r="X1886" s="8">
        <v>20</v>
      </c>
      <c r="Y1886" s="8">
        <v>20</v>
      </c>
      <c r="Z1886" s="8">
        <v>15</v>
      </c>
      <c r="AA1886" s="8">
        <v>15</v>
      </c>
      <c r="AB1886" s="8">
        <v>15</v>
      </c>
    </row>
    <row r="1887" spans="1:28">
      <c r="A1887" t="s">
        <v>19</v>
      </c>
      <c r="B1887" t="s">
        <v>76</v>
      </c>
      <c r="C1887" t="s">
        <v>307</v>
      </c>
      <c r="D1887" t="s">
        <v>616</v>
      </c>
      <c r="E1887" t="s">
        <v>675</v>
      </c>
      <c r="F1887" t="s">
        <v>5097</v>
      </c>
      <c r="G1887" t="s">
        <v>5098</v>
      </c>
      <c r="H1887" t="s">
        <v>676</v>
      </c>
      <c r="I1887" t="s">
        <v>2851</v>
      </c>
      <c r="J1887" s="8" t="s">
        <v>2852</v>
      </c>
      <c r="K1887" s="8">
        <v>54</v>
      </c>
      <c r="L1887" s="8" t="s">
        <v>2853</v>
      </c>
      <c r="M1887" s="8">
        <v>139</v>
      </c>
      <c r="N1887" s="8" t="s">
        <v>2854</v>
      </c>
      <c r="O1887" s="8">
        <v>1</v>
      </c>
      <c r="P1887" s="8" t="s">
        <v>57</v>
      </c>
      <c r="Q1887" s="8" t="s">
        <v>2851</v>
      </c>
      <c r="S1887" s="8" t="s">
        <v>57</v>
      </c>
      <c r="T1887" s="8" t="s">
        <v>59</v>
      </c>
      <c r="U1887" s="8" t="s">
        <v>65</v>
      </c>
      <c r="V1887" s="8" t="s">
        <v>51</v>
      </c>
      <c r="W1887" s="8">
        <v>85</v>
      </c>
      <c r="X1887" s="8">
        <v>20</v>
      </c>
      <c r="Y1887" s="8">
        <v>20</v>
      </c>
      <c r="Z1887" s="8">
        <v>15</v>
      </c>
      <c r="AA1887" s="8">
        <v>15</v>
      </c>
      <c r="AB1887" s="8">
        <v>15</v>
      </c>
    </row>
    <row r="1888" spans="1:28">
      <c r="A1888" t="s">
        <v>19</v>
      </c>
      <c r="B1888" t="s">
        <v>76</v>
      </c>
      <c r="C1888" t="s">
        <v>307</v>
      </c>
      <c r="D1888" t="s">
        <v>616</v>
      </c>
      <c r="E1888" t="s">
        <v>675</v>
      </c>
      <c r="F1888" t="s">
        <v>5099</v>
      </c>
      <c r="G1888" t="s">
        <v>5100</v>
      </c>
      <c r="H1888" t="s">
        <v>676</v>
      </c>
      <c r="I1888" t="s">
        <v>2855</v>
      </c>
      <c r="J1888" s="8" t="s">
        <v>2856</v>
      </c>
      <c r="K1888" s="8">
        <v>51</v>
      </c>
      <c r="L1888" s="8" t="s">
        <v>2857</v>
      </c>
      <c r="M1888" s="8">
        <v>151</v>
      </c>
      <c r="N1888" s="8" t="s">
        <v>2858</v>
      </c>
      <c r="O1888" s="8">
        <v>1</v>
      </c>
      <c r="P1888" s="8" t="s">
        <v>57</v>
      </c>
      <c r="Q1888" s="8" t="s">
        <v>2855</v>
      </c>
      <c r="S1888" s="8" t="s">
        <v>57</v>
      </c>
      <c r="T1888" s="8" t="s">
        <v>59</v>
      </c>
      <c r="U1888" s="8" t="s">
        <v>65</v>
      </c>
      <c r="V1888" s="8" t="s">
        <v>51</v>
      </c>
      <c r="W1888" s="8">
        <v>85</v>
      </c>
      <c r="X1888" s="8">
        <v>20</v>
      </c>
      <c r="Y1888" s="8">
        <v>20</v>
      </c>
      <c r="Z1888" s="8">
        <v>15</v>
      </c>
      <c r="AA1888" s="8">
        <v>15</v>
      </c>
      <c r="AB1888" s="8">
        <v>15</v>
      </c>
    </row>
    <row r="1889" spans="1:28">
      <c r="A1889" t="s">
        <v>19</v>
      </c>
      <c r="B1889" t="s">
        <v>76</v>
      </c>
      <c r="C1889" t="s">
        <v>307</v>
      </c>
      <c r="D1889" t="s">
        <v>616</v>
      </c>
      <c r="E1889" t="s">
        <v>675</v>
      </c>
      <c r="F1889" t="s">
        <v>5123</v>
      </c>
      <c r="G1889" t="s">
        <v>4858</v>
      </c>
      <c r="H1889" t="s">
        <v>676</v>
      </c>
      <c r="I1889" t="s">
        <v>2922</v>
      </c>
      <c r="J1889" s="8" t="s">
        <v>2923</v>
      </c>
      <c r="K1889" s="8">
        <v>51</v>
      </c>
      <c r="L1889" s="8" t="s">
        <v>2924</v>
      </c>
      <c r="M1889" s="8">
        <v>134</v>
      </c>
      <c r="N1889" s="8" t="s">
        <v>2925</v>
      </c>
      <c r="O1889" s="8">
        <v>1</v>
      </c>
      <c r="P1889" s="8" t="s">
        <v>57</v>
      </c>
      <c r="Q1889" s="8" t="s">
        <v>2922</v>
      </c>
      <c r="S1889" s="8" t="s">
        <v>57</v>
      </c>
      <c r="T1889" s="8" t="s">
        <v>59</v>
      </c>
      <c r="U1889" s="8" t="s">
        <v>65</v>
      </c>
      <c r="V1889" s="8" t="s">
        <v>51</v>
      </c>
      <c r="W1889" s="8">
        <v>85</v>
      </c>
      <c r="X1889" s="8">
        <v>20</v>
      </c>
      <c r="Y1889" s="8">
        <v>20</v>
      </c>
      <c r="Z1889" s="8">
        <v>15</v>
      </c>
      <c r="AA1889" s="8">
        <v>15</v>
      </c>
      <c r="AB1889" s="8">
        <v>15</v>
      </c>
    </row>
    <row r="1890" spans="1:28">
      <c r="A1890" t="s">
        <v>19</v>
      </c>
      <c r="B1890" t="s">
        <v>76</v>
      </c>
      <c r="C1890" t="s">
        <v>307</v>
      </c>
      <c r="D1890" t="s">
        <v>616</v>
      </c>
      <c r="E1890" t="s">
        <v>675</v>
      </c>
      <c r="F1890" t="s">
        <v>5096</v>
      </c>
      <c r="G1890" t="s">
        <v>4486</v>
      </c>
      <c r="H1890" t="s">
        <v>676</v>
      </c>
      <c r="I1890" t="s">
        <v>2847</v>
      </c>
      <c r="J1890" s="8" t="s">
        <v>2848</v>
      </c>
      <c r="K1890" s="8">
        <v>50</v>
      </c>
      <c r="L1890" s="8" t="s">
        <v>2849</v>
      </c>
      <c r="M1890" s="8">
        <v>127</v>
      </c>
      <c r="N1890" s="8" t="s">
        <v>2850</v>
      </c>
      <c r="O1890" s="8">
        <v>1</v>
      </c>
      <c r="P1890" s="8" t="s">
        <v>57</v>
      </c>
      <c r="Q1890" s="8" t="s">
        <v>2847</v>
      </c>
      <c r="S1890" s="8" t="s">
        <v>57</v>
      </c>
      <c r="T1890" s="8" t="s">
        <v>59</v>
      </c>
      <c r="U1890" s="8" t="s">
        <v>65</v>
      </c>
      <c r="V1890" s="8" t="s">
        <v>51</v>
      </c>
      <c r="W1890" s="8">
        <v>85</v>
      </c>
      <c r="X1890" s="8">
        <v>20</v>
      </c>
      <c r="Y1890" s="8">
        <v>20</v>
      </c>
      <c r="Z1890" s="8">
        <v>15</v>
      </c>
      <c r="AA1890" s="8">
        <v>15</v>
      </c>
      <c r="AB1890" s="8">
        <v>15</v>
      </c>
    </row>
    <row r="1891" spans="1:28">
      <c r="A1891" t="s">
        <v>19</v>
      </c>
      <c r="B1891" t="s">
        <v>76</v>
      </c>
      <c r="C1891" t="s">
        <v>307</v>
      </c>
      <c r="D1891" t="s">
        <v>616</v>
      </c>
      <c r="E1891" t="s">
        <v>675</v>
      </c>
      <c r="F1891" t="s">
        <v>5108</v>
      </c>
      <c r="G1891" t="s">
        <v>5109</v>
      </c>
      <c r="H1891" t="s">
        <v>676</v>
      </c>
      <c r="I1891" t="s">
        <v>2880</v>
      </c>
      <c r="J1891" s="8" t="s">
        <v>2881</v>
      </c>
      <c r="K1891" s="8">
        <v>52</v>
      </c>
      <c r="L1891" s="8" t="s">
        <v>2882</v>
      </c>
      <c r="M1891" s="8">
        <v>108</v>
      </c>
      <c r="N1891" s="8" t="s">
        <v>781</v>
      </c>
      <c r="O1891" s="8">
        <v>1</v>
      </c>
      <c r="P1891" s="8" t="s">
        <v>57</v>
      </c>
      <c r="Q1891" s="8" t="s">
        <v>2880</v>
      </c>
      <c r="S1891" s="8" t="s">
        <v>57</v>
      </c>
      <c r="T1891" s="8" t="s">
        <v>59</v>
      </c>
      <c r="U1891" s="8" t="s">
        <v>65</v>
      </c>
      <c r="V1891" s="8" t="s">
        <v>51</v>
      </c>
      <c r="W1891" s="8">
        <v>85</v>
      </c>
      <c r="X1891" s="8">
        <v>20</v>
      </c>
      <c r="Y1891" s="8">
        <v>20</v>
      </c>
      <c r="Z1891" s="8">
        <v>15</v>
      </c>
      <c r="AA1891" s="8">
        <v>15</v>
      </c>
      <c r="AB1891" s="8">
        <v>15</v>
      </c>
    </row>
    <row r="1892" spans="1:28">
      <c r="A1892" t="s">
        <v>19</v>
      </c>
      <c r="B1892" t="s">
        <v>76</v>
      </c>
      <c r="C1892" t="s">
        <v>307</v>
      </c>
      <c r="D1892" t="s">
        <v>616</v>
      </c>
      <c r="E1892" t="s">
        <v>675</v>
      </c>
      <c r="F1892" t="s">
        <v>5079</v>
      </c>
      <c r="G1892" t="s">
        <v>5080</v>
      </c>
      <c r="H1892" t="s">
        <v>676</v>
      </c>
      <c r="I1892" t="s">
        <v>2797</v>
      </c>
      <c r="J1892" s="8" t="s">
        <v>2798</v>
      </c>
      <c r="K1892" s="8">
        <v>46</v>
      </c>
      <c r="L1892" s="8" t="s">
        <v>2799</v>
      </c>
      <c r="M1892" s="8">
        <v>110</v>
      </c>
      <c r="N1892" s="8" t="s">
        <v>2800</v>
      </c>
      <c r="O1892" s="8">
        <v>1</v>
      </c>
      <c r="P1892" s="8" t="s">
        <v>57</v>
      </c>
      <c r="Q1892" s="8" t="s">
        <v>2797</v>
      </c>
      <c r="S1892" s="8" t="s">
        <v>57</v>
      </c>
      <c r="T1892" s="8" t="s">
        <v>59</v>
      </c>
      <c r="U1892" s="8" t="s">
        <v>65</v>
      </c>
      <c r="V1892" s="8" t="s">
        <v>51</v>
      </c>
      <c r="W1892" s="8">
        <v>85</v>
      </c>
      <c r="X1892" s="8">
        <v>20</v>
      </c>
      <c r="Y1892" s="8">
        <v>20</v>
      </c>
      <c r="Z1892" s="8">
        <v>15</v>
      </c>
      <c r="AA1892" s="8">
        <v>15</v>
      </c>
      <c r="AB1892" s="8">
        <v>15</v>
      </c>
    </row>
    <row r="1893" spans="1:28">
      <c r="A1893" t="s">
        <v>19</v>
      </c>
      <c r="B1893" t="s">
        <v>76</v>
      </c>
      <c r="C1893" t="s">
        <v>307</v>
      </c>
      <c r="D1893" t="s">
        <v>616</v>
      </c>
      <c r="E1893" t="s">
        <v>675</v>
      </c>
      <c r="F1893" t="s">
        <v>5105</v>
      </c>
      <c r="G1893" t="s">
        <v>5106</v>
      </c>
      <c r="H1893" t="s">
        <v>676</v>
      </c>
      <c r="I1893" t="s">
        <v>308</v>
      </c>
      <c r="J1893" s="8" t="s">
        <v>309</v>
      </c>
      <c r="K1893" s="8">
        <v>47</v>
      </c>
      <c r="L1893" s="8" t="s">
        <v>310</v>
      </c>
      <c r="M1893" s="8">
        <v>156</v>
      </c>
      <c r="N1893" s="8" t="s">
        <v>311</v>
      </c>
      <c r="O1893" s="8">
        <v>1</v>
      </c>
      <c r="P1893" s="8" t="s">
        <v>57</v>
      </c>
      <c r="Q1893" s="8" t="s">
        <v>308</v>
      </c>
      <c r="S1893" s="8" t="s">
        <v>57</v>
      </c>
      <c r="T1893" s="8" t="s">
        <v>59</v>
      </c>
      <c r="U1893" s="8" t="s">
        <v>65</v>
      </c>
      <c r="V1893" s="8" t="s">
        <v>51</v>
      </c>
      <c r="W1893" s="8">
        <v>85</v>
      </c>
      <c r="X1893" s="8">
        <v>20</v>
      </c>
      <c r="Y1893" s="8">
        <v>20</v>
      </c>
      <c r="Z1893" s="8">
        <v>15</v>
      </c>
      <c r="AA1893" s="8">
        <v>15</v>
      </c>
      <c r="AB1893" s="8">
        <v>15</v>
      </c>
    </row>
    <row r="1894" spans="1:28">
      <c r="A1894" t="s">
        <v>19</v>
      </c>
      <c r="B1894" t="s">
        <v>76</v>
      </c>
      <c r="C1894" t="s">
        <v>307</v>
      </c>
      <c r="D1894" t="s">
        <v>616</v>
      </c>
      <c r="E1894" t="s">
        <v>675</v>
      </c>
      <c r="F1894" t="s">
        <v>5114</v>
      </c>
      <c r="G1894" t="s">
        <v>5115</v>
      </c>
      <c r="H1894" t="s">
        <v>676</v>
      </c>
      <c r="I1894" t="s">
        <v>2891</v>
      </c>
      <c r="J1894" s="8" t="s">
        <v>11119</v>
      </c>
      <c r="K1894" s="8">
        <v>51</v>
      </c>
      <c r="L1894" s="8" t="s">
        <v>2892</v>
      </c>
      <c r="M1894" s="8">
        <v>140</v>
      </c>
      <c r="N1894" s="8" t="s">
        <v>2893</v>
      </c>
      <c r="O1894" s="8">
        <v>1</v>
      </c>
      <c r="P1894" s="8" t="s">
        <v>57</v>
      </c>
      <c r="Q1894" s="8" t="s">
        <v>2891</v>
      </c>
      <c r="S1894" s="8" t="s">
        <v>57</v>
      </c>
      <c r="T1894" s="8" t="s">
        <v>59</v>
      </c>
      <c r="U1894" s="8" t="s">
        <v>65</v>
      </c>
      <c r="V1894" s="8" t="s">
        <v>51</v>
      </c>
      <c r="W1894" s="8">
        <v>85</v>
      </c>
      <c r="X1894" s="8">
        <v>20</v>
      </c>
      <c r="Y1894" s="8">
        <v>20</v>
      </c>
      <c r="Z1894" s="8">
        <v>15</v>
      </c>
      <c r="AA1894" s="8">
        <v>15</v>
      </c>
      <c r="AB1894" s="8">
        <v>15</v>
      </c>
    </row>
    <row r="1895" spans="1:28">
      <c r="A1895" t="s">
        <v>19</v>
      </c>
      <c r="B1895" t="s">
        <v>76</v>
      </c>
      <c r="C1895" t="s">
        <v>307</v>
      </c>
      <c r="D1895" t="s">
        <v>616</v>
      </c>
      <c r="E1895" t="s">
        <v>675</v>
      </c>
      <c r="F1895" t="s">
        <v>5094</v>
      </c>
      <c r="G1895" t="s">
        <v>4593</v>
      </c>
      <c r="H1895" t="s">
        <v>676</v>
      </c>
      <c r="I1895" t="s">
        <v>2840</v>
      </c>
      <c r="J1895" s="8" t="s">
        <v>2841</v>
      </c>
      <c r="K1895" s="8">
        <v>52</v>
      </c>
      <c r="L1895" s="8" t="s">
        <v>11120</v>
      </c>
      <c r="M1895" s="8">
        <v>69</v>
      </c>
      <c r="N1895" s="8" t="s">
        <v>2842</v>
      </c>
      <c r="O1895" s="8">
        <v>1</v>
      </c>
      <c r="P1895" s="8" t="s">
        <v>57</v>
      </c>
      <c r="Q1895" s="8" t="s">
        <v>2840</v>
      </c>
      <c r="S1895" s="8" t="s">
        <v>57</v>
      </c>
      <c r="T1895" s="8" t="s">
        <v>59</v>
      </c>
      <c r="U1895" s="8" t="s">
        <v>65</v>
      </c>
      <c r="V1895" s="8" t="s">
        <v>51</v>
      </c>
      <c r="W1895" s="8">
        <v>85</v>
      </c>
      <c r="X1895" s="8">
        <v>20</v>
      </c>
      <c r="Y1895" s="8">
        <v>20</v>
      </c>
      <c r="Z1895" s="8">
        <v>15</v>
      </c>
      <c r="AA1895" s="8">
        <v>15</v>
      </c>
      <c r="AB1895" s="8">
        <v>15</v>
      </c>
    </row>
    <row r="1896" spans="1:28">
      <c r="A1896" t="s">
        <v>19</v>
      </c>
      <c r="B1896" t="s">
        <v>76</v>
      </c>
      <c r="C1896" t="s">
        <v>307</v>
      </c>
      <c r="D1896" t="s">
        <v>616</v>
      </c>
      <c r="E1896" t="s">
        <v>675</v>
      </c>
      <c r="F1896" t="s">
        <v>5120</v>
      </c>
      <c r="G1896" t="s">
        <v>5121</v>
      </c>
      <c r="H1896" t="s">
        <v>676</v>
      </c>
      <c r="I1896" t="s">
        <v>2904</v>
      </c>
      <c r="J1896" s="8" t="s">
        <v>2905</v>
      </c>
      <c r="K1896" s="8">
        <v>47</v>
      </c>
      <c r="L1896" s="8" t="s">
        <v>2906</v>
      </c>
      <c r="M1896" s="8">
        <v>150</v>
      </c>
      <c r="N1896" s="8" t="s">
        <v>2907</v>
      </c>
      <c r="O1896" s="8">
        <v>1</v>
      </c>
      <c r="P1896" s="8" t="s">
        <v>57</v>
      </c>
      <c r="Q1896" s="8" t="s">
        <v>2904</v>
      </c>
      <c r="S1896" s="8" t="s">
        <v>57</v>
      </c>
      <c r="T1896" s="8" t="s">
        <v>59</v>
      </c>
      <c r="U1896" s="8" t="s">
        <v>65</v>
      </c>
      <c r="V1896" s="8" t="s">
        <v>51</v>
      </c>
      <c r="W1896" s="8">
        <v>85</v>
      </c>
      <c r="X1896" s="8">
        <v>20</v>
      </c>
      <c r="Y1896" s="8">
        <v>20</v>
      </c>
      <c r="Z1896" s="8">
        <v>15</v>
      </c>
      <c r="AA1896" s="8">
        <v>15</v>
      </c>
      <c r="AB1896" s="8">
        <v>15</v>
      </c>
    </row>
    <row r="1897" spans="1:28">
      <c r="A1897" t="s">
        <v>19</v>
      </c>
      <c r="B1897" t="s">
        <v>76</v>
      </c>
      <c r="C1897" t="s">
        <v>307</v>
      </c>
      <c r="D1897" t="s">
        <v>616</v>
      </c>
      <c r="E1897" t="s">
        <v>675</v>
      </c>
      <c r="F1897" t="s">
        <v>5095</v>
      </c>
      <c r="G1897" t="s">
        <v>4485</v>
      </c>
      <c r="H1897" t="s">
        <v>676</v>
      </c>
      <c r="I1897" t="s">
        <v>2843</v>
      </c>
      <c r="J1897" s="8" t="s">
        <v>2844</v>
      </c>
      <c r="K1897" s="8">
        <v>40</v>
      </c>
      <c r="L1897" s="8" t="s">
        <v>2845</v>
      </c>
      <c r="M1897" s="8">
        <v>131</v>
      </c>
      <c r="N1897" s="8" t="s">
        <v>2846</v>
      </c>
      <c r="O1897" s="8">
        <v>1</v>
      </c>
      <c r="P1897" s="8" t="s">
        <v>57</v>
      </c>
      <c r="Q1897" s="8" t="s">
        <v>2843</v>
      </c>
      <c r="S1897" s="8" t="s">
        <v>57</v>
      </c>
      <c r="T1897" s="8" t="s">
        <v>59</v>
      </c>
      <c r="U1897" s="8" t="s">
        <v>65</v>
      </c>
      <c r="V1897" s="8" t="s">
        <v>51</v>
      </c>
      <c r="W1897" s="8">
        <v>85</v>
      </c>
      <c r="X1897" s="8">
        <v>20</v>
      </c>
      <c r="Y1897" s="8">
        <v>20</v>
      </c>
      <c r="Z1897" s="8">
        <v>15</v>
      </c>
      <c r="AA1897" s="8">
        <v>15</v>
      </c>
      <c r="AB1897" s="8">
        <v>15</v>
      </c>
    </row>
    <row r="1898" spans="1:28">
      <c r="A1898" t="s">
        <v>19</v>
      </c>
      <c r="B1898" t="s">
        <v>76</v>
      </c>
      <c r="C1898" t="s">
        <v>307</v>
      </c>
      <c r="D1898" t="s">
        <v>616</v>
      </c>
      <c r="E1898" t="s">
        <v>675</v>
      </c>
      <c r="F1898" t="s">
        <v>5090</v>
      </c>
      <c r="G1898" t="s">
        <v>4512</v>
      </c>
      <c r="H1898" t="s">
        <v>676</v>
      </c>
      <c r="I1898" t="s">
        <v>2831</v>
      </c>
      <c r="J1898" s="8" t="s">
        <v>11121</v>
      </c>
      <c r="K1898" s="8">
        <v>51</v>
      </c>
      <c r="L1898" s="8" t="s">
        <v>2832</v>
      </c>
      <c r="M1898" s="8">
        <v>127</v>
      </c>
      <c r="N1898" s="8" t="s">
        <v>2833</v>
      </c>
      <c r="O1898" s="8">
        <v>1</v>
      </c>
      <c r="P1898" s="8" t="s">
        <v>57</v>
      </c>
      <c r="Q1898" s="8" t="s">
        <v>2831</v>
      </c>
      <c r="S1898" s="8" t="s">
        <v>57</v>
      </c>
      <c r="T1898" s="8" t="s">
        <v>59</v>
      </c>
      <c r="U1898" s="8" t="s">
        <v>65</v>
      </c>
      <c r="V1898" s="8" t="s">
        <v>51</v>
      </c>
      <c r="W1898" s="8">
        <v>85</v>
      </c>
      <c r="X1898" s="8">
        <v>20</v>
      </c>
      <c r="Y1898" s="8">
        <v>20</v>
      </c>
      <c r="Z1898" s="8">
        <v>15</v>
      </c>
      <c r="AA1898" s="8">
        <v>15</v>
      </c>
      <c r="AB1898" s="8">
        <v>15</v>
      </c>
    </row>
    <row r="1899" spans="1:28">
      <c r="A1899" t="s">
        <v>19</v>
      </c>
      <c r="B1899" t="s">
        <v>76</v>
      </c>
      <c r="C1899" t="s">
        <v>307</v>
      </c>
      <c r="D1899" t="s">
        <v>616</v>
      </c>
      <c r="E1899" t="s">
        <v>675</v>
      </c>
      <c r="F1899" t="s">
        <v>5122</v>
      </c>
      <c r="G1899" t="s">
        <v>4614</v>
      </c>
      <c r="H1899" t="s">
        <v>676</v>
      </c>
      <c r="I1899" t="s">
        <v>2908</v>
      </c>
      <c r="J1899" s="8" t="s">
        <v>2909</v>
      </c>
      <c r="K1899" s="8">
        <v>41</v>
      </c>
      <c r="L1899" s="8" t="s">
        <v>2910</v>
      </c>
      <c r="M1899" s="8">
        <v>141</v>
      </c>
      <c r="N1899" s="8" t="s">
        <v>2911</v>
      </c>
      <c r="O1899" s="8">
        <v>1</v>
      </c>
      <c r="P1899" s="8" t="s">
        <v>57</v>
      </c>
      <c r="Q1899" s="8" t="s">
        <v>2908</v>
      </c>
      <c r="S1899" s="8" t="s">
        <v>57</v>
      </c>
      <c r="T1899" s="8" t="s">
        <v>59</v>
      </c>
      <c r="U1899" s="8" t="s">
        <v>65</v>
      </c>
      <c r="V1899" s="8" t="s">
        <v>51</v>
      </c>
      <c r="W1899" s="8">
        <v>85</v>
      </c>
      <c r="X1899" s="8">
        <v>20</v>
      </c>
      <c r="Y1899" s="8">
        <v>20</v>
      </c>
      <c r="Z1899" s="8">
        <v>15</v>
      </c>
      <c r="AA1899" s="8">
        <v>15</v>
      </c>
      <c r="AB1899" s="8">
        <v>15</v>
      </c>
    </row>
    <row r="1900" spans="1:28">
      <c r="A1900" t="s">
        <v>19</v>
      </c>
      <c r="B1900" t="s">
        <v>76</v>
      </c>
      <c r="C1900" t="s">
        <v>307</v>
      </c>
      <c r="D1900" t="s">
        <v>616</v>
      </c>
      <c r="E1900" t="s">
        <v>675</v>
      </c>
      <c r="F1900" t="s">
        <v>5126</v>
      </c>
      <c r="G1900" t="s">
        <v>5127</v>
      </c>
      <c r="H1900" t="s">
        <v>676</v>
      </c>
      <c r="I1900" t="s">
        <v>2930</v>
      </c>
      <c r="J1900" s="8" t="s">
        <v>2931</v>
      </c>
      <c r="K1900" s="8">
        <v>54</v>
      </c>
      <c r="L1900" s="8" t="s">
        <v>2932</v>
      </c>
      <c r="M1900" s="8">
        <v>149</v>
      </c>
      <c r="N1900" s="8" t="s">
        <v>2933</v>
      </c>
      <c r="O1900" s="8">
        <v>1</v>
      </c>
      <c r="P1900" s="8" t="s">
        <v>57</v>
      </c>
      <c r="Q1900" s="8" t="s">
        <v>2930</v>
      </c>
      <c r="S1900" s="8" t="s">
        <v>57</v>
      </c>
      <c r="T1900" s="8" t="s">
        <v>59</v>
      </c>
      <c r="U1900" s="8" t="s">
        <v>65</v>
      </c>
      <c r="V1900" s="8" t="s">
        <v>51</v>
      </c>
      <c r="W1900" s="8">
        <v>85</v>
      </c>
      <c r="X1900" s="8">
        <v>20</v>
      </c>
      <c r="Y1900" s="8">
        <v>20</v>
      </c>
      <c r="Z1900" s="8">
        <v>15</v>
      </c>
      <c r="AA1900" s="8">
        <v>15</v>
      </c>
      <c r="AB1900" s="8">
        <v>15</v>
      </c>
    </row>
    <row r="1901" spans="1:28">
      <c r="A1901" t="s">
        <v>19</v>
      </c>
      <c r="B1901" t="s">
        <v>76</v>
      </c>
      <c r="C1901" t="s">
        <v>307</v>
      </c>
      <c r="D1901" t="s">
        <v>616</v>
      </c>
      <c r="E1901" t="s">
        <v>675</v>
      </c>
      <c r="F1901" t="s">
        <v>5709</v>
      </c>
      <c r="G1901" t="s">
        <v>5709</v>
      </c>
      <c r="H1901" t="s">
        <v>677</v>
      </c>
      <c r="I1901" t="s">
        <v>75</v>
      </c>
      <c r="J1901" s="8" t="s">
        <v>5900</v>
      </c>
      <c r="K1901" s="8">
        <v>44</v>
      </c>
      <c r="L1901" s="8" t="s">
        <v>11122</v>
      </c>
      <c r="M1901" s="8">
        <v>58</v>
      </c>
      <c r="N1901" s="8" t="s">
        <v>10826</v>
      </c>
      <c r="O1901" s="8">
        <v>1</v>
      </c>
      <c r="P1901" s="8" t="s">
        <v>57</v>
      </c>
      <c r="Q1901" s="8" t="s">
        <v>75</v>
      </c>
      <c r="S1901" s="8" t="s">
        <v>57</v>
      </c>
      <c r="T1901" s="8" t="s">
        <v>59</v>
      </c>
      <c r="U1901" s="8" t="s">
        <v>65</v>
      </c>
      <c r="V1901" s="8" t="s">
        <v>51</v>
      </c>
      <c r="W1901" s="8">
        <v>65</v>
      </c>
      <c r="X1901" s="8">
        <v>20</v>
      </c>
      <c r="Y1901" s="8">
        <v>0</v>
      </c>
      <c r="Z1901" s="8">
        <v>15</v>
      </c>
      <c r="AA1901" s="8">
        <v>15</v>
      </c>
      <c r="AB1901" s="8">
        <v>15</v>
      </c>
    </row>
    <row r="1902" spans="1:28">
      <c r="A1902" t="s">
        <v>19</v>
      </c>
      <c r="B1902" t="s">
        <v>76</v>
      </c>
      <c r="C1902" t="s">
        <v>307</v>
      </c>
      <c r="D1902" t="s">
        <v>616</v>
      </c>
      <c r="E1902" t="s">
        <v>675</v>
      </c>
      <c r="F1902" t="s">
        <v>5113</v>
      </c>
      <c r="G1902" t="s">
        <v>4472</v>
      </c>
      <c r="H1902" t="s">
        <v>677</v>
      </c>
      <c r="I1902" t="s">
        <v>2889</v>
      </c>
      <c r="J1902" s="8" t="s">
        <v>11123</v>
      </c>
      <c r="K1902" s="8">
        <v>56</v>
      </c>
      <c r="L1902" s="8" t="s">
        <v>2890</v>
      </c>
      <c r="M1902" s="8">
        <v>151</v>
      </c>
      <c r="N1902" s="8" t="s">
        <v>3248</v>
      </c>
      <c r="O1902" s="8">
        <v>1</v>
      </c>
      <c r="P1902" s="8" t="s">
        <v>57</v>
      </c>
      <c r="Q1902" s="8" t="s">
        <v>2889</v>
      </c>
      <c r="S1902" s="8" t="s">
        <v>57</v>
      </c>
      <c r="T1902" s="8" t="s">
        <v>59</v>
      </c>
      <c r="U1902" s="8" t="s">
        <v>65</v>
      </c>
      <c r="V1902" s="8" t="s">
        <v>51</v>
      </c>
      <c r="W1902" s="8">
        <v>85</v>
      </c>
      <c r="X1902" s="8">
        <v>20</v>
      </c>
      <c r="Y1902" s="8">
        <v>20</v>
      </c>
      <c r="Z1902" s="8">
        <v>15</v>
      </c>
      <c r="AA1902" s="8">
        <v>15</v>
      </c>
      <c r="AB1902" s="8">
        <v>15</v>
      </c>
    </row>
    <row r="1903" spans="1:28">
      <c r="A1903" t="s">
        <v>19</v>
      </c>
      <c r="B1903" t="s">
        <v>76</v>
      </c>
      <c r="C1903" t="s">
        <v>307</v>
      </c>
      <c r="D1903" t="s">
        <v>616</v>
      </c>
      <c r="E1903" t="s">
        <v>675</v>
      </c>
      <c r="F1903" t="s">
        <v>5116</v>
      </c>
      <c r="G1903" t="s">
        <v>5117</v>
      </c>
      <c r="H1903" t="s">
        <v>676</v>
      </c>
      <c r="I1903" t="s">
        <v>2897</v>
      </c>
      <c r="J1903" s="8" t="s">
        <v>11124</v>
      </c>
      <c r="K1903" s="8">
        <v>43</v>
      </c>
      <c r="L1903" s="8" t="s">
        <v>2898</v>
      </c>
      <c r="M1903" s="8">
        <v>138</v>
      </c>
      <c r="N1903" s="8" t="s">
        <v>2899</v>
      </c>
      <c r="O1903" s="8">
        <v>1</v>
      </c>
      <c r="P1903" s="8" t="s">
        <v>57</v>
      </c>
      <c r="Q1903" s="8" t="s">
        <v>2897</v>
      </c>
      <c r="S1903" s="8" t="s">
        <v>57</v>
      </c>
      <c r="T1903" s="8" t="s">
        <v>59</v>
      </c>
      <c r="U1903" s="8" t="s">
        <v>65</v>
      </c>
      <c r="V1903" s="8" t="s">
        <v>51</v>
      </c>
      <c r="W1903" s="8">
        <v>85</v>
      </c>
      <c r="X1903" s="8">
        <v>20</v>
      </c>
      <c r="Y1903" s="8">
        <v>20</v>
      </c>
      <c r="Z1903" s="8">
        <v>15</v>
      </c>
      <c r="AA1903" s="8">
        <v>15</v>
      </c>
      <c r="AB1903" s="8">
        <v>15</v>
      </c>
    </row>
    <row r="1904" spans="1:28">
      <c r="A1904" t="s">
        <v>19</v>
      </c>
      <c r="B1904" t="s">
        <v>76</v>
      </c>
      <c r="C1904" t="s">
        <v>307</v>
      </c>
      <c r="D1904" t="s">
        <v>616</v>
      </c>
      <c r="E1904" t="s">
        <v>675</v>
      </c>
      <c r="F1904" t="s">
        <v>4426</v>
      </c>
      <c r="G1904" t="s">
        <v>4426</v>
      </c>
      <c r="H1904" t="s">
        <v>677</v>
      </c>
      <c r="I1904" t="s">
        <v>2859</v>
      </c>
      <c r="J1904" s="8" t="s">
        <v>11125</v>
      </c>
      <c r="K1904" s="8">
        <v>54</v>
      </c>
      <c r="L1904" s="8" t="s">
        <v>2860</v>
      </c>
      <c r="M1904" s="8">
        <v>89</v>
      </c>
      <c r="N1904" s="8" t="s">
        <v>696</v>
      </c>
      <c r="O1904" s="8">
        <v>1</v>
      </c>
      <c r="P1904" s="8" t="s">
        <v>57</v>
      </c>
      <c r="Q1904" s="8" t="s">
        <v>2859</v>
      </c>
      <c r="S1904" s="8" t="s">
        <v>57</v>
      </c>
      <c r="T1904" s="8" t="s">
        <v>59</v>
      </c>
      <c r="U1904" s="8" t="s">
        <v>65</v>
      </c>
      <c r="V1904" s="8" t="s">
        <v>51</v>
      </c>
      <c r="W1904" s="8">
        <v>85</v>
      </c>
      <c r="X1904" s="8">
        <v>20</v>
      </c>
      <c r="Y1904" s="8">
        <v>20</v>
      </c>
      <c r="Z1904" s="8">
        <v>15</v>
      </c>
      <c r="AA1904" s="8">
        <v>15</v>
      </c>
      <c r="AB1904" s="8">
        <v>15</v>
      </c>
    </row>
    <row r="1905" spans="1:28">
      <c r="A1905" t="s">
        <v>19</v>
      </c>
      <c r="B1905" t="s">
        <v>76</v>
      </c>
      <c r="C1905" t="s">
        <v>307</v>
      </c>
      <c r="D1905" t="s">
        <v>616</v>
      </c>
      <c r="E1905" t="s">
        <v>675</v>
      </c>
      <c r="F1905" t="s">
        <v>4518</v>
      </c>
      <c r="G1905" t="s">
        <v>4518</v>
      </c>
      <c r="H1905" t="s">
        <v>676</v>
      </c>
      <c r="I1905" t="s">
        <v>2934</v>
      </c>
      <c r="J1905" s="8" t="s">
        <v>2935</v>
      </c>
      <c r="K1905" s="8">
        <v>49</v>
      </c>
      <c r="L1905" s="8" t="s">
        <v>2936</v>
      </c>
      <c r="M1905" s="8">
        <v>92</v>
      </c>
      <c r="N1905" s="8" t="s">
        <v>1271</v>
      </c>
      <c r="O1905" s="8">
        <v>1</v>
      </c>
      <c r="P1905" s="8" t="s">
        <v>57</v>
      </c>
      <c r="Q1905" s="8" t="s">
        <v>2934</v>
      </c>
      <c r="S1905" s="8" t="s">
        <v>57</v>
      </c>
      <c r="T1905" s="8" t="s">
        <v>59</v>
      </c>
      <c r="U1905" s="8" t="s">
        <v>65</v>
      </c>
      <c r="V1905" s="8" t="s">
        <v>51</v>
      </c>
      <c r="W1905" s="8">
        <v>85</v>
      </c>
      <c r="X1905" s="8">
        <v>20</v>
      </c>
      <c r="Y1905" s="8">
        <v>20</v>
      </c>
      <c r="Z1905" s="8">
        <v>15</v>
      </c>
      <c r="AA1905" s="8">
        <v>15</v>
      </c>
      <c r="AB1905" s="8">
        <v>15</v>
      </c>
    </row>
    <row r="1906" spans="1:28">
      <c r="A1906" t="s">
        <v>19</v>
      </c>
      <c r="B1906" t="s">
        <v>76</v>
      </c>
      <c r="C1906" t="s">
        <v>307</v>
      </c>
      <c r="D1906" t="s">
        <v>616</v>
      </c>
      <c r="E1906" t="s">
        <v>675</v>
      </c>
      <c r="F1906" t="s">
        <v>4521</v>
      </c>
      <c r="G1906" t="s">
        <v>4521</v>
      </c>
      <c r="H1906" t="s">
        <v>676</v>
      </c>
      <c r="I1906" t="s">
        <v>2943</v>
      </c>
      <c r="J1906" s="8" t="s">
        <v>11126</v>
      </c>
      <c r="K1906" s="8">
        <v>43</v>
      </c>
      <c r="L1906" s="8" t="s">
        <v>2944</v>
      </c>
      <c r="M1906" s="8">
        <v>149</v>
      </c>
      <c r="N1906" s="8" t="s">
        <v>1726</v>
      </c>
      <c r="O1906" s="8">
        <v>1</v>
      </c>
      <c r="P1906" s="8" t="s">
        <v>57</v>
      </c>
      <c r="Q1906" s="8" t="s">
        <v>2943</v>
      </c>
      <c r="S1906" s="8" t="s">
        <v>57</v>
      </c>
      <c r="T1906" s="8" t="s">
        <v>59</v>
      </c>
      <c r="U1906" s="8" t="s">
        <v>65</v>
      </c>
      <c r="V1906" s="8" t="s">
        <v>51</v>
      </c>
      <c r="W1906" s="8">
        <v>85</v>
      </c>
      <c r="X1906" s="8">
        <v>20</v>
      </c>
      <c r="Y1906" s="8">
        <v>20</v>
      </c>
      <c r="Z1906" s="8">
        <v>15</v>
      </c>
      <c r="AA1906" s="8">
        <v>15</v>
      </c>
      <c r="AB1906" s="8">
        <v>15</v>
      </c>
    </row>
    <row r="1907" spans="1:28">
      <c r="A1907" t="s">
        <v>19</v>
      </c>
      <c r="B1907" t="s">
        <v>76</v>
      </c>
      <c r="C1907" t="s">
        <v>307</v>
      </c>
      <c r="D1907" t="s">
        <v>616</v>
      </c>
      <c r="E1907" t="s">
        <v>675</v>
      </c>
      <c r="F1907" t="s">
        <v>4458</v>
      </c>
      <c r="G1907" t="s">
        <v>10819</v>
      </c>
      <c r="H1907" t="s">
        <v>676</v>
      </c>
      <c r="I1907" t="s">
        <v>2834</v>
      </c>
      <c r="J1907" s="8" t="s">
        <v>11127</v>
      </c>
      <c r="K1907" s="8">
        <v>43</v>
      </c>
      <c r="L1907" s="8" t="s">
        <v>2835</v>
      </c>
      <c r="M1907" s="8">
        <v>133</v>
      </c>
      <c r="N1907" s="8" t="s">
        <v>963</v>
      </c>
      <c r="O1907" s="8">
        <v>1</v>
      </c>
      <c r="P1907" s="8" t="s">
        <v>57</v>
      </c>
      <c r="Q1907" s="8" t="s">
        <v>2834</v>
      </c>
      <c r="S1907" s="8" t="s">
        <v>57</v>
      </c>
      <c r="T1907" s="8" t="s">
        <v>59</v>
      </c>
      <c r="U1907" s="8" t="s">
        <v>65</v>
      </c>
      <c r="V1907" s="8" t="s">
        <v>51</v>
      </c>
      <c r="W1907" s="8">
        <v>85</v>
      </c>
      <c r="X1907" s="8">
        <v>20</v>
      </c>
      <c r="Y1907" s="8">
        <v>20</v>
      </c>
      <c r="Z1907" s="8">
        <v>15</v>
      </c>
      <c r="AA1907" s="8">
        <v>15</v>
      </c>
      <c r="AB1907" s="8">
        <v>15</v>
      </c>
    </row>
    <row r="1908" spans="1:28">
      <c r="A1908" t="s">
        <v>19</v>
      </c>
      <c r="B1908" t="s">
        <v>76</v>
      </c>
      <c r="C1908" t="s">
        <v>307</v>
      </c>
      <c r="D1908" t="s">
        <v>616</v>
      </c>
      <c r="E1908" t="s">
        <v>675</v>
      </c>
      <c r="F1908" t="s">
        <v>4439</v>
      </c>
      <c r="G1908" t="s">
        <v>10791</v>
      </c>
      <c r="H1908" t="s">
        <v>676</v>
      </c>
      <c r="I1908" t="s">
        <v>2894</v>
      </c>
      <c r="J1908" s="8" t="s">
        <v>2895</v>
      </c>
      <c r="K1908" s="8">
        <v>43</v>
      </c>
      <c r="L1908" s="8" t="s">
        <v>2896</v>
      </c>
      <c r="M1908" s="8">
        <v>139</v>
      </c>
      <c r="N1908" s="8" t="s">
        <v>967</v>
      </c>
      <c r="O1908" s="8">
        <v>1</v>
      </c>
      <c r="P1908" s="8" t="s">
        <v>57</v>
      </c>
      <c r="Q1908" s="8" t="s">
        <v>2894</v>
      </c>
      <c r="S1908" s="8" t="s">
        <v>57</v>
      </c>
      <c r="T1908" s="8" t="s">
        <v>59</v>
      </c>
      <c r="U1908" s="8" t="s">
        <v>65</v>
      </c>
      <c r="V1908" s="8" t="s">
        <v>51</v>
      </c>
      <c r="W1908" s="8">
        <v>85</v>
      </c>
      <c r="X1908" s="8">
        <v>20</v>
      </c>
      <c r="Y1908" s="8">
        <v>20</v>
      </c>
      <c r="Z1908" s="8">
        <v>15</v>
      </c>
      <c r="AA1908" s="8">
        <v>15</v>
      </c>
      <c r="AB1908" s="8">
        <v>15</v>
      </c>
    </row>
    <row r="1909" spans="1:28">
      <c r="A1909" t="s">
        <v>19</v>
      </c>
      <c r="B1909" t="s">
        <v>76</v>
      </c>
      <c r="C1909" t="s">
        <v>307</v>
      </c>
      <c r="D1909" t="s">
        <v>616</v>
      </c>
      <c r="E1909" t="s">
        <v>675</v>
      </c>
      <c r="F1909" t="s">
        <v>5112</v>
      </c>
      <c r="G1909" t="s">
        <v>586</v>
      </c>
      <c r="H1909" t="s">
        <v>676</v>
      </c>
      <c r="I1909" t="s">
        <v>2886</v>
      </c>
      <c r="J1909" s="8" t="s">
        <v>11128</v>
      </c>
      <c r="K1909" s="8">
        <v>44</v>
      </c>
      <c r="L1909" s="8" t="s">
        <v>2887</v>
      </c>
      <c r="M1909" s="8">
        <v>145</v>
      </c>
      <c r="N1909" s="8" t="s">
        <v>2888</v>
      </c>
      <c r="O1909" s="8">
        <v>1</v>
      </c>
      <c r="P1909" s="8" t="s">
        <v>57</v>
      </c>
      <c r="Q1909" s="8" t="s">
        <v>2886</v>
      </c>
      <c r="S1909" s="8" t="s">
        <v>57</v>
      </c>
      <c r="T1909" s="8" t="s">
        <v>59</v>
      </c>
      <c r="U1909" s="8" t="s">
        <v>65</v>
      </c>
      <c r="V1909" s="8" t="s">
        <v>51</v>
      </c>
      <c r="W1909" s="8">
        <v>85</v>
      </c>
      <c r="X1909" s="8">
        <v>20</v>
      </c>
      <c r="Y1909" s="8">
        <v>20</v>
      </c>
      <c r="Z1909" s="8">
        <v>15</v>
      </c>
      <c r="AA1909" s="8">
        <v>15</v>
      </c>
      <c r="AB1909" s="8">
        <v>15</v>
      </c>
    </row>
    <row r="1910" spans="1:28">
      <c r="A1910" t="s">
        <v>19</v>
      </c>
      <c r="B1910" t="s">
        <v>76</v>
      </c>
      <c r="C1910" t="s">
        <v>307</v>
      </c>
      <c r="D1910" t="s">
        <v>616</v>
      </c>
      <c r="E1910" t="s">
        <v>675</v>
      </c>
      <c r="F1910" t="s">
        <v>227</v>
      </c>
      <c r="G1910" t="s">
        <v>227</v>
      </c>
      <c r="H1910" t="s">
        <v>676</v>
      </c>
      <c r="I1910" t="s">
        <v>317</v>
      </c>
      <c r="J1910" s="8" t="s">
        <v>11129</v>
      </c>
      <c r="K1910" s="8">
        <v>59</v>
      </c>
      <c r="L1910" s="8" t="s">
        <v>318</v>
      </c>
      <c r="M1910" s="8">
        <v>153</v>
      </c>
      <c r="N1910" s="8" t="s">
        <v>230</v>
      </c>
      <c r="O1910" s="8">
        <v>1</v>
      </c>
      <c r="P1910" s="8" t="s">
        <v>57</v>
      </c>
      <c r="Q1910" s="8" t="s">
        <v>317</v>
      </c>
      <c r="S1910" s="8" t="s">
        <v>57</v>
      </c>
      <c r="T1910" s="8" t="s">
        <v>59</v>
      </c>
      <c r="U1910" s="8" t="s">
        <v>65</v>
      </c>
      <c r="V1910" s="8" t="s">
        <v>51</v>
      </c>
      <c r="W1910" s="8">
        <v>85</v>
      </c>
      <c r="X1910" s="8">
        <v>20</v>
      </c>
      <c r="Y1910" s="8">
        <v>20</v>
      </c>
      <c r="Z1910" s="8">
        <v>15</v>
      </c>
      <c r="AA1910" s="8">
        <v>15</v>
      </c>
      <c r="AB1910" s="8">
        <v>15</v>
      </c>
    </row>
    <row r="1911" spans="1:28">
      <c r="A1911" t="s">
        <v>19</v>
      </c>
      <c r="B1911" t="s">
        <v>76</v>
      </c>
      <c r="C1911" t="s">
        <v>307</v>
      </c>
      <c r="D1911" t="s">
        <v>616</v>
      </c>
      <c r="E1911" t="s">
        <v>675</v>
      </c>
      <c r="F1911" t="s">
        <v>5107</v>
      </c>
      <c r="G1911" t="s">
        <v>4613</v>
      </c>
      <c r="H1911" t="s">
        <v>676</v>
      </c>
      <c r="I1911" t="s">
        <v>2875</v>
      </c>
      <c r="J1911" s="8" t="s">
        <v>2876</v>
      </c>
      <c r="K1911" s="8">
        <v>49</v>
      </c>
      <c r="L1911" s="8" t="s">
        <v>2877</v>
      </c>
      <c r="M1911" s="8">
        <v>146</v>
      </c>
      <c r="N1911" s="8" t="s">
        <v>2878</v>
      </c>
      <c r="O1911" s="8">
        <v>1</v>
      </c>
      <c r="P1911" s="8" t="s">
        <v>57</v>
      </c>
      <c r="Q1911" s="8" t="s">
        <v>2875</v>
      </c>
      <c r="S1911" s="8" t="s">
        <v>57</v>
      </c>
      <c r="T1911" s="8" t="s">
        <v>59</v>
      </c>
      <c r="U1911" s="8" t="s">
        <v>65</v>
      </c>
      <c r="V1911" s="8" t="s">
        <v>51</v>
      </c>
      <c r="W1911" s="8">
        <v>85</v>
      </c>
      <c r="X1911" s="8">
        <v>20</v>
      </c>
      <c r="Y1911" s="8">
        <v>20</v>
      </c>
      <c r="Z1911" s="8">
        <v>15</v>
      </c>
      <c r="AA1911" s="8">
        <v>15</v>
      </c>
      <c r="AB1911" s="8">
        <v>15</v>
      </c>
    </row>
    <row r="1912" spans="1:28">
      <c r="A1912" t="s">
        <v>19</v>
      </c>
      <c r="B1912" t="s">
        <v>76</v>
      </c>
      <c r="C1912" t="s">
        <v>307</v>
      </c>
      <c r="D1912" t="s">
        <v>616</v>
      </c>
      <c r="E1912" t="s">
        <v>675</v>
      </c>
      <c r="F1912" t="s">
        <v>512</v>
      </c>
      <c r="G1912" t="s">
        <v>512</v>
      </c>
      <c r="H1912" t="s">
        <v>676</v>
      </c>
      <c r="I1912" t="s">
        <v>2828</v>
      </c>
      <c r="J1912" s="8" t="s">
        <v>2829</v>
      </c>
      <c r="K1912" s="8">
        <v>40</v>
      </c>
      <c r="L1912" s="8" t="s">
        <v>2830</v>
      </c>
      <c r="M1912" s="8">
        <v>127</v>
      </c>
      <c r="N1912" s="8" t="s">
        <v>1718</v>
      </c>
      <c r="O1912" s="8">
        <v>1</v>
      </c>
      <c r="P1912" s="8" t="s">
        <v>57</v>
      </c>
      <c r="Q1912" s="8" t="s">
        <v>2828</v>
      </c>
      <c r="S1912" s="8" t="s">
        <v>57</v>
      </c>
      <c r="T1912" s="8" t="s">
        <v>59</v>
      </c>
      <c r="U1912" s="8" t="s">
        <v>65</v>
      </c>
      <c r="V1912" s="8" t="s">
        <v>51</v>
      </c>
      <c r="W1912" s="8">
        <v>85</v>
      </c>
      <c r="X1912" s="8">
        <v>20</v>
      </c>
      <c r="Y1912" s="8">
        <v>20</v>
      </c>
      <c r="Z1912" s="8">
        <v>15</v>
      </c>
      <c r="AA1912" s="8">
        <v>15</v>
      </c>
      <c r="AB1912" s="8">
        <v>15</v>
      </c>
    </row>
    <row r="1913" spans="1:28">
      <c r="A1913" t="s">
        <v>19</v>
      </c>
      <c r="B1913" t="s">
        <v>76</v>
      </c>
      <c r="C1913" t="s">
        <v>307</v>
      </c>
      <c r="D1913" t="s">
        <v>616</v>
      </c>
      <c r="E1913" t="s">
        <v>675</v>
      </c>
      <c r="F1913" t="s">
        <v>494</v>
      </c>
      <c r="G1913" t="s">
        <v>494</v>
      </c>
      <c r="H1913" t="s">
        <v>676</v>
      </c>
      <c r="I1913" t="s">
        <v>2879</v>
      </c>
      <c r="J1913" s="8" t="s">
        <v>11130</v>
      </c>
      <c r="K1913" s="8">
        <v>46</v>
      </c>
      <c r="L1913" s="8" t="s">
        <v>11131</v>
      </c>
      <c r="M1913" s="8">
        <v>144</v>
      </c>
      <c r="N1913" s="8" t="s">
        <v>495</v>
      </c>
      <c r="O1913" s="8">
        <v>1</v>
      </c>
      <c r="P1913" s="8" t="s">
        <v>57</v>
      </c>
      <c r="Q1913" s="8" t="s">
        <v>2879</v>
      </c>
      <c r="S1913" s="8" t="s">
        <v>57</v>
      </c>
      <c r="T1913" s="8" t="s">
        <v>59</v>
      </c>
      <c r="U1913" s="8" t="s">
        <v>65</v>
      </c>
      <c r="V1913" s="8" t="s">
        <v>51</v>
      </c>
      <c r="W1913" s="8">
        <v>85</v>
      </c>
      <c r="X1913" s="8">
        <v>20</v>
      </c>
      <c r="Y1913" s="8">
        <v>20</v>
      </c>
      <c r="Z1913" s="8">
        <v>15</v>
      </c>
      <c r="AA1913" s="8">
        <v>15</v>
      </c>
      <c r="AB1913" s="8">
        <v>15</v>
      </c>
    </row>
    <row r="1914" spans="1:28">
      <c r="A1914" t="s">
        <v>19</v>
      </c>
      <c r="B1914" t="s">
        <v>76</v>
      </c>
      <c r="C1914" t="s">
        <v>307</v>
      </c>
      <c r="D1914" t="s">
        <v>616</v>
      </c>
      <c r="E1914" t="s">
        <v>675</v>
      </c>
      <c r="F1914" t="s">
        <v>5132</v>
      </c>
      <c r="G1914" t="s">
        <v>4424</v>
      </c>
      <c r="H1914" t="s">
        <v>677</v>
      </c>
      <c r="I1914" t="s">
        <v>2952</v>
      </c>
      <c r="J1914" s="8" t="s">
        <v>11132</v>
      </c>
      <c r="K1914" s="8">
        <v>56</v>
      </c>
      <c r="L1914" s="8" t="s">
        <v>2953</v>
      </c>
      <c r="M1914" s="8">
        <v>122</v>
      </c>
      <c r="N1914" s="8" t="s">
        <v>11133</v>
      </c>
      <c r="O1914" s="8">
        <v>1</v>
      </c>
      <c r="P1914" s="8" t="s">
        <v>57</v>
      </c>
      <c r="Q1914" s="8" t="s">
        <v>2952</v>
      </c>
      <c r="S1914" s="8" t="s">
        <v>57</v>
      </c>
      <c r="T1914" s="8" t="s">
        <v>59</v>
      </c>
      <c r="U1914" s="8" t="s">
        <v>65</v>
      </c>
      <c r="V1914" s="8" t="s">
        <v>51</v>
      </c>
      <c r="W1914" s="8">
        <v>85</v>
      </c>
      <c r="X1914" s="8">
        <v>20</v>
      </c>
      <c r="Y1914" s="8">
        <v>20</v>
      </c>
      <c r="Z1914" s="8">
        <v>15</v>
      </c>
      <c r="AA1914" s="8">
        <v>15</v>
      </c>
      <c r="AB1914" s="8">
        <v>15</v>
      </c>
    </row>
    <row r="1915" spans="1:28">
      <c r="A1915" t="s">
        <v>19</v>
      </c>
      <c r="B1915" t="s">
        <v>76</v>
      </c>
      <c r="C1915" t="s">
        <v>307</v>
      </c>
      <c r="D1915" t="s">
        <v>616</v>
      </c>
      <c r="E1915" t="s">
        <v>675</v>
      </c>
      <c r="F1915" t="s">
        <v>5133</v>
      </c>
      <c r="G1915" t="s">
        <v>4532</v>
      </c>
      <c r="H1915" t="s">
        <v>676</v>
      </c>
      <c r="I1915" t="s">
        <v>2954</v>
      </c>
      <c r="J1915" s="8" t="s">
        <v>2955</v>
      </c>
      <c r="K1915" s="8">
        <v>43</v>
      </c>
      <c r="L1915" s="8" t="s">
        <v>2956</v>
      </c>
      <c r="M1915" s="8">
        <v>128</v>
      </c>
      <c r="N1915" s="8" t="s">
        <v>2957</v>
      </c>
      <c r="O1915" s="8">
        <v>1</v>
      </c>
      <c r="P1915" s="8" t="s">
        <v>57</v>
      </c>
      <c r="Q1915" s="8" t="s">
        <v>2954</v>
      </c>
      <c r="S1915" s="8" t="s">
        <v>57</v>
      </c>
      <c r="T1915" s="8" t="s">
        <v>59</v>
      </c>
      <c r="U1915" s="8" t="s">
        <v>65</v>
      </c>
      <c r="V1915" s="8" t="s">
        <v>51</v>
      </c>
      <c r="W1915" s="8">
        <v>85</v>
      </c>
      <c r="X1915" s="8">
        <v>20</v>
      </c>
      <c r="Y1915" s="8">
        <v>20</v>
      </c>
      <c r="Z1915" s="8">
        <v>15</v>
      </c>
      <c r="AA1915" s="8">
        <v>15</v>
      </c>
      <c r="AB1915" s="8">
        <v>15</v>
      </c>
    </row>
    <row r="1916" spans="1:28">
      <c r="A1916" t="s">
        <v>19</v>
      </c>
      <c r="B1916" t="s">
        <v>76</v>
      </c>
      <c r="C1916" t="s">
        <v>307</v>
      </c>
      <c r="D1916" t="s">
        <v>616</v>
      </c>
      <c r="E1916" t="s">
        <v>675</v>
      </c>
      <c r="F1916" t="s">
        <v>290</v>
      </c>
      <c r="G1916" t="s">
        <v>290</v>
      </c>
      <c r="H1916" t="s">
        <v>676</v>
      </c>
      <c r="I1916" t="s">
        <v>327</v>
      </c>
      <c r="J1916" s="8" t="s">
        <v>328</v>
      </c>
      <c r="K1916" s="8">
        <v>40</v>
      </c>
      <c r="L1916" s="8" t="s">
        <v>329</v>
      </c>
      <c r="M1916" s="8">
        <v>135</v>
      </c>
      <c r="N1916" s="8" t="s">
        <v>330</v>
      </c>
      <c r="O1916" s="8">
        <v>1</v>
      </c>
      <c r="P1916" s="8" t="s">
        <v>57</v>
      </c>
      <c r="Q1916" s="8" t="s">
        <v>327</v>
      </c>
      <c r="S1916" s="8" t="s">
        <v>57</v>
      </c>
      <c r="T1916" s="8" t="s">
        <v>59</v>
      </c>
      <c r="U1916" s="8" t="s">
        <v>65</v>
      </c>
      <c r="V1916" s="8" t="s">
        <v>51</v>
      </c>
      <c r="W1916" s="8">
        <v>85</v>
      </c>
      <c r="X1916" s="8">
        <v>20</v>
      </c>
      <c r="Y1916" s="8">
        <v>20</v>
      </c>
      <c r="Z1916" s="8">
        <v>15</v>
      </c>
      <c r="AA1916" s="8">
        <v>15</v>
      </c>
      <c r="AB1916" s="8">
        <v>15</v>
      </c>
    </row>
    <row r="1917" spans="1:28">
      <c r="A1917" t="s">
        <v>19</v>
      </c>
      <c r="B1917" t="s">
        <v>76</v>
      </c>
      <c r="C1917" t="s">
        <v>307</v>
      </c>
      <c r="D1917" t="s">
        <v>616</v>
      </c>
      <c r="E1917" t="s">
        <v>675</v>
      </c>
      <c r="F1917" t="s">
        <v>4530</v>
      </c>
      <c r="G1917" t="s">
        <v>4530</v>
      </c>
      <c r="H1917" t="s">
        <v>676</v>
      </c>
      <c r="I1917" t="s">
        <v>2918</v>
      </c>
      <c r="J1917" s="8" t="s">
        <v>2919</v>
      </c>
      <c r="K1917" s="8">
        <v>43</v>
      </c>
      <c r="L1917" s="8" t="s">
        <v>2920</v>
      </c>
      <c r="M1917" s="8">
        <v>154</v>
      </c>
      <c r="N1917" s="8" t="s">
        <v>2921</v>
      </c>
      <c r="O1917" s="8">
        <v>1</v>
      </c>
      <c r="P1917" s="8" t="s">
        <v>57</v>
      </c>
      <c r="Q1917" s="8" t="s">
        <v>2918</v>
      </c>
      <c r="S1917" s="8" t="s">
        <v>57</v>
      </c>
      <c r="T1917" s="8" t="s">
        <v>59</v>
      </c>
      <c r="U1917" s="8" t="s">
        <v>65</v>
      </c>
      <c r="V1917" s="8" t="s">
        <v>51</v>
      </c>
      <c r="W1917" s="8">
        <v>85</v>
      </c>
      <c r="X1917" s="8">
        <v>20</v>
      </c>
      <c r="Y1917" s="8">
        <v>20</v>
      </c>
      <c r="Z1917" s="8">
        <v>15</v>
      </c>
      <c r="AA1917" s="8">
        <v>15</v>
      </c>
      <c r="AB1917" s="8">
        <v>15</v>
      </c>
    </row>
    <row r="1918" spans="1:28">
      <c r="A1918" t="s">
        <v>19</v>
      </c>
      <c r="B1918" t="s">
        <v>76</v>
      </c>
      <c r="C1918" t="s">
        <v>307</v>
      </c>
      <c r="D1918" t="s">
        <v>616</v>
      </c>
      <c r="E1918" t="s">
        <v>675</v>
      </c>
      <c r="F1918" t="s">
        <v>33</v>
      </c>
      <c r="G1918" t="s">
        <v>33</v>
      </c>
      <c r="H1918" t="s">
        <v>676</v>
      </c>
      <c r="I1918" t="s">
        <v>312</v>
      </c>
      <c r="J1918" s="8" t="s">
        <v>11134</v>
      </c>
      <c r="K1918" s="8">
        <v>58</v>
      </c>
      <c r="L1918" s="8" t="s">
        <v>313</v>
      </c>
      <c r="M1918" s="8">
        <v>160</v>
      </c>
      <c r="N1918" s="8" t="s">
        <v>298</v>
      </c>
      <c r="O1918" s="8">
        <v>1</v>
      </c>
      <c r="P1918" s="8" t="s">
        <v>57</v>
      </c>
      <c r="Q1918" s="8" t="s">
        <v>312</v>
      </c>
      <c r="S1918" s="8" t="s">
        <v>57</v>
      </c>
      <c r="T1918" s="8" t="s">
        <v>59</v>
      </c>
      <c r="U1918" s="8" t="s">
        <v>65</v>
      </c>
      <c r="V1918" s="8" t="s">
        <v>51</v>
      </c>
      <c r="W1918" s="8">
        <v>85</v>
      </c>
      <c r="X1918" s="8">
        <v>20</v>
      </c>
      <c r="Y1918" s="8">
        <v>20</v>
      </c>
      <c r="Z1918" s="8">
        <v>15</v>
      </c>
      <c r="AA1918" s="8">
        <v>15</v>
      </c>
      <c r="AB1918" s="8">
        <v>15</v>
      </c>
    </row>
    <row r="1919" spans="1:28">
      <c r="A1919" t="s">
        <v>19</v>
      </c>
      <c r="B1919" t="s">
        <v>76</v>
      </c>
      <c r="C1919" t="s">
        <v>307</v>
      </c>
      <c r="D1919" t="s">
        <v>616</v>
      </c>
      <c r="E1919" t="s">
        <v>675</v>
      </c>
      <c r="F1919" t="s">
        <v>5118</v>
      </c>
      <c r="G1919" t="s">
        <v>5119</v>
      </c>
      <c r="H1919" t="s">
        <v>676</v>
      </c>
      <c r="I1919" t="s">
        <v>2900</v>
      </c>
      <c r="J1919" s="8" t="s">
        <v>2901</v>
      </c>
      <c r="K1919" s="8">
        <v>56</v>
      </c>
      <c r="L1919" s="8" t="s">
        <v>2902</v>
      </c>
      <c r="M1919" s="8">
        <v>159</v>
      </c>
      <c r="N1919" s="8" t="s">
        <v>2903</v>
      </c>
      <c r="O1919" s="8">
        <v>1</v>
      </c>
      <c r="P1919" s="8" t="s">
        <v>57</v>
      </c>
      <c r="Q1919" s="8" t="s">
        <v>2900</v>
      </c>
      <c r="S1919" s="8" t="s">
        <v>57</v>
      </c>
      <c r="T1919" s="8" t="s">
        <v>59</v>
      </c>
      <c r="U1919" s="8" t="s">
        <v>65</v>
      </c>
      <c r="V1919" s="8" t="s">
        <v>51</v>
      </c>
      <c r="W1919" s="8">
        <v>85</v>
      </c>
      <c r="X1919" s="8">
        <v>20</v>
      </c>
      <c r="Y1919" s="8">
        <v>20</v>
      </c>
      <c r="Z1919" s="8">
        <v>15</v>
      </c>
      <c r="AA1919" s="8">
        <v>15</v>
      </c>
      <c r="AB1919" s="8">
        <v>15</v>
      </c>
    </row>
    <row r="1920" spans="1:28">
      <c r="A1920" t="s">
        <v>19</v>
      </c>
      <c r="B1920" t="s">
        <v>76</v>
      </c>
      <c r="C1920" t="s">
        <v>307</v>
      </c>
      <c r="D1920" t="s">
        <v>616</v>
      </c>
      <c r="E1920" t="s">
        <v>675</v>
      </c>
      <c r="F1920" t="s">
        <v>5089</v>
      </c>
      <c r="G1920" t="s">
        <v>4626</v>
      </c>
      <c r="H1920" t="s">
        <v>676</v>
      </c>
      <c r="I1920" t="s">
        <v>2824</v>
      </c>
      <c r="J1920" s="8" t="s">
        <v>2825</v>
      </c>
      <c r="K1920" s="8">
        <v>56</v>
      </c>
      <c r="L1920" s="8" t="s">
        <v>2826</v>
      </c>
      <c r="M1920" s="8">
        <v>129</v>
      </c>
      <c r="N1920" s="8" t="s">
        <v>2827</v>
      </c>
      <c r="O1920" s="8">
        <v>1</v>
      </c>
      <c r="P1920" s="8" t="s">
        <v>57</v>
      </c>
      <c r="Q1920" s="8" t="s">
        <v>2824</v>
      </c>
      <c r="S1920" s="8" t="s">
        <v>57</v>
      </c>
      <c r="T1920" s="8" t="s">
        <v>59</v>
      </c>
      <c r="U1920" s="8" t="s">
        <v>65</v>
      </c>
      <c r="V1920" s="8" t="s">
        <v>51</v>
      </c>
      <c r="W1920" s="8">
        <v>85</v>
      </c>
      <c r="X1920" s="8">
        <v>20</v>
      </c>
      <c r="Y1920" s="8">
        <v>20</v>
      </c>
      <c r="Z1920" s="8">
        <v>15</v>
      </c>
      <c r="AA1920" s="8">
        <v>15</v>
      </c>
      <c r="AB1920" s="8">
        <v>15</v>
      </c>
    </row>
    <row r="1921" spans="1:28">
      <c r="A1921" t="s">
        <v>19</v>
      </c>
      <c r="B1921" t="s">
        <v>76</v>
      </c>
      <c r="C1921" t="s">
        <v>307</v>
      </c>
      <c r="D1921" t="s">
        <v>616</v>
      </c>
      <c r="E1921" t="s">
        <v>675</v>
      </c>
      <c r="F1921" t="s">
        <v>5110</v>
      </c>
      <c r="G1921" t="s">
        <v>5111</v>
      </c>
      <c r="H1921" t="s">
        <v>676</v>
      </c>
      <c r="I1921" t="s">
        <v>2883</v>
      </c>
      <c r="J1921" s="8" t="s">
        <v>11135</v>
      </c>
      <c r="K1921" s="8">
        <v>48</v>
      </c>
      <c r="L1921" s="8" t="s">
        <v>2884</v>
      </c>
      <c r="M1921" s="8">
        <v>126</v>
      </c>
      <c r="N1921" s="8" t="s">
        <v>2885</v>
      </c>
      <c r="O1921" s="8">
        <v>1</v>
      </c>
      <c r="P1921" s="8" t="s">
        <v>57</v>
      </c>
      <c r="Q1921" s="8" t="s">
        <v>2883</v>
      </c>
      <c r="S1921" s="8" t="s">
        <v>57</v>
      </c>
      <c r="T1921" s="8" t="s">
        <v>59</v>
      </c>
      <c r="U1921" s="8" t="s">
        <v>65</v>
      </c>
      <c r="V1921" s="8" t="s">
        <v>51</v>
      </c>
      <c r="W1921" s="8">
        <v>85</v>
      </c>
      <c r="X1921" s="8">
        <v>20</v>
      </c>
      <c r="Y1921" s="8">
        <v>20</v>
      </c>
      <c r="Z1921" s="8">
        <v>15</v>
      </c>
      <c r="AA1921" s="8">
        <v>15</v>
      </c>
      <c r="AB1921" s="8">
        <v>15</v>
      </c>
    </row>
    <row r="1922" spans="1:28">
      <c r="A1922" t="s">
        <v>19</v>
      </c>
      <c r="B1922" t="s">
        <v>76</v>
      </c>
      <c r="C1922" t="s">
        <v>307</v>
      </c>
      <c r="D1922" t="s">
        <v>616</v>
      </c>
      <c r="E1922" t="s">
        <v>675</v>
      </c>
      <c r="F1922" t="s">
        <v>5101</v>
      </c>
      <c r="G1922" t="s">
        <v>5102</v>
      </c>
      <c r="H1922" t="s">
        <v>676</v>
      </c>
      <c r="I1922" t="s">
        <v>2861</v>
      </c>
      <c r="J1922" s="8" t="s">
        <v>2862</v>
      </c>
      <c r="K1922" s="8">
        <v>49</v>
      </c>
      <c r="L1922" s="8" t="s">
        <v>2863</v>
      </c>
      <c r="M1922" s="8">
        <v>146</v>
      </c>
      <c r="N1922" s="8" t="s">
        <v>2864</v>
      </c>
      <c r="O1922" s="8">
        <v>1</v>
      </c>
      <c r="P1922" s="8" t="s">
        <v>57</v>
      </c>
      <c r="Q1922" s="8" t="s">
        <v>2861</v>
      </c>
      <c r="S1922" s="8" t="s">
        <v>57</v>
      </c>
      <c r="T1922" s="8" t="s">
        <v>59</v>
      </c>
      <c r="U1922" s="8" t="s">
        <v>65</v>
      </c>
      <c r="V1922" s="8" t="s">
        <v>51</v>
      </c>
      <c r="W1922" s="8">
        <v>85</v>
      </c>
      <c r="X1922" s="8">
        <v>20</v>
      </c>
      <c r="Y1922" s="8">
        <v>20</v>
      </c>
      <c r="Z1922" s="8">
        <v>15</v>
      </c>
      <c r="AA1922" s="8">
        <v>15</v>
      </c>
      <c r="AB1922" s="8">
        <v>15</v>
      </c>
    </row>
    <row r="1923" spans="1:28">
      <c r="A1923" t="s">
        <v>20</v>
      </c>
      <c r="B1923" t="s">
        <v>657</v>
      </c>
      <c r="C1923" t="s">
        <v>661</v>
      </c>
      <c r="D1923" t="s">
        <v>629</v>
      </c>
      <c r="E1923" t="s">
        <v>675</v>
      </c>
      <c r="F1923" t="s">
        <v>4656</v>
      </c>
      <c r="G1923" t="s">
        <v>4484</v>
      </c>
      <c r="H1923" t="s">
        <v>676</v>
      </c>
      <c r="I1923" t="s">
        <v>7674</v>
      </c>
      <c r="J1923" s="8" t="s">
        <v>7675</v>
      </c>
      <c r="K1923" s="8">
        <v>42</v>
      </c>
      <c r="L1923" s="8" t="s">
        <v>7676</v>
      </c>
      <c r="M1923" s="8">
        <v>159</v>
      </c>
      <c r="N1923" s="8" t="s">
        <v>10638</v>
      </c>
      <c r="O1923" s="8">
        <v>1</v>
      </c>
      <c r="P1923" s="8" t="s">
        <v>57</v>
      </c>
      <c r="Q1923" s="8" t="s">
        <v>12596</v>
      </c>
      <c r="S1923" s="8" t="s">
        <v>57</v>
      </c>
      <c r="T1923" s="8" t="s">
        <v>59</v>
      </c>
      <c r="U1923" s="8" t="s">
        <v>65</v>
      </c>
      <c r="V1923" s="8" t="s">
        <v>51</v>
      </c>
      <c r="W1923" s="8">
        <v>85</v>
      </c>
      <c r="X1923" s="8">
        <v>20</v>
      </c>
      <c r="Y1923" s="8">
        <v>20</v>
      </c>
      <c r="Z1923" s="8">
        <v>15</v>
      </c>
      <c r="AA1923" s="8">
        <v>15</v>
      </c>
      <c r="AB1923" s="8">
        <v>15</v>
      </c>
    </row>
    <row r="1924" spans="1:28">
      <c r="A1924" t="s">
        <v>20</v>
      </c>
      <c r="B1924" t="s">
        <v>657</v>
      </c>
      <c r="C1924" t="s">
        <v>661</v>
      </c>
      <c r="D1924" t="s">
        <v>629</v>
      </c>
      <c r="E1924" t="s">
        <v>674</v>
      </c>
      <c r="F1924" t="s">
        <v>5257</v>
      </c>
      <c r="G1924" t="s">
        <v>5109</v>
      </c>
      <c r="H1924" t="s">
        <v>676</v>
      </c>
      <c r="I1924" t="s">
        <v>3396</v>
      </c>
      <c r="J1924" s="8" t="s">
        <v>10344</v>
      </c>
      <c r="K1924" s="8">
        <v>53</v>
      </c>
      <c r="L1924" s="8" t="s">
        <v>3397</v>
      </c>
      <c r="M1924" s="8">
        <v>124</v>
      </c>
      <c r="N1924" s="8" t="s">
        <v>12597</v>
      </c>
      <c r="O1924" s="8">
        <v>5</v>
      </c>
      <c r="P1924" s="8" t="s">
        <v>56</v>
      </c>
      <c r="Q1924" s="8" t="s">
        <v>12598</v>
      </c>
      <c r="S1924" s="8" t="s">
        <v>57</v>
      </c>
      <c r="T1924" s="8" t="s">
        <v>59</v>
      </c>
      <c r="U1924" s="8" t="s">
        <v>65</v>
      </c>
      <c r="V1924" s="8" t="s">
        <v>51</v>
      </c>
      <c r="W1924" s="8">
        <v>70</v>
      </c>
      <c r="X1924" s="8">
        <v>20</v>
      </c>
      <c r="Y1924" s="8">
        <v>20</v>
      </c>
      <c r="Z1924" s="8">
        <v>0</v>
      </c>
      <c r="AA1924" s="8">
        <v>15</v>
      </c>
      <c r="AB1924" s="8">
        <v>15</v>
      </c>
    </row>
    <row r="1925" spans="1:28">
      <c r="A1925" t="s">
        <v>20</v>
      </c>
      <c r="B1925" t="s">
        <v>657</v>
      </c>
      <c r="C1925" t="s">
        <v>661</v>
      </c>
      <c r="D1925" t="s">
        <v>629</v>
      </c>
      <c r="E1925" t="s">
        <v>675</v>
      </c>
      <c r="F1925" t="s">
        <v>7677</v>
      </c>
      <c r="G1925" t="s">
        <v>4549</v>
      </c>
      <c r="H1925" t="s">
        <v>676</v>
      </c>
      <c r="I1925" t="s">
        <v>7678</v>
      </c>
      <c r="J1925" s="8" t="s">
        <v>7679</v>
      </c>
      <c r="K1925" s="8">
        <v>40</v>
      </c>
      <c r="L1925" s="8" t="s">
        <v>7680</v>
      </c>
      <c r="M1925" s="8">
        <v>138</v>
      </c>
      <c r="N1925" s="8" t="s">
        <v>10639</v>
      </c>
      <c r="O1925" s="8">
        <v>1</v>
      </c>
      <c r="P1925" s="8" t="s">
        <v>57</v>
      </c>
      <c r="Q1925" s="8" t="s">
        <v>12599</v>
      </c>
      <c r="S1925" s="8" t="s">
        <v>57</v>
      </c>
      <c r="T1925" s="8" t="s">
        <v>59</v>
      </c>
      <c r="U1925" s="8" t="s">
        <v>65</v>
      </c>
      <c r="V1925" s="8" t="s">
        <v>51</v>
      </c>
      <c r="W1925" s="8">
        <v>85</v>
      </c>
      <c r="X1925" s="8">
        <v>20</v>
      </c>
      <c r="Y1925" s="8">
        <v>20</v>
      </c>
      <c r="Z1925" s="8">
        <v>15</v>
      </c>
      <c r="AA1925" s="8">
        <v>15</v>
      </c>
      <c r="AB1925" s="8">
        <v>15</v>
      </c>
    </row>
    <row r="1926" spans="1:28">
      <c r="A1926" t="s">
        <v>20</v>
      </c>
      <c r="B1926" t="s">
        <v>657</v>
      </c>
      <c r="C1926" t="s">
        <v>661</v>
      </c>
      <c r="D1926" t="s">
        <v>629</v>
      </c>
      <c r="E1926" t="s">
        <v>675</v>
      </c>
      <c r="F1926" t="s">
        <v>9121</v>
      </c>
      <c r="G1926" t="s">
        <v>9122</v>
      </c>
      <c r="H1926" t="s">
        <v>677</v>
      </c>
      <c r="I1926" t="s">
        <v>9123</v>
      </c>
      <c r="J1926" s="8" t="s">
        <v>10345</v>
      </c>
      <c r="K1926" s="8">
        <v>48</v>
      </c>
      <c r="L1926" s="8" t="s">
        <v>9772</v>
      </c>
      <c r="M1926" s="8">
        <v>140</v>
      </c>
      <c r="N1926" s="8" t="s">
        <v>9773</v>
      </c>
      <c r="O1926" s="8">
        <v>1</v>
      </c>
      <c r="P1926" s="8" t="s">
        <v>57</v>
      </c>
      <c r="Q1926" s="8" t="s">
        <v>12600</v>
      </c>
      <c r="S1926" s="8" t="s">
        <v>57</v>
      </c>
      <c r="T1926" s="8" t="s">
        <v>59</v>
      </c>
      <c r="U1926" s="8" t="s">
        <v>65</v>
      </c>
      <c r="V1926" s="8" t="s">
        <v>51</v>
      </c>
      <c r="W1926" s="8">
        <v>85</v>
      </c>
      <c r="X1926" s="8">
        <v>20</v>
      </c>
      <c r="Y1926" s="8">
        <v>20</v>
      </c>
      <c r="Z1926" s="8">
        <v>15</v>
      </c>
      <c r="AA1926" s="8">
        <v>15</v>
      </c>
      <c r="AB1926" s="8">
        <v>15</v>
      </c>
    </row>
    <row r="1927" spans="1:28">
      <c r="A1927" t="s">
        <v>20</v>
      </c>
      <c r="B1927" t="s">
        <v>657</v>
      </c>
      <c r="C1927" t="s">
        <v>661</v>
      </c>
      <c r="D1927" t="s">
        <v>629</v>
      </c>
      <c r="E1927" t="s">
        <v>675</v>
      </c>
      <c r="F1927" t="s">
        <v>4506</v>
      </c>
      <c r="G1927" t="s">
        <v>4506</v>
      </c>
      <c r="H1927" t="s">
        <v>676</v>
      </c>
      <c r="I1927" t="s">
        <v>7681</v>
      </c>
      <c r="J1927" s="8" t="s">
        <v>10346</v>
      </c>
      <c r="K1927" s="8">
        <v>61</v>
      </c>
      <c r="L1927" s="8" t="s">
        <v>6935</v>
      </c>
      <c r="M1927" s="8">
        <v>153</v>
      </c>
      <c r="N1927" s="8" t="s">
        <v>7682</v>
      </c>
      <c r="O1927" s="8">
        <v>1</v>
      </c>
      <c r="P1927" s="8" t="s">
        <v>57</v>
      </c>
      <c r="Q1927" s="8" t="s">
        <v>12601</v>
      </c>
      <c r="S1927" s="8" t="s">
        <v>57</v>
      </c>
      <c r="T1927" s="8" t="s">
        <v>59</v>
      </c>
      <c r="U1927" s="8" t="s">
        <v>65</v>
      </c>
      <c r="V1927" s="8" t="s">
        <v>51</v>
      </c>
      <c r="W1927" s="8">
        <v>65</v>
      </c>
      <c r="X1927" s="8">
        <v>0</v>
      </c>
      <c r="Y1927" s="8">
        <v>20</v>
      </c>
      <c r="Z1927" s="8">
        <v>15</v>
      </c>
      <c r="AA1927" s="8">
        <v>15</v>
      </c>
      <c r="AB1927" s="8">
        <v>15</v>
      </c>
    </row>
    <row r="1928" spans="1:28">
      <c r="A1928" t="s">
        <v>20</v>
      </c>
      <c r="B1928" t="s">
        <v>657</v>
      </c>
      <c r="C1928" t="s">
        <v>661</v>
      </c>
      <c r="D1928" t="s">
        <v>629</v>
      </c>
      <c r="E1928" t="s">
        <v>675</v>
      </c>
      <c r="F1928" t="s">
        <v>7683</v>
      </c>
      <c r="G1928" t="s">
        <v>7684</v>
      </c>
      <c r="H1928" t="s">
        <v>676</v>
      </c>
      <c r="I1928" t="s">
        <v>7685</v>
      </c>
      <c r="J1928" s="8" t="s">
        <v>10347</v>
      </c>
      <c r="K1928" s="8">
        <v>62</v>
      </c>
      <c r="L1928" s="8" t="s">
        <v>10348</v>
      </c>
      <c r="M1928" s="8">
        <v>156</v>
      </c>
      <c r="N1928" s="8" t="s">
        <v>10640</v>
      </c>
      <c r="O1928" s="8">
        <v>1</v>
      </c>
      <c r="P1928" s="8" t="s">
        <v>57</v>
      </c>
      <c r="Q1928" s="8" t="s">
        <v>12602</v>
      </c>
      <c r="S1928" s="8" t="s">
        <v>57</v>
      </c>
      <c r="T1928" s="8" t="s">
        <v>59</v>
      </c>
      <c r="U1928" s="8" t="s">
        <v>65</v>
      </c>
      <c r="V1928" s="8" t="s">
        <v>51</v>
      </c>
      <c r="W1928" s="8">
        <v>65</v>
      </c>
      <c r="X1928" s="8">
        <v>0</v>
      </c>
      <c r="Y1928" s="8">
        <v>20</v>
      </c>
      <c r="Z1928" s="8">
        <v>15</v>
      </c>
      <c r="AA1928" s="8">
        <v>15</v>
      </c>
      <c r="AB1928" s="8">
        <v>15</v>
      </c>
    </row>
    <row r="1929" spans="1:28">
      <c r="A1929" t="s">
        <v>20</v>
      </c>
      <c r="B1929" t="s">
        <v>657</v>
      </c>
      <c r="C1929" t="s">
        <v>661</v>
      </c>
      <c r="D1929" t="s">
        <v>629</v>
      </c>
      <c r="E1929" t="s">
        <v>675</v>
      </c>
      <c r="F1929" t="s">
        <v>5261</v>
      </c>
      <c r="G1929" t="s">
        <v>202</v>
      </c>
      <c r="H1929" t="s">
        <v>676</v>
      </c>
      <c r="I1929" t="s">
        <v>3409</v>
      </c>
      <c r="J1929" s="8" t="s">
        <v>10349</v>
      </c>
      <c r="K1929" s="8">
        <v>53</v>
      </c>
      <c r="L1929" s="8" t="s">
        <v>10350</v>
      </c>
      <c r="M1929" s="8">
        <v>157</v>
      </c>
      <c r="N1929" s="8" t="s">
        <v>3410</v>
      </c>
      <c r="O1929" s="8">
        <v>1</v>
      </c>
      <c r="P1929" s="8" t="s">
        <v>57</v>
      </c>
      <c r="Q1929" s="8" t="s">
        <v>12603</v>
      </c>
      <c r="S1929" s="8" t="s">
        <v>57</v>
      </c>
      <c r="T1929" s="8" t="s">
        <v>59</v>
      </c>
      <c r="U1929" s="8" t="s">
        <v>65</v>
      </c>
      <c r="V1929" s="8" t="s">
        <v>51</v>
      </c>
      <c r="W1929" s="8">
        <v>85</v>
      </c>
      <c r="X1929" s="8">
        <v>20</v>
      </c>
      <c r="Y1929" s="8">
        <v>20</v>
      </c>
      <c r="Z1929" s="8">
        <v>15</v>
      </c>
      <c r="AA1929" s="8">
        <v>15</v>
      </c>
      <c r="AB1929" s="8">
        <v>15</v>
      </c>
    </row>
    <row r="1930" spans="1:28">
      <c r="A1930" t="s">
        <v>20</v>
      </c>
      <c r="B1930" t="s">
        <v>657</v>
      </c>
      <c r="C1930" t="s">
        <v>661</v>
      </c>
      <c r="D1930" t="s">
        <v>629</v>
      </c>
      <c r="E1930" t="s">
        <v>675</v>
      </c>
      <c r="F1930" t="s">
        <v>5135</v>
      </c>
      <c r="G1930" t="s">
        <v>186</v>
      </c>
      <c r="H1930" t="s">
        <v>676</v>
      </c>
      <c r="I1930" t="s">
        <v>9124</v>
      </c>
      <c r="J1930" s="8" t="s">
        <v>10351</v>
      </c>
      <c r="K1930" s="8">
        <v>52</v>
      </c>
      <c r="L1930" s="8" t="s">
        <v>9125</v>
      </c>
      <c r="M1930" s="8">
        <v>103</v>
      </c>
      <c r="N1930" s="8" t="s">
        <v>194</v>
      </c>
      <c r="O1930" s="8">
        <v>1</v>
      </c>
      <c r="P1930" s="8" t="s">
        <v>57</v>
      </c>
      <c r="Q1930" s="8" t="s">
        <v>12604</v>
      </c>
      <c r="S1930" s="8" t="s">
        <v>57</v>
      </c>
      <c r="T1930" s="8" t="s">
        <v>59</v>
      </c>
      <c r="U1930" s="8" t="s">
        <v>65</v>
      </c>
      <c r="V1930" s="8" t="s">
        <v>51</v>
      </c>
      <c r="W1930" s="8">
        <v>85</v>
      </c>
      <c r="X1930" s="8">
        <v>20</v>
      </c>
      <c r="Y1930" s="8">
        <v>20</v>
      </c>
      <c r="Z1930" s="8">
        <v>15</v>
      </c>
      <c r="AA1930" s="8">
        <v>15</v>
      </c>
      <c r="AB1930" s="8">
        <v>15</v>
      </c>
    </row>
    <row r="1931" spans="1:28">
      <c r="A1931" t="s">
        <v>20</v>
      </c>
      <c r="B1931" t="s">
        <v>657</v>
      </c>
      <c r="C1931" t="s">
        <v>661</v>
      </c>
      <c r="D1931" t="s">
        <v>629</v>
      </c>
      <c r="E1931" t="s">
        <v>675</v>
      </c>
      <c r="F1931" t="s">
        <v>9126</v>
      </c>
      <c r="G1931" t="s">
        <v>11136</v>
      </c>
      <c r="H1931" t="s">
        <v>677</v>
      </c>
      <c r="I1931" t="s">
        <v>9127</v>
      </c>
      <c r="J1931" s="8" t="s">
        <v>10352</v>
      </c>
      <c r="K1931" s="8">
        <v>55</v>
      </c>
      <c r="L1931" s="8" t="s">
        <v>9128</v>
      </c>
      <c r="M1931" s="8">
        <v>112</v>
      </c>
      <c r="N1931" s="8" t="s">
        <v>9129</v>
      </c>
      <c r="O1931" s="8">
        <v>1</v>
      </c>
      <c r="P1931" s="8" t="s">
        <v>57</v>
      </c>
      <c r="Q1931" s="8" t="s">
        <v>12605</v>
      </c>
      <c r="S1931" s="8" t="s">
        <v>57</v>
      </c>
      <c r="T1931" s="8" t="s">
        <v>59</v>
      </c>
      <c r="U1931" s="8" t="s">
        <v>65</v>
      </c>
      <c r="V1931" s="8" t="s">
        <v>51</v>
      </c>
      <c r="W1931" s="8">
        <v>85</v>
      </c>
      <c r="X1931" s="8">
        <v>20</v>
      </c>
      <c r="Y1931" s="8">
        <v>20</v>
      </c>
      <c r="Z1931" s="8">
        <v>15</v>
      </c>
      <c r="AA1931" s="8">
        <v>15</v>
      </c>
      <c r="AB1931" s="8">
        <v>15</v>
      </c>
    </row>
    <row r="1932" spans="1:28">
      <c r="A1932" t="s">
        <v>20</v>
      </c>
      <c r="B1932" t="s">
        <v>657</v>
      </c>
      <c r="C1932" t="s">
        <v>661</v>
      </c>
      <c r="D1932" t="s">
        <v>629</v>
      </c>
      <c r="E1932" t="s">
        <v>675</v>
      </c>
      <c r="F1932" t="s">
        <v>3428</v>
      </c>
      <c r="G1932" t="s">
        <v>4473</v>
      </c>
      <c r="H1932" t="s">
        <v>677</v>
      </c>
      <c r="I1932" t="s">
        <v>3427</v>
      </c>
      <c r="J1932" s="8" t="s">
        <v>10353</v>
      </c>
      <c r="K1932" s="8">
        <v>30</v>
      </c>
      <c r="L1932" s="8" t="s">
        <v>9774</v>
      </c>
      <c r="M1932" s="8">
        <v>154</v>
      </c>
      <c r="N1932" s="8" t="s">
        <v>12606</v>
      </c>
      <c r="O1932" s="8">
        <v>3</v>
      </c>
      <c r="P1932" s="8" t="s">
        <v>56</v>
      </c>
      <c r="Q1932" s="8" t="s">
        <v>12607</v>
      </c>
      <c r="S1932" s="8" t="s">
        <v>57</v>
      </c>
      <c r="T1932" s="8" t="s">
        <v>59</v>
      </c>
      <c r="U1932" s="8" t="s">
        <v>65</v>
      </c>
      <c r="V1932" s="8" t="s">
        <v>51</v>
      </c>
      <c r="W1932" s="8">
        <v>50</v>
      </c>
      <c r="X1932" s="8">
        <v>0</v>
      </c>
      <c r="Y1932" s="8">
        <v>20</v>
      </c>
      <c r="Z1932" s="8">
        <v>0</v>
      </c>
      <c r="AA1932" s="8">
        <v>15</v>
      </c>
      <c r="AB1932" s="8">
        <v>15</v>
      </c>
    </row>
    <row r="1933" spans="1:28">
      <c r="A1933" t="s">
        <v>20</v>
      </c>
      <c r="B1933" t="s">
        <v>657</v>
      </c>
      <c r="C1933" t="s">
        <v>661</v>
      </c>
      <c r="D1933" t="s">
        <v>629</v>
      </c>
      <c r="E1933" t="s">
        <v>675</v>
      </c>
      <c r="F1933" t="s">
        <v>9130</v>
      </c>
      <c r="G1933" t="s">
        <v>8157</v>
      </c>
      <c r="H1933" t="s">
        <v>677</v>
      </c>
      <c r="I1933" t="s">
        <v>9131</v>
      </c>
      <c r="J1933" s="8" t="s">
        <v>10354</v>
      </c>
      <c r="K1933" s="8">
        <v>56</v>
      </c>
      <c r="L1933" s="8" t="s">
        <v>9775</v>
      </c>
      <c r="M1933" s="8">
        <v>140</v>
      </c>
      <c r="N1933" s="8" t="s">
        <v>10641</v>
      </c>
      <c r="O1933" s="8">
        <v>1</v>
      </c>
      <c r="P1933" s="8" t="s">
        <v>57</v>
      </c>
      <c r="Q1933" s="8" t="s">
        <v>12608</v>
      </c>
      <c r="S1933" s="8" t="s">
        <v>57</v>
      </c>
      <c r="T1933" s="8" t="s">
        <v>59</v>
      </c>
      <c r="U1933" s="8" t="s">
        <v>65</v>
      </c>
      <c r="V1933" s="8" t="s">
        <v>51</v>
      </c>
      <c r="W1933" s="8">
        <v>85</v>
      </c>
      <c r="X1933" s="8">
        <v>20</v>
      </c>
      <c r="Y1933" s="8">
        <v>20</v>
      </c>
      <c r="Z1933" s="8">
        <v>15</v>
      </c>
      <c r="AA1933" s="8">
        <v>15</v>
      </c>
      <c r="AB1933" s="8">
        <v>15</v>
      </c>
    </row>
    <row r="1934" spans="1:28">
      <c r="A1934" t="s">
        <v>20</v>
      </c>
      <c r="B1934" t="s">
        <v>657</v>
      </c>
      <c r="C1934" t="s">
        <v>661</v>
      </c>
      <c r="D1934" t="s">
        <v>629</v>
      </c>
      <c r="E1934" t="s">
        <v>675</v>
      </c>
      <c r="F1934" t="s">
        <v>4525</v>
      </c>
      <c r="G1934" t="s">
        <v>4525</v>
      </c>
      <c r="H1934" t="s">
        <v>676</v>
      </c>
      <c r="I1934" t="s">
        <v>7686</v>
      </c>
      <c r="J1934" s="8" t="s">
        <v>7687</v>
      </c>
      <c r="K1934" s="8">
        <v>58</v>
      </c>
      <c r="L1934" s="8" t="s">
        <v>6944</v>
      </c>
      <c r="M1934" s="8">
        <v>155</v>
      </c>
      <c r="N1934" s="8" t="s">
        <v>10642</v>
      </c>
      <c r="O1934" s="8">
        <v>1</v>
      </c>
      <c r="P1934" s="8" t="s">
        <v>57</v>
      </c>
      <c r="Q1934" s="8" t="s">
        <v>12609</v>
      </c>
      <c r="S1934" s="8" t="s">
        <v>57</v>
      </c>
      <c r="T1934" s="8" t="s">
        <v>59</v>
      </c>
      <c r="U1934" s="8" t="s">
        <v>65</v>
      </c>
      <c r="V1934" s="8" t="s">
        <v>51</v>
      </c>
      <c r="W1934" s="8">
        <v>85</v>
      </c>
      <c r="X1934" s="8">
        <v>20</v>
      </c>
      <c r="Y1934" s="8">
        <v>20</v>
      </c>
      <c r="Z1934" s="8">
        <v>15</v>
      </c>
      <c r="AA1934" s="8">
        <v>15</v>
      </c>
      <c r="AB1934" s="8">
        <v>15</v>
      </c>
    </row>
    <row r="1935" spans="1:28">
      <c r="A1935" t="s">
        <v>20</v>
      </c>
      <c r="B1935" t="s">
        <v>657</v>
      </c>
      <c r="C1935" t="s">
        <v>661</v>
      </c>
      <c r="D1935" t="s">
        <v>629</v>
      </c>
      <c r="E1935" t="s">
        <v>675</v>
      </c>
      <c r="F1935" t="s">
        <v>5251</v>
      </c>
      <c r="G1935" t="s">
        <v>5252</v>
      </c>
      <c r="H1935" t="s">
        <v>677</v>
      </c>
      <c r="I1935" t="s">
        <v>3372</v>
      </c>
      <c r="J1935" s="8" t="s">
        <v>10355</v>
      </c>
      <c r="K1935" s="8">
        <v>58</v>
      </c>
      <c r="L1935" s="8" t="s">
        <v>820</v>
      </c>
      <c r="M1935" s="8">
        <v>155</v>
      </c>
      <c r="N1935" s="8" t="s">
        <v>821</v>
      </c>
      <c r="O1935" s="8">
        <v>1</v>
      </c>
      <c r="P1935" s="8" t="s">
        <v>57</v>
      </c>
      <c r="Q1935" s="8" t="s">
        <v>12610</v>
      </c>
      <c r="S1935" s="8" t="s">
        <v>57</v>
      </c>
      <c r="T1935" s="8" t="s">
        <v>59</v>
      </c>
      <c r="U1935" s="8" t="s">
        <v>65</v>
      </c>
      <c r="V1935" s="8" t="s">
        <v>51</v>
      </c>
      <c r="W1935" s="8">
        <v>85</v>
      </c>
      <c r="X1935" s="8">
        <v>20</v>
      </c>
      <c r="Y1935" s="8">
        <v>20</v>
      </c>
      <c r="Z1935" s="8">
        <v>15</v>
      </c>
      <c r="AA1935" s="8">
        <v>15</v>
      </c>
      <c r="AB1935" s="8">
        <v>15</v>
      </c>
    </row>
    <row r="1936" spans="1:28">
      <c r="A1936" t="s">
        <v>20</v>
      </c>
      <c r="B1936" t="s">
        <v>657</v>
      </c>
      <c r="C1936" t="s">
        <v>661</v>
      </c>
      <c r="D1936" t="s">
        <v>629</v>
      </c>
      <c r="E1936" t="s">
        <v>675</v>
      </c>
      <c r="F1936" t="s">
        <v>7688</v>
      </c>
      <c r="G1936" t="s">
        <v>7688</v>
      </c>
      <c r="H1936" t="s">
        <v>676</v>
      </c>
      <c r="I1936" t="s">
        <v>7689</v>
      </c>
      <c r="J1936" s="8" t="s">
        <v>10356</v>
      </c>
      <c r="K1936" s="8">
        <v>55</v>
      </c>
      <c r="L1936" s="8" t="s">
        <v>10357</v>
      </c>
      <c r="M1936" s="8">
        <v>131</v>
      </c>
      <c r="N1936" s="8" t="s">
        <v>10643</v>
      </c>
      <c r="O1936" s="8">
        <v>1</v>
      </c>
      <c r="P1936" s="8" t="s">
        <v>57</v>
      </c>
      <c r="Q1936" s="8" t="s">
        <v>12611</v>
      </c>
      <c r="S1936" s="8" t="s">
        <v>57</v>
      </c>
      <c r="T1936" s="8" t="s">
        <v>59</v>
      </c>
      <c r="U1936" s="8" t="s">
        <v>65</v>
      </c>
      <c r="V1936" s="8" t="s">
        <v>51</v>
      </c>
      <c r="W1936" s="8">
        <v>85</v>
      </c>
      <c r="X1936" s="8">
        <v>20</v>
      </c>
      <c r="Y1936" s="8">
        <v>20</v>
      </c>
      <c r="Z1936" s="8">
        <v>15</v>
      </c>
      <c r="AA1936" s="8">
        <v>15</v>
      </c>
      <c r="AB1936" s="8">
        <v>15</v>
      </c>
    </row>
    <row r="1937" spans="1:28">
      <c r="A1937" t="s">
        <v>20</v>
      </c>
      <c r="B1937" t="s">
        <v>657</v>
      </c>
      <c r="C1937" t="s">
        <v>661</v>
      </c>
      <c r="D1937" t="s">
        <v>629</v>
      </c>
      <c r="E1937" t="s">
        <v>675</v>
      </c>
      <c r="F1937" t="s">
        <v>7690</v>
      </c>
      <c r="G1937" t="s">
        <v>7690</v>
      </c>
      <c r="H1937" t="s">
        <v>676</v>
      </c>
      <c r="I1937" t="s">
        <v>7691</v>
      </c>
      <c r="J1937" s="8" t="s">
        <v>7692</v>
      </c>
      <c r="K1937" s="8">
        <v>60</v>
      </c>
      <c r="L1937" s="8" t="s">
        <v>10358</v>
      </c>
      <c r="M1937" s="8">
        <v>127</v>
      </c>
      <c r="N1937" s="8" t="s">
        <v>10644</v>
      </c>
      <c r="O1937" s="8">
        <v>1</v>
      </c>
      <c r="P1937" s="8" t="s">
        <v>57</v>
      </c>
      <c r="Q1937" s="8" t="s">
        <v>12612</v>
      </c>
      <c r="S1937" s="8" t="s">
        <v>57</v>
      </c>
      <c r="T1937" s="8" t="s">
        <v>59</v>
      </c>
      <c r="U1937" s="8" t="s">
        <v>65</v>
      </c>
      <c r="V1937" s="8" t="s">
        <v>51</v>
      </c>
      <c r="W1937" s="8">
        <v>85</v>
      </c>
      <c r="X1937" s="8">
        <v>20</v>
      </c>
      <c r="Y1937" s="8">
        <v>20</v>
      </c>
      <c r="Z1937" s="8">
        <v>15</v>
      </c>
      <c r="AA1937" s="8">
        <v>15</v>
      </c>
      <c r="AB1937" s="8">
        <v>15</v>
      </c>
    </row>
    <row r="1938" spans="1:28">
      <c r="A1938" t="s">
        <v>20</v>
      </c>
      <c r="B1938" t="s">
        <v>657</v>
      </c>
      <c r="C1938" t="s">
        <v>661</v>
      </c>
      <c r="D1938" t="s">
        <v>629</v>
      </c>
      <c r="E1938" t="s">
        <v>675</v>
      </c>
      <c r="F1938" t="s">
        <v>7693</v>
      </c>
      <c r="G1938" t="s">
        <v>7693</v>
      </c>
      <c r="H1938" t="s">
        <v>676</v>
      </c>
      <c r="I1938" t="s">
        <v>7694</v>
      </c>
      <c r="J1938" s="8" t="s">
        <v>7695</v>
      </c>
      <c r="K1938" s="8">
        <v>53</v>
      </c>
      <c r="L1938" s="8" t="s">
        <v>10359</v>
      </c>
      <c r="M1938" s="8">
        <v>112</v>
      </c>
      <c r="N1938" s="8" t="s">
        <v>10645</v>
      </c>
      <c r="O1938" s="8">
        <v>1</v>
      </c>
      <c r="P1938" s="8" t="s">
        <v>57</v>
      </c>
      <c r="Q1938" s="8" t="s">
        <v>12613</v>
      </c>
      <c r="S1938" s="8" t="s">
        <v>57</v>
      </c>
      <c r="T1938" s="8" t="s">
        <v>59</v>
      </c>
      <c r="U1938" s="8" t="s">
        <v>65</v>
      </c>
      <c r="V1938" s="8" t="s">
        <v>51</v>
      </c>
      <c r="W1938" s="8">
        <v>85</v>
      </c>
      <c r="X1938" s="8">
        <v>20</v>
      </c>
      <c r="Y1938" s="8">
        <v>20</v>
      </c>
      <c r="Z1938" s="8">
        <v>15</v>
      </c>
      <c r="AA1938" s="8">
        <v>15</v>
      </c>
      <c r="AB1938" s="8">
        <v>15</v>
      </c>
    </row>
    <row r="1939" spans="1:28">
      <c r="A1939" t="s">
        <v>20</v>
      </c>
      <c r="B1939" t="s">
        <v>657</v>
      </c>
      <c r="C1939" t="s">
        <v>661</v>
      </c>
      <c r="D1939" t="s">
        <v>629</v>
      </c>
      <c r="E1939" t="s">
        <v>675</v>
      </c>
      <c r="F1939" t="s">
        <v>8090</v>
      </c>
      <c r="G1939" t="s">
        <v>8091</v>
      </c>
      <c r="H1939" t="s">
        <v>677</v>
      </c>
      <c r="I1939" t="s">
        <v>9132</v>
      </c>
      <c r="J1939" s="8" t="s">
        <v>10360</v>
      </c>
      <c r="K1939" s="8">
        <v>55</v>
      </c>
      <c r="L1939" s="8" t="s">
        <v>10361</v>
      </c>
      <c r="M1939" s="8">
        <v>73</v>
      </c>
      <c r="N1939" s="8" t="s">
        <v>9133</v>
      </c>
      <c r="O1939" s="8">
        <v>1</v>
      </c>
      <c r="P1939" s="8" t="s">
        <v>57</v>
      </c>
      <c r="Q1939" s="8" t="s">
        <v>12614</v>
      </c>
      <c r="S1939" s="8" t="s">
        <v>57</v>
      </c>
      <c r="T1939" s="8" t="s">
        <v>59</v>
      </c>
      <c r="U1939" s="8" t="s">
        <v>65</v>
      </c>
      <c r="V1939" s="8" t="s">
        <v>51</v>
      </c>
      <c r="W1939" s="8">
        <v>85</v>
      </c>
      <c r="X1939" s="8">
        <v>20</v>
      </c>
      <c r="Y1939" s="8">
        <v>20</v>
      </c>
      <c r="Z1939" s="8">
        <v>15</v>
      </c>
      <c r="AA1939" s="8">
        <v>15</v>
      </c>
      <c r="AB1939" s="8">
        <v>15</v>
      </c>
    </row>
    <row r="1940" spans="1:28">
      <c r="A1940" t="s">
        <v>20</v>
      </c>
      <c r="B1940" t="s">
        <v>657</v>
      </c>
      <c r="C1940" t="s">
        <v>661</v>
      </c>
      <c r="D1940" t="s">
        <v>629</v>
      </c>
      <c r="E1940" t="s">
        <v>675</v>
      </c>
      <c r="F1940" t="s">
        <v>34</v>
      </c>
      <c r="G1940" t="s">
        <v>34</v>
      </c>
      <c r="H1940" t="s">
        <v>676</v>
      </c>
      <c r="I1940" t="s">
        <v>7696</v>
      </c>
      <c r="J1940" s="8" t="s">
        <v>10362</v>
      </c>
      <c r="K1940" s="8">
        <v>49</v>
      </c>
      <c r="L1940" s="8" t="s">
        <v>10363</v>
      </c>
      <c r="M1940" s="8">
        <v>144</v>
      </c>
      <c r="N1940" s="8" t="s">
        <v>10646</v>
      </c>
      <c r="O1940" s="8">
        <v>1</v>
      </c>
      <c r="P1940" s="8" t="s">
        <v>57</v>
      </c>
      <c r="Q1940" s="8" t="s">
        <v>12615</v>
      </c>
      <c r="S1940" s="8" t="s">
        <v>57</v>
      </c>
      <c r="T1940" s="8" t="s">
        <v>59</v>
      </c>
      <c r="U1940" s="8" t="s">
        <v>65</v>
      </c>
      <c r="V1940" s="8" t="s">
        <v>51</v>
      </c>
      <c r="W1940" s="8">
        <v>85</v>
      </c>
      <c r="X1940" s="8">
        <v>20</v>
      </c>
      <c r="Y1940" s="8">
        <v>20</v>
      </c>
      <c r="Z1940" s="8">
        <v>15</v>
      </c>
      <c r="AA1940" s="8">
        <v>15</v>
      </c>
      <c r="AB1940" s="8">
        <v>15</v>
      </c>
    </row>
    <row r="1941" spans="1:28">
      <c r="A1941" t="s">
        <v>20</v>
      </c>
      <c r="B1941" t="s">
        <v>657</v>
      </c>
      <c r="C1941" t="s">
        <v>661</v>
      </c>
      <c r="D1941" t="s">
        <v>629</v>
      </c>
      <c r="E1941" t="s">
        <v>675</v>
      </c>
      <c r="F1941" t="s">
        <v>4439</v>
      </c>
      <c r="G1941" t="s">
        <v>10791</v>
      </c>
      <c r="H1941" t="s">
        <v>676</v>
      </c>
      <c r="I1941" t="s">
        <v>7697</v>
      </c>
      <c r="J1941" s="8" t="s">
        <v>7698</v>
      </c>
      <c r="K1941" s="8">
        <v>59</v>
      </c>
      <c r="L1941" s="8" t="s">
        <v>10364</v>
      </c>
      <c r="M1941" s="8">
        <v>153</v>
      </c>
      <c r="N1941" s="8" t="s">
        <v>10647</v>
      </c>
      <c r="O1941" s="8">
        <v>1</v>
      </c>
      <c r="P1941" s="8" t="s">
        <v>57</v>
      </c>
      <c r="Q1941" s="8" t="s">
        <v>12616</v>
      </c>
      <c r="S1941" s="8" t="s">
        <v>57</v>
      </c>
      <c r="T1941" s="8" t="s">
        <v>59</v>
      </c>
      <c r="U1941" s="8" t="s">
        <v>65</v>
      </c>
      <c r="V1941" s="8" t="s">
        <v>51</v>
      </c>
      <c r="W1941" s="8">
        <v>85</v>
      </c>
      <c r="X1941" s="8">
        <v>20</v>
      </c>
      <c r="Y1941" s="8">
        <v>20</v>
      </c>
      <c r="Z1941" s="8">
        <v>15</v>
      </c>
      <c r="AA1941" s="8">
        <v>15</v>
      </c>
      <c r="AB1941" s="8">
        <v>15</v>
      </c>
    </row>
    <row r="1942" spans="1:28">
      <c r="A1942" t="s">
        <v>20</v>
      </c>
      <c r="B1942" t="s">
        <v>657</v>
      </c>
      <c r="C1942" t="s">
        <v>661</v>
      </c>
      <c r="D1942" t="s">
        <v>629</v>
      </c>
      <c r="E1942" t="s">
        <v>675</v>
      </c>
      <c r="F1942" t="s">
        <v>7699</v>
      </c>
      <c r="G1942" t="s">
        <v>7700</v>
      </c>
      <c r="H1942" t="s">
        <v>676</v>
      </c>
      <c r="I1942" t="s">
        <v>7701</v>
      </c>
      <c r="J1942" s="8" t="s">
        <v>7702</v>
      </c>
      <c r="K1942" s="8">
        <v>58</v>
      </c>
      <c r="L1942" s="8" t="s">
        <v>10365</v>
      </c>
      <c r="M1942" s="8">
        <v>119</v>
      </c>
      <c r="N1942" s="8" t="s">
        <v>10648</v>
      </c>
      <c r="O1942" s="8">
        <v>1</v>
      </c>
      <c r="P1942" s="8" t="s">
        <v>57</v>
      </c>
      <c r="Q1942" s="8" t="s">
        <v>12617</v>
      </c>
      <c r="S1942" s="8" t="s">
        <v>57</v>
      </c>
      <c r="T1942" s="8" t="s">
        <v>59</v>
      </c>
      <c r="U1942" s="8" t="s">
        <v>65</v>
      </c>
      <c r="V1942" s="8" t="s">
        <v>51</v>
      </c>
      <c r="W1942" s="8">
        <v>85</v>
      </c>
      <c r="X1942" s="8">
        <v>20</v>
      </c>
      <c r="Y1942" s="8">
        <v>20</v>
      </c>
      <c r="Z1942" s="8">
        <v>15</v>
      </c>
      <c r="AA1942" s="8">
        <v>15</v>
      </c>
      <c r="AB1942" s="8">
        <v>15</v>
      </c>
    </row>
    <row r="1943" spans="1:28">
      <c r="A1943" t="s">
        <v>20</v>
      </c>
      <c r="B1943" t="s">
        <v>657</v>
      </c>
      <c r="C1943" t="s">
        <v>661</v>
      </c>
      <c r="D1943" t="s">
        <v>629</v>
      </c>
      <c r="E1943" t="s">
        <v>675</v>
      </c>
      <c r="F1943" t="s">
        <v>5258</v>
      </c>
      <c r="G1943" t="s">
        <v>5259</v>
      </c>
      <c r="H1943" t="s">
        <v>676</v>
      </c>
      <c r="I1943" t="s">
        <v>3403</v>
      </c>
      <c r="J1943" s="8" t="s">
        <v>3404</v>
      </c>
      <c r="K1943" s="8">
        <v>49</v>
      </c>
      <c r="L1943" s="8" t="s">
        <v>429</v>
      </c>
      <c r="M1943" s="8">
        <v>133</v>
      </c>
      <c r="N1943" s="8" t="s">
        <v>9776</v>
      </c>
      <c r="O1943" s="8">
        <v>1</v>
      </c>
      <c r="P1943" s="8" t="s">
        <v>57</v>
      </c>
      <c r="Q1943" s="8" t="s">
        <v>12618</v>
      </c>
      <c r="S1943" s="8" t="s">
        <v>57</v>
      </c>
      <c r="T1943" s="8" t="s">
        <v>59</v>
      </c>
      <c r="U1943" s="8" t="s">
        <v>65</v>
      </c>
      <c r="V1943" s="8" t="s">
        <v>51</v>
      </c>
      <c r="W1943" s="8">
        <v>85</v>
      </c>
      <c r="X1943" s="8">
        <v>20</v>
      </c>
      <c r="Y1943" s="8">
        <v>20</v>
      </c>
      <c r="Z1943" s="8">
        <v>15</v>
      </c>
      <c r="AA1943" s="8">
        <v>15</v>
      </c>
      <c r="AB1943" s="8">
        <v>15</v>
      </c>
    </row>
    <row r="1944" spans="1:28">
      <c r="A1944" t="s">
        <v>20</v>
      </c>
      <c r="B1944" t="s">
        <v>657</v>
      </c>
      <c r="C1944" t="s">
        <v>661</v>
      </c>
      <c r="D1944" t="s">
        <v>629</v>
      </c>
      <c r="E1944" t="s">
        <v>675</v>
      </c>
      <c r="F1944" t="s">
        <v>5139</v>
      </c>
      <c r="G1944" t="s">
        <v>4424</v>
      </c>
      <c r="H1944" t="s">
        <v>677</v>
      </c>
      <c r="I1944" t="s">
        <v>3499</v>
      </c>
      <c r="J1944" s="8" t="s">
        <v>10366</v>
      </c>
      <c r="K1944" s="8">
        <v>48</v>
      </c>
      <c r="L1944" s="8" t="s">
        <v>10367</v>
      </c>
      <c r="M1944" s="8">
        <v>50</v>
      </c>
      <c r="N1944" s="8" t="s">
        <v>3500</v>
      </c>
      <c r="O1944" s="8">
        <v>1</v>
      </c>
      <c r="P1944" s="8" t="s">
        <v>57</v>
      </c>
      <c r="Q1944" s="8" t="s">
        <v>12619</v>
      </c>
      <c r="S1944" s="8" t="s">
        <v>57</v>
      </c>
      <c r="T1944" s="8" t="s">
        <v>59</v>
      </c>
      <c r="U1944" s="8" t="s">
        <v>65</v>
      </c>
      <c r="V1944" s="8" t="s">
        <v>51</v>
      </c>
      <c r="W1944" s="8">
        <v>65</v>
      </c>
      <c r="X1944" s="8">
        <v>20</v>
      </c>
      <c r="Y1944" s="8">
        <v>0</v>
      </c>
      <c r="Z1944" s="8">
        <v>15</v>
      </c>
      <c r="AA1944" s="8">
        <v>15</v>
      </c>
      <c r="AB1944" s="8">
        <v>15</v>
      </c>
    </row>
    <row r="1945" spans="1:28">
      <c r="A1945" t="s">
        <v>20</v>
      </c>
      <c r="B1945" t="s">
        <v>657</v>
      </c>
      <c r="C1945" t="s">
        <v>661</v>
      </c>
      <c r="D1945" t="s">
        <v>629</v>
      </c>
      <c r="E1945" t="s">
        <v>675</v>
      </c>
      <c r="F1945" t="s">
        <v>5262</v>
      </c>
      <c r="G1945" t="s">
        <v>5263</v>
      </c>
      <c r="H1945" t="s">
        <v>676</v>
      </c>
      <c r="I1945" t="s">
        <v>3411</v>
      </c>
      <c r="J1945" s="8" t="s">
        <v>3412</v>
      </c>
      <c r="K1945" s="8">
        <v>55</v>
      </c>
      <c r="L1945" s="8" t="s">
        <v>10368</v>
      </c>
      <c r="M1945" s="8">
        <v>158</v>
      </c>
      <c r="N1945" s="8" t="s">
        <v>3413</v>
      </c>
      <c r="O1945" s="8">
        <v>1</v>
      </c>
      <c r="P1945" s="8" t="s">
        <v>57</v>
      </c>
      <c r="Q1945" s="8" t="s">
        <v>12620</v>
      </c>
      <c r="S1945" s="8" t="s">
        <v>57</v>
      </c>
      <c r="T1945" s="8" t="s">
        <v>59</v>
      </c>
      <c r="U1945" s="8" t="s">
        <v>65</v>
      </c>
      <c r="V1945" s="8" t="s">
        <v>51</v>
      </c>
      <c r="W1945" s="8">
        <v>85</v>
      </c>
      <c r="X1945" s="8">
        <v>20</v>
      </c>
      <c r="Y1945" s="8">
        <v>20</v>
      </c>
      <c r="Z1945" s="8">
        <v>15</v>
      </c>
      <c r="AA1945" s="8">
        <v>15</v>
      </c>
      <c r="AB1945" s="8">
        <v>15</v>
      </c>
    </row>
    <row r="1946" spans="1:28">
      <c r="A1946" t="s">
        <v>20</v>
      </c>
      <c r="B1946" t="s">
        <v>657</v>
      </c>
      <c r="C1946" t="s">
        <v>661</v>
      </c>
      <c r="D1946" t="s">
        <v>629</v>
      </c>
      <c r="E1946" t="s">
        <v>675</v>
      </c>
      <c r="F1946" t="s">
        <v>4488</v>
      </c>
      <c r="G1946" t="s">
        <v>4488</v>
      </c>
      <c r="H1946" t="s">
        <v>676</v>
      </c>
      <c r="I1946" t="s">
        <v>7703</v>
      </c>
      <c r="J1946" s="8" t="s">
        <v>7704</v>
      </c>
      <c r="K1946" s="8">
        <v>53</v>
      </c>
      <c r="L1946" s="8" t="s">
        <v>6940</v>
      </c>
      <c r="M1946" s="8">
        <v>89</v>
      </c>
      <c r="N1946" s="8" t="s">
        <v>10649</v>
      </c>
      <c r="O1946" s="8">
        <v>1</v>
      </c>
      <c r="P1946" s="8" t="s">
        <v>57</v>
      </c>
      <c r="Q1946" s="8" t="s">
        <v>12621</v>
      </c>
      <c r="S1946" s="8" t="s">
        <v>57</v>
      </c>
      <c r="T1946" s="8" t="s">
        <v>59</v>
      </c>
      <c r="U1946" s="8" t="s">
        <v>65</v>
      </c>
      <c r="V1946" s="8" t="s">
        <v>51</v>
      </c>
      <c r="W1946" s="8">
        <v>85</v>
      </c>
      <c r="X1946" s="8">
        <v>20</v>
      </c>
      <c r="Y1946" s="8">
        <v>20</v>
      </c>
      <c r="Z1946" s="8">
        <v>15</v>
      </c>
      <c r="AA1946" s="8">
        <v>15</v>
      </c>
      <c r="AB1946" s="8">
        <v>15</v>
      </c>
    </row>
    <row r="1947" spans="1:28">
      <c r="A1947" t="s">
        <v>20</v>
      </c>
      <c r="B1947" t="s">
        <v>657</v>
      </c>
      <c r="C1947" t="s">
        <v>661</v>
      </c>
      <c r="D1947" t="s">
        <v>629</v>
      </c>
      <c r="E1947" t="s">
        <v>675</v>
      </c>
      <c r="F1947" t="s">
        <v>3436</v>
      </c>
      <c r="G1947" t="s">
        <v>4625</v>
      </c>
      <c r="H1947" t="s">
        <v>677</v>
      </c>
      <c r="I1947" t="s">
        <v>3434</v>
      </c>
      <c r="J1947" s="8" t="s">
        <v>3435</v>
      </c>
      <c r="K1947" s="8">
        <v>49</v>
      </c>
      <c r="L1947" s="8" t="s">
        <v>10369</v>
      </c>
      <c r="M1947" s="8">
        <v>62</v>
      </c>
      <c r="N1947" s="8" t="s">
        <v>1596</v>
      </c>
      <c r="O1947" s="8">
        <v>1</v>
      </c>
      <c r="P1947" s="8" t="s">
        <v>57</v>
      </c>
      <c r="Q1947" s="8" t="s">
        <v>12622</v>
      </c>
      <c r="S1947" s="8" t="s">
        <v>57</v>
      </c>
      <c r="T1947" s="8" t="s">
        <v>59</v>
      </c>
      <c r="U1947" s="8" t="s">
        <v>65</v>
      </c>
      <c r="V1947" s="8" t="s">
        <v>51</v>
      </c>
      <c r="W1947" s="8">
        <v>85</v>
      </c>
      <c r="X1947" s="8">
        <v>20</v>
      </c>
      <c r="Y1947" s="8">
        <v>20</v>
      </c>
      <c r="Z1947" s="8">
        <v>15</v>
      </c>
      <c r="AA1947" s="8">
        <v>15</v>
      </c>
      <c r="AB1947" s="8">
        <v>15</v>
      </c>
    </row>
    <row r="1948" spans="1:28">
      <c r="A1948" t="s">
        <v>20</v>
      </c>
      <c r="B1948" t="s">
        <v>657</v>
      </c>
      <c r="C1948" t="s">
        <v>661</v>
      </c>
      <c r="D1948" t="s">
        <v>629</v>
      </c>
      <c r="E1948" t="s">
        <v>675</v>
      </c>
      <c r="F1948" t="s">
        <v>7705</v>
      </c>
      <c r="G1948" t="s">
        <v>7705</v>
      </c>
      <c r="H1948" t="s">
        <v>676</v>
      </c>
      <c r="I1948" t="s">
        <v>7706</v>
      </c>
      <c r="J1948" s="8" t="s">
        <v>7707</v>
      </c>
      <c r="K1948" s="8">
        <v>46</v>
      </c>
      <c r="L1948" s="8" t="s">
        <v>10370</v>
      </c>
      <c r="M1948" s="8">
        <v>115</v>
      </c>
      <c r="N1948" s="8" t="s">
        <v>10650</v>
      </c>
      <c r="O1948" s="8">
        <v>1</v>
      </c>
      <c r="P1948" s="8" t="s">
        <v>57</v>
      </c>
      <c r="Q1948" s="8" t="s">
        <v>12623</v>
      </c>
      <c r="S1948" s="8" t="s">
        <v>57</v>
      </c>
      <c r="T1948" s="8" t="s">
        <v>59</v>
      </c>
      <c r="U1948" s="8" t="s">
        <v>65</v>
      </c>
      <c r="V1948" s="8" t="s">
        <v>51</v>
      </c>
      <c r="W1948" s="8">
        <v>85</v>
      </c>
      <c r="X1948" s="8">
        <v>20</v>
      </c>
      <c r="Y1948" s="8">
        <v>20</v>
      </c>
      <c r="Z1948" s="8">
        <v>15</v>
      </c>
      <c r="AA1948" s="8">
        <v>15</v>
      </c>
      <c r="AB1948" s="8">
        <v>15</v>
      </c>
    </row>
    <row r="1949" spans="1:28">
      <c r="A1949" t="s">
        <v>20</v>
      </c>
      <c r="B1949" t="s">
        <v>657</v>
      </c>
      <c r="C1949" t="s">
        <v>661</v>
      </c>
      <c r="D1949" t="s">
        <v>629</v>
      </c>
      <c r="E1949" t="s">
        <v>675</v>
      </c>
      <c r="F1949" t="s">
        <v>5264</v>
      </c>
      <c r="G1949" t="s">
        <v>5265</v>
      </c>
      <c r="H1949" t="s">
        <v>676</v>
      </c>
      <c r="I1949" t="s">
        <v>3420</v>
      </c>
      <c r="J1949" s="8" t="s">
        <v>3421</v>
      </c>
      <c r="K1949" s="8">
        <v>47</v>
      </c>
      <c r="L1949" s="8" t="s">
        <v>10371</v>
      </c>
      <c r="M1949" s="8">
        <v>151</v>
      </c>
      <c r="N1949" s="8" t="s">
        <v>3422</v>
      </c>
      <c r="O1949" s="8">
        <v>1</v>
      </c>
      <c r="P1949" s="8" t="s">
        <v>57</v>
      </c>
      <c r="Q1949" s="8" t="s">
        <v>12624</v>
      </c>
      <c r="S1949" s="8" t="s">
        <v>57</v>
      </c>
      <c r="T1949" s="8" t="s">
        <v>59</v>
      </c>
      <c r="U1949" s="8" t="s">
        <v>65</v>
      </c>
      <c r="V1949" s="8" t="s">
        <v>51</v>
      </c>
      <c r="W1949" s="8">
        <v>85</v>
      </c>
      <c r="X1949" s="8">
        <v>20</v>
      </c>
      <c r="Y1949" s="8">
        <v>20</v>
      </c>
      <c r="Z1949" s="8">
        <v>15</v>
      </c>
      <c r="AA1949" s="8">
        <v>15</v>
      </c>
      <c r="AB1949" s="8">
        <v>15</v>
      </c>
    </row>
    <row r="1950" spans="1:28">
      <c r="A1950" t="s">
        <v>20</v>
      </c>
      <c r="B1950" t="s">
        <v>657</v>
      </c>
      <c r="C1950" t="s">
        <v>661</v>
      </c>
      <c r="D1950" t="s">
        <v>629</v>
      </c>
      <c r="E1950" t="s">
        <v>675</v>
      </c>
      <c r="F1950" t="s">
        <v>7708</v>
      </c>
      <c r="G1950" t="s">
        <v>7709</v>
      </c>
      <c r="H1950" t="s">
        <v>676</v>
      </c>
      <c r="I1950" t="s">
        <v>7710</v>
      </c>
      <c r="J1950" s="8" t="s">
        <v>7711</v>
      </c>
      <c r="K1950" s="8">
        <v>51</v>
      </c>
      <c r="L1950" s="8" t="s">
        <v>10372</v>
      </c>
      <c r="M1950" s="8">
        <v>153</v>
      </c>
      <c r="N1950" s="8" t="s">
        <v>10651</v>
      </c>
      <c r="O1950" s="8">
        <v>1</v>
      </c>
      <c r="P1950" s="8" t="s">
        <v>57</v>
      </c>
      <c r="Q1950" s="8" t="s">
        <v>12625</v>
      </c>
      <c r="S1950" s="8" t="s">
        <v>57</v>
      </c>
      <c r="T1950" s="8" t="s">
        <v>59</v>
      </c>
      <c r="U1950" s="8" t="s">
        <v>65</v>
      </c>
      <c r="V1950" s="8" t="s">
        <v>51</v>
      </c>
      <c r="W1950" s="8">
        <v>85</v>
      </c>
      <c r="X1950" s="8">
        <v>20</v>
      </c>
      <c r="Y1950" s="8">
        <v>20</v>
      </c>
      <c r="Z1950" s="8">
        <v>15</v>
      </c>
      <c r="AA1950" s="8">
        <v>15</v>
      </c>
      <c r="AB1950" s="8">
        <v>15</v>
      </c>
    </row>
    <row r="1951" spans="1:28">
      <c r="A1951" t="s">
        <v>20</v>
      </c>
      <c r="B1951" t="s">
        <v>657</v>
      </c>
      <c r="C1951" t="s">
        <v>661</v>
      </c>
      <c r="D1951" t="s">
        <v>629</v>
      </c>
      <c r="E1951" t="s">
        <v>675</v>
      </c>
      <c r="F1951" t="s">
        <v>7712</v>
      </c>
      <c r="G1951" t="s">
        <v>7713</v>
      </c>
      <c r="H1951" t="s">
        <v>676</v>
      </c>
      <c r="I1951" t="s">
        <v>7714</v>
      </c>
      <c r="J1951" s="8" t="s">
        <v>7715</v>
      </c>
      <c r="K1951" s="8">
        <v>50</v>
      </c>
      <c r="L1951" s="8" t="s">
        <v>7716</v>
      </c>
      <c r="M1951" s="8">
        <v>136</v>
      </c>
      <c r="N1951" s="8" t="s">
        <v>10652</v>
      </c>
      <c r="O1951" s="8">
        <v>1</v>
      </c>
      <c r="P1951" s="8" t="s">
        <v>57</v>
      </c>
      <c r="Q1951" s="8" t="s">
        <v>12626</v>
      </c>
      <c r="S1951" s="8" t="s">
        <v>57</v>
      </c>
      <c r="T1951" s="8" t="s">
        <v>59</v>
      </c>
      <c r="U1951" s="8" t="s">
        <v>65</v>
      </c>
      <c r="V1951" s="8" t="s">
        <v>51</v>
      </c>
      <c r="W1951" s="8">
        <v>85</v>
      </c>
      <c r="X1951" s="8">
        <v>20</v>
      </c>
      <c r="Y1951" s="8">
        <v>20</v>
      </c>
      <c r="Z1951" s="8">
        <v>15</v>
      </c>
      <c r="AA1951" s="8">
        <v>15</v>
      </c>
      <c r="AB1951" s="8">
        <v>15</v>
      </c>
    </row>
    <row r="1952" spans="1:28">
      <c r="A1952" t="s">
        <v>20</v>
      </c>
      <c r="B1952" t="s">
        <v>657</v>
      </c>
      <c r="C1952" t="s">
        <v>661</v>
      </c>
      <c r="D1952" t="s">
        <v>629</v>
      </c>
      <c r="E1952" t="s">
        <v>675</v>
      </c>
      <c r="F1952" t="s">
        <v>7717</v>
      </c>
      <c r="G1952" t="s">
        <v>7717</v>
      </c>
      <c r="H1952" t="s">
        <v>676</v>
      </c>
      <c r="I1952" t="s">
        <v>7718</v>
      </c>
      <c r="J1952" s="8" t="s">
        <v>7719</v>
      </c>
      <c r="K1952" s="8">
        <v>46</v>
      </c>
      <c r="L1952" s="8" t="s">
        <v>7720</v>
      </c>
      <c r="M1952" s="8">
        <v>124</v>
      </c>
      <c r="N1952" s="8" t="s">
        <v>10653</v>
      </c>
      <c r="O1952" s="8">
        <v>1</v>
      </c>
      <c r="P1952" s="8" t="s">
        <v>57</v>
      </c>
      <c r="Q1952" s="8" t="s">
        <v>12627</v>
      </c>
      <c r="S1952" s="8" t="s">
        <v>57</v>
      </c>
      <c r="T1952" s="8" t="s">
        <v>59</v>
      </c>
      <c r="U1952" s="8" t="s">
        <v>65</v>
      </c>
      <c r="V1952" s="8" t="s">
        <v>51</v>
      </c>
      <c r="W1952" s="8">
        <v>85</v>
      </c>
      <c r="X1952" s="8">
        <v>20</v>
      </c>
      <c r="Y1952" s="8">
        <v>20</v>
      </c>
      <c r="Z1952" s="8">
        <v>15</v>
      </c>
      <c r="AA1952" s="8">
        <v>15</v>
      </c>
      <c r="AB1952" s="8">
        <v>15</v>
      </c>
    </row>
    <row r="1953" spans="1:28">
      <c r="A1953" t="s">
        <v>20</v>
      </c>
      <c r="B1953" t="s">
        <v>657</v>
      </c>
      <c r="C1953" t="s">
        <v>661</v>
      </c>
      <c r="D1953" t="s">
        <v>629</v>
      </c>
      <c r="E1953" t="s">
        <v>675</v>
      </c>
      <c r="F1953" t="s">
        <v>7721</v>
      </c>
      <c r="G1953" t="s">
        <v>6774</v>
      </c>
      <c r="H1953" t="s">
        <v>676</v>
      </c>
      <c r="I1953" t="s">
        <v>7722</v>
      </c>
      <c r="J1953" s="8" t="s">
        <v>10373</v>
      </c>
      <c r="K1953" s="8">
        <v>56</v>
      </c>
      <c r="L1953" s="8" t="s">
        <v>7723</v>
      </c>
      <c r="M1953" s="8">
        <v>114</v>
      </c>
      <c r="N1953" s="8" t="s">
        <v>10654</v>
      </c>
      <c r="O1953" s="8">
        <v>1</v>
      </c>
      <c r="P1953" s="8" t="s">
        <v>57</v>
      </c>
      <c r="Q1953" s="8" t="s">
        <v>12628</v>
      </c>
      <c r="S1953" s="8" t="s">
        <v>57</v>
      </c>
      <c r="T1953" s="8" t="s">
        <v>59</v>
      </c>
      <c r="U1953" s="8" t="s">
        <v>65</v>
      </c>
      <c r="V1953" s="8" t="s">
        <v>51</v>
      </c>
      <c r="W1953" s="8">
        <v>85</v>
      </c>
      <c r="X1953" s="8">
        <v>20</v>
      </c>
      <c r="Y1953" s="8">
        <v>20</v>
      </c>
      <c r="Z1953" s="8">
        <v>15</v>
      </c>
      <c r="AA1953" s="8">
        <v>15</v>
      </c>
      <c r="AB1953" s="8">
        <v>15</v>
      </c>
    </row>
    <row r="1954" spans="1:28">
      <c r="A1954" t="s">
        <v>20</v>
      </c>
      <c r="B1954" t="s">
        <v>657</v>
      </c>
      <c r="C1954" t="s">
        <v>661</v>
      </c>
      <c r="D1954" t="s">
        <v>629</v>
      </c>
      <c r="E1954" t="s">
        <v>675</v>
      </c>
      <c r="F1954" t="s">
        <v>7724</v>
      </c>
      <c r="G1954" t="s">
        <v>6535</v>
      </c>
      <c r="H1954" t="s">
        <v>676</v>
      </c>
      <c r="I1954" t="s">
        <v>7725</v>
      </c>
      <c r="J1954" s="8" t="s">
        <v>7726</v>
      </c>
      <c r="K1954" s="8">
        <v>42</v>
      </c>
      <c r="L1954" s="8" t="s">
        <v>7727</v>
      </c>
      <c r="M1954" s="8">
        <v>135</v>
      </c>
      <c r="N1954" s="8" t="s">
        <v>10655</v>
      </c>
      <c r="O1954" s="8">
        <v>1</v>
      </c>
      <c r="P1954" s="8" t="s">
        <v>57</v>
      </c>
      <c r="Q1954" s="8" t="s">
        <v>12629</v>
      </c>
      <c r="S1954" s="8" t="s">
        <v>57</v>
      </c>
      <c r="T1954" s="8" t="s">
        <v>59</v>
      </c>
      <c r="U1954" s="8" t="s">
        <v>65</v>
      </c>
      <c r="V1954" s="8" t="s">
        <v>51</v>
      </c>
      <c r="W1954" s="8">
        <v>85</v>
      </c>
      <c r="X1954" s="8">
        <v>20</v>
      </c>
      <c r="Y1954" s="8">
        <v>20</v>
      </c>
      <c r="Z1954" s="8">
        <v>15</v>
      </c>
      <c r="AA1954" s="8">
        <v>15</v>
      </c>
      <c r="AB1954" s="8">
        <v>15</v>
      </c>
    </row>
    <row r="1955" spans="1:28">
      <c r="A1955" t="s">
        <v>20</v>
      </c>
      <c r="B1955" t="s">
        <v>657</v>
      </c>
      <c r="C1955" t="s">
        <v>661</v>
      </c>
      <c r="D1955" t="s">
        <v>629</v>
      </c>
      <c r="E1955" t="s">
        <v>675</v>
      </c>
      <c r="F1955" t="s">
        <v>9134</v>
      </c>
      <c r="G1955" t="s">
        <v>9135</v>
      </c>
      <c r="H1955" t="s">
        <v>677</v>
      </c>
      <c r="I1955" t="s">
        <v>9136</v>
      </c>
      <c r="J1955" s="8" t="s">
        <v>9137</v>
      </c>
      <c r="K1955" s="8">
        <v>44</v>
      </c>
      <c r="L1955" s="8" t="s">
        <v>9138</v>
      </c>
      <c r="M1955" s="8">
        <v>110</v>
      </c>
      <c r="N1955" s="8" t="s">
        <v>9139</v>
      </c>
      <c r="O1955" s="8">
        <v>1</v>
      </c>
      <c r="P1955" s="8" t="s">
        <v>57</v>
      </c>
      <c r="Q1955" s="8" t="s">
        <v>12630</v>
      </c>
      <c r="S1955" s="8" t="s">
        <v>57</v>
      </c>
      <c r="T1955" s="8" t="s">
        <v>59</v>
      </c>
      <c r="U1955" s="8" t="s">
        <v>65</v>
      </c>
      <c r="V1955" s="8" t="s">
        <v>51</v>
      </c>
      <c r="W1955" s="8">
        <v>85</v>
      </c>
      <c r="X1955" s="8">
        <v>20</v>
      </c>
      <c r="Y1955" s="8">
        <v>20</v>
      </c>
      <c r="Z1955" s="8">
        <v>15</v>
      </c>
      <c r="AA1955" s="8">
        <v>15</v>
      </c>
      <c r="AB1955" s="8">
        <v>15</v>
      </c>
    </row>
    <row r="1956" spans="1:28">
      <c r="A1956" t="s">
        <v>20</v>
      </c>
      <c r="B1956" t="s">
        <v>657</v>
      </c>
      <c r="C1956" t="s">
        <v>661</v>
      </c>
      <c r="D1956" t="s">
        <v>629</v>
      </c>
      <c r="E1956" t="s">
        <v>675</v>
      </c>
      <c r="F1956" t="s">
        <v>9140</v>
      </c>
      <c r="G1956" t="s">
        <v>9141</v>
      </c>
      <c r="H1956" t="s">
        <v>677</v>
      </c>
      <c r="I1956" t="s">
        <v>9142</v>
      </c>
      <c r="J1956" s="8" t="s">
        <v>10374</v>
      </c>
      <c r="K1956" s="8">
        <v>51</v>
      </c>
      <c r="L1956" s="8" t="s">
        <v>9143</v>
      </c>
      <c r="M1956" s="8">
        <v>154</v>
      </c>
      <c r="N1956" s="8" t="s">
        <v>9144</v>
      </c>
      <c r="O1956" s="8">
        <v>1</v>
      </c>
      <c r="P1956" s="8" t="s">
        <v>57</v>
      </c>
      <c r="Q1956" s="8" t="s">
        <v>12631</v>
      </c>
      <c r="S1956" s="8" t="s">
        <v>57</v>
      </c>
      <c r="T1956" s="8" t="s">
        <v>59</v>
      </c>
      <c r="U1956" s="8" t="s">
        <v>65</v>
      </c>
      <c r="V1956" s="8" t="s">
        <v>51</v>
      </c>
      <c r="W1956" s="8">
        <v>85</v>
      </c>
      <c r="X1956" s="8">
        <v>20</v>
      </c>
      <c r="Y1956" s="8">
        <v>20</v>
      </c>
      <c r="Z1956" s="8">
        <v>15</v>
      </c>
      <c r="AA1956" s="8">
        <v>15</v>
      </c>
      <c r="AB1956" s="8">
        <v>15</v>
      </c>
    </row>
    <row r="1957" spans="1:28">
      <c r="A1957" t="s">
        <v>20</v>
      </c>
      <c r="B1957" t="s">
        <v>657</v>
      </c>
      <c r="C1957" t="s">
        <v>661</v>
      </c>
      <c r="D1957" t="s">
        <v>629</v>
      </c>
      <c r="E1957" t="s">
        <v>675</v>
      </c>
      <c r="F1957" t="s">
        <v>7728</v>
      </c>
      <c r="G1957" t="s">
        <v>11137</v>
      </c>
      <c r="H1957" t="s">
        <v>676</v>
      </c>
      <c r="I1957" t="s">
        <v>7729</v>
      </c>
      <c r="J1957" s="8" t="s">
        <v>7730</v>
      </c>
      <c r="K1957" s="8">
        <v>42</v>
      </c>
      <c r="L1957" s="8" t="s">
        <v>10375</v>
      </c>
      <c r="M1957" s="8">
        <v>132</v>
      </c>
      <c r="N1957" s="8" t="s">
        <v>10656</v>
      </c>
      <c r="O1957" s="8">
        <v>1</v>
      </c>
      <c r="P1957" s="8" t="s">
        <v>57</v>
      </c>
      <c r="Q1957" s="8" t="s">
        <v>12632</v>
      </c>
      <c r="S1957" s="8" t="s">
        <v>57</v>
      </c>
      <c r="T1957" s="8" t="s">
        <v>59</v>
      </c>
      <c r="U1957" s="8" t="s">
        <v>65</v>
      </c>
      <c r="V1957" s="8" t="s">
        <v>51</v>
      </c>
      <c r="W1957" s="8">
        <v>85</v>
      </c>
      <c r="X1957" s="8">
        <v>20</v>
      </c>
      <c r="Y1957" s="8">
        <v>20</v>
      </c>
      <c r="Z1957" s="8">
        <v>15</v>
      </c>
      <c r="AA1957" s="8">
        <v>15</v>
      </c>
      <c r="AB1957" s="8">
        <v>15</v>
      </c>
    </row>
    <row r="1958" spans="1:28">
      <c r="A1958" t="s">
        <v>20</v>
      </c>
      <c r="B1958" t="s">
        <v>657</v>
      </c>
      <c r="C1958" t="s">
        <v>661</v>
      </c>
      <c r="D1958" t="s">
        <v>629</v>
      </c>
      <c r="E1958" t="s">
        <v>675</v>
      </c>
      <c r="F1958" t="s">
        <v>6948</v>
      </c>
      <c r="G1958" t="s">
        <v>6949</v>
      </c>
      <c r="H1958" t="s">
        <v>676</v>
      </c>
      <c r="I1958" t="s">
        <v>7731</v>
      </c>
      <c r="J1958" s="8" t="s">
        <v>10376</v>
      </c>
      <c r="K1958" s="8">
        <v>51</v>
      </c>
      <c r="L1958" s="8" t="s">
        <v>10377</v>
      </c>
      <c r="M1958" s="8">
        <v>73</v>
      </c>
      <c r="N1958" s="8" t="s">
        <v>10657</v>
      </c>
      <c r="O1958" s="8">
        <v>1</v>
      </c>
      <c r="P1958" s="8" t="s">
        <v>57</v>
      </c>
      <c r="Q1958" s="8" t="s">
        <v>12633</v>
      </c>
      <c r="S1958" s="8" t="s">
        <v>57</v>
      </c>
      <c r="T1958" s="8" t="s">
        <v>59</v>
      </c>
      <c r="U1958" s="8" t="s">
        <v>65</v>
      </c>
      <c r="V1958" s="8" t="s">
        <v>51</v>
      </c>
      <c r="W1958" s="8">
        <v>85</v>
      </c>
      <c r="X1958" s="8">
        <v>20</v>
      </c>
      <c r="Y1958" s="8">
        <v>20</v>
      </c>
      <c r="Z1958" s="8">
        <v>15</v>
      </c>
      <c r="AA1958" s="8">
        <v>15</v>
      </c>
      <c r="AB1958" s="8">
        <v>15</v>
      </c>
    </row>
    <row r="1959" spans="1:28">
      <c r="A1959" t="s">
        <v>20</v>
      </c>
      <c r="B1959" t="s">
        <v>657</v>
      </c>
      <c r="C1959" t="s">
        <v>661</v>
      </c>
      <c r="D1959" t="s">
        <v>629</v>
      </c>
      <c r="E1959" t="s">
        <v>675</v>
      </c>
      <c r="F1959" t="s">
        <v>9145</v>
      </c>
      <c r="G1959" t="s">
        <v>9146</v>
      </c>
      <c r="H1959" t="s">
        <v>677</v>
      </c>
      <c r="I1959" t="s">
        <v>9147</v>
      </c>
      <c r="J1959" s="8" t="s">
        <v>10378</v>
      </c>
      <c r="K1959" s="8">
        <v>54</v>
      </c>
      <c r="L1959" s="8" t="s">
        <v>9148</v>
      </c>
      <c r="M1959" s="8">
        <v>84</v>
      </c>
      <c r="N1959" s="8" t="s">
        <v>9149</v>
      </c>
      <c r="O1959" s="8">
        <v>1</v>
      </c>
      <c r="P1959" s="8" t="s">
        <v>57</v>
      </c>
      <c r="Q1959" s="8" t="s">
        <v>12634</v>
      </c>
      <c r="S1959" s="8" t="s">
        <v>57</v>
      </c>
      <c r="T1959" s="8" t="s">
        <v>59</v>
      </c>
      <c r="U1959" s="8" t="s">
        <v>65</v>
      </c>
      <c r="V1959" s="8" t="s">
        <v>51</v>
      </c>
      <c r="W1959" s="8">
        <v>85</v>
      </c>
      <c r="X1959" s="8">
        <v>20</v>
      </c>
      <c r="Y1959" s="8">
        <v>20</v>
      </c>
      <c r="Z1959" s="8">
        <v>15</v>
      </c>
      <c r="AA1959" s="8">
        <v>15</v>
      </c>
      <c r="AB1959" s="8">
        <v>15</v>
      </c>
    </row>
    <row r="1960" spans="1:28">
      <c r="A1960" t="s">
        <v>20</v>
      </c>
      <c r="B1960" t="s">
        <v>657</v>
      </c>
      <c r="C1960" t="s">
        <v>661</v>
      </c>
      <c r="D1960" t="s">
        <v>629</v>
      </c>
      <c r="E1960" t="s">
        <v>675</v>
      </c>
      <c r="F1960" t="s">
        <v>4478</v>
      </c>
      <c r="G1960" t="s">
        <v>4479</v>
      </c>
      <c r="H1960" t="s">
        <v>677</v>
      </c>
      <c r="I1960" t="s">
        <v>3496</v>
      </c>
      <c r="J1960" s="8" t="s">
        <v>10379</v>
      </c>
      <c r="K1960" s="8">
        <v>47</v>
      </c>
      <c r="L1960" s="8" t="s">
        <v>3497</v>
      </c>
      <c r="M1960" s="8">
        <v>157</v>
      </c>
      <c r="N1960" s="8" t="s">
        <v>3498</v>
      </c>
      <c r="O1960" s="8">
        <v>1</v>
      </c>
      <c r="P1960" s="8" t="s">
        <v>57</v>
      </c>
      <c r="Q1960" s="8" t="s">
        <v>12635</v>
      </c>
      <c r="S1960" s="8" t="s">
        <v>57</v>
      </c>
      <c r="T1960" s="8" t="s">
        <v>59</v>
      </c>
      <c r="U1960" s="8" t="s">
        <v>65</v>
      </c>
      <c r="V1960" s="8" t="s">
        <v>51</v>
      </c>
      <c r="W1960" s="8">
        <v>85</v>
      </c>
      <c r="X1960" s="8">
        <v>20</v>
      </c>
      <c r="Y1960" s="8">
        <v>20</v>
      </c>
      <c r="Z1960" s="8">
        <v>15</v>
      </c>
      <c r="AA1960" s="8">
        <v>15</v>
      </c>
      <c r="AB1960" s="8">
        <v>15</v>
      </c>
    </row>
    <row r="1961" spans="1:28">
      <c r="A1961" t="s">
        <v>20</v>
      </c>
      <c r="B1961" t="s">
        <v>657</v>
      </c>
      <c r="C1961" t="s">
        <v>661</v>
      </c>
      <c r="D1961" t="s">
        <v>629</v>
      </c>
      <c r="E1961" t="s">
        <v>675</v>
      </c>
      <c r="F1961" t="s">
        <v>4481</v>
      </c>
      <c r="G1961" t="s">
        <v>4482</v>
      </c>
      <c r="H1961" t="s">
        <v>677</v>
      </c>
      <c r="I1961" t="s">
        <v>3418</v>
      </c>
      <c r="J1961" s="8" t="s">
        <v>10380</v>
      </c>
      <c r="K1961" s="8">
        <v>45</v>
      </c>
      <c r="L1961" s="8" t="s">
        <v>10381</v>
      </c>
      <c r="M1961" s="8">
        <v>71</v>
      </c>
      <c r="N1961" s="8" t="s">
        <v>3419</v>
      </c>
      <c r="O1961" s="8">
        <v>1</v>
      </c>
      <c r="P1961" s="8" t="s">
        <v>57</v>
      </c>
      <c r="Q1961" s="8" t="s">
        <v>12636</v>
      </c>
      <c r="S1961" s="8" t="s">
        <v>57</v>
      </c>
      <c r="T1961" s="8" t="s">
        <v>59</v>
      </c>
      <c r="U1961" s="8" t="s">
        <v>65</v>
      </c>
      <c r="V1961" s="8" t="s">
        <v>51</v>
      </c>
      <c r="W1961" s="8">
        <v>85</v>
      </c>
      <c r="X1961" s="8">
        <v>20</v>
      </c>
      <c r="Y1961" s="8">
        <v>20</v>
      </c>
      <c r="Z1961" s="8">
        <v>15</v>
      </c>
      <c r="AA1961" s="8">
        <v>15</v>
      </c>
      <c r="AB1961" s="8">
        <v>15</v>
      </c>
    </row>
    <row r="1962" spans="1:28">
      <c r="A1962" t="s">
        <v>20</v>
      </c>
      <c r="B1962" t="s">
        <v>657</v>
      </c>
      <c r="C1962" t="s">
        <v>661</v>
      </c>
      <c r="D1962" t="s">
        <v>629</v>
      </c>
      <c r="E1962" t="s">
        <v>675</v>
      </c>
      <c r="F1962" t="s">
        <v>8101</v>
      </c>
      <c r="G1962" t="s">
        <v>8102</v>
      </c>
      <c r="H1962" t="s">
        <v>677</v>
      </c>
      <c r="I1962" t="s">
        <v>9150</v>
      </c>
      <c r="J1962" s="8" t="s">
        <v>10382</v>
      </c>
      <c r="K1962" s="8">
        <v>53</v>
      </c>
      <c r="L1962" s="8" t="s">
        <v>9151</v>
      </c>
      <c r="M1962" s="8">
        <v>50</v>
      </c>
      <c r="N1962" s="8" t="s">
        <v>9152</v>
      </c>
      <c r="O1962" s="8">
        <v>1</v>
      </c>
      <c r="P1962" s="8" t="s">
        <v>57</v>
      </c>
      <c r="Q1962" s="8" t="s">
        <v>12637</v>
      </c>
      <c r="S1962" s="8" t="s">
        <v>57</v>
      </c>
      <c r="T1962" s="8" t="s">
        <v>59</v>
      </c>
      <c r="U1962" s="8" t="s">
        <v>65</v>
      </c>
      <c r="V1962" s="8" t="s">
        <v>51</v>
      </c>
      <c r="W1962" s="8">
        <v>65</v>
      </c>
      <c r="X1962" s="8">
        <v>20</v>
      </c>
      <c r="Y1962" s="8">
        <v>0</v>
      </c>
      <c r="Z1962" s="8">
        <v>15</v>
      </c>
      <c r="AA1962" s="8">
        <v>15</v>
      </c>
      <c r="AB1962" s="8">
        <v>15</v>
      </c>
    </row>
    <row r="1963" spans="1:28">
      <c r="A1963" t="s">
        <v>20</v>
      </c>
      <c r="B1963" t="s">
        <v>657</v>
      </c>
      <c r="C1963" t="s">
        <v>661</v>
      </c>
      <c r="D1963" t="s">
        <v>629</v>
      </c>
      <c r="E1963" t="s">
        <v>675</v>
      </c>
      <c r="F1963" t="s">
        <v>6982</v>
      </c>
      <c r="G1963" t="s">
        <v>6982</v>
      </c>
      <c r="H1963" t="s">
        <v>676</v>
      </c>
      <c r="I1963" t="s">
        <v>7732</v>
      </c>
      <c r="J1963" s="8" t="s">
        <v>7733</v>
      </c>
      <c r="K1963" s="8">
        <v>53</v>
      </c>
      <c r="L1963" s="8" t="s">
        <v>10383</v>
      </c>
      <c r="M1963" s="8">
        <v>81</v>
      </c>
      <c r="N1963" s="8" t="s">
        <v>10658</v>
      </c>
      <c r="O1963" s="8">
        <v>1</v>
      </c>
      <c r="P1963" s="8" t="s">
        <v>57</v>
      </c>
      <c r="Q1963" s="8" t="s">
        <v>12638</v>
      </c>
      <c r="S1963" s="8" t="s">
        <v>57</v>
      </c>
      <c r="T1963" s="8" t="s">
        <v>59</v>
      </c>
      <c r="U1963" s="8" t="s">
        <v>65</v>
      </c>
      <c r="V1963" s="8" t="s">
        <v>51</v>
      </c>
      <c r="W1963" s="8">
        <v>85</v>
      </c>
      <c r="X1963" s="8">
        <v>20</v>
      </c>
      <c r="Y1963" s="8">
        <v>20</v>
      </c>
      <c r="Z1963" s="8">
        <v>15</v>
      </c>
      <c r="AA1963" s="8">
        <v>15</v>
      </c>
      <c r="AB1963" s="8">
        <v>15</v>
      </c>
    </row>
    <row r="1964" spans="1:28">
      <c r="A1964" t="s">
        <v>20</v>
      </c>
      <c r="B1964" t="s">
        <v>657</v>
      </c>
      <c r="C1964" t="s">
        <v>661</v>
      </c>
      <c r="D1964" t="s">
        <v>629</v>
      </c>
      <c r="E1964" t="s">
        <v>675</v>
      </c>
      <c r="F1964" t="s">
        <v>8106</v>
      </c>
      <c r="G1964" t="s">
        <v>8107</v>
      </c>
      <c r="H1964" t="s">
        <v>677</v>
      </c>
      <c r="I1964" t="s">
        <v>9153</v>
      </c>
      <c r="J1964" s="8" t="s">
        <v>10384</v>
      </c>
      <c r="K1964" s="8">
        <v>45</v>
      </c>
      <c r="L1964" s="8" t="s">
        <v>10385</v>
      </c>
      <c r="M1964" s="8">
        <v>69</v>
      </c>
      <c r="N1964" s="8" t="s">
        <v>9154</v>
      </c>
      <c r="O1964" s="8">
        <v>1</v>
      </c>
      <c r="P1964" s="8" t="s">
        <v>57</v>
      </c>
      <c r="Q1964" s="8" t="s">
        <v>12639</v>
      </c>
      <c r="S1964" s="8" t="s">
        <v>57</v>
      </c>
      <c r="T1964" s="8" t="s">
        <v>59</v>
      </c>
      <c r="U1964" s="8" t="s">
        <v>65</v>
      </c>
      <c r="V1964" s="8" t="s">
        <v>51</v>
      </c>
      <c r="W1964" s="8">
        <v>85</v>
      </c>
      <c r="X1964" s="8">
        <v>20</v>
      </c>
      <c r="Y1964" s="8">
        <v>20</v>
      </c>
      <c r="Z1964" s="8">
        <v>15</v>
      </c>
      <c r="AA1964" s="8">
        <v>15</v>
      </c>
      <c r="AB1964" s="8">
        <v>15</v>
      </c>
    </row>
    <row r="1965" spans="1:28">
      <c r="A1965" t="s">
        <v>20</v>
      </c>
      <c r="B1965" t="s">
        <v>657</v>
      </c>
      <c r="C1965" t="s">
        <v>661</v>
      </c>
      <c r="D1965" t="s">
        <v>629</v>
      </c>
      <c r="E1965" t="s">
        <v>675</v>
      </c>
      <c r="F1965" t="s">
        <v>7734</v>
      </c>
      <c r="G1965" t="s">
        <v>7735</v>
      </c>
      <c r="H1965" t="s">
        <v>676</v>
      </c>
      <c r="I1965" t="s">
        <v>7736</v>
      </c>
      <c r="J1965" s="8" t="s">
        <v>7737</v>
      </c>
      <c r="K1965" s="8">
        <v>51</v>
      </c>
      <c r="L1965" s="8" t="s">
        <v>7738</v>
      </c>
      <c r="M1965" s="8">
        <v>113</v>
      </c>
      <c r="N1965" s="8" t="s">
        <v>10659</v>
      </c>
      <c r="O1965" s="8">
        <v>1</v>
      </c>
      <c r="P1965" s="8" t="s">
        <v>57</v>
      </c>
      <c r="Q1965" s="8" t="s">
        <v>12640</v>
      </c>
      <c r="S1965" s="8" t="s">
        <v>57</v>
      </c>
      <c r="T1965" s="8" t="s">
        <v>59</v>
      </c>
      <c r="U1965" s="8" t="s">
        <v>65</v>
      </c>
      <c r="V1965" s="8" t="s">
        <v>51</v>
      </c>
      <c r="W1965" s="8">
        <v>85</v>
      </c>
      <c r="X1965" s="8">
        <v>20</v>
      </c>
      <c r="Y1965" s="8">
        <v>20</v>
      </c>
      <c r="Z1965" s="8">
        <v>15</v>
      </c>
      <c r="AA1965" s="8">
        <v>15</v>
      </c>
      <c r="AB1965" s="8">
        <v>15</v>
      </c>
    </row>
    <row r="1966" spans="1:28">
      <c r="A1966" t="s">
        <v>20</v>
      </c>
      <c r="B1966" t="s">
        <v>657</v>
      </c>
      <c r="C1966" t="s">
        <v>661</v>
      </c>
      <c r="D1966" t="s">
        <v>629</v>
      </c>
      <c r="E1966" t="s">
        <v>675</v>
      </c>
      <c r="F1966" t="s">
        <v>7739</v>
      </c>
      <c r="G1966" t="s">
        <v>7740</v>
      </c>
      <c r="H1966" t="s">
        <v>676</v>
      </c>
      <c r="I1966" t="s">
        <v>7741</v>
      </c>
      <c r="J1966" s="8" t="s">
        <v>10386</v>
      </c>
      <c r="K1966" s="8">
        <v>56</v>
      </c>
      <c r="L1966" s="8" t="s">
        <v>10387</v>
      </c>
      <c r="M1966" s="8">
        <v>147</v>
      </c>
      <c r="N1966" s="8" t="s">
        <v>10660</v>
      </c>
      <c r="O1966" s="8">
        <v>1</v>
      </c>
      <c r="P1966" s="8" t="s">
        <v>57</v>
      </c>
      <c r="Q1966" s="8" t="s">
        <v>12641</v>
      </c>
      <c r="S1966" s="8" t="s">
        <v>57</v>
      </c>
      <c r="T1966" s="8" t="s">
        <v>59</v>
      </c>
      <c r="U1966" s="8" t="s">
        <v>65</v>
      </c>
      <c r="V1966" s="8" t="s">
        <v>51</v>
      </c>
      <c r="W1966" s="8">
        <v>85</v>
      </c>
      <c r="X1966" s="8">
        <v>20</v>
      </c>
      <c r="Y1966" s="8">
        <v>20</v>
      </c>
      <c r="Z1966" s="8">
        <v>15</v>
      </c>
      <c r="AA1966" s="8">
        <v>15</v>
      </c>
      <c r="AB1966" s="8">
        <v>15</v>
      </c>
    </row>
    <row r="1967" spans="1:28">
      <c r="A1967" t="s">
        <v>20</v>
      </c>
      <c r="B1967" t="s">
        <v>657</v>
      </c>
      <c r="C1967" t="s">
        <v>661</v>
      </c>
      <c r="D1967" t="s">
        <v>629</v>
      </c>
      <c r="E1967" t="s">
        <v>675</v>
      </c>
      <c r="F1967" t="s">
        <v>8112</v>
      </c>
      <c r="G1967" t="s">
        <v>8113</v>
      </c>
      <c r="H1967" t="s">
        <v>677</v>
      </c>
      <c r="I1967" t="s">
        <v>9155</v>
      </c>
      <c r="J1967" s="8" t="s">
        <v>10388</v>
      </c>
      <c r="K1967" s="8">
        <v>50</v>
      </c>
      <c r="L1967" s="8" t="s">
        <v>10389</v>
      </c>
      <c r="M1967" s="8">
        <v>61</v>
      </c>
      <c r="N1967" s="8" t="s">
        <v>8969</v>
      </c>
      <c r="O1967" s="8">
        <v>1</v>
      </c>
      <c r="P1967" s="8" t="s">
        <v>57</v>
      </c>
      <c r="Q1967" s="8" t="s">
        <v>12642</v>
      </c>
      <c r="S1967" s="8" t="s">
        <v>57</v>
      </c>
      <c r="T1967" s="8" t="s">
        <v>59</v>
      </c>
      <c r="U1967" s="8" t="s">
        <v>65</v>
      </c>
      <c r="V1967" s="8" t="s">
        <v>51</v>
      </c>
      <c r="W1967" s="8">
        <v>85</v>
      </c>
      <c r="X1967" s="8">
        <v>20</v>
      </c>
      <c r="Y1967" s="8">
        <v>20</v>
      </c>
      <c r="Z1967" s="8">
        <v>15</v>
      </c>
      <c r="AA1967" s="8">
        <v>15</v>
      </c>
      <c r="AB1967" s="8">
        <v>15</v>
      </c>
    </row>
    <row r="1968" spans="1:28">
      <c r="A1968" t="s">
        <v>20</v>
      </c>
      <c r="B1968" t="s">
        <v>657</v>
      </c>
      <c r="C1968" t="s">
        <v>661</v>
      </c>
      <c r="D1968" t="s">
        <v>629</v>
      </c>
      <c r="E1968" t="s">
        <v>675</v>
      </c>
      <c r="F1968" t="s">
        <v>4622</v>
      </c>
      <c r="G1968" t="s">
        <v>4623</v>
      </c>
      <c r="H1968" t="s">
        <v>676</v>
      </c>
      <c r="I1968" t="s">
        <v>3398</v>
      </c>
      <c r="J1968" s="8" t="s">
        <v>10390</v>
      </c>
      <c r="K1968" s="8">
        <v>58</v>
      </c>
      <c r="L1968" s="8" t="s">
        <v>301</v>
      </c>
      <c r="M1968" s="8">
        <v>137</v>
      </c>
      <c r="N1968" s="8" t="s">
        <v>184</v>
      </c>
      <c r="O1968" s="8">
        <v>1</v>
      </c>
      <c r="P1968" s="8" t="s">
        <v>57</v>
      </c>
      <c r="Q1968" s="8" t="s">
        <v>12643</v>
      </c>
      <c r="S1968" s="8" t="s">
        <v>57</v>
      </c>
      <c r="T1968" s="8" t="s">
        <v>59</v>
      </c>
      <c r="U1968" s="8" t="s">
        <v>65</v>
      </c>
      <c r="V1968" s="8" t="s">
        <v>51</v>
      </c>
      <c r="W1968" s="8">
        <v>85</v>
      </c>
      <c r="X1968" s="8">
        <v>20</v>
      </c>
      <c r="Y1968" s="8">
        <v>20</v>
      </c>
      <c r="Z1968" s="8">
        <v>15</v>
      </c>
      <c r="AA1968" s="8">
        <v>15</v>
      </c>
      <c r="AB1968" s="8">
        <v>15</v>
      </c>
    </row>
    <row r="1969" spans="1:28">
      <c r="A1969" t="s">
        <v>20</v>
      </c>
      <c r="B1969" t="s">
        <v>657</v>
      </c>
      <c r="C1969" t="s">
        <v>661</v>
      </c>
      <c r="D1969" t="s">
        <v>629</v>
      </c>
      <c r="E1969" t="s">
        <v>675</v>
      </c>
      <c r="F1969" t="s">
        <v>5266</v>
      </c>
      <c r="G1969" t="s">
        <v>5267</v>
      </c>
      <c r="H1969" t="s">
        <v>676</v>
      </c>
      <c r="I1969" t="s">
        <v>3431</v>
      </c>
      <c r="J1969" s="8" t="s">
        <v>3432</v>
      </c>
      <c r="K1969" s="8">
        <v>59</v>
      </c>
      <c r="L1969" s="8" t="s">
        <v>10391</v>
      </c>
      <c r="M1969" s="8">
        <v>160</v>
      </c>
      <c r="N1969" s="8" t="s">
        <v>3433</v>
      </c>
      <c r="O1969" s="8">
        <v>1</v>
      </c>
      <c r="P1969" s="8" t="s">
        <v>57</v>
      </c>
      <c r="Q1969" s="8" t="s">
        <v>12644</v>
      </c>
      <c r="S1969" s="8" t="s">
        <v>57</v>
      </c>
      <c r="T1969" s="8" t="s">
        <v>59</v>
      </c>
      <c r="U1969" s="8" t="s">
        <v>65</v>
      </c>
      <c r="V1969" s="8" t="s">
        <v>51</v>
      </c>
      <c r="W1969" s="8">
        <v>85</v>
      </c>
      <c r="X1969" s="8">
        <v>20</v>
      </c>
      <c r="Y1969" s="8">
        <v>20</v>
      </c>
      <c r="Z1969" s="8">
        <v>15</v>
      </c>
      <c r="AA1969" s="8">
        <v>15</v>
      </c>
      <c r="AB1969" s="8">
        <v>15</v>
      </c>
    </row>
    <row r="1970" spans="1:28">
      <c r="A1970" t="s">
        <v>20</v>
      </c>
      <c r="B1970" t="s">
        <v>657</v>
      </c>
      <c r="C1970" t="s">
        <v>658</v>
      </c>
      <c r="D1970" t="s">
        <v>629</v>
      </c>
      <c r="E1970" t="s">
        <v>675</v>
      </c>
      <c r="F1970" t="s">
        <v>4484</v>
      </c>
      <c r="G1970" t="s">
        <v>4484</v>
      </c>
      <c r="H1970" t="s">
        <v>676</v>
      </c>
      <c r="I1970" t="s">
        <v>9502</v>
      </c>
      <c r="J1970" s="8" t="s">
        <v>9503</v>
      </c>
      <c r="K1970" s="8">
        <v>48</v>
      </c>
      <c r="L1970" s="8" t="s">
        <v>920</v>
      </c>
      <c r="M1970" s="8">
        <v>117</v>
      </c>
      <c r="N1970" s="8" t="s">
        <v>921</v>
      </c>
      <c r="O1970" s="8">
        <v>1</v>
      </c>
      <c r="P1970" s="8" t="s">
        <v>57</v>
      </c>
      <c r="Q1970" s="8" t="s">
        <v>12645</v>
      </c>
      <c r="S1970" s="8" t="s">
        <v>57</v>
      </c>
      <c r="T1970" s="8" t="s">
        <v>59</v>
      </c>
      <c r="U1970" s="8" t="s">
        <v>65</v>
      </c>
      <c r="V1970" s="8" t="s">
        <v>51</v>
      </c>
      <c r="W1970" s="8">
        <v>85</v>
      </c>
      <c r="X1970" s="8">
        <v>20</v>
      </c>
      <c r="Y1970" s="8">
        <v>20</v>
      </c>
      <c r="Z1970" s="8">
        <v>15</v>
      </c>
      <c r="AA1970" s="8">
        <v>15</v>
      </c>
      <c r="AB1970" s="8">
        <v>15</v>
      </c>
    </row>
    <row r="1971" spans="1:28">
      <c r="A1971" t="s">
        <v>20</v>
      </c>
      <c r="B1971" t="s">
        <v>657</v>
      </c>
      <c r="C1971" t="s">
        <v>658</v>
      </c>
      <c r="D1971" t="s">
        <v>629</v>
      </c>
      <c r="E1971" t="s">
        <v>675</v>
      </c>
      <c r="F1971" t="s">
        <v>573</v>
      </c>
      <c r="G1971" t="s">
        <v>573</v>
      </c>
      <c r="H1971" t="s">
        <v>676</v>
      </c>
      <c r="I1971" t="s">
        <v>7742</v>
      </c>
      <c r="J1971" s="8" t="s">
        <v>7743</v>
      </c>
      <c r="K1971" s="8">
        <v>49</v>
      </c>
      <c r="L1971" s="8" t="s">
        <v>7444</v>
      </c>
      <c r="M1971" s="8">
        <v>133</v>
      </c>
      <c r="N1971" s="8" t="s">
        <v>574</v>
      </c>
      <c r="O1971" s="8">
        <v>1</v>
      </c>
      <c r="P1971" s="8" t="s">
        <v>57</v>
      </c>
      <c r="Q1971" s="8" t="s">
        <v>12646</v>
      </c>
      <c r="S1971" s="8" t="s">
        <v>57</v>
      </c>
      <c r="T1971" s="8" t="s">
        <v>59</v>
      </c>
      <c r="U1971" s="8" t="s">
        <v>65</v>
      </c>
      <c r="V1971" s="8" t="s">
        <v>51</v>
      </c>
      <c r="W1971" s="8">
        <v>85</v>
      </c>
      <c r="X1971" s="8">
        <v>20</v>
      </c>
      <c r="Y1971" s="8">
        <v>20</v>
      </c>
      <c r="Z1971" s="8">
        <v>15</v>
      </c>
      <c r="AA1971" s="8">
        <v>15</v>
      </c>
      <c r="AB1971" s="8">
        <v>15</v>
      </c>
    </row>
    <row r="1972" spans="1:28">
      <c r="A1972" t="s">
        <v>20</v>
      </c>
      <c r="B1972" t="s">
        <v>657</v>
      </c>
      <c r="C1972" t="s">
        <v>658</v>
      </c>
      <c r="D1972" t="s">
        <v>629</v>
      </c>
      <c r="E1972" t="s">
        <v>675</v>
      </c>
      <c r="F1972" t="s">
        <v>593</v>
      </c>
      <c r="G1972" t="s">
        <v>593</v>
      </c>
      <c r="H1972" t="s">
        <v>676</v>
      </c>
      <c r="I1972" t="s">
        <v>7744</v>
      </c>
      <c r="J1972" s="8" t="s">
        <v>7745</v>
      </c>
      <c r="K1972" s="8">
        <v>50</v>
      </c>
      <c r="L1972" s="8" t="s">
        <v>7449</v>
      </c>
      <c r="M1972" s="8">
        <v>141</v>
      </c>
      <c r="N1972" s="8" t="s">
        <v>879</v>
      </c>
      <c r="O1972" s="8">
        <v>1</v>
      </c>
      <c r="P1972" s="8" t="s">
        <v>57</v>
      </c>
      <c r="Q1972" s="8" t="s">
        <v>12647</v>
      </c>
      <c r="S1972" s="8" t="s">
        <v>57</v>
      </c>
      <c r="T1972" s="8" t="s">
        <v>59</v>
      </c>
      <c r="U1972" s="8" t="s">
        <v>65</v>
      </c>
      <c r="V1972" s="8" t="s">
        <v>51</v>
      </c>
      <c r="W1972" s="8">
        <v>85</v>
      </c>
      <c r="X1972" s="8">
        <v>20</v>
      </c>
      <c r="Y1972" s="8">
        <v>20</v>
      </c>
      <c r="Z1972" s="8">
        <v>15</v>
      </c>
      <c r="AA1972" s="8">
        <v>15</v>
      </c>
      <c r="AB1972" s="8">
        <v>15</v>
      </c>
    </row>
    <row r="1973" spans="1:28">
      <c r="A1973" t="s">
        <v>20</v>
      </c>
      <c r="B1973" t="s">
        <v>657</v>
      </c>
      <c r="C1973" t="s">
        <v>658</v>
      </c>
      <c r="D1973" t="s">
        <v>629</v>
      </c>
      <c r="E1973" t="s">
        <v>675</v>
      </c>
      <c r="F1973" t="s">
        <v>345</v>
      </c>
      <c r="G1973" t="s">
        <v>345</v>
      </c>
      <c r="H1973" t="s">
        <v>676</v>
      </c>
      <c r="I1973" t="s">
        <v>9504</v>
      </c>
      <c r="J1973" s="8" t="s">
        <v>9505</v>
      </c>
      <c r="K1973" s="8">
        <v>47</v>
      </c>
      <c r="L1973" s="8" t="s">
        <v>10392</v>
      </c>
      <c r="M1973" s="8">
        <v>157</v>
      </c>
      <c r="N1973" s="8" t="s">
        <v>349</v>
      </c>
      <c r="O1973" s="8">
        <v>1</v>
      </c>
      <c r="P1973" s="8" t="s">
        <v>57</v>
      </c>
      <c r="Q1973" s="8" t="s">
        <v>12648</v>
      </c>
      <c r="S1973" s="8" t="s">
        <v>57</v>
      </c>
      <c r="T1973" s="8" t="s">
        <v>59</v>
      </c>
      <c r="U1973" s="8" t="s">
        <v>65</v>
      </c>
      <c r="V1973" s="8" t="s">
        <v>51</v>
      </c>
      <c r="W1973" s="8">
        <v>85</v>
      </c>
      <c r="X1973" s="8">
        <v>20</v>
      </c>
      <c r="Y1973" s="8">
        <v>20</v>
      </c>
      <c r="Z1973" s="8">
        <v>15</v>
      </c>
      <c r="AA1973" s="8">
        <v>15</v>
      </c>
      <c r="AB1973" s="8">
        <v>15</v>
      </c>
    </row>
    <row r="1974" spans="1:28">
      <c r="A1974" t="s">
        <v>20</v>
      </c>
      <c r="B1974" t="s">
        <v>657</v>
      </c>
      <c r="C1974" t="s">
        <v>658</v>
      </c>
      <c r="D1974" t="s">
        <v>629</v>
      </c>
      <c r="E1974" t="s">
        <v>674</v>
      </c>
      <c r="F1974" t="s">
        <v>488</v>
      </c>
      <c r="G1974" t="s">
        <v>488</v>
      </c>
      <c r="H1974" t="s">
        <v>677</v>
      </c>
      <c r="I1974" t="s">
        <v>3399</v>
      </c>
      <c r="J1974" s="8" t="s">
        <v>3400</v>
      </c>
      <c r="K1974" s="8">
        <v>51</v>
      </c>
      <c r="L1974" s="8" t="s">
        <v>209</v>
      </c>
      <c r="M1974" s="8">
        <v>150</v>
      </c>
      <c r="N1974" s="8" t="s">
        <v>210</v>
      </c>
      <c r="O1974" s="8">
        <v>1</v>
      </c>
      <c r="P1974" s="8" t="s">
        <v>57</v>
      </c>
      <c r="Q1974" s="8" t="s">
        <v>12649</v>
      </c>
      <c r="S1974" s="8" t="s">
        <v>57</v>
      </c>
      <c r="T1974" s="8" t="s">
        <v>59</v>
      </c>
      <c r="U1974" s="8" t="s">
        <v>65</v>
      </c>
      <c r="V1974" s="8" t="s">
        <v>51</v>
      </c>
      <c r="W1974" s="8">
        <v>85</v>
      </c>
      <c r="X1974" s="8">
        <v>20</v>
      </c>
      <c r="Y1974" s="8">
        <v>20</v>
      </c>
      <c r="Z1974" s="8">
        <v>15</v>
      </c>
      <c r="AA1974" s="8">
        <v>15</v>
      </c>
      <c r="AB1974" s="8">
        <v>15</v>
      </c>
    </row>
    <row r="1975" spans="1:28">
      <c r="A1975" t="s">
        <v>20</v>
      </c>
      <c r="B1975" t="s">
        <v>657</v>
      </c>
      <c r="C1975" t="s">
        <v>658</v>
      </c>
      <c r="D1975" t="s">
        <v>629</v>
      </c>
      <c r="E1975" t="s">
        <v>675</v>
      </c>
      <c r="F1975" t="s">
        <v>4493</v>
      </c>
      <c r="G1975" t="s">
        <v>4493</v>
      </c>
      <c r="H1975" t="s">
        <v>676</v>
      </c>
      <c r="I1975" t="s">
        <v>7746</v>
      </c>
      <c r="J1975" s="8" t="s">
        <v>10393</v>
      </c>
      <c r="K1975" s="8">
        <v>60</v>
      </c>
      <c r="L1975" s="8" t="s">
        <v>913</v>
      </c>
      <c r="M1975" s="8">
        <v>108</v>
      </c>
      <c r="N1975" s="8" t="s">
        <v>10661</v>
      </c>
      <c r="O1975" s="8">
        <v>1</v>
      </c>
      <c r="P1975" s="8" t="s">
        <v>57</v>
      </c>
      <c r="Q1975" s="8" t="s">
        <v>12650</v>
      </c>
      <c r="S1975" s="8" t="s">
        <v>57</v>
      </c>
      <c r="T1975" s="8" t="s">
        <v>59</v>
      </c>
      <c r="U1975" s="8" t="s">
        <v>65</v>
      </c>
      <c r="V1975" s="8" t="s">
        <v>51</v>
      </c>
      <c r="W1975" s="8">
        <v>85</v>
      </c>
      <c r="X1975" s="8">
        <v>20</v>
      </c>
      <c r="Y1975" s="8">
        <v>20</v>
      </c>
      <c r="Z1975" s="8">
        <v>15</v>
      </c>
      <c r="AA1975" s="8">
        <v>15</v>
      </c>
      <c r="AB1975" s="8">
        <v>15</v>
      </c>
    </row>
    <row r="1976" spans="1:28">
      <c r="A1976" t="s">
        <v>20</v>
      </c>
      <c r="B1976" t="s">
        <v>657</v>
      </c>
      <c r="C1976" t="s">
        <v>658</v>
      </c>
      <c r="D1976" t="s">
        <v>629</v>
      </c>
      <c r="E1976" t="s">
        <v>675</v>
      </c>
      <c r="F1976" t="s">
        <v>4506</v>
      </c>
      <c r="G1976" t="s">
        <v>4506</v>
      </c>
      <c r="H1976" t="s">
        <v>676</v>
      </c>
      <c r="I1976" t="s">
        <v>9506</v>
      </c>
      <c r="J1976" s="8" t="s">
        <v>10394</v>
      </c>
      <c r="K1976" s="8">
        <v>62</v>
      </c>
      <c r="L1976" s="8" t="s">
        <v>10395</v>
      </c>
      <c r="M1976" s="8">
        <v>156</v>
      </c>
      <c r="N1976" s="8" t="s">
        <v>10662</v>
      </c>
      <c r="O1976" s="8">
        <v>1</v>
      </c>
      <c r="P1976" s="8" t="s">
        <v>57</v>
      </c>
      <c r="Q1976" s="8" t="s">
        <v>12651</v>
      </c>
      <c r="S1976" s="8" t="s">
        <v>57</v>
      </c>
      <c r="T1976" s="8" t="s">
        <v>59</v>
      </c>
      <c r="U1976" s="8" t="s">
        <v>65</v>
      </c>
      <c r="V1976" s="8" t="s">
        <v>51</v>
      </c>
      <c r="W1976" s="8">
        <v>65</v>
      </c>
      <c r="X1976" s="8">
        <v>0</v>
      </c>
      <c r="Y1976" s="8">
        <v>20</v>
      </c>
      <c r="Z1976" s="8">
        <v>15</v>
      </c>
      <c r="AA1976" s="8">
        <v>15</v>
      </c>
      <c r="AB1976" s="8">
        <v>15</v>
      </c>
    </row>
    <row r="1977" spans="1:28">
      <c r="A1977" t="s">
        <v>20</v>
      </c>
      <c r="B1977" t="s">
        <v>657</v>
      </c>
      <c r="C1977" t="s">
        <v>658</v>
      </c>
      <c r="D1977" t="s">
        <v>629</v>
      </c>
      <c r="E1977" t="s">
        <v>675</v>
      </c>
      <c r="F1977" t="s">
        <v>359</v>
      </c>
      <c r="G1977" t="s">
        <v>359</v>
      </c>
      <c r="H1977" t="s">
        <v>676</v>
      </c>
      <c r="I1977" t="s">
        <v>7747</v>
      </c>
      <c r="J1977" s="8" t="s">
        <v>7748</v>
      </c>
      <c r="K1977" s="8">
        <v>43</v>
      </c>
      <c r="L1977" s="8" t="s">
        <v>10396</v>
      </c>
      <c r="M1977" s="8">
        <v>157</v>
      </c>
      <c r="N1977" s="8" t="s">
        <v>2226</v>
      </c>
      <c r="O1977" s="8">
        <v>1</v>
      </c>
      <c r="P1977" s="8" t="s">
        <v>57</v>
      </c>
      <c r="Q1977" s="8" t="s">
        <v>12652</v>
      </c>
      <c r="S1977" s="8" t="s">
        <v>57</v>
      </c>
      <c r="T1977" s="8" t="s">
        <v>59</v>
      </c>
      <c r="U1977" s="8" t="s">
        <v>65</v>
      </c>
      <c r="V1977" s="8" t="s">
        <v>51</v>
      </c>
      <c r="W1977" s="8">
        <v>85</v>
      </c>
      <c r="X1977" s="8">
        <v>20</v>
      </c>
      <c r="Y1977" s="8">
        <v>20</v>
      </c>
      <c r="Z1977" s="8">
        <v>15</v>
      </c>
      <c r="AA1977" s="8">
        <v>15</v>
      </c>
      <c r="AB1977" s="8">
        <v>15</v>
      </c>
    </row>
    <row r="1978" spans="1:28">
      <c r="A1978" t="s">
        <v>20</v>
      </c>
      <c r="B1978" t="s">
        <v>657</v>
      </c>
      <c r="C1978" t="s">
        <v>658</v>
      </c>
      <c r="D1978" t="s">
        <v>629</v>
      </c>
      <c r="E1978" t="s">
        <v>675</v>
      </c>
      <c r="F1978" t="s">
        <v>4485</v>
      </c>
      <c r="G1978" t="s">
        <v>4485</v>
      </c>
      <c r="H1978" t="s">
        <v>676</v>
      </c>
      <c r="I1978" t="s">
        <v>7749</v>
      </c>
      <c r="J1978" s="8" t="s">
        <v>7750</v>
      </c>
      <c r="K1978" s="8">
        <v>44</v>
      </c>
      <c r="L1978" s="8" t="s">
        <v>872</v>
      </c>
      <c r="M1978" s="8">
        <v>144</v>
      </c>
      <c r="N1978" s="8" t="s">
        <v>873</v>
      </c>
      <c r="O1978" s="8">
        <v>1</v>
      </c>
      <c r="P1978" s="8" t="s">
        <v>57</v>
      </c>
      <c r="Q1978" s="8" t="s">
        <v>12653</v>
      </c>
      <c r="S1978" s="8" t="s">
        <v>57</v>
      </c>
      <c r="T1978" s="8" t="s">
        <v>59</v>
      </c>
      <c r="U1978" s="8" t="s">
        <v>65</v>
      </c>
      <c r="V1978" s="8" t="s">
        <v>51</v>
      </c>
      <c r="W1978" s="8">
        <v>85</v>
      </c>
      <c r="X1978" s="8">
        <v>20</v>
      </c>
      <c r="Y1978" s="8">
        <v>20</v>
      </c>
      <c r="Z1978" s="8">
        <v>15</v>
      </c>
      <c r="AA1978" s="8">
        <v>15</v>
      </c>
      <c r="AB1978" s="8">
        <v>15</v>
      </c>
    </row>
    <row r="1979" spans="1:28">
      <c r="A1979" t="s">
        <v>20</v>
      </c>
      <c r="B1979" t="s">
        <v>657</v>
      </c>
      <c r="C1979" t="s">
        <v>658</v>
      </c>
      <c r="D1979" t="s">
        <v>629</v>
      </c>
      <c r="E1979" t="s">
        <v>675</v>
      </c>
      <c r="F1979" t="s">
        <v>202</v>
      </c>
      <c r="G1979" t="s">
        <v>202</v>
      </c>
      <c r="H1979" t="s">
        <v>676</v>
      </c>
      <c r="I1979" t="s">
        <v>3384</v>
      </c>
      <c r="J1979" s="8" t="s">
        <v>9777</v>
      </c>
      <c r="K1979" s="8">
        <v>59</v>
      </c>
      <c r="L1979" s="8" t="s">
        <v>9778</v>
      </c>
      <c r="M1979" s="8">
        <v>153</v>
      </c>
      <c r="N1979" s="8" t="s">
        <v>10663</v>
      </c>
      <c r="O1979" s="8">
        <v>1</v>
      </c>
      <c r="P1979" s="8" t="s">
        <v>57</v>
      </c>
      <c r="Q1979" s="8" t="s">
        <v>12654</v>
      </c>
      <c r="S1979" s="8" t="s">
        <v>57</v>
      </c>
      <c r="T1979" s="8" t="s">
        <v>59</v>
      </c>
      <c r="U1979" s="8" t="s">
        <v>65</v>
      </c>
      <c r="V1979" s="8" t="s">
        <v>51</v>
      </c>
      <c r="W1979" s="8">
        <v>85</v>
      </c>
      <c r="X1979" s="8">
        <v>20</v>
      </c>
      <c r="Y1979" s="8">
        <v>20</v>
      </c>
      <c r="Z1979" s="8">
        <v>15</v>
      </c>
      <c r="AA1979" s="8">
        <v>15</v>
      </c>
      <c r="AB1979" s="8">
        <v>15</v>
      </c>
    </row>
    <row r="1980" spans="1:28">
      <c r="A1980" t="s">
        <v>20</v>
      </c>
      <c r="B1980" t="s">
        <v>657</v>
      </c>
      <c r="C1980" t="s">
        <v>658</v>
      </c>
      <c r="D1980" t="s">
        <v>629</v>
      </c>
      <c r="E1980" t="s">
        <v>675</v>
      </c>
      <c r="F1980" t="s">
        <v>186</v>
      </c>
      <c r="G1980" t="s">
        <v>186</v>
      </c>
      <c r="H1980" t="s">
        <v>676</v>
      </c>
      <c r="I1980" t="s">
        <v>9507</v>
      </c>
      <c r="J1980" s="8" t="s">
        <v>9779</v>
      </c>
      <c r="K1980" s="8">
        <v>56</v>
      </c>
      <c r="L1980" s="8" t="s">
        <v>9780</v>
      </c>
      <c r="M1980" s="8">
        <v>147</v>
      </c>
      <c r="N1980" s="8" t="s">
        <v>10664</v>
      </c>
      <c r="O1980" s="8">
        <v>1</v>
      </c>
      <c r="P1980" s="8" t="s">
        <v>57</v>
      </c>
      <c r="Q1980" s="8" t="s">
        <v>12655</v>
      </c>
      <c r="S1980" s="8" t="s">
        <v>57</v>
      </c>
      <c r="T1980" s="8" t="s">
        <v>59</v>
      </c>
      <c r="U1980" s="8" t="s">
        <v>65</v>
      </c>
      <c r="V1980" s="8" t="s">
        <v>51</v>
      </c>
      <c r="W1980" s="8">
        <v>85</v>
      </c>
      <c r="X1980" s="8">
        <v>20</v>
      </c>
      <c r="Y1980" s="8">
        <v>20</v>
      </c>
      <c r="Z1980" s="8">
        <v>15</v>
      </c>
      <c r="AA1980" s="8">
        <v>15</v>
      </c>
      <c r="AB1980" s="8">
        <v>15</v>
      </c>
    </row>
    <row r="1981" spans="1:28">
      <c r="A1981" t="s">
        <v>20</v>
      </c>
      <c r="B1981" t="s">
        <v>657</v>
      </c>
      <c r="C1981" t="s">
        <v>658</v>
      </c>
      <c r="D1981" t="s">
        <v>629</v>
      </c>
      <c r="E1981" t="s">
        <v>675</v>
      </c>
      <c r="F1981" t="s">
        <v>4525</v>
      </c>
      <c r="G1981" t="s">
        <v>4525</v>
      </c>
      <c r="H1981" t="s">
        <v>676</v>
      </c>
      <c r="I1981" t="s">
        <v>9508</v>
      </c>
      <c r="J1981" s="8" t="s">
        <v>9509</v>
      </c>
      <c r="K1981" s="8">
        <v>60</v>
      </c>
      <c r="L1981" s="8" t="s">
        <v>1097</v>
      </c>
      <c r="M1981" s="8">
        <v>142</v>
      </c>
      <c r="N1981" s="8" t="s">
        <v>10665</v>
      </c>
      <c r="O1981" s="8">
        <v>1</v>
      </c>
      <c r="P1981" s="8" t="s">
        <v>57</v>
      </c>
      <c r="Q1981" s="8" t="s">
        <v>12656</v>
      </c>
      <c r="S1981" s="8" t="s">
        <v>57</v>
      </c>
      <c r="T1981" s="8" t="s">
        <v>59</v>
      </c>
      <c r="U1981" s="8" t="s">
        <v>65</v>
      </c>
      <c r="V1981" s="8" t="s">
        <v>51</v>
      </c>
      <c r="W1981" s="8">
        <v>85</v>
      </c>
      <c r="X1981" s="8">
        <v>20</v>
      </c>
      <c r="Y1981" s="8">
        <v>20</v>
      </c>
      <c r="Z1981" s="8">
        <v>15</v>
      </c>
      <c r="AA1981" s="8">
        <v>15</v>
      </c>
      <c r="AB1981" s="8">
        <v>15</v>
      </c>
    </row>
    <row r="1982" spans="1:28">
      <c r="A1982" t="s">
        <v>20</v>
      </c>
      <c r="B1982" t="s">
        <v>657</v>
      </c>
      <c r="C1982" t="s">
        <v>658</v>
      </c>
      <c r="D1982" t="s">
        <v>629</v>
      </c>
      <c r="E1982" t="s">
        <v>675</v>
      </c>
      <c r="F1982" t="s">
        <v>4483</v>
      </c>
      <c r="G1982" t="s">
        <v>4483</v>
      </c>
      <c r="H1982" t="s">
        <v>676</v>
      </c>
      <c r="I1982" t="s">
        <v>7751</v>
      </c>
      <c r="J1982" s="8" t="s">
        <v>10397</v>
      </c>
      <c r="K1982" s="8">
        <v>49</v>
      </c>
      <c r="L1982" s="8" t="s">
        <v>969</v>
      </c>
      <c r="M1982" s="8">
        <v>116</v>
      </c>
      <c r="N1982" s="8" t="s">
        <v>417</v>
      </c>
      <c r="O1982" s="8">
        <v>1</v>
      </c>
      <c r="P1982" s="8" t="s">
        <v>57</v>
      </c>
      <c r="Q1982" s="8" t="s">
        <v>12657</v>
      </c>
      <c r="S1982" s="8" t="s">
        <v>57</v>
      </c>
      <c r="T1982" s="8" t="s">
        <v>59</v>
      </c>
      <c r="U1982" s="8" t="s">
        <v>65</v>
      </c>
      <c r="V1982" s="8" t="s">
        <v>51</v>
      </c>
      <c r="W1982" s="8">
        <v>85</v>
      </c>
      <c r="X1982" s="8">
        <v>20</v>
      </c>
      <c r="Y1982" s="8">
        <v>20</v>
      </c>
      <c r="Z1982" s="8">
        <v>15</v>
      </c>
      <c r="AA1982" s="8">
        <v>15</v>
      </c>
      <c r="AB1982" s="8">
        <v>15</v>
      </c>
    </row>
    <row r="1983" spans="1:28">
      <c r="A1983" t="s">
        <v>20</v>
      </c>
      <c r="B1983" t="s">
        <v>657</v>
      </c>
      <c r="C1983" t="s">
        <v>658</v>
      </c>
      <c r="D1983" t="s">
        <v>629</v>
      </c>
      <c r="E1983" t="s">
        <v>674</v>
      </c>
      <c r="F1983" t="s">
        <v>4461</v>
      </c>
      <c r="G1983" t="s">
        <v>4461</v>
      </c>
      <c r="H1983" t="s">
        <v>676</v>
      </c>
      <c r="I1983" t="s">
        <v>3271</v>
      </c>
      <c r="J1983" s="8" t="s">
        <v>3272</v>
      </c>
      <c r="K1983" s="8">
        <v>49</v>
      </c>
      <c r="L1983" s="8" t="s">
        <v>900</v>
      </c>
      <c r="M1983" s="8">
        <v>143</v>
      </c>
      <c r="N1983" s="8" t="s">
        <v>12658</v>
      </c>
      <c r="O1983" s="8">
        <v>4</v>
      </c>
      <c r="P1983" s="8" t="s">
        <v>56</v>
      </c>
      <c r="Q1983" s="8" t="s">
        <v>12659</v>
      </c>
      <c r="S1983" s="8" t="s">
        <v>57</v>
      </c>
      <c r="T1983" s="8" t="s">
        <v>59</v>
      </c>
      <c r="U1983" s="8" t="s">
        <v>65</v>
      </c>
      <c r="V1983" s="8" t="s">
        <v>51</v>
      </c>
      <c r="W1983" s="8">
        <v>70</v>
      </c>
      <c r="X1983" s="8">
        <v>20</v>
      </c>
      <c r="Y1983" s="8">
        <v>20</v>
      </c>
      <c r="Z1983" s="8">
        <v>0</v>
      </c>
      <c r="AA1983" s="8">
        <v>15</v>
      </c>
      <c r="AB1983" s="8">
        <v>15</v>
      </c>
    </row>
    <row r="1984" spans="1:28">
      <c r="A1984" t="s">
        <v>20</v>
      </c>
      <c r="B1984" t="s">
        <v>657</v>
      </c>
      <c r="C1984" t="s">
        <v>658</v>
      </c>
      <c r="D1984" t="s">
        <v>629</v>
      </c>
      <c r="E1984" t="s">
        <v>675</v>
      </c>
      <c r="F1984" t="s">
        <v>6305</v>
      </c>
      <c r="G1984" t="s">
        <v>6305</v>
      </c>
      <c r="H1984" t="s">
        <v>677</v>
      </c>
      <c r="I1984" t="s">
        <v>82</v>
      </c>
      <c r="J1984" s="8" t="s">
        <v>6306</v>
      </c>
      <c r="K1984" s="8">
        <v>41</v>
      </c>
      <c r="L1984" s="8" t="s">
        <v>9781</v>
      </c>
      <c r="M1984" s="8">
        <v>144</v>
      </c>
      <c r="N1984" s="8" t="s">
        <v>9782</v>
      </c>
      <c r="O1984" s="8">
        <v>1</v>
      </c>
      <c r="P1984" s="8" t="s">
        <v>57</v>
      </c>
      <c r="Q1984" s="8" t="s">
        <v>12660</v>
      </c>
      <c r="S1984" s="8" t="s">
        <v>57</v>
      </c>
      <c r="T1984" s="8" t="s">
        <v>59</v>
      </c>
      <c r="U1984" s="8" t="s">
        <v>65</v>
      </c>
      <c r="V1984" s="8" t="s">
        <v>51</v>
      </c>
      <c r="W1984" s="8">
        <v>85</v>
      </c>
      <c r="X1984" s="8">
        <v>20</v>
      </c>
      <c r="Y1984" s="8">
        <v>20</v>
      </c>
      <c r="Z1984" s="8">
        <v>15</v>
      </c>
      <c r="AA1984" s="8">
        <v>15</v>
      </c>
      <c r="AB1984" s="8">
        <v>15</v>
      </c>
    </row>
    <row r="1985" spans="1:28">
      <c r="A1985" t="s">
        <v>20</v>
      </c>
      <c r="B1985" t="s">
        <v>657</v>
      </c>
      <c r="C1985" t="s">
        <v>658</v>
      </c>
      <c r="D1985" t="s">
        <v>629</v>
      </c>
      <c r="E1985" t="s">
        <v>675</v>
      </c>
      <c r="F1985" t="s">
        <v>4425</v>
      </c>
      <c r="G1985" t="s">
        <v>4425</v>
      </c>
      <c r="H1985" t="s">
        <v>677</v>
      </c>
      <c r="I1985" t="s">
        <v>3343</v>
      </c>
      <c r="J1985" s="8" t="s">
        <v>3344</v>
      </c>
      <c r="K1985" s="8">
        <v>58</v>
      </c>
      <c r="L1985" s="8" t="s">
        <v>9783</v>
      </c>
      <c r="M1985" s="8">
        <v>146</v>
      </c>
      <c r="N1985" s="8" t="s">
        <v>10666</v>
      </c>
      <c r="O1985" s="8">
        <v>1</v>
      </c>
      <c r="P1985" s="8" t="s">
        <v>57</v>
      </c>
      <c r="Q1985" s="8" t="s">
        <v>12661</v>
      </c>
      <c r="S1985" s="8" t="s">
        <v>57</v>
      </c>
      <c r="T1985" s="8" t="s">
        <v>59</v>
      </c>
      <c r="U1985" s="8" t="s">
        <v>65</v>
      </c>
      <c r="V1985" s="8" t="s">
        <v>51</v>
      </c>
      <c r="W1985" s="8">
        <v>85</v>
      </c>
      <c r="X1985" s="8">
        <v>20</v>
      </c>
      <c r="Y1985" s="8">
        <v>20</v>
      </c>
      <c r="Z1985" s="8">
        <v>15</v>
      </c>
      <c r="AA1985" s="8">
        <v>15</v>
      </c>
      <c r="AB1985" s="8">
        <v>15</v>
      </c>
    </row>
    <row r="1986" spans="1:28">
      <c r="A1986" t="s">
        <v>20</v>
      </c>
      <c r="B1986" t="s">
        <v>657</v>
      </c>
      <c r="C1986" t="s">
        <v>658</v>
      </c>
      <c r="D1986" t="s">
        <v>629</v>
      </c>
      <c r="E1986" t="s">
        <v>675</v>
      </c>
      <c r="F1986" t="s">
        <v>4426</v>
      </c>
      <c r="G1986" t="s">
        <v>4426</v>
      </c>
      <c r="H1986" t="s">
        <v>677</v>
      </c>
      <c r="I1986" t="s">
        <v>3401</v>
      </c>
      <c r="J1986" s="8" t="s">
        <v>10398</v>
      </c>
      <c r="K1986" s="8">
        <v>59</v>
      </c>
      <c r="L1986" s="8" t="s">
        <v>9784</v>
      </c>
      <c r="M1986" s="8">
        <v>146</v>
      </c>
      <c r="N1986" s="8" t="s">
        <v>10667</v>
      </c>
      <c r="O1986" s="8">
        <v>1</v>
      </c>
      <c r="P1986" s="8" t="s">
        <v>57</v>
      </c>
      <c r="Q1986" s="8" t="s">
        <v>12662</v>
      </c>
      <c r="S1986" s="8" t="s">
        <v>57</v>
      </c>
      <c r="T1986" s="8" t="s">
        <v>59</v>
      </c>
      <c r="U1986" s="8" t="s">
        <v>65</v>
      </c>
      <c r="V1986" s="8" t="s">
        <v>51</v>
      </c>
      <c r="W1986" s="8">
        <v>85</v>
      </c>
      <c r="X1986" s="8">
        <v>20</v>
      </c>
      <c r="Y1986" s="8">
        <v>20</v>
      </c>
      <c r="Z1986" s="8">
        <v>15</v>
      </c>
      <c r="AA1986" s="8">
        <v>15</v>
      </c>
      <c r="AB1986" s="8">
        <v>15</v>
      </c>
    </row>
    <row r="1987" spans="1:28">
      <c r="A1987" t="s">
        <v>20</v>
      </c>
      <c r="B1987" t="s">
        <v>657</v>
      </c>
      <c r="C1987" t="s">
        <v>658</v>
      </c>
      <c r="D1987" t="s">
        <v>629</v>
      </c>
      <c r="E1987" t="s">
        <v>675</v>
      </c>
      <c r="F1987" t="s">
        <v>351</v>
      </c>
      <c r="G1987" t="s">
        <v>351</v>
      </c>
      <c r="H1987" t="s">
        <v>676</v>
      </c>
      <c r="I1987" t="s">
        <v>7752</v>
      </c>
      <c r="J1987" s="8" t="s">
        <v>7753</v>
      </c>
      <c r="K1987" s="8">
        <v>46</v>
      </c>
      <c r="L1987" s="8" t="s">
        <v>9785</v>
      </c>
      <c r="M1987" s="8">
        <v>140</v>
      </c>
      <c r="N1987" s="8" t="s">
        <v>10668</v>
      </c>
      <c r="O1987" s="8">
        <v>1</v>
      </c>
      <c r="P1987" s="8" t="s">
        <v>57</v>
      </c>
      <c r="Q1987" s="8" t="s">
        <v>12663</v>
      </c>
      <c r="S1987" s="8" t="s">
        <v>57</v>
      </c>
      <c r="T1987" s="8" t="s">
        <v>59</v>
      </c>
      <c r="U1987" s="8" t="s">
        <v>65</v>
      </c>
      <c r="V1987" s="8" t="s">
        <v>51</v>
      </c>
      <c r="W1987" s="8">
        <v>85</v>
      </c>
      <c r="X1987" s="8">
        <v>20</v>
      </c>
      <c r="Y1987" s="8">
        <v>20</v>
      </c>
      <c r="Z1987" s="8">
        <v>15</v>
      </c>
      <c r="AA1987" s="8">
        <v>15</v>
      </c>
      <c r="AB1987" s="8">
        <v>15</v>
      </c>
    </row>
    <row r="1988" spans="1:28">
      <c r="A1988" t="s">
        <v>20</v>
      </c>
      <c r="B1988" t="s">
        <v>657</v>
      </c>
      <c r="C1988" t="s">
        <v>658</v>
      </c>
      <c r="D1988" t="s">
        <v>629</v>
      </c>
      <c r="E1988" t="s">
        <v>675</v>
      </c>
      <c r="F1988" t="s">
        <v>34</v>
      </c>
      <c r="G1988" t="s">
        <v>34</v>
      </c>
      <c r="H1988" t="s">
        <v>676</v>
      </c>
      <c r="I1988" t="s">
        <v>9510</v>
      </c>
      <c r="J1988" s="8" t="s">
        <v>10399</v>
      </c>
      <c r="K1988" s="8">
        <v>51</v>
      </c>
      <c r="L1988" s="8" t="s">
        <v>9511</v>
      </c>
      <c r="M1988" s="8">
        <v>154</v>
      </c>
      <c r="N1988" s="8" t="s">
        <v>10669</v>
      </c>
      <c r="O1988" s="8">
        <v>1</v>
      </c>
      <c r="P1988" s="8" t="s">
        <v>57</v>
      </c>
      <c r="Q1988" s="8" t="s">
        <v>12664</v>
      </c>
      <c r="S1988" s="8" t="s">
        <v>57</v>
      </c>
      <c r="T1988" s="8" t="s">
        <v>59</v>
      </c>
      <c r="U1988" s="8" t="s">
        <v>65</v>
      </c>
      <c r="V1988" s="8" t="s">
        <v>51</v>
      </c>
      <c r="W1988" s="8">
        <v>85</v>
      </c>
      <c r="X1988" s="8">
        <v>20</v>
      </c>
      <c r="Y1988" s="8">
        <v>20</v>
      </c>
      <c r="Z1988" s="8">
        <v>15</v>
      </c>
      <c r="AA1988" s="8">
        <v>15</v>
      </c>
      <c r="AB1988" s="8">
        <v>15</v>
      </c>
    </row>
    <row r="1989" spans="1:28">
      <c r="A1989" t="s">
        <v>20</v>
      </c>
      <c r="B1989" t="s">
        <v>657</v>
      </c>
      <c r="C1989" t="s">
        <v>658</v>
      </c>
      <c r="D1989" t="s">
        <v>629</v>
      </c>
      <c r="E1989" t="s">
        <v>675</v>
      </c>
      <c r="F1989" t="s">
        <v>4439</v>
      </c>
      <c r="G1989" t="s">
        <v>4439</v>
      </c>
      <c r="H1989" t="s">
        <v>676</v>
      </c>
      <c r="I1989" t="s">
        <v>9512</v>
      </c>
      <c r="J1989" s="8" t="s">
        <v>9513</v>
      </c>
      <c r="K1989" s="8">
        <v>45</v>
      </c>
      <c r="L1989" s="8" t="s">
        <v>2088</v>
      </c>
      <c r="M1989" s="8">
        <v>138</v>
      </c>
      <c r="N1989" s="8" t="s">
        <v>10670</v>
      </c>
      <c r="O1989" s="8">
        <v>1</v>
      </c>
      <c r="P1989" s="8" t="s">
        <v>57</v>
      </c>
      <c r="Q1989" s="8" t="s">
        <v>12665</v>
      </c>
      <c r="S1989" s="8" t="s">
        <v>57</v>
      </c>
      <c r="T1989" s="8" t="s">
        <v>59</v>
      </c>
      <c r="U1989" s="8" t="s">
        <v>65</v>
      </c>
      <c r="V1989" s="8" t="s">
        <v>51</v>
      </c>
      <c r="W1989" s="8">
        <v>85</v>
      </c>
      <c r="X1989" s="8">
        <v>20</v>
      </c>
      <c r="Y1989" s="8">
        <v>20</v>
      </c>
      <c r="Z1989" s="8">
        <v>15</v>
      </c>
      <c r="AA1989" s="8">
        <v>15</v>
      </c>
      <c r="AB1989" s="8">
        <v>15</v>
      </c>
    </row>
    <row r="1990" spans="1:28">
      <c r="A1990" t="s">
        <v>20</v>
      </c>
      <c r="B1990" t="s">
        <v>657</v>
      </c>
      <c r="C1990" t="s">
        <v>658</v>
      </c>
      <c r="D1990" t="s">
        <v>629</v>
      </c>
      <c r="E1990" t="s">
        <v>675</v>
      </c>
      <c r="F1990" t="s">
        <v>597</v>
      </c>
      <c r="G1990" t="s">
        <v>597</v>
      </c>
      <c r="H1990" t="s">
        <v>676</v>
      </c>
      <c r="I1990" t="s">
        <v>7754</v>
      </c>
      <c r="J1990" s="8" t="s">
        <v>7755</v>
      </c>
      <c r="K1990" s="8">
        <v>53</v>
      </c>
      <c r="L1990" s="8" t="s">
        <v>3165</v>
      </c>
      <c r="M1990" s="8">
        <v>137</v>
      </c>
      <c r="N1990" s="8" t="s">
        <v>10671</v>
      </c>
      <c r="O1990" s="8">
        <v>1</v>
      </c>
      <c r="P1990" s="8" t="s">
        <v>57</v>
      </c>
      <c r="Q1990" s="8" t="s">
        <v>12666</v>
      </c>
      <c r="S1990" s="8" t="s">
        <v>57</v>
      </c>
      <c r="T1990" s="8" t="s">
        <v>59</v>
      </c>
      <c r="U1990" s="8" t="s">
        <v>65</v>
      </c>
      <c r="V1990" s="8" t="s">
        <v>51</v>
      </c>
      <c r="W1990" s="8">
        <v>85</v>
      </c>
      <c r="X1990" s="8">
        <v>20</v>
      </c>
      <c r="Y1990" s="8">
        <v>20</v>
      </c>
      <c r="Z1990" s="8">
        <v>15</v>
      </c>
      <c r="AA1990" s="8">
        <v>15</v>
      </c>
      <c r="AB1990" s="8">
        <v>15</v>
      </c>
    </row>
    <row r="1991" spans="1:28">
      <c r="A1991" t="s">
        <v>20</v>
      </c>
      <c r="B1991" t="s">
        <v>657</v>
      </c>
      <c r="C1991" t="s">
        <v>658</v>
      </c>
      <c r="D1991" t="s">
        <v>629</v>
      </c>
      <c r="E1991" t="s">
        <v>675</v>
      </c>
      <c r="F1991" t="s">
        <v>5704</v>
      </c>
      <c r="G1991" t="s">
        <v>5704</v>
      </c>
      <c r="H1991" t="s">
        <v>677</v>
      </c>
      <c r="I1991" t="s">
        <v>6302</v>
      </c>
      <c r="J1991" s="8" t="s">
        <v>6303</v>
      </c>
      <c r="K1991" s="8">
        <v>54</v>
      </c>
      <c r="L1991" s="8" t="s">
        <v>9786</v>
      </c>
      <c r="M1991" s="8">
        <v>141</v>
      </c>
      <c r="N1991" s="8" t="s">
        <v>10672</v>
      </c>
      <c r="O1991" s="8">
        <v>1</v>
      </c>
      <c r="P1991" s="8" t="s">
        <v>57</v>
      </c>
      <c r="Q1991" s="8" t="s">
        <v>12667</v>
      </c>
      <c r="S1991" s="8" t="s">
        <v>57</v>
      </c>
      <c r="T1991" s="8" t="s">
        <v>59</v>
      </c>
      <c r="U1991" s="8" t="s">
        <v>65</v>
      </c>
      <c r="V1991" s="8" t="s">
        <v>51</v>
      </c>
      <c r="W1991" s="8">
        <v>85</v>
      </c>
      <c r="X1991" s="8">
        <v>20</v>
      </c>
      <c r="Y1991" s="8">
        <v>20</v>
      </c>
      <c r="Z1991" s="8">
        <v>15</v>
      </c>
      <c r="AA1991" s="8">
        <v>15</v>
      </c>
      <c r="AB1991" s="8">
        <v>15</v>
      </c>
    </row>
    <row r="1992" spans="1:28">
      <c r="A1992" t="s">
        <v>20</v>
      </c>
      <c r="B1992" t="s">
        <v>657</v>
      </c>
      <c r="C1992" t="s">
        <v>658</v>
      </c>
      <c r="D1992" t="s">
        <v>629</v>
      </c>
      <c r="E1992" t="s">
        <v>675</v>
      </c>
      <c r="F1992" t="s">
        <v>566</v>
      </c>
      <c r="G1992" t="s">
        <v>566</v>
      </c>
      <c r="H1992" t="s">
        <v>676</v>
      </c>
      <c r="I1992" t="s">
        <v>3366</v>
      </c>
      <c r="J1992" s="8" t="s">
        <v>3367</v>
      </c>
      <c r="K1992" s="8">
        <v>60</v>
      </c>
      <c r="L1992" s="8" t="s">
        <v>9787</v>
      </c>
      <c r="M1992" s="8">
        <v>153</v>
      </c>
      <c r="N1992" s="8" t="s">
        <v>10673</v>
      </c>
      <c r="O1992" s="8">
        <v>1</v>
      </c>
      <c r="P1992" s="8" t="s">
        <v>57</v>
      </c>
      <c r="Q1992" s="8" t="s">
        <v>12668</v>
      </c>
      <c r="S1992" s="8" t="s">
        <v>57</v>
      </c>
      <c r="T1992" s="8" t="s">
        <v>59</v>
      </c>
      <c r="U1992" s="8" t="s">
        <v>65</v>
      </c>
      <c r="V1992" s="8" t="s">
        <v>51</v>
      </c>
      <c r="W1992" s="8">
        <v>85</v>
      </c>
      <c r="X1992" s="8">
        <v>20</v>
      </c>
      <c r="Y1992" s="8">
        <v>20</v>
      </c>
      <c r="Z1992" s="8">
        <v>15</v>
      </c>
      <c r="AA1992" s="8">
        <v>15</v>
      </c>
      <c r="AB1992" s="8">
        <v>15</v>
      </c>
    </row>
    <row r="1993" spans="1:28">
      <c r="A1993" t="s">
        <v>20</v>
      </c>
      <c r="B1993" t="s">
        <v>657</v>
      </c>
      <c r="C1993" t="s">
        <v>658</v>
      </c>
      <c r="D1993" t="s">
        <v>629</v>
      </c>
      <c r="E1993" t="s">
        <v>675</v>
      </c>
      <c r="F1993" t="s">
        <v>4488</v>
      </c>
      <c r="G1993" t="s">
        <v>4488</v>
      </c>
      <c r="H1993" t="s">
        <v>676</v>
      </c>
      <c r="I1993" t="s">
        <v>9514</v>
      </c>
      <c r="J1993" s="8" t="s">
        <v>9515</v>
      </c>
      <c r="K1993" s="8">
        <v>55</v>
      </c>
      <c r="L1993" s="8" t="s">
        <v>1104</v>
      </c>
      <c r="M1993" s="8">
        <v>102</v>
      </c>
      <c r="N1993" s="8" t="s">
        <v>10674</v>
      </c>
      <c r="O1993" s="8">
        <v>1</v>
      </c>
      <c r="P1993" s="8" t="s">
        <v>57</v>
      </c>
      <c r="Q1993" s="8" t="s">
        <v>12669</v>
      </c>
      <c r="S1993" s="8" t="s">
        <v>57</v>
      </c>
      <c r="T1993" s="8" t="s">
        <v>59</v>
      </c>
      <c r="U1993" s="8" t="s">
        <v>65</v>
      </c>
      <c r="V1993" s="8" t="s">
        <v>51</v>
      </c>
      <c r="W1993" s="8">
        <v>85</v>
      </c>
      <c r="X1993" s="8">
        <v>20</v>
      </c>
      <c r="Y1993" s="8">
        <v>20</v>
      </c>
      <c r="Z1993" s="8">
        <v>15</v>
      </c>
      <c r="AA1993" s="8">
        <v>15</v>
      </c>
      <c r="AB1993" s="8">
        <v>15</v>
      </c>
    </row>
    <row r="1994" spans="1:28">
      <c r="A1994" t="s">
        <v>20</v>
      </c>
      <c r="B1994" t="s">
        <v>657</v>
      </c>
      <c r="C1994" t="s">
        <v>658</v>
      </c>
      <c r="D1994" t="s">
        <v>629</v>
      </c>
      <c r="E1994" t="s">
        <v>675</v>
      </c>
      <c r="F1994" t="s">
        <v>5260</v>
      </c>
      <c r="G1994" t="s">
        <v>5260</v>
      </c>
      <c r="H1994" t="s">
        <v>677</v>
      </c>
      <c r="I1994" t="s">
        <v>3405</v>
      </c>
      <c r="J1994" s="8" t="s">
        <v>3406</v>
      </c>
      <c r="K1994" s="8">
        <v>57</v>
      </c>
      <c r="L1994" s="8" t="s">
        <v>218</v>
      </c>
      <c r="M1994" s="8">
        <v>147</v>
      </c>
      <c r="N1994" s="8" t="s">
        <v>219</v>
      </c>
      <c r="O1994" s="8">
        <v>1</v>
      </c>
      <c r="P1994" s="8" t="s">
        <v>57</v>
      </c>
      <c r="Q1994" s="8" t="s">
        <v>12670</v>
      </c>
      <c r="S1994" s="8" t="s">
        <v>57</v>
      </c>
      <c r="T1994" s="8" t="s">
        <v>59</v>
      </c>
      <c r="U1994" s="8" t="s">
        <v>65</v>
      </c>
      <c r="V1994" s="8" t="s">
        <v>51</v>
      </c>
      <c r="W1994" s="8">
        <v>85</v>
      </c>
      <c r="X1994" s="8">
        <v>20</v>
      </c>
      <c r="Y1994" s="8">
        <v>20</v>
      </c>
      <c r="Z1994" s="8">
        <v>15</v>
      </c>
      <c r="AA1994" s="8">
        <v>15</v>
      </c>
      <c r="AB1994" s="8">
        <v>15</v>
      </c>
    </row>
    <row r="1995" spans="1:28">
      <c r="A1995" t="s">
        <v>20</v>
      </c>
      <c r="B1995" t="s">
        <v>657</v>
      </c>
      <c r="C1995" t="s">
        <v>658</v>
      </c>
      <c r="D1995" t="s">
        <v>629</v>
      </c>
      <c r="E1995" t="s">
        <v>675</v>
      </c>
      <c r="F1995" t="s">
        <v>321</v>
      </c>
      <c r="G1995" t="s">
        <v>321</v>
      </c>
      <c r="H1995" t="s">
        <v>676</v>
      </c>
      <c r="I1995" t="s">
        <v>3407</v>
      </c>
      <c r="J1995" s="8" t="s">
        <v>3408</v>
      </c>
      <c r="K1995" s="8">
        <v>49</v>
      </c>
      <c r="L1995" s="8" t="s">
        <v>324</v>
      </c>
      <c r="M1995" s="8">
        <v>159</v>
      </c>
      <c r="N1995" s="8" t="s">
        <v>10675</v>
      </c>
      <c r="O1995" s="8">
        <v>1</v>
      </c>
      <c r="P1995" s="8" t="s">
        <v>57</v>
      </c>
      <c r="Q1995" s="8" t="s">
        <v>12671</v>
      </c>
      <c r="S1995" s="8" t="s">
        <v>57</v>
      </c>
      <c r="T1995" s="8" t="s">
        <v>59</v>
      </c>
      <c r="U1995" s="8" t="s">
        <v>65</v>
      </c>
      <c r="V1995" s="8" t="s">
        <v>51</v>
      </c>
      <c r="W1995" s="8">
        <v>85</v>
      </c>
      <c r="X1995" s="8">
        <v>20</v>
      </c>
      <c r="Y1995" s="8">
        <v>20</v>
      </c>
      <c r="Z1995" s="8">
        <v>15</v>
      </c>
      <c r="AA1995" s="8">
        <v>15</v>
      </c>
      <c r="AB1995" s="8">
        <v>15</v>
      </c>
    </row>
    <row r="1996" spans="1:28">
      <c r="A1996" t="s">
        <v>20</v>
      </c>
      <c r="B1996" t="s">
        <v>657</v>
      </c>
      <c r="C1996" t="s">
        <v>658</v>
      </c>
      <c r="D1996" t="s">
        <v>629</v>
      </c>
      <c r="E1996" t="s">
        <v>675</v>
      </c>
      <c r="F1996" t="s">
        <v>192</v>
      </c>
      <c r="G1996" t="s">
        <v>192</v>
      </c>
      <c r="H1996" t="s">
        <v>676</v>
      </c>
      <c r="I1996" t="s">
        <v>3355</v>
      </c>
      <c r="J1996" s="8" t="s">
        <v>3356</v>
      </c>
      <c r="K1996" s="8">
        <v>48</v>
      </c>
      <c r="L1996" s="8" t="s">
        <v>291</v>
      </c>
      <c r="M1996" s="8">
        <v>151</v>
      </c>
      <c r="N1996" s="8" t="s">
        <v>184</v>
      </c>
      <c r="O1996" s="8">
        <v>1</v>
      </c>
      <c r="P1996" s="8" t="s">
        <v>57</v>
      </c>
      <c r="Q1996" s="8" t="s">
        <v>12672</v>
      </c>
      <c r="S1996" s="8" t="s">
        <v>57</v>
      </c>
      <c r="T1996" s="8" t="s">
        <v>59</v>
      </c>
      <c r="U1996" s="8" t="s">
        <v>65</v>
      </c>
      <c r="V1996" s="8" t="s">
        <v>51</v>
      </c>
      <c r="W1996" s="8">
        <v>85</v>
      </c>
      <c r="X1996" s="8">
        <v>20</v>
      </c>
      <c r="Y1996" s="8">
        <v>20</v>
      </c>
      <c r="Z1996" s="8">
        <v>15</v>
      </c>
      <c r="AA1996" s="8">
        <v>15</v>
      </c>
      <c r="AB1996" s="8">
        <v>15</v>
      </c>
    </row>
    <row r="1997" spans="1:28">
      <c r="A1997" t="s">
        <v>20</v>
      </c>
      <c r="B1997" t="s">
        <v>657</v>
      </c>
      <c r="C1997" t="s">
        <v>658</v>
      </c>
      <c r="D1997" t="s">
        <v>629</v>
      </c>
      <c r="E1997" t="s">
        <v>675</v>
      </c>
      <c r="F1997" t="s">
        <v>33</v>
      </c>
      <c r="G1997" t="s">
        <v>33</v>
      </c>
      <c r="H1997" t="s">
        <v>676</v>
      </c>
      <c r="I1997" t="s">
        <v>3233</v>
      </c>
      <c r="J1997" s="8" t="s">
        <v>3234</v>
      </c>
      <c r="K1997" s="8">
        <v>51</v>
      </c>
      <c r="L1997" s="8" t="s">
        <v>9788</v>
      </c>
      <c r="M1997" s="8">
        <v>148</v>
      </c>
      <c r="N1997" s="8" t="s">
        <v>10676</v>
      </c>
      <c r="O1997" s="8">
        <v>1</v>
      </c>
      <c r="P1997" s="8" t="s">
        <v>57</v>
      </c>
      <c r="Q1997" s="8" t="s">
        <v>12673</v>
      </c>
      <c r="S1997" s="8" t="s">
        <v>57</v>
      </c>
      <c r="T1997" s="8" t="s">
        <v>59</v>
      </c>
      <c r="U1997" s="8" t="s">
        <v>65</v>
      </c>
      <c r="V1997" s="8" t="s">
        <v>51</v>
      </c>
      <c r="W1997" s="8">
        <v>85</v>
      </c>
      <c r="X1997" s="8">
        <v>20</v>
      </c>
      <c r="Y1997" s="8">
        <v>20</v>
      </c>
      <c r="Z1997" s="8">
        <v>15</v>
      </c>
      <c r="AA1997" s="8">
        <v>15</v>
      </c>
      <c r="AB1997" s="8">
        <v>15</v>
      </c>
    </row>
    <row r="1998" spans="1:28">
      <c r="A1998" t="s">
        <v>20</v>
      </c>
      <c r="B1998" t="s">
        <v>657</v>
      </c>
      <c r="C1998" t="s">
        <v>658</v>
      </c>
      <c r="D1998" t="s">
        <v>629</v>
      </c>
      <c r="E1998" t="s">
        <v>675</v>
      </c>
      <c r="F1998" t="s">
        <v>514</v>
      </c>
      <c r="G1998" t="s">
        <v>514</v>
      </c>
      <c r="H1998" t="s">
        <v>676</v>
      </c>
      <c r="I1998" t="s">
        <v>3402</v>
      </c>
      <c r="J1998" s="8" t="s">
        <v>9789</v>
      </c>
      <c r="K1998" s="8">
        <v>55</v>
      </c>
      <c r="L1998" s="8" t="s">
        <v>9790</v>
      </c>
      <c r="M1998" s="8">
        <v>150</v>
      </c>
      <c r="N1998" s="8" t="s">
        <v>10677</v>
      </c>
      <c r="O1998" s="8">
        <v>1</v>
      </c>
      <c r="P1998" s="8" t="s">
        <v>57</v>
      </c>
      <c r="Q1998" s="8" t="s">
        <v>12674</v>
      </c>
      <c r="S1998" s="8" t="s">
        <v>57</v>
      </c>
      <c r="T1998" s="8" t="s">
        <v>59</v>
      </c>
      <c r="U1998" s="8" t="s">
        <v>65</v>
      </c>
      <c r="V1998" s="8" t="s">
        <v>51</v>
      </c>
      <c r="W1998" s="8">
        <v>85</v>
      </c>
      <c r="X1998" s="8">
        <v>20</v>
      </c>
      <c r="Y1998" s="8">
        <v>20</v>
      </c>
      <c r="Z1998" s="8">
        <v>15</v>
      </c>
      <c r="AA1998" s="8">
        <v>15</v>
      </c>
      <c r="AB1998" s="8">
        <v>15</v>
      </c>
    </row>
    <row r="1999" spans="1:28">
      <c r="A1999" t="s">
        <v>20</v>
      </c>
      <c r="B1999" t="s">
        <v>657</v>
      </c>
      <c r="C1999" t="s">
        <v>658</v>
      </c>
      <c r="D1999" t="s">
        <v>629</v>
      </c>
      <c r="E1999" t="s">
        <v>675</v>
      </c>
      <c r="F1999" t="s">
        <v>6517</v>
      </c>
      <c r="G1999" t="s">
        <v>6517</v>
      </c>
      <c r="H1999" t="s">
        <v>676</v>
      </c>
      <c r="I1999" t="s">
        <v>7756</v>
      </c>
      <c r="J1999" s="8" t="s">
        <v>7757</v>
      </c>
      <c r="K1999" s="8">
        <v>60</v>
      </c>
      <c r="L1999" s="8" t="s">
        <v>7104</v>
      </c>
      <c r="M1999" s="8">
        <v>150</v>
      </c>
      <c r="N1999" s="8" t="s">
        <v>10678</v>
      </c>
      <c r="O1999" s="8">
        <v>1</v>
      </c>
      <c r="P1999" s="8" t="s">
        <v>57</v>
      </c>
      <c r="Q1999" s="8" t="s">
        <v>12675</v>
      </c>
      <c r="S1999" s="8" t="s">
        <v>57</v>
      </c>
      <c r="T1999" s="8" t="s">
        <v>59</v>
      </c>
      <c r="U1999" s="8" t="s">
        <v>65</v>
      </c>
      <c r="V1999" s="8" t="s">
        <v>51</v>
      </c>
      <c r="W1999" s="8">
        <v>85</v>
      </c>
      <c r="X1999" s="8">
        <v>20</v>
      </c>
      <c r="Y1999" s="8">
        <v>20</v>
      </c>
      <c r="Z1999" s="8">
        <v>15</v>
      </c>
      <c r="AA1999" s="8">
        <v>15</v>
      </c>
      <c r="AB1999" s="8">
        <v>15</v>
      </c>
    </row>
    <row r="2000" spans="1:28">
      <c r="A2000" t="s">
        <v>20</v>
      </c>
      <c r="B2000" t="s">
        <v>657</v>
      </c>
      <c r="C2000" t="s">
        <v>658</v>
      </c>
      <c r="D2000" t="s">
        <v>629</v>
      </c>
      <c r="E2000" t="s">
        <v>675</v>
      </c>
      <c r="F2000" t="s">
        <v>6975</v>
      </c>
      <c r="G2000" t="s">
        <v>6975</v>
      </c>
      <c r="H2000" t="s">
        <v>676</v>
      </c>
      <c r="I2000" t="s">
        <v>7758</v>
      </c>
      <c r="J2000" s="8" t="s">
        <v>7759</v>
      </c>
      <c r="K2000" s="8">
        <v>53</v>
      </c>
      <c r="L2000" s="8" t="s">
        <v>10400</v>
      </c>
      <c r="M2000" s="8">
        <v>167</v>
      </c>
      <c r="N2000" s="8" t="s">
        <v>10679</v>
      </c>
      <c r="O2000" s="8">
        <v>1</v>
      </c>
      <c r="P2000" s="8" t="s">
        <v>57</v>
      </c>
      <c r="Q2000" s="8" t="s">
        <v>12676</v>
      </c>
      <c r="S2000" s="8" t="s">
        <v>57</v>
      </c>
      <c r="T2000" s="8" t="s">
        <v>59</v>
      </c>
      <c r="U2000" s="8" t="s">
        <v>65</v>
      </c>
      <c r="V2000" s="8" t="s">
        <v>51</v>
      </c>
      <c r="W2000" s="8">
        <v>65</v>
      </c>
      <c r="X2000" s="8">
        <v>20</v>
      </c>
      <c r="Y2000" s="8">
        <v>0</v>
      </c>
      <c r="Z2000" s="8">
        <v>15</v>
      </c>
      <c r="AA2000" s="8">
        <v>15</v>
      </c>
      <c r="AB2000" s="8">
        <v>15</v>
      </c>
    </row>
    <row r="2001" spans="1:28">
      <c r="A2001" t="s">
        <v>20</v>
      </c>
      <c r="B2001" t="s">
        <v>657</v>
      </c>
      <c r="C2001" t="s">
        <v>658</v>
      </c>
      <c r="D2001" t="s">
        <v>629</v>
      </c>
      <c r="E2001" t="s">
        <v>675</v>
      </c>
      <c r="F2001" t="s">
        <v>6516</v>
      </c>
      <c r="G2001" t="s">
        <v>6516</v>
      </c>
      <c r="H2001" t="s">
        <v>676</v>
      </c>
      <c r="I2001" t="s">
        <v>7760</v>
      </c>
      <c r="J2001" s="8" t="s">
        <v>10401</v>
      </c>
      <c r="K2001" s="8">
        <v>58</v>
      </c>
      <c r="L2001" s="8" t="s">
        <v>10402</v>
      </c>
      <c r="M2001" s="8">
        <v>137</v>
      </c>
      <c r="N2001" s="8" t="s">
        <v>10680</v>
      </c>
      <c r="O2001" s="8">
        <v>1</v>
      </c>
      <c r="P2001" s="8" t="s">
        <v>57</v>
      </c>
      <c r="Q2001" s="8" t="s">
        <v>12677</v>
      </c>
      <c r="S2001" s="8" t="s">
        <v>57</v>
      </c>
      <c r="T2001" s="8" t="s">
        <v>59</v>
      </c>
      <c r="U2001" s="8" t="s">
        <v>65</v>
      </c>
      <c r="V2001" s="8" t="s">
        <v>51</v>
      </c>
      <c r="W2001" s="8">
        <v>85</v>
      </c>
      <c r="X2001" s="8">
        <v>20</v>
      </c>
      <c r="Y2001" s="8">
        <v>20</v>
      </c>
      <c r="Z2001" s="8">
        <v>15</v>
      </c>
      <c r="AA2001" s="8">
        <v>15</v>
      </c>
      <c r="AB2001" s="8">
        <v>15</v>
      </c>
    </row>
    <row r="2002" spans="1:28">
      <c r="A2002" t="s">
        <v>20</v>
      </c>
      <c r="B2002" t="s">
        <v>657</v>
      </c>
      <c r="C2002" t="s">
        <v>658</v>
      </c>
      <c r="D2002" t="s">
        <v>629</v>
      </c>
      <c r="E2002" t="s">
        <v>675</v>
      </c>
      <c r="F2002" t="s">
        <v>6515</v>
      </c>
      <c r="G2002" t="s">
        <v>6515</v>
      </c>
      <c r="H2002" t="s">
        <v>676</v>
      </c>
      <c r="I2002" t="s">
        <v>7761</v>
      </c>
      <c r="J2002" s="8" t="s">
        <v>7762</v>
      </c>
      <c r="K2002" s="8">
        <v>52</v>
      </c>
      <c r="L2002" s="8" t="s">
        <v>10403</v>
      </c>
      <c r="M2002" s="8">
        <v>106</v>
      </c>
      <c r="N2002" s="8" t="s">
        <v>10681</v>
      </c>
      <c r="O2002" s="8">
        <v>1</v>
      </c>
      <c r="P2002" s="8" t="s">
        <v>57</v>
      </c>
      <c r="Q2002" s="8" t="s">
        <v>12678</v>
      </c>
      <c r="S2002" s="8" t="s">
        <v>57</v>
      </c>
      <c r="T2002" s="8" t="s">
        <v>59</v>
      </c>
      <c r="U2002" s="8" t="s">
        <v>65</v>
      </c>
      <c r="V2002" s="8" t="s">
        <v>51</v>
      </c>
      <c r="W2002" s="8">
        <v>85</v>
      </c>
      <c r="X2002" s="8">
        <v>20</v>
      </c>
      <c r="Y2002" s="8">
        <v>20</v>
      </c>
      <c r="Z2002" s="8">
        <v>15</v>
      </c>
      <c r="AA2002" s="8">
        <v>15</v>
      </c>
      <c r="AB2002" s="8">
        <v>15</v>
      </c>
    </row>
    <row r="2003" spans="1:28">
      <c r="A2003" t="s">
        <v>20</v>
      </c>
      <c r="B2003" t="s">
        <v>657</v>
      </c>
      <c r="C2003" t="s">
        <v>658</v>
      </c>
      <c r="D2003" t="s">
        <v>629</v>
      </c>
      <c r="E2003" t="s">
        <v>675</v>
      </c>
      <c r="F2003" t="s">
        <v>6982</v>
      </c>
      <c r="G2003" t="s">
        <v>6982</v>
      </c>
      <c r="H2003" t="s">
        <v>676</v>
      </c>
      <c r="I2003" t="s">
        <v>7763</v>
      </c>
      <c r="J2003" s="8" t="s">
        <v>10404</v>
      </c>
      <c r="K2003" s="8">
        <v>57</v>
      </c>
      <c r="L2003" s="8" t="s">
        <v>6985</v>
      </c>
      <c r="M2003" s="8">
        <v>112</v>
      </c>
      <c r="N2003" s="8" t="s">
        <v>10682</v>
      </c>
      <c r="O2003" s="8">
        <v>1</v>
      </c>
      <c r="P2003" s="8" t="s">
        <v>57</v>
      </c>
      <c r="Q2003" s="8" t="s">
        <v>12679</v>
      </c>
      <c r="S2003" s="8" t="s">
        <v>57</v>
      </c>
      <c r="T2003" s="8" t="s">
        <v>59</v>
      </c>
      <c r="U2003" s="8" t="s">
        <v>65</v>
      </c>
      <c r="V2003" s="8" t="s">
        <v>51</v>
      </c>
      <c r="W2003" s="8">
        <v>85</v>
      </c>
      <c r="X2003" s="8">
        <v>20</v>
      </c>
      <c r="Y2003" s="8">
        <v>20</v>
      </c>
      <c r="Z2003" s="8">
        <v>15</v>
      </c>
      <c r="AA2003" s="8">
        <v>15</v>
      </c>
      <c r="AB2003" s="8">
        <v>15</v>
      </c>
    </row>
    <row r="2004" spans="1:28">
      <c r="A2004" t="s">
        <v>20</v>
      </c>
      <c r="B2004" t="s">
        <v>657</v>
      </c>
      <c r="C2004" t="s">
        <v>658</v>
      </c>
      <c r="D2004" t="s">
        <v>629</v>
      </c>
      <c r="E2004" t="s">
        <v>675</v>
      </c>
      <c r="F2004" t="s">
        <v>7764</v>
      </c>
      <c r="G2004" t="s">
        <v>7764</v>
      </c>
      <c r="H2004" t="s">
        <v>676</v>
      </c>
      <c r="I2004" t="s">
        <v>7765</v>
      </c>
      <c r="J2004" s="8" t="s">
        <v>7766</v>
      </c>
      <c r="K2004" s="8">
        <v>48</v>
      </c>
      <c r="L2004" s="8" t="s">
        <v>6988</v>
      </c>
      <c r="M2004" s="8">
        <v>120</v>
      </c>
      <c r="N2004" s="8" t="s">
        <v>10683</v>
      </c>
      <c r="O2004" s="8">
        <v>1</v>
      </c>
      <c r="P2004" s="8" t="s">
        <v>57</v>
      </c>
      <c r="Q2004" s="8" t="s">
        <v>12680</v>
      </c>
      <c r="S2004" s="8" t="s">
        <v>57</v>
      </c>
      <c r="T2004" s="8" t="s">
        <v>59</v>
      </c>
      <c r="U2004" s="8" t="s">
        <v>65</v>
      </c>
      <c r="V2004" s="8" t="s">
        <v>51</v>
      </c>
      <c r="W2004" s="8">
        <v>85</v>
      </c>
      <c r="X2004" s="8">
        <v>20</v>
      </c>
      <c r="Y2004" s="8">
        <v>20</v>
      </c>
      <c r="Z2004" s="8">
        <v>15</v>
      </c>
      <c r="AA2004" s="8">
        <v>15</v>
      </c>
      <c r="AB2004" s="8">
        <v>15</v>
      </c>
    </row>
    <row r="2005" spans="1:28">
      <c r="A2005" t="s">
        <v>21</v>
      </c>
      <c r="B2005" t="s">
        <v>27</v>
      </c>
      <c r="C2005" t="s">
        <v>643</v>
      </c>
      <c r="D2005" t="s">
        <v>629</v>
      </c>
      <c r="E2005" t="s">
        <v>675</v>
      </c>
      <c r="F2005" t="s">
        <v>4494</v>
      </c>
      <c r="G2005" t="s">
        <v>4494</v>
      </c>
      <c r="H2005" t="s">
        <v>676</v>
      </c>
      <c r="I2005" t="s">
        <v>2450</v>
      </c>
      <c r="J2005" s="8" t="s">
        <v>11138</v>
      </c>
      <c r="K2005" s="8">
        <v>57</v>
      </c>
      <c r="L2005" s="8" t="s">
        <v>6839</v>
      </c>
      <c r="M2005" s="8">
        <v>151</v>
      </c>
      <c r="N2005" s="8" t="s">
        <v>1618</v>
      </c>
      <c r="O2005" s="8">
        <v>1</v>
      </c>
      <c r="P2005" s="8" t="s">
        <v>57</v>
      </c>
      <c r="Q2005" s="8" t="s">
        <v>12681</v>
      </c>
      <c r="S2005" s="8" t="s">
        <v>57</v>
      </c>
      <c r="T2005" s="8" t="s">
        <v>59</v>
      </c>
      <c r="U2005" s="8" t="s">
        <v>65</v>
      </c>
      <c r="V2005" s="8" t="s">
        <v>51</v>
      </c>
      <c r="W2005" s="8">
        <v>85</v>
      </c>
      <c r="X2005" s="8">
        <v>20</v>
      </c>
      <c r="Y2005" s="8">
        <v>20</v>
      </c>
      <c r="Z2005" s="8">
        <v>15</v>
      </c>
      <c r="AA2005" s="8">
        <v>15</v>
      </c>
      <c r="AB2005" s="8">
        <v>15</v>
      </c>
    </row>
    <row r="2006" spans="1:28">
      <c r="A2006" t="s">
        <v>21</v>
      </c>
      <c r="B2006" t="s">
        <v>27</v>
      </c>
      <c r="C2006" t="s">
        <v>643</v>
      </c>
      <c r="D2006" t="s">
        <v>629</v>
      </c>
      <c r="E2006" t="s">
        <v>675</v>
      </c>
      <c r="F2006" t="s">
        <v>4514</v>
      </c>
      <c r="G2006" t="s">
        <v>4514</v>
      </c>
      <c r="H2006" t="s">
        <v>676</v>
      </c>
      <c r="I2006" t="s">
        <v>2454</v>
      </c>
      <c r="J2006" s="8" t="s">
        <v>11139</v>
      </c>
      <c r="K2006" s="8">
        <v>53</v>
      </c>
      <c r="L2006" s="8" t="s">
        <v>6841</v>
      </c>
      <c r="M2006" s="8">
        <v>140</v>
      </c>
      <c r="N2006" s="8" t="s">
        <v>1381</v>
      </c>
      <c r="O2006" s="8">
        <v>1</v>
      </c>
      <c r="P2006" s="8" t="s">
        <v>57</v>
      </c>
      <c r="Q2006" s="8" t="s">
        <v>12682</v>
      </c>
      <c r="S2006" s="8" t="s">
        <v>57</v>
      </c>
      <c r="T2006" s="8" t="s">
        <v>59</v>
      </c>
      <c r="U2006" s="8" t="s">
        <v>65</v>
      </c>
      <c r="V2006" s="8" t="s">
        <v>51</v>
      </c>
      <c r="W2006" s="8">
        <v>85</v>
      </c>
      <c r="X2006" s="8">
        <v>20</v>
      </c>
      <c r="Y2006" s="8">
        <v>20</v>
      </c>
      <c r="Z2006" s="8">
        <v>15</v>
      </c>
      <c r="AA2006" s="8">
        <v>15</v>
      </c>
      <c r="AB2006" s="8">
        <v>15</v>
      </c>
    </row>
    <row r="2007" spans="1:28">
      <c r="A2007" t="s">
        <v>21</v>
      </c>
      <c r="B2007" t="s">
        <v>27</v>
      </c>
      <c r="C2007" t="s">
        <v>643</v>
      </c>
      <c r="D2007" t="s">
        <v>629</v>
      </c>
      <c r="E2007" t="s">
        <v>675</v>
      </c>
      <c r="F2007" t="s">
        <v>4484</v>
      </c>
      <c r="G2007" t="s">
        <v>4484</v>
      </c>
      <c r="H2007" t="s">
        <v>676</v>
      </c>
      <c r="I2007" t="s">
        <v>2411</v>
      </c>
      <c r="J2007" s="8" t="s">
        <v>2412</v>
      </c>
      <c r="K2007" s="8">
        <v>54</v>
      </c>
      <c r="L2007" s="8" t="s">
        <v>11140</v>
      </c>
      <c r="M2007" s="8">
        <v>134</v>
      </c>
      <c r="N2007" s="8" t="s">
        <v>921</v>
      </c>
      <c r="O2007" s="8">
        <v>1</v>
      </c>
      <c r="P2007" s="8" t="s">
        <v>57</v>
      </c>
      <c r="Q2007" s="8" t="s">
        <v>12683</v>
      </c>
      <c r="S2007" s="8" t="s">
        <v>57</v>
      </c>
      <c r="T2007" s="8" t="s">
        <v>59</v>
      </c>
      <c r="U2007" s="8" t="s">
        <v>65</v>
      </c>
      <c r="V2007" s="8" t="s">
        <v>51</v>
      </c>
      <c r="W2007" s="8">
        <v>85</v>
      </c>
      <c r="X2007" s="8">
        <v>20</v>
      </c>
      <c r="Y2007" s="8">
        <v>20</v>
      </c>
      <c r="Z2007" s="8">
        <v>15</v>
      </c>
      <c r="AA2007" s="8">
        <v>15</v>
      </c>
      <c r="AB2007" s="8">
        <v>15</v>
      </c>
    </row>
    <row r="2008" spans="1:28">
      <c r="A2008" t="s">
        <v>21</v>
      </c>
      <c r="B2008" t="s">
        <v>27</v>
      </c>
      <c r="C2008" t="s">
        <v>643</v>
      </c>
      <c r="D2008" t="s">
        <v>629</v>
      </c>
      <c r="E2008" t="s">
        <v>675</v>
      </c>
      <c r="F2008" t="s">
        <v>573</v>
      </c>
      <c r="G2008" t="s">
        <v>573</v>
      </c>
      <c r="H2008" t="s">
        <v>676</v>
      </c>
      <c r="I2008" t="s">
        <v>2430</v>
      </c>
      <c r="J2008" s="8" t="s">
        <v>2431</v>
      </c>
      <c r="K2008" s="8">
        <v>55</v>
      </c>
      <c r="L2008" s="8" t="s">
        <v>6847</v>
      </c>
      <c r="M2008" s="8">
        <v>138</v>
      </c>
      <c r="N2008" s="8" t="s">
        <v>1540</v>
      </c>
      <c r="O2008" s="8">
        <v>1</v>
      </c>
      <c r="P2008" s="8" t="s">
        <v>57</v>
      </c>
      <c r="Q2008" s="8" t="s">
        <v>12684</v>
      </c>
      <c r="S2008" s="8" t="s">
        <v>57</v>
      </c>
      <c r="T2008" s="8" t="s">
        <v>59</v>
      </c>
      <c r="U2008" s="8" t="s">
        <v>65</v>
      </c>
      <c r="V2008" s="8" t="s">
        <v>51</v>
      </c>
      <c r="W2008" s="8">
        <v>85</v>
      </c>
      <c r="X2008" s="8">
        <v>20</v>
      </c>
      <c r="Y2008" s="8">
        <v>20</v>
      </c>
      <c r="Z2008" s="8">
        <v>15</v>
      </c>
      <c r="AA2008" s="8">
        <v>15</v>
      </c>
      <c r="AB2008" s="8">
        <v>15</v>
      </c>
    </row>
    <row r="2009" spans="1:28">
      <c r="A2009" t="s">
        <v>21</v>
      </c>
      <c r="B2009" t="s">
        <v>27</v>
      </c>
      <c r="C2009" t="s">
        <v>643</v>
      </c>
      <c r="D2009" t="s">
        <v>629</v>
      </c>
      <c r="E2009" t="s">
        <v>675</v>
      </c>
      <c r="F2009" t="s">
        <v>593</v>
      </c>
      <c r="G2009" t="s">
        <v>593</v>
      </c>
      <c r="H2009" t="s">
        <v>676</v>
      </c>
      <c r="I2009" t="s">
        <v>2362</v>
      </c>
      <c r="J2009" s="8" t="s">
        <v>11141</v>
      </c>
      <c r="K2009" s="8">
        <v>56</v>
      </c>
      <c r="L2009" s="8" t="s">
        <v>11142</v>
      </c>
      <c r="M2009" s="8">
        <v>148</v>
      </c>
      <c r="N2009" s="8" t="s">
        <v>1369</v>
      </c>
      <c r="O2009" s="8">
        <v>1</v>
      </c>
      <c r="P2009" s="8" t="s">
        <v>57</v>
      </c>
      <c r="Q2009" s="8" t="s">
        <v>12685</v>
      </c>
      <c r="S2009" s="8" t="s">
        <v>57</v>
      </c>
      <c r="T2009" s="8" t="s">
        <v>59</v>
      </c>
      <c r="U2009" s="8" t="s">
        <v>65</v>
      </c>
      <c r="V2009" s="8" t="s">
        <v>51</v>
      </c>
      <c r="W2009" s="8">
        <v>85</v>
      </c>
      <c r="X2009" s="8">
        <v>20</v>
      </c>
      <c r="Y2009" s="8">
        <v>20</v>
      </c>
      <c r="Z2009" s="8">
        <v>15</v>
      </c>
      <c r="AA2009" s="8">
        <v>15</v>
      </c>
      <c r="AB2009" s="8">
        <v>15</v>
      </c>
    </row>
    <row r="2010" spans="1:28">
      <c r="A2010" t="s">
        <v>21</v>
      </c>
      <c r="B2010" t="s">
        <v>27</v>
      </c>
      <c r="C2010" t="s">
        <v>643</v>
      </c>
      <c r="D2010" t="s">
        <v>629</v>
      </c>
      <c r="E2010" t="s">
        <v>675</v>
      </c>
      <c r="F2010" t="s">
        <v>345</v>
      </c>
      <c r="G2010" t="s">
        <v>345</v>
      </c>
      <c r="H2010" t="s">
        <v>676</v>
      </c>
      <c r="I2010" t="s">
        <v>2397</v>
      </c>
      <c r="J2010" s="8" t="s">
        <v>11143</v>
      </c>
      <c r="K2010" s="8">
        <v>53</v>
      </c>
      <c r="L2010" s="8" t="s">
        <v>11144</v>
      </c>
      <c r="M2010" s="8">
        <v>152</v>
      </c>
      <c r="N2010" s="8" t="s">
        <v>1159</v>
      </c>
      <c r="O2010" s="8">
        <v>1</v>
      </c>
      <c r="P2010" s="8" t="s">
        <v>57</v>
      </c>
      <c r="Q2010" s="8" t="s">
        <v>12686</v>
      </c>
      <c r="S2010" s="8" t="s">
        <v>57</v>
      </c>
      <c r="T2010" s="8" t="s">
        <v>59</v>
      </c>
      <c r="U2010" s="8" t="s">
        <v>65</v>
      </c>
      <c r="V2010" s="8" t="s">
        <v>51</v>
      </c>
      <c r="W2010" s="8">
        <v>85</v>
      </c>
      <c r="X2010" s="8">
        <v>20</v>
      </c>
      <c r="Y2010" s="8">
        <v>20</v>
      </c>
      <c r="Z2010" s="8">
        <v>15</v>
      </c>
      <c r="AA2010" s="8">
        <v>15</v>
      </c>
      <c r="AB2010" s="8">
        <v>15</v>
      </c>
    </row>
    <row r="2011" spans="1:28">
      <c r="A2011" t="s">
        <v>21</v>
      </c>
      <c r="B2011" t="s">
        <v>27</v>
      </c>
      <c r="C2011" t="s">
        <v>643</v>
      </c>
      <c r="D2011" t="s">
        <v>629</v>
      </c>
      <c r="E2011" t="s">
        <v>674</v>
      </c>
      <c r="F2011" t="s">
        <v>488</v>
      </c>
      <c r="G2011" t="s">
        <v>488</v>
      </c>
      <c r="H2011" t="s">
        <v>677</v>
      </c>
      <c r="I2011" t="s">
        <v>2402</v>
      </c>
      <c r="J2011" s="8" t="s">
        <v>2403</v>
      </c>
      <c r="K2011" s="8">
        <v>46</v>
      </c>
      <c r="L2011" s="8" t="s">
        <v>2404</v>
      </c>
      <c r="M2011" s="8">
        <v>22</v>
      </c>
      <c r="N2011" s="8" t="s">
        <v>210</v>
      </c>
      <c r="O2011" s="8">
        <v>1</v>
      </c>
      <c r="P2011" s="8" t="s">
        <v>57</v>
      </c>
      <c r="Q2011" s="8" t="s">
        <v>12687</v>
      </c>
      <c r="S2011" s="8" t="s">
        <v>57</v>
      </c>
      <c r="T2011" s="8" t="s">
        <v>59</v>
      </c>
      <c r="U2011" s="8" t="s">
        <v>65</v>
      </c>
      <c r="V2011" s="8" t="s">
        <v>51</v>
      </c>
      <c r="W2011" s="8">
        <v>65</v>
      </c>
      <c r="X2011" s="8">
        <v>20</v>
      </c>
      <c r="Y2011" s="8">
        <v>0</v>
      </c>
      <c r="Z2011" s="8">
        <v>15</v>
      </c>
      <c r="AA2011" s="8">
        <v>15</v>
      </c>
      <c r="AB2011" s="8">
        <v>15</v>
      </c>
    </row>
    <row r="2012" spans="1:28">
      <c r="A2012" t="s">
        <v>21</v>
      </c>
      <c r="B2012" t="s">
        <v>27</v>
      </c>
      <c r="C2012" t="s">
        <v>643</v>
      </c>
      <c r="D2012" t="s">
        <v>629</v>
      </c>
      <c r="E2012" t="s">
        <v>675</v>
      </c>
      <c r="F2012" t="s">
        <v>5866</v>
      </c>
      <c r="G2012" t="s">
        <v>5866</v>
      </c>
      <c r="H2012" t="s">
        <v>676</v>
      </c>
      <c r="I2012" t="s">
        <v>7935</v>
      </c>
      <c r="J2012" s="8" t="s">
        <v>11145</v>
      </c>
      <c r="K2012" s="8">
        <v>59</v>
      </c>
      <c r="L2012" s="8" t="s">
        <v>913</v>
      </c>
      <c r="M2012" s="8">
        <v>108</v>
      </c>
      <c r="N2012" s="8" t="s">
        <v>914</v>
      </c>
      <c r="O2012" s="8">
        <v>1</v>
      </c>
      <c r="P2012" s="8" t="s">
        <v>57</v>
      </c>
      <c r="Q2012" s="8" t="s">
        <v>12688</v>
      </c>
      <c r="S2012" s="8" t="s">
        <v>57</v>
      </c>
      <c r="T2012" s="8" t="s">
        <v>59</v>
      </c>
      <c r="U2012" s="8" t="s">
        <v>65</v>
      </c>
      <c r="V2012" s="8" t="s">
        <v>51</v>
      </c>
      <c r="W2012" s="8">
        <v>85</v>
      </c>
      <c r="X2012" s="8">
        <v>20</v>
      </c>
      <c r="Y2012" s="8">
        <v>20</v>
      </c>
      <c r="Z2012" s="8">
        <v>15</v>
      </c>
      <c r="AA2012" s="8">
        <v>15</v>
      </c>
      <c r="AB2012" s="8">
        <v>15</v>
      </c>
    </row>
    <row r="2013" spans="1:28">
      <c r="A2013" t="s">
        <v>21</v>
      </c>
      <c r="B2013" t="s">
        <v>27</v>
      </c>
      <c r="C2013" t="s">
        <v>643</v>
      </c>
      <c r="D2013" t="s">
        <v>629</v>
      </c>
      <c r="E2013" t="s">
        <v>675</v>
      </c>
      <c r="F2013" t="s">
        <v>4524</v>
      </c>
      <c r="G2013" t="s">
        <v>4524</v>
      </c>
      <c r="H2013" t="s">
        <v>676</v>
      </c>
      <c r="I2013" t="s">
        <v>2471</v>
      </c>
      <c r="J2013" s="8" t="s">
        <v>2472</v>
      </c>
      <c r="K2013" s="8">
        <v>48</v>
      </c>
      <c r="L2013" s="8" t="s">
        <v>1102</v>
      </c>
      <c r="M2013" s="8">
        <v>151</v>
      </c>
      <c r="N2013" s="8" t="s">
        <v>3539</v>
      </c>
      <c r="O2013" s="8">
        <v>1</v>
      </c>
      <c r="P2013" s="8" t="s">
        <v>57</v>
      </c>
      <c r="Q2013" s="8" t="s">
        <v>12689</v>
      </c>
      <c r="S2013" s="8" t="s">
        <v>57</v>
      </c>
      <c r="T2013" s="8" t="s">
        <v>59</v>
      </c>
      <c r="U2013" s="8" t="s">
        <v>65</v>
      </c>
      <c r="V2013" s="8" t="s">
        <v>51</v>
      </c>
      <c r="W2013" s="8">
        <v>85</v>
      </c>
      <c r="X2013" s="8">
        <v>20</v>
      </c>
      <c r="Y2013" s="8">
        <v>20</v>
      </c>
      <c r="Z2013" s="8">
        <v>15</v>
      </c>
      <c r="AA2013" s="8">
        <v>15</v>
      </c>
      <c r="AB2013" s="8">
        <v>15</v>
      </c>
    </row>
    <row r="2014" spans="1:28">
      <c r="A2014" t="s">
        <v>21</v>
      </c>
      <c r="B2014" t="s">
        <v>27</v>
      </c>
      <c r="C2014" t="s">
        <v>643</v>
      </c>
      <c r="D2014" t="s">
        <v>629</v>
      </c>
      <c r="E2014" t="s">
        <v>675</v>
      </c>
      <c r="F2014" t="s">
        <v>359</v>
      </c>
      <c r="G2014" t="s">
        <v>359</v>
      </c>
      <c r="H2014" t="s">
        <v>676</v>
      </c>
      <c r="I2014" t="s">
        <v>2382</v>
      </c>
      <c r="J2014" s="8" t="s">
        <v>2383</v>
      </c>
      <c r="K2014" s="8">
        <v>49</v>
      </c>
      <c r="L2014" s="8" t="s">
        <v>11146</v>
      </c>
      <c r="M2014" s="8">
        <v>154</v>
      </c>
      <c r="N2014" s="8" t="s">
        <v>1326</v>
      </c>
      <c r="O2014" s="8">
        <v>1</v>
      </c>
      <c r="P2014" s="8" t="s">
        <v>57</v>
      </c>
      <c r="Q2014" s="8" t="s">
        <v>12690</v>
      </c>
      <c r="S2014" s="8" t="s">
        <v>57</v>
      </c>
      <c r="T2014" s="8" t="s">
        <v>59</v>
      </c>
      <c r="U2014" s="8" t="s">
        <v>65</v>
      </c>
      <c r="V2014" s="8" t="s">
        <v>51</v>
      </c>
      <c r="W2014" s="8">
        <v>85</v>
      </c>
      <c r="X2014" s="8">
        <v>20</v>
      </c>
      <c r="Y2014" s="8">
        <v>20</v>
      </c>
      <c r="Z2014" s="8">
        <v>15</v>
      </c>
      <c r="AA2014" s="8">
        <v>15</v>
      </c>
      <c r="AB2014" s="8">
        <v>15</v>
      </c>
    </row>
    <row r="2015" spans="1:28">
      <c r="A2015" t="s">
        <v>21</v>
      </c>
      <c r="B2015" t="s">
        <v>27</v>
      </c>
      <c r="C2015" t="s">
        <v>643</v>
      </c>
      <c r="D2015" t="s">
        <v>629</v>
      </c>
      <c r="E2015" t="s">
        <v>675</v>
      </c>
      <c r="F2015" t="s">
        <v>4485</v>
      </c>
      <c r="G2015" t="s">
        <v>4485</v>
      </c>
      <c r="H2015" t="s">
        <v>676</v>
      </c>
      <c r="I2015" t="s">
        <v>2421</v>
      </c>
      <c r="J2015" s="8" t="s">
        <v>2422</v>
      </c>
      <c r="K2015" s="8">
        <v>50</v>
      </c>
      <c r="L2015" s="8" t="s">
        <v>6857</v>
      </c>
      <c r="M2015" s="8">
        <v>119</v>
      </c>
      <c r="N2015" s="8" t="s">
        <v>1437</v>
      </c>
      <c r="O2015" s="8">
        <v>1</v>
      </c>
      <c r="P2015" s="8" t="s">
        <v>57</v>
      </c>
      <c r="Q2015" s="8" t="s">
        <v>12691</v>
      </c>
      <c r="S2015" s="8" t="s">
        <v>57</v>
      </c>
      <c r="T2015" s="8" t="s">
        <v>59</v>
      </c>
      <c r="U2015" s="8" t="s">
        <v>65</v>
      </c>
      <c r="V2015" s="8" t="s">
        <v>51</v>
      </c>
      <c r="W2015" s="8">
        <v>85</v>
      </c>
      <c r="X2015" s="8">
        <v>20</v>
      </c>
      <c r="Y2015" s="8">
        <v>20</v>
      </c>
      <c r="Z2015" s="8">
        <v>15</v>
      </c>
      <c r="AA2015" s="8">
        <v>15</v>
      </c>
      <c r="AB2015" s="8">
        <v>15</v>
      </c>
    </row>
    <row r="2016" spans="1:28">
      <c r="A2016" t="s">
        <v>21</v>
      </c>
      <c r="B2016" t="s">
        <v>27</v>
      </c>
      <c r="C2016" t="s">
        <v>643</v>
      </c>
      <c r="D2016" t="s">
        <v>629</v>
      </c>
      <c r="E2016" t="s">
        <v>674</v>
      </c>
      <c r="F2016" t="s">
        <v>202</v>
      </c>
      <c r="G2016" t="s">
        <v>202</v>
      </c>
      <c r="H2016" t="s">
        <v>676</v>
      </c>
      <c r="I2016" t="s">
        <v>2415</v>
      </c>
      <c r="J2016" s="8" t="s">
        <v>11147</v>
      </c>
      <c r="K2016" s="8">
        <v>45</v>
      </c>
      <c r="L2016" s="8" t="s">
        <v>411</v>
      </c>
      <c r="M2016" s="8">
        <v>100</v>
      </c>
      <c r="N2016" s="8" t="s">
        <v>224</v>
      </c>
      <c r="O2016" s="8">
        <v>1</v>
      </c>
      <c r="P2016" s="8" t="s">
        <v>57</v>
      </c>
      <c r="Q2016" s="8" t="s">
        <v>12692</v>
      </c>
      <c r="S2016" s="8" t="s">
        <v>57</v>
      </c>
      <c r="T2016" s="8" t="s">
        <v>59</v>
      </c>
      <c r="U2016" s="8" t="s">
        <v>65</v>
      </c>
      <c r="V2016" s="8" t="s">
        <v>51</v>
      </c>
      <c r="W2016" s="8">
        <v>85</v>
      </c>
      <c r="X2016" s="8">
        <v>20</v>
      </c>
      <c r="Y2016" s="8">
        <v>20</v>
      </c>
      <c r="Z2016" s="8">
        <v>15</v>
      </c>
      <c r="AA2016" s="8">
        <v>15</v>
      </c>
      <c r="AB2016" s="8">
        <v>15</v>
      </c>
    </row>
    <row r="2017" spans="1:28">
      <c r="A2017" t="s">
        <v>21</v>
      </c>
      <c r="B2017" t="s">
        <v>27</v>
      </c>
      <c r="C2017" t="s">
        <v>643</v>
      </c>
      <c r="D2017" t="s">
        <v>629</v>
      </c>
      <c r="E2017" t="s">
        <v>675</v>
      </c>
      <c r="F2017" t="s">
        <v>336</v>
      </c>
      <c r="G2017" t="s">
        <v>336</v>
      </c>
      <c r="H2017" t="s">
        <v>677</v>
      </c>
      <c r="I2017" t="s">
        <v>2390</v>
      </c>
      <c r="J2017" s="8" t="s">
        <v>2391</v>
      </c>
      <c r="K2017" s="8">
        <v>57</v>
      </c>
      <c r="M2017" s="8">
        <v>0</v>
      </c>
      <c r="N2017" s="8" t="s">
        <v>51</v>
      </c>
      <c r="O2017" s="8">
        <v>0</v>
      </c>
      <c r="P2017" s="8" t="s">
        <v>58</v>
      </c>
      <c r="Q2017" s="8" t="s">
        <v>12693</v>
      </c>
      <c r="S2017" s="8" t="s">
        <v>57</v>
      </c>
      <c r="T2017" s="8" t="s">
        <v>59</v>
      </c>
      <c r="U2017" s="8" t="s">
        <v>65</v>
      </c>
      <c r="V2017" s="8" t="s">
        <v>51</v>
      </c>
      <c r="W2017" s="8">
        <v>50</v>
      </c>
      <c r="X2017" s="8">
        <v>20</v>
      </c>
      <c r="Y2017" s="8">
        <v>0</v>
      </c>
      <c r="Z2017" s="8">
        <v>0</v>
      </c>
      <c r="AA2017" s="8">
        <v>15</v>
      </c>
      <c r="AB2017" s="8">
        <v>15</v>
      </c>
    </row>
    <row r="2018" spans="1:28">
      <c r="A2018" t="s">
        <v>21</v>
      </c>
      <c r="B2018" t="s">
        <v>27</v>
      </c>
      <c r="C2018" t="s">
        <v>643</v>
      </c>
      <c r="D2018" t="s">
        <v>629</v>
      </c>
      <c r="E2018" t="s">
        <v>675</v>
      </c>
      <c r="F2018" t="s">
        <v>390</v>
      </c>
      <c r="G2018" t="s">
        <v>390</v>
      </c>
      <c r="H2018" t="s">
        <v>677</v>
      </c>
      <c r="I2018" t="s">
        <v>2448</v>
      </c>
      <c r="J2018" s="8" t="s">
        <v>2449</v>
      </c>
      <c r="K2018" s="8">
        <v>51</v>
      </c>
      <c r="M2018" s="8">
        <v>0</v>
      </c>
      <c r="N2018" s="8" t="s">
        <v>51</v>
      </c>
      <c r="O2018" s="8">
        <v>0</v>
      </c>
      <c r="P2018" s="8" t="s">
        <v>58</v>
      </c>
      <c r="Q2018" s="8" t="s">
        <v>12694</v>
      </c>
      <c r="S2018" s="8" t="s">
        <v>57</v>
      </c>
      <c r="T2018" s="8" t="s">
        <v>59</v>
      </c>
      <c r="U2018" s="8" t="s">
        <v>65</v>
      </c>
      <c r="V2018" s="8" t="s">
        <v>51</v>
      </c>
      <c r="W2018" s="8">
        <v>50</v>
      </c>
      <c r="X2018" s="8">
        <v>20</v>
      </c>
      <c r="Y2018" s="8">
        <v>0</v>
      </c>
      <c r="Z2018" s="8">
        <v>0</v>
      </c>
      <c r="AA2018" s="8">
        <v>15</v>
      </c>
      <c r="AB2018" s="8">
        <v>15</v>
      </c>
    </row>
    <row r="2019" spans="1:28">
      <c r="A2019" t="s">
        <v>21</v>
      </c>
      <c r="B2019" t="s">
        <v>27</v>
      </c>
      <c r="C2019" t="s">
        <v>643</v>
      </c>
      <c r="D2019" t="s">
        <v>629</v>
      </c>
      <c r="E2019" t="s">
        <v>674</v>
      </c>
      <c r="F2019" t="s">
        <v>4958</v>
      </c>
      <c r="G2019" t="s">
        <v>4958</v>
      </c>
      <c r="H2019" t="s">
        <v>676</v>
      </c>
      <c r="I2019" t="s">
        <v>2371</v>
      </c>
      <c r="J2019" s="8" t="s">
        <v>2372</v>
      </c>
      <c r="K2019" s="8">
        <v>40</v>
      </c>
      <c r="L2019" s="8" t="s">
        <v>3812</v>
      </c>
      <c r="M2019" s="8">
        <v>124</v>
      </c>
      <c r="N2019" s="8" t="s">
        <v>11148</v>
      </c>
      <c r="O2019" s="8">
        <v>1</v>
      </c>
      <c r="P2019" s="8" t="s">
        <v>57</v>
      </c>
      <c r="Q2019" s="8" t="s">
        <v>12695</v>
      </c>
      <c r="S2019" s="8" t="s">
        <v>57</v>
      </c>
      <c r="T2019" s="8" t="s">
        <v>59</v>
      </c>
      <c r="U2019" s="8" t="s">
        <v>65</v>
      </c>
      <c r="V2019" s="8" t="s">
        <v>51</v>
      </c>
      <c r="W2019" s="8">
        <v>85</v>
      </c>
      <c r="X2019" s="8">
        <v>20</v>
      </c>
      <c r="Y2019" s="8">
        <v>20</v>
      </c>
      <c r="Z2019" s="8">
        <v>15</v>
      </c>
      <c r="AA2019" s="8">
        <v>15</v>
      </c>
      <c r="AB2019" s="8">
        <v>15</v>
      </c>
    </row>
    <row r="2020" spans="1:28">
      <c r="A2020" t="s">
        <v>21</v>
      </c>
      <c r="B2020" t="s">
        <v>27</v>
      </c>
      <c r="C2020" t="s">
        <v>643</v>
      </c>
      <c r="D2020" t="s">
        <v>629</v>
      </c>
      <c r="E2020" t="s">
        <v>675</v>
      </c>
      <c r="F2020" t="s">
        <v>8081</v>
      </c>
      <c r="G2020" t="s">
        <v>8081</v>
      </c>
      <c r="H2020" t="s">
        <v>677</v>
      </c>
      <c r="I2020" t="s">
        <v>9156</v>
      </c>
      <c r="J2020" s="8" t="s">
        <v>9157</v>
      </c>
      <c r="K2020" s="8">
        <v>49</v>
      </c>
      <c r="L2020" s="8" t="s">
        <v>9791</v>
      </c>
      <c r="M2020" s="8">
        <v>156</v>
      </c>
      <c r="N2020" s="8" t="s">
        <v>9792</v>
      </c>
      <c r="O2020" s="8">
        <v>1</v>
      </c>
      <c r="P2020" s="8" t="s">
        <v>57</v>
      </c>
      <c r="Q2020" s="8" t="s">
        <v>12696</v>
      </c>
      <c r="S2020" s="8" t="s">
        <v>57</v>
      </c>
      <c r="T2020" s="8" t="s">
        <v>59</v>
      </c>
      <c r="U2020" s="8" t="s">
        <v>65</v>
      </c>
      <c r="V2020" s="8" t="s">
        <v>51</v>
      </c>
      <c r="W2020" s="8">
        <v>85</v>
      </c>
      <c r="X2020" s="8">
        <v>20</v>
      </c>
      <c r="Y2020" s="8">
        <v>20</v>
      </c>
      <c r="Z2020" s="8">
        <v>15</v>
      </c>
      <c r="AA2020" s="8">
        <v>15</v>
      </c>
      <c r="AB2020" s="8">
        <v>15</v>
      </c>
    </row>
    <row r="2021" spans="1:28">
      <c r="A2021" t="s">
        <v>21</v>
      </c>
      <c r="B2021" t="s">
        <v>27</v>
      </c>
      <c r="C2021" t="s">
        <v>643</v>
      </c>
      <c r="D2021" t="s">
        <v>629</v>
      </c>
      <c r="E2021" t="s">
        <v>675</v>
      </c>
      <c r="F2021" t="s">
        <v>8068</v>
      </c>
      <c r="G2021" t="s">
        <v>8068</v>
      </c>
      <c r="H2021" t="s">
        <v>677</v>
      </c>
      <c r="I2021" t="s">
        <v>9158</v>
      </c>
      <c r="J2021" s="8" t="s">
        <v>9159</v>
      </c>
      <c r="K2021" s="8">
        <v>40</v>
      </c>
      <c r="L2021" s="8" t="s">
        <v>9793</v>
      </c>
      <c r="M2021" s="8">
        <v>148</v>
      </c>
      <c r="N2021" s="8" t="s">
        <v>9051</v>
      </c>
      <c r="O2021" s="8">
        <v>1</v>
      </c>
      <c r="P2021" s="8" t="s">
        <v>57</v>
      </c>
      <c r="Q2021" s="8" t="s">
        <v>12697</v>
      </c>
      <c r="S2021" s="8" t="s">
        <v>57</v>
      </c>
      <c r="T2021" s="8" t="s">
        <v>59</v>
      </c>
      <c r="U2021" s="8" t="s">
        <v>65</v>
      </c>
      <c r="V2021" s="8" t="s">
        <v>51</v>
      </c>
      <c r="W2021" s="8">
        <v>85</v>
      </c>
      <c r="X2021" s="8">
        <v>20</v>
      </c>
      <c r="Y2021" s="8">
        <v>20</v>
      </c>
      <c r="Z2021" s="8">
        <v>15</v>
      </c>
      <c r="AA2021" s="8">
        <v>15</v>
      </c>
      <c r="AB2021" s="8">
        <v>15</v>
      </c>
    </row>
    <row r="2022" spans="1:28">
      <c r="A2022" t="s">
        <v>21</v>
      </c>
      <c r="B2022" t="s">
        <v>27</v>
      </c>
      <c r="C2022" t="s">
        <v>643</v>
      </c>
      <c r="D2022" t="s">
        <v>629</v>
      </c>
      <c r="E2022" t="s">
        <v>675</v>
      </c>
      <c r="F2022" t="s">
        <v>9160</v>
      </c>
      <c r="G2022" t="s">
        <v>9160</v>
      </c>
      <c r="H2022" t="s">
        <v>677</v>
      </c>
      <c r="I2022" t="s">
        <v>9161</v>
      </c>
      <c r="J2022" s="8" t="s">
        <v>9162</v>
      </c>
      <c r="K2022" s="8">
        <v>35</v>
      </c>
      <c r="L2022" s="8" t="s">
        <v>9163</v>
      </c>
      <c r="M2022" s="8">
        <v>131</v>
      </c>
      <c r="N2022" s="8" t="s">
        <v>9164</v>
      </c>
      <c r="O2022" s="8">
        <v>1</v>
      </c>
      <c r="P2022" s="8" t="s">
        <v>57</v>
      </c>
      <c r="Q2022" s="8" t="s">
        <v>12698</v>
      </c>
      <c r="S2022" s="8" t="s">
        <v>57</v>
      </c>
      <c r="T2022" s="8" t="s">
        <v>59</v>
      </c>
      <c r="U2022" s="8" t="s">
        <v>65</v>
      </c>
      <c r="V2022" s="8" t="s">
        <v>51</v>
      </c>
      <c r="W2022" s="8">
        <v>65</v>
      </c>
      <c r="X2022" s="8">
        <v>0</v>
      </c>
      <c r="Y2022" s="8">
        <v>20</v>
      </c>
      <c r="Z2022" s="8">
        <v>15</v>
      </c>
      <c r="AA2022" s="8">
        <v>15</v>
      </c>
      <c r="AB2022" s="8">
        <v>15</v>
      </c>
    </row>
    <row r="2023" spans="1:28">
      <c r="A2023" t="s">
        <v>21</v>
      </c>
      <c r="B2023" t="s">
        <v>27</v>
      </c>
      <c r="C2023" t="s">
        <v>643</v>
      </c>
      <c r="D2023" t="s">
        <v>629</v>
      </c>
      <c r="E2023" t="s">
        <v>674</v>
      </c>
      <c r="F2023" t="s">
        <v>9165</v>
      </c>
      <c r="G2023" t="s">
        <v>9165</v>
      </c>
      <c r="H2023" t="s">
        <v>676</v>
      </c>
      <c r="I2023" t="s">
        <v>9166</v>
      </c>
      <c r="J2023" s="8" t="s">
        <v>11149</v>
      </c>
      <c r="K2023" s="8">
        <v>60</v>
      </c>
      <c r="L2023" s="8" t="s">
        <v>402</v>
      </c>
      <c r="M2023" s="8">
        <v>139</v>
      </c>
      <c r="N2023" s="8" t="s">
        <v>1191</v>
      </c>
      <c r="O2023" s="8">
        <v>1</v>
      </c>
      <c r="P2023" s="8" t="s">
        <v>57</v>
      </c>
      <c r="Q2023" s="8" t="s">
        <v>12699</v>
      </c>
      <c r="S2023" s="8" t="s">
        <v>57</v>
      </c>
      <c r="T2023" s="8" t="s">
        <v>59</v>
      </c>
      <c r="U2023" s="8" t="s">
        <v>65</v>
      </c>
      <c r="V2023" s="8" t="s">
        <v>51</v>
      </c>
      <c r="W2023" s="8">
        <v>85</v>
      </c>
      <c r="X2023" s="8">
        <v>20</v>
      </c>
      <c r="Y2023" s="8">
        <v>20</v>
      </c>
      <c r="Z2023" s="8">
        <v>15</v>
      </c>
      <c r="AA2023" s="8">
        <v>15</v>
      </c>
      <c r="AB2023" s="8">
        <v>15</v>
      </c>
    </row>
    <row r="2024" spans="1:28">
      <c r="A2024" t="s">
        <v>21</v>
      </c>
      <c r="B2024" t="s">
        <v>27</v>
      </c>
      <c r="C2024" t="s">
        <v>643</v>
      </c>
      <c r="D2024" t="s">
        <v>629</v>
      </c>
      <c r="E2024" t="s">
        <v>675</v>
      </c>
      <c r="F2024" t="s">
        <v>575</v>
      </c>
      <c r="G2024" t="s">
        <v>575</v>
      </c>
      <c r="H2024" t="s">
        <v>676</v>
      </c>
      <c r="I2024" t="s">
        <v>2464</v>
      </c>
      <c r="J2024" s="8" t="s">
        <v>11150</v>
      </c>
      <c r="K2024" s="8">
        <v>55</v>
      </c>
      <c r="L2024" s="8" t="s">
        <v>6837</v>
      </c>
      <c r="M2024" s="8">
        <v>159</v>
      </c>
      <c r="N2024" s="8" t="s">
        <v>1348</v>
      </c>
      <c r="O2024" s="8">
        <v>1</v>
      </c>
      <c r="P2024" s="8" t="s">
        <v>57</v>
      </c>
      <c r="Q2024" s="8" t="s">
        <v>12700</v>
      </c>
      <c r="S2024" s="8" t="s">
        <v>57</v>
      </c>
      <c r="T2024" s="8" t="s">
        <v>59</v>
      </c>
      <c r="U2024" s="8" t="s">
        <v>65</v>
      </c>
      <c r="V2024" s="8" t="s">
        <v>51</v>
      </c>
      <c r="W2024" s="8">
        <v>85</v>
      </c>
      <c r="X2024" s="8">
        <v>20</v>
      </c>
      <c r="Y2024" s="8">
        <v>20</v>
      </c>
      <c r="Z2024" s="8">
        <v>15</v>
      </c>
      <c r="AA2024" s="8">
        <v>15</v>
      </c>
      <c r="AB2024" s="8">
        <v>15</v>
      </c>
    </row>
    <row r="2025" spans="1:28">
      <c r="A2025" t="s">
        <v>21</v>
      </c>
      <c r="B2025" t="s">
        <v>27</v>
      </c>
      <c r="C2025" t="s">
        <v>643</v>
      </c>
      <c r="D2025" t="s">
        <v>629</v>
      </c>
      <c r="E2025" t="s">
        <v>675</v>
      </c>
      <c r="F2025" t="s">
        <v>1614</v>
      </c>
      <c r="G2025" t="s">
        <v>1614</v>
      </c>
      <c r="H2025" t="s">
        <v>677</v>
      </c>
      <c r="I2025" t="s">
        <v>9167</v>
      </c>
      <c r="J2025" s="8" t="s">
        <v>9168</v>
      </c>
      <c r="K2025" s="8">
        <v>44</v>
      </c>
      <c r="L2025" s="8" t="s">
        <v>9794</v>
      </c>
      <c r="M2025" s="8">
        <v>147</v>
      </c>
      <c r="N2025" s="8" t="s">
        <v>9795</v>
      </c>
      <c r="O2025" s="8">
        <v>1</v>
      </c>
      <c r="P2025" s="8" t="s">
        <v>57</v>
      </c>
      <c r="Q2025" s="8" t="s">
        <v>12701</v>
      </c>
      <c r="S2025" s="8" t="s">
        <v>57</v>
      </c>
      <c r="T2025" s="8" t="s">
        <v>59</v>
      </c>
      <c r="U2025" s="8" t="s">
        <v>65</v>
      </c>
      <c r="V2025" s="8" t="s">
        <v>51</v>
      </c>
      <c r="W2025" s="8">
        <v>85</v>
      </c>
      <c r="X2025" s="8">
        <v>20</v>
      </c>
      <c r="Y2025" s="8">
        <v>20</v>
      </c>
      <c r="Z2025" s="8">
        <v>15</v>
      </c>
      <c r="AA2025" s="8">
        <v>15</v>
      </c>
      <c r="AB2025" s="8">
        <v>15</v>
      </c>
    </row>
    <row r="2026" spans="1:28">
      <c r="A2026" t="s">
        <v>21</v>
      </c>
      <c r="B2026" t="s">
        <v>27</v>
      </c>
      <c r="C2026" t="s">
        <v>643</v>
      </c>
      <c r="D2026" t="s">
        <v>629</v>
      </c>
      <c r="E2026" t="s">
        <v>675</v>
      </c>
      <c r="F2026" t="s">
        <v>9169</v>
      </c>
      <c r="G2026" t="s">
        <v>9169</v>
      </c>
      <c r="H2026" t="s">
        <v>677</v>
      </c>
      <c r="I2026" t="s">
        <v>9170</v>
      </c>
      <c r="J2026" s="8" t="s">
        <v>9171</v>
      </c>
      <c r="K2026" s="8">
        <v>33</v>
      </c>
      <c r="L2026" s="8" t="s">
        <v>9796</v>
      </c>
      <c r="M2026" s="8">
        <v>144</v>
      </c>
      <c r="N2026" s="8" t="s">
        <v>51</v>
      </c>
      <c r="O2026" s="8">
        <v>0</v>
      </c>
      <c r="P2026" s="8" t="s">
        <v>58</v>
      </c>
      <c r="Q2026" s="8" t="s">
        <v>12702</v>
      </c>
      <c r="S2026" s="8" t="s">
        <v>57</v>
      </c>
      <c r="T2026" s="8" t="s">
        <v>59</v>
      </c>
      <c r="U2026" s="8" t="s">
        <v>65</v>
      </c>
      <c r="V2026" s="8" t="s">
        <v>51</v>
      </c>
      <c r="W2026" s="8">
        <v>50</v>
      </c>
      <c r="X2026" s="8">
        <v>0</v>
      </c>
      <c r="Y2026" s="8">
        <v>20</v>
      </c>
      <c r="Z2026" s="8">
        <v>0</v>
      </c>
      <c r="AA2026" s="8">
        <v>15</v>
      </c>
      <c r="AB2026" s="8">
        <v>15</v>
      </c>
    </row>
    <row r="2027" spans="1:28">
      <c r="A2027" t="s">
        <v>21</v>
      </c>
      <c r="B2027" t="s">
        <v>27</v>
      </c>
      <c r="C2027" t="s">
        <v>643</v>
      </c>
      <c r="D2027" t="s">
        <v>629</v>
      </c>
      <c r="E2027" t="s">
        <v>675</v>
      </c>
      <c r="F2027" t="s">
        <v>9172</v>
      </c>
      <c r="G2027" t="s">
        <v>9172</v>
      </c>
      <c r="H2027" t="s">
        <v>677</v>
      </c>
      <c r="I2027" t="s">
        <v>9173</v>
      </c>
      <c r="J2027" s="8" t="s">
        <v>9174</v>
      </c>
      <c r="K2027" s="8">
        <v>30</v>
      </c>
      <c r="M2027" s="8">
        <v>0</v>
      </c>
      <c r="N2027" s="8" t="s">
        <v>51</v>
      </c>
      <c r="O2027" s="8">
        <v>0</v>
      </c>
      <c r="P2027" s="8" t="s">
        <v>58</v>
      </c>
      <c r="Q2027" s="8" t="s">
        <v>12703</v>
      </c>
      <c r="S2027" s="8" t="s">
        <v>57</v>
      </c>
      <c r="T2027" s="8" t="s">
        <v>59</v>
      </c>
      <c r="U2027" s="8" t="s">
        <v>65</v>
      </c>
      <c r="V2027" s="8" t="s">
        <v>51</v>
      </c>
      <c r="W2027" s="8">
        <v>30</v>
      </c>
      <c r="X2027" s="8">
        <v>0</v>
      </c>
      <c r="Y2027" s="8">
        <v>0</v>
      </c>
      <c r="Z2027" s="8">
        <v>0</v>
      </c>
      <c r="AA2027" s="8">
        <v>15</v>
      </c>
      <c r="AB2027" s="8">
        <v>15</v>
      </c>
    </row>
    <row r="2028" spans="1:28">
      <c r="A2028" t="s">
        <v>21</v>
      </c>
      <c r="B2028" t="s">
        <v>27</v>
      </c>
      <c r="C2028" t="s">
        <v>643</v>
      </c>
      <c r="D2028" t="s">
        <v>629</v>
      </c>
      <c r="E2028" t="s">
        <v>675</v>
      </c>
      <c r="F2028" t="s">
        <v>4525</v>
      </c>
      <c r="G2028" t="s">
        <v>4525</v>
      </c>
      <c r="H2028" t="s">
        <v>676</v>
      </c>
      <c r="I2028" t="s">
        <v>2459</v>
      </c>
      <c r="J2028" s="8" t="s">
        <v>2460</v>
      </c>
      <c r="K2028" s="8">
        <v>60</v>
      </c>
      <c r="L2028" s="8" t="s">
        <v>1097</v>
      </c>
      <c r="M2028" s="8">
        <v>142</v>
      </c>
      <c r="N2028" s="8" t="s">
        <v>1098</v>
      </c>
      <c r="O2028" s="8">
        <v>1</v>
      </c>
      <c r="P2028" s="8" t="s">
        <v>57</v>
      </c>
      <c r="Q2028" s="8" t="s">
        <v>12704</v>
      </c>
      <c r="S2028" s="8" t="s">
        <v>57</v>
      </c>
      <c r="T2028" s="8" t="s">
        <v>59</v>
      </c>
      <c r="U2028" s="8" t="s">
        <v>65</v>
      </c>
      <c r="V2028" s="8" t="s">
        <v>51</v>
      </c>
      <c r="W2028" s="8">
        <v>85</v>
      </c>
      <c r="X2028" s="8">
        <v>20</v>
      </c>
      <c r="Y2028" s="8">
        <v>20</v>
      </c>
      <c r="Z2028" s="8">
        <v>15</v>
      </c>
      <c r="AA2028" s="8">
        <v>15</v>
      </c>
      <c r="AB2028" s="8">
        <v>15</v>
      </c>
    </row>
    <row r="2029" spans="1:28">
      <c r="A2029" t="s">
        <v>21</v>
      </c>
      <c r="B2029" t="s">
        <v>27</v>
      </c>
      <c r="C2029" t="s">
        <v>643</v>
      </c>
      <c r="D2029" t="s">
        <v>629</v>
      </c>
      <c r="E2029" t="s">
        <v>675</v>
      </c>
      <c r="F2029" t="s">
        <v>4483</v>
      </c>
      <c r="G2029" t="s">
        <v>4483</v>
      </c>
      <c r="H2029" t="s">
        <v>676</v>
      </c>
      <c r="I2029" t="s">
        <v>2384</v>
      </c>
      <c r="J2029" s="8" t="s">
        <v>11151</v>
      </c>
      <c r="K2029" s="8">
        <v>38</v>
      </c>
      <c r="L2029" s="8" t="s">
        <v>11152</v>
      </c>
      <c r="M2029" s="8">
        <v>107</v>
      </c>
      <c r="N2029" s="8" t="s">
        <v>1171</v>
      </c>
      <c r="O2029" s="8">
        <v>1</v>
      </c>
      <c r="P2029" s="8" t="s">
        <v>57</v>
      </c>
      <c r="Q2029" s="8" t="s">
        <v>12705</v>
      </c>
      <c r="S2029" s="8" t="s">
        <v>57</v>
      </c>
      <c r="T2029" s="8" t="s">
        <v>59</v>
      </c>
      <c r="U2029" s="8" t="s">
        <v>65</v>
      </c>
      <c r="V2029" s="8" t="s">
        <v>51</v>
      </c>
      <c r="W2029" s="8">
        <v>65</v>
      </c>
      <c r="X2029" s="8">
        <v>0</v>
      </c>
      <c r="Y2029" s="8">
        <v>20</v>
      </c>
      <c r="Z2029" s="8">
        <v>15</v>
      </c>
      <c r="AA2029" s="8">
        <v>15</v>
      </c>
      <c r="AB2029" s="8">
        <v>15</v>
      </c>
    </row>
    <row r="2030" spans="1:28">
      <c r="A2030" t="s">
        <v>21</v>
      </c>
      <c r="B2030" t="s">
        <v>27</v>
      </c>
      <c r="C2030" t="s">
        <v>643</v>
      </c>
      <c r="D2030" t="s">
        <v>629</v>
      </c>
      <c r="E2030" t="s">
        <v>675</v>
      </c>
      <c r="F2030" t="s">
        <v>5709</v>
      </c>
      <c r="G2030" t="s">
        <v>5709</v>
      </c>
      <c r="H2030" t="s">
        <v>677</v>
      </c>
      <c r="I2030" t="s">
        <v>91</v>
      </c>
      <c r="J2030" s="8" t="s">
        <v>5877</v>
      </c>
      <c r="K2030" s="8">
        <v>46</v>
      </c>
      <c r="M2030" s="8">
        <v>0</v>
      </c>
      <c r="N2030" s="8" t="s">
        <v>51</v>
      </c>
      <c r="O2030" s="8">
        <v>0</v>
      </c>
      <c r="P2030" s="8" t="s">
        <v>58</v>
      </c>
      <c r="Q2030" s="8" t="s">
        <v>12706</v>
      </c>
      <c r="S2030" s="8" t="s">
        <v>57</v>
      </c>
      <c r="T2030" s="8" t="s">
        <v>59</v>
      </c>
      <c r="U2030" s="8" t="s">
        <v>65</v>
      </c>
      <c r="V2030" s="8" t="s">
        <v>51</v>
      </c>
      <c r="W2030" s="8">
        <v>50</v>
      </c>
      <c r="X2030" s="8">
        <v>20</v>
      </c>
      <c r="Y2030" s="8">
        <v>0</v>
      </c>
      <c r="Z2030" s="8">
        <v>0</v>
      </c>
      <c r="AA2030" s="8">
        <v>15</v>
      </c>
      <c r="AB2030" s="8">
        <v>15</v>
      </c>
    </row>
    <row r="2031" spans="1:28">
      <c r="A2031" t="s">
        <v>21</v>
      </c>
      <c r="B2031" t="s">
        <v>27</v>
      </c>
      <c r="C2031" t="s">
        <v>643</v>
      </c>
      <c r="D2031" t="s">
        <v>629</v>
      </c>
      <c r="E2031" t="s">
        <v>675</v>
      </c>
      <c r="F2031" t="s">
        <v>8789</v>
      </c>
      <c r="G2031" t="s">
        <v>8789</v>
      </c>
      <c r="H2031" t="s">
        <v>677</v>
      </c>
      <c r="I2031" t="s">
        <v>9175</v>
      </c>
      <c r="J2031" s="8" t="s">
        <v>9176</v>
      </c>
      <c r="K2031" s="8">
        <v>39</v>
      </c>
      <c r="L2031" s="8" t="s">
        <v>9797</v>
      </c>
      <c r="M2031" s="8">
        <v>141</v>
      </c>
      <c r="N2031" s="8" t="s">
        <v>51</v>
      </c>
      <c r="O2031" s="8">
        <v>0</v>
      </c>
      <c r="P2031" s="8" t="s">
        <v>58</v>
      </c>
      <c r="Q2031" s="8" t="s">
        <v>12707</v>
      </c>
      <c r="S2031" s="8" t="s">
        <v>57</v>
      </c>
      <c r="T2031" s="8" t="s">
        <v>59</v>
      </c>
      <c r="U2031" s="8" t="s">
        <v>65</v>
      </c>
      <c r="V2031" s="8" t="s">
        <v>51</v>
      </c>
      <c r="W2031" s="8">
        <v>50</v>
      </c>
      <c r="X2031" s="8">
        <v>0</v>
      </c>
      <c r="Y2031" s="8">
        <v>20</v>
      </c>
      <c r="Z2031" s="8">
        <v>0</v>
      </c>
      <c r="AA2031" s="8">
        <v>15</v>
      </c>
      <c r="AB2031" s="8">
        <v>15</v>
      </c>
    </row>
    <row r="2032" spans="1:28">
      <c r="A2032" t="s">
        <v>21</v>
      </c>
      <c r="B2032" t="s">
        <v>27</v>
      </c>
      <c r="C2032" t="s">
        <v>643</v>
      </c>
      <c r="D2032" t="s">
        <v>629</v>
      </c>
      <c r="E2032" t="s">
        <v>675</v>
      </c>
      <c r="F2032" t="s">
        <v>4425</v>
      </c>
      <c r="G2032" t="s">
        <v>4425</v>
      </c>
      <c r="H2032" t="s">
        <v>677</v>
      </c>
      <c r="I2032" t="s">
        <v>2434</v>
      </c>
      <c r="J2032" s="8" t="s">
        <v>2435</v>
      </c>
      <c r="K2032" s="8">
        <v>39</v>
      </c>
      <c r="M2032" s="8">
        <v>0</v>
      </c>
      <c r="N2032" s="8" t="s">
        <v>51</v>
      </c>
      <c r="O2032" s="8">
        <v>0</v>
      </c>
      <c r="P2032" s="8" t="s">
        <v>58</v>
      </c>
      <c r="Q2032" s="8" t="s">
        <v>12708</v>
      </c>
      <c r="S2032" s="8" t="s">
        <v>57</v>
      </c>
      <c r="T2032" s="8" t="s">
        <v>59</v>
      </c>
      <c r="U2032" s="8" t="s">
        <v>65</v>
      </c>
      <c r="V2032" s="8" t="s">
        <v>51</v>
      </c>
      <c r="W2032" s="8">
        <v>30</v>
      </c>
      <c r="X2032" s="8">
        <v>0</v>
      </c>
      <c r="Y2032" s="8">
        <v>0</v>
      </c>
      <c r="Z2032" s="8">
        <v>0</v>
      </c>
      <c r="AA2032" s="8">
        <v>15</v>
      </c>
      <c r="AB2032" s="8">
        <v>15</v>
      </c>
    </row>
    <row r="2033" spans="1:28">
      <c r="A2033" t="s">
        <v>21</v>
      </c>
      <c r="B2033" t="s">
        <v>27</v>
      </c>
      <c r="C2033" t="s">
        <v>643</v>
      </c>
      <c r="D2033" t="s">
        <v>629</v>
      </c>
      <c r="E2033" t="s">
        <v>675</v>
      </c>
      <c r="F2033" t="s">
        <v>4526</v>
      </c>
      <c r="G2033" t="s">
        <v>4526</v>
      </c>
      <c r="H2033" t="s">
        <v>676</v>
      </c>
      <c r="I2033" t="s">
        <v>7767</v>
      </c>
      <c r="J2033" s="8" t="s">
        <v>11153</v>
      </c>
      <c r="K2033" s="8">
        <v>54</v>
      </c>
      <c r="L2033" s="8" t="s">
        <v>2085</v>
      </c>
      <c r="M2033" s="8">
        <v>128</v>
      </c>
      <c r="N2033" s="8" t="s">
        <v>1055</v>
      </c>
      <c r="O2033" s="8">
        <v>1</v>
      </c>
      <c r="P2033" s="8" t="s">
        <v>57</v>
      </c>
      <c r="Q2033" s="8" t="s">
        <v>12709</v>
      </c>
      <c r="S2033" s="8" t="s">
        <v>57</v>
      </c>
      <c r="T2033" s="8" t="s">
        <v>59</v>
      </c>
      <c r="U2033" s="8" t="s">
        <v>65</v>
      </c>
      <c r="V2033" s="8" t="s">
        <v>51</v>
      </c>
      <c r="W2033" s="8">
        <v>85</v>
      </c>
      <c r="X2033" s="8">
        <v>20</v>
      </c>
      <c r="Y2033" s="8">
        <v>20</v>
      </c>
      <c r="Z2033" s="8">
        <v>15</v>
      </c>
      <c r="AA2033" s="8">
        <v>15</v>
      </c>
      <c r="AB2033" s="8">
        <v>15</v>
      </c>
    </row>
    <row r="2034" spans="1:28">
      <c r="A2034" t="s">
        <v>21</v>
      </c>
      <c r="B2034" t="s">
        <v>27</v>
      </c>
      <c r="C2034" t="s">
        <v>643</v>
      </c>
      <c r="D2034" t="s">
        <v>629</v>
      </c>
      <c r="E2034" t="s">
        <v>675</v>
      </c>
      <c r="F2034" t="s">
        <v>4426</v>
      </c>
      <c r="G2034" t="s">
        <v>4426</v>
      </c>
      <c r="H2034" t="s">
        <v>677</v>
      </c>
      <c r="I2034" t="s">
        <v>2467</v>
      </c>
      <c r="J2034" s="8" t="s">
        <v>2468</v>
      </c>
      <c r="K2034" s="8">
        <v>36</v>
      </c>
      <c r="L2034" s="8" t="s">
        <v>695</v>
      </c>
      <c r="M2034" s="8">
        <v>80</v>
      </c>
      <c r="N2034" s="8" t="s">
        <v>51</v>
      </c>
      <c r="O2034" s="8">
        <v>0</v>
      </c>
      <c r="P2034" s="8" t="s">
        <v>58</v>
      </c>
      <c r="Q2034" s="8" t="s">
        <v>12710</v>
      </c>
      <c r="S2034" s="8" t="s">
        <v>57</v>
      </c>
      <c r="T2034" s="8" t="s">
        <v>59</v>
      </c>
      <c r="U2034" s="8" t="s">
        <v>65</v>
      </c>
      <c r="V2034" s="8" t="s">
        <v>51</v>
      </c>
      <c r="W2034" s="8">
        <v>50</v>
      </c>
      <c r="X2034" s="8">
        <v>0</v>
      </c>
      <c r="Y2034" s="8">
        <v>20</v>
      </c>
      <c r="Z2034" s="8">
        <v>0</v>
      </c>
      <c r="AA2034" s="8">
        <v>15</v>
      </c>
      <c r="AB2034" s="8">
        <v>15</v>
      </c>
    </row>
    <row r="2035" spans="1:28">
      <c r="A2035" t="s">
        <v>21</v>
      </c>
      <c r="B2035" t="s">
        <v>27</v>
      </c>
      <c r="C2035" t="s">
        <v>643</v>
      </c>
      <c r="D2035" t="s">
        <v>629</v>
      </c>
      <c r="E2035" t="s">
        <v>675</v>
      </c>
      <c r="F2035" t="s">
        <v>351</v>
      </c>
      <c r="G2035" t="s">
        <v>351</v>
      </c>
      <c r="H2035" t="s">
        <v>676</v>
      </c>
      <c r="I2035" t="s">
        <v>2373</v>
      </c>
      <c r="J2035" s="8" t="s">
        <v>2374</v>
      </c>
      <c r="K2035" s="8">
        <v>52</v>
      </c>
      <c r="L2035" s="8" t="s">
        <v>11154</v>
      </c>
      <c r="M2035" s="8">
        <v>157</v>
      </c>
      <c r="N2035" s="8" t="s">
        <v>1152</v>
      </c>
      <c r="O2035" s="8">
        <v>1</v>
      </c>
      <c r="P2035" s="8" t="s">
        <v>57</v>
      </c>
      <c r="Q2035" s="8" t="s">
        <v>12711</v>
      </c>
      <c r="S2035" s="8" t="s">
        <v>57</v>
      </c>
      <c r="T2035" s="8" t="s">
        <v>59</v>
      </c>
      <c r="U2035" s="8" t="s">
        <v>65</v>
      </c>
      <c r="V2035" s="8" t="s">
        <v>51</v>
      </c>
      <c r="W2035" s="8">
        <v>85</v>
      </c>
      <c r="X2035" s="8">
        <v>20</v>
      </c>
      <c r="Y2035" s="8">
        <v>20</v>
      </c>
      <c r="Z2035" s="8">
        <v>15</v>
      </c>
      <c r="AA2035" s="8">
        <v>15</v>
      </c>
      <c r="AB2035" s="8">
        <v>15</v>
      </c>
    </row>
    <row r="2036" spans="1:28">
      <c r="A2036" t="s">
        <v>21</v>
      </c>
      <c r="B2036" t="s">
        <v>27</v>
      </c>
      <c r="C2036" t="s">
        <v>643</v>
      </c>
      <c r="D2036" t="s">
        <v>629</v>
      </c>
      <c r="E2036" t="s">
        <v>675</v>
      </c>
      <c r="F2036" t="s">
        <v>7768</v>
      </c>
      <c r="G2036" t="s">
        <v>7768</v>
      </c>
      <c r="H2036" t="s">
        <v>676</v>
      </c>
      <c r="I2036" t="s">
        <v>7769</v>
      </c>
      <c r="J2036" s="8" t="s">
        <v>7770</v>
      </c>
      <c r="K2036" s="8">
        <v>60</v>
      </c>
      <c r="L2036" s="8" t="s">
        <v>11155</v>
      </c>
      <c r="M2036" s="8">
        <v>148</v>
      </c>
      <c r="N2036" s="8" t="s">
        <v>6979</v>
      </c>
      <c r="O2036" s="8">
        <v>1</v>
      </c>
      <c r="P2036" s="8" t="s">
        <v>57</v>
      </c>
      <c r="Q2036" s="8" t="s">
        <v>12712</v>
      </c>
      <c r="S2036" s="8" t="s">
        <v>57</v>
      </c>
      <c r="T2036" s="8" t="s">
        <v>59</v>
      </c>
      <c r="U2036" s="8" t="s">
        <v>65</v>
      </c>
      <c r="V2036" s="8" t="s">
        <v>51</v>
      </c>
      <c r="W2036" s="8">
        <v>85</v>
      </c>
      <c r="X2036" s="8">
        <v>20</v>
      </c>
      <c r="Y2036" s="8">
        <v>20</v>
      </c>
      <c r="Z2036" s="8">
        <v>15</v>
      </c>
      <c r="AA2036" s="8">
        <v>15</v>
      </c>
      <c r="AB2036" s="8">
        <v>15</v>
      </c>
    </row>
    <row r="2037" spans="1:28">
      <c r="A2037" t="s">
        <v>21</v>
      </c>
      <c r="B2037" t="s">
        <v>27</v>
      </c>
      <c r="C2037" t="s">
        <v>643</v>
      </c>
      <c r="D2037" t="s">
        <v>629</v>
      </c>
      <c r="E2037" t="s">
        <v>675</v>
      </c>
      <c r="F2037" t="s">
        <v>4531</v>
      </c>
      <c r="G2037" t="s">
        <v>4531</v>
      </c>
      <c r="H2037" t="s">
        <v>676</v>
      </c>
      <c r="I2037" t="s">
        <v>2480</v>
      </c>
      <c r="J2037" s="8" t="s">
        <v>2481</v>
      </c>
      <c r="K2037" s="8">
        <v>42</v>
      </c>
      <c r="L2037" s="8" t="s">
        <v>11156</v>
      </c>
      <c r="M2037" s="8">
        <v>159</v>
      </c>
      <c r="N2037" s="8" t="s">
        <v>1592</v>
      </c>
      <c r="O2037" s="8">
        <v>1</v>
      </c>
      <c r="P2037" s="8" t="s">
        <v>57</v>
      </c>
      <c r="Q2037" s="8" t="s">
        <v>12713</v>
      </c>
      <c r="S2037" s="8" t="s">
        <v>57</v>
      </c>
      <c r="T2037" s="8" t="s">
        <v>59</v>
      </c>
      <c r="U2037" s="8" t="s">
        <v>65</v>
      </c>
      <c r="V2037" s="8" t="s">
        <v>51</v>
      </c>
      <c r="W2037" s="8">
        <v>85</v>
      </c>
      <c r="X2037" s="8">
        <v>20</v>
      </c>
      <c r="Y2037" s="8">
        <v>20</v>
      </c>
      <c r="Z2037" s="8">
        <v>15</v>
      </c>
      <c r="AA2037" s="8">
        <v>15</v>
      </c>
      <c r="AB2037" s="8">
        <v>15</v>
      </c>
    </row>
    <row r="2038" spans="1:28">
      <c r="A2038" t="s">
        <v>21</v>
      </c>
      <c r="B2038" t="s">
        <v>27</v>
      </c>
      <c r="C2038" t="s">
        <v>643</v>
      </c>
      <c r="D2038" t="s">
        <v>629</v>
      </c>
      <c r="E2038" t="s">
        <v>675</v>
      </c>
      <c r="F2038" t="s">
        <v>7771</v>
      </c>
      <c r="G2038" t="s">
        <v>7771</v>
      </c>
      <c r="H2038" t="s">
        <v>676</v>
      </c>
      <c r="I2038" t="s">
        <v>7772</v>
      </c>
      <c r="J2038" s="8" t="s">
        <v>7773</v>
      </c>
      <c r="K2038" s="8">
        <v>56</v>
      </c>
      <c r="L2038" s="8" t="s">
        <v>7774</v>
      </c>
      <c r="M2038" s="8">
        <v>130</v>
      </c>
      <c r="N2038" s="8" t="s">
        <v>959</v>
      </c>
      <c r="O2038" s="8">
        <v>1</v>
      </c>
      <c r="P2038" s="8" t="s">
        <v>57</v>
      </c>
      <c r="Q2038" s="8" t="s">
        <v>12714</v>
      </c>
      <c r="S2038" s="8" t="s">
        <v>57</v>
      </c>
      <c r="T2038" s="8" t="s">
        <v>59</v>
      </c>
      <c r="U2038" s="8" t="s">
        <v>65</v>
      </c>
      <c r="V2038" s="8" t="s">
        <v>51</v>
      </c>
      <c r="W2038" s="8">
        <v>85</v>
      </c>
      <c r="X2038" s="8">
        <v>20</v>
      </c>
      <c r="Y2038" s="8">
        <v>20</v>
      </c>
      <c r="Z2038" s="8">
        <v>15</v>
      </c>
      <c r="AA2038" s="8">
        <v>15</v>
      </c>
      <c r="AB2038" s="8">
        <v>15</v>
      </c>
    </row>
    <row r="2039" spans="1:28">
      <c r="A2039" t="s">
        <v>21</v>
      </c>
      <c r="B2039" t="s">
        <v>27</v>
      </c>
      <c r="C2039" t="s">
        <v>643</v>
      </c>
      <c r="D2039" t="s">
        <v>629</v>
      </c>
      <c r="E2039" t="s">
        <v>675</v>
      </c>
      <c r="F2039" t="s">
        <v>7775</v>
      </c>
      <c r="G2039" t="s">
        <v>7775</v>
      </c>
      <c r="H2039" t="s">
        <v>676</v>
      </c>
      <c r="I2039" t="s">
        <v>7776</v>
      </c>
      <c r="J2039" s="8" t="s">
        <v>11157</v>
      </c>
      <c r="K2039" s="8">
        <v>54</v>
      </c>
      <c r="L2039" s="8" t="s">
        <v>7777</v>
      </c>
      <c r="M2039" s="8">
        <v>134</v>
      </c>
      <c r="N2039" s="8" t="s">
        <v>2217</v>
      </c>
      <c r="O2039" s="8">
        <v>1</v>
      </c>
      <c r="P2039" s="8" t="s">
        <v>57</v>
      </c>
      <c r="Q2039" s="8" t="s">
        <v>12715</v>
      </c>
      <c r="S2039" s="8" t="s">
        <v>57</v>
      </c>
      <c r="T2039" s="8" t="s">
        <v>59</v>
      </c>
      <c r="U2039" s="8" t="s">
        <v>65</v>
      </c>
      <c r="V2039" s="8" t="s">
        <v>51</v>
      </c>
      <c r="W2039" s="8">
        <v>85</v>
      </c>
      <c r="X2039" s="8">
        <v>20</v>
      </c>
      <c r="Y2039" s="8">
        <v>20</v>
      </c>
      <c r="Z2039" s="8">
        <v>15</v>
      </c>
      <c r="AA2039" s="8">
        <v>15</v>
      </c>
      <c r="AB2039" s="8">
        <v>15</v>
      </c>
    </row>
    <row r="2040" spans="1:28">
      <c r="A2040" t="s">
        <v>21</v>
      </c>
      <c r="B2040" t="s">
        <v>27</v>
      </c>
      <c r="C2040" t="s">
        <v>643</v>
      </c>
      <c r="D2040" t="s">
        <v>629</v>
      </c>
      <c r="E2040" t="s">
        <v>675</v>
      </c>
      <c r="F2040" t="s">
        <v>5441</v>
      </c>
      <c r="G2040" t="s">
        <v>5441</v>
      </c>
      <c r="H2040" t="s">
        <v>677</v>
      </c>
      <c r="I2040" t="s">
        <v>9177</v>
      </c>
      <c r="J2040" s="8" t="s">
        <v>9178</v>
      </c>
      <c r="K2040" s="8">
        <v>39</v>
      </c>
      <c r="L2040" s="8" t="s">
        <v>9798</v>
      </c>
      <c r="M2040" s="8">
        <v>156</v>
      </c>
      <c r="N2040" s="8" t="s">
        <v>9060</v>
      </c>
      <c r="O2040" s="8">
        <v>1</v>
      </c>
      <c r="P2040" s="8" t="s">
        <v>57</v>
      </c>
      <c r="Q2040" s="8" t="s">
        <v>12716</v>
      </c>
      <c r="S2040" s="8" t="s">
        <v>57</v>
      </c>
      <c r="T2040" s="8" t="s">
        <v>59</v>
      </c>
      <c r="U2040" s="8" t="s">
        <v>65</v>
      </c>
      <c r="V2040" s="8" t="s">
        <v>51</v>
      </c>
      <c r="W2040" s="8">
        <v>65</v>
      </c>
      <c r="X2040" s="8">
        <v>0</v>
      </c>
      <c r="Y2040" s="8">
        <v>20</v>
      </c>
      <c r="Z2040" s="8">
        <v>15</v>
      </c>
      <c r="AA2040" s="8">
        <v>15</v>
      </c>
      <c r="AB2040" s="8">
        <v>15</v>
      </c>
    </row>
    <row r="2041" spans="1:28">
      <c r="A2041" t="s">
        <v>21</v>
      </c>
      <c r="B2041" t="s">
        <v>27</v>
      </c>
      <c r="C2041" t="s">
        <v>643</v>
      </c>
      <c r="D2041" t="s">
        <v>629</v>
      </c>
      <c r="E2041" t="s">
        <v>675</v>
      </c>
      <c r="F2041" t="s">
        <v>34</v>
      </c>
      <c r="G2041" t="s">
        <v>34</v>
      </c>
      <c r="H2041" t="s">
        <v>676</v>
      </c>
      <c r="I2041" t="s">
        <v>2419</v>
      </c>
      <c r="J2041" s="8" t="s">
        <v>2420</v>
      </c>
      <c r="K2041" s="8">
        <v>48</v>
      </c>
      <c r="L2041" s="8" t="s">
        <v>11158</v>
      </c>
      <c r="M2041" s="8">
        <v>156</v>
      </c>
      <c r="N2041" s="8" t="s">
        <v>1012</v>
      </c>
      <c r="O2041" s="8">
        <v>1</v>
      </c>
      <c r="P2041" s="8" t="s">
        <v>57</v>
      </c>
      <c r="Q2041" s="8" t="s">
        <v>12717</v>
      </c>
      <c r="S2041" s="8" t="s">
        <v>57</v>
      </c>
      <c r="T2041" s="8" t="s">
        <v>59</v>
      </c>
      <c r="U2041" s="8" t="s">
        <v>65</v>
      </c>
      <c r="V2041" s="8" t="s">
        <v>51</v>
      </c>
      <c r="W2041" s="8">
        <v>85</v>
      </c>
      <c r="X2041" s="8">
        <v>20</v>
      </c>
      <c r="Y2041" s="8">
        <v>20</v>
      </c>
      <c r="Z2041" s="8">
        <v>15</v>
      </c>
      <c r="AA2041" s="8">
        <v>15</v>
      </c>
      <c r="AB2041" s="8">
        <v>15</v>
      </c>
    </row>
    <row r="2042" spans="1:28">
      <c r="A2042" t="s">
        <v>21</v>
      </c>
      <c r="B2042" t="s">
        <v>27</v>
      </c>
      <c r="C2042" t="s">
        <v>643</v>
      </c>
      <c r="D2042" t="s">
        <v>629</v>
      </c>
      <c r="E2042" t="s">
        <v>675</v>
      </c>
      <c r="F2042" t="s">
        <v>4439</v>
      </c>
      <c r="G2042" t="s">
        <v>4439</v>
      </c>
      <c r="H2042" t="s">
        <v>676</v>
      </c>
      <c r="I2042" t="s">
        <v>2441</v>
      </c>
      <c r="J2042" s="8" t="s">
        <v>2442</v>
      </c>
      <c r="K2042" s="8">
        <v>42</v>
      </c>
      <c r="L2042" s="8" t="s">
        <v>3076</v>
      </c>
      <c r="M2042" s="8">
        <v>136</v>
      </c>
      <c r="N2042" s="8" t="s">
        <v>967</v>
      </c>
      <c r="O2042" s="8">
        <v>1</v>
      </c>
      <c r="P2042" s="8" t="s">
        <v>57</v>
      </c>
      <c r="Q2042" s="8" t="s">
        <v>12718</v>
      </c>
      <c r="S2042" s="8" t="s">
        <v>57</v>
      </c>
      <c r="T2042" s="8" t="s">
        <v>59</v>
      </c>
      <c r="U2042" s="8" t="s">
        <v>65</v>
      </c>
      <c r="V2042" s="8" t="s">
        <v>51</v>
      </c>
      <c r="W2042" s="8">
        <v>85</v>
      </c>
      <c r="X2042" s="8">
        <v>20</v>
      </c>
      <c r="Y2042" s="8">
        <v>20</v>
      </c>
      <c r="Z2042" s="8">
        <v>15</v>
      </c>
      <c r="AA2042" s="8">
        <v>15</v>
      </c>
      <c r="AB2042" s="8">
        <v>15</v>
      </c>
    </row>
    <row r="2043" spans="1:28">
      <c r="A2043" t="s">
        <v>21</v>
      </c>
      <c r="B2043" t="s">
        <v>27</v>
      </c>
      <c r="C2043" t="s">
        <v>643</v>
      </c>
      <c r="D2043" t="s">
        <v>629</v>
      </c>
      <c r="E2043" t="s">
        <v>675</v>
      </c>
      <c r="F2043" t="s">
        <v>579</v>
      </c>
      <c r="G2043" t="s">
        <v>579</v>
      </c>
      <c r="H2043" t="s">
        <v>676</v>
      </c>
      <c r="I2043" t="s">
        <v>7778</v>
      </c>
      <c r="J2043" s="8" t="s">
        <v>7779</v>
      </c>
      <c r="K2043" s="8">
        <v>47</v>
      </c>
      <c r="L2043" s="8" t="s">
        <v>11159</v>
      </c>
      <c r="M2043" s="8">
        <v>149</v>
      </c>
      <c r="N2043" s="8" t="s">
        <v>3634</v>
      </c>
      <c r="O2043" s="8">
        <v>1</v>
      </c>
      <c r="P2043" s="8" t="s">
        <v>57</v>
      </c>
      <c r="Q2043" s="8" t="s">
        <v>12719</v>
      </c>
      <c r="S2043" s="8" t="s">
        <v>57</v>
      </c>
      <c r="T2043" s="8" t="s">
        <v>59</v>
      </c>
      <c r="U2043" s="8" t="s">
        <v>65</v>
      </c>
      <c r="V2043" s="8" t="s">
        <v>51</v>
      </c>
      <c r="W2043" s="8">
        <v>85</v>
      </c>
      <c r="X2043" s="8">
        <v>20</v>
      </c>
      <c r="Y2043" s="8">
        <v>20</v>
      </c>
      <c r="Z2043" s="8">
        <v>15</v>
      </c>
      <c r="AA2043" s="8">
        <v>15</v>
      </c>
      <c r="AB2043" s="8">
        <v>15</v>
      </c>
    </row>
    <row r="2044" spans="1:28">
      <c r="A2044" t="s">
        <v>21</v>
      </c>
      <c r="B2044" t="s">
        <v>27</v>
      </c>
      <c r="C2044" t="s">
        <v>643</v>
      </c>
      <c r="D2044" t="s">
        <v>629</v>
      </c>
      <c r="E2044" t="s">
        <v>675</v>
      </c>
      <c r="F2044" t="s">
        <v>4521</v>
      </c>
      <c r="G2044" t="s">
        <v>4521</v>
      </c>
      <c r="H2044" t="s">
        <v>676</v>
      </c>
      <c r="I2044" t="s">
        <v>2482</v>
      </c>
      <c r="J2044" s="8" t="s">
        <v>2483</v>
      </c>
      <c r="K2044" s="8">
        <v>55</v>
      </c>
      <c r="L2044" s="8" t="s">
        <v>1035</v>
      </c>
      <c r="M2044" s="8">
        <v>138</v>
      </c>
      <c r="N2044" s="8" t="s">
        <v>11160</v>
      </c>
      <c r="O2044" s="8">
        <v>1</v>
      </c>
      <c r="P2044" s="8" t="s">
        <v>57</v>
      </c>
      <c r="Q2044" s="8" t="s">
        <v>12720</v>
      </c>
      <c r="S2044" s="8" t="s">
        <v>57</v>
      </c>
      <c r="T2044" s="8" t="s">
        <v>59</v>
      </c>
      <c r="U2044" s="8" t="s">
        <v>65</v>
      </c>
      <c r="V2044" s="8" t="s">
        <v>51</v>
      </c>
      <c r="W2044" s="8">
        <v>85</v>
      </c>
      <c r="X2044" s="8">
        <v>20</v>
      </c>
      <c r="Y2044" s="8">
        <v>20</v>
      </c>
      <c r="Z2044" s="8">
        <v>15</v>
      </c>
      <c r="AA2044" s="8">
        <v>15</v>
      </c>
      <c r="AB2044" s="8">
        <v>15</v>
      </c>
    </row>
    <row r="2045" spans="1:28">
      <c r="A2045" t="s">
        <v>21</v>
      </c>
      <c r="B2045" t="s">
        <v>27</v>
      </c>
      <c r="C2045" t="s">
        <v>643</v>
      </c>
      <c r="D2045" t="s">
        <v>629</v>
      </c>
      <c r="E2045" t="s">
        <v>675</v>
      </c>
      <c r="F2045" t="s">
        <v>586</v>
      </c>
      <c r="G2045" t="s">
        <v>586</v>
      </c>
      <c r="H2045" t="s">
        <v>676</v>
      </c>
      <c r="I2045" t="s">
        <v>2458</v>
      </c>
      <c r="J2045" s="8" t="s">
        <v>11161</v>
      </c>
      <c r="K2045" s="8">
        <v>46</v>
      </c>
      <c r="L2045" s="8" t="s">
        <v>6873</v>
      </c>
      <c r="M2045" s="8">
        <v>128</v>
      </c>
      <c r="N2045" s="8" t="s">
        <v>1553</v>
      </c>
      <c r="O2045" s="8">
        <v>1</v>
      </c>
      <c r="P2045" s="8" t="s">
        <v>57</v>
      </c>
      <c r="Q2045" s="8" t="s">
        <v>12721</v>
      </c>
      <c r="S2045" s="8" t="s">
        <v>57</v>
      </c>
      <c r="T2045" s="8" t="s">
        <v>59</v>
      </c>
      <c r="U2045" s="8" t="s">
        <v>65</v>
      </c>
      <c r="V2045" s="8" t="s">
        <v>51</v>
      </c>
      <c r="W2045" s="8">
        <v>85</v>
      </c>
      <c r="X2045" s="8">
        <v>20</v>
      </c>
      <c r="Y2045" s="8">
        <v>20</v>
      </c>
      <c r="Z2045" s="8">
        <v>15</v>
      </c>
      <c r="AA2045" s="8">
        <v>15</v>
      </c>
      <c r="AB2045" s="8">
        <v>15</v>
      </c>
    </row>
    <row r="2046" spans="1:28">
      <c r="A2046" t="s">
        <v>21</v>
      </c>
      <c r="B2046" t="s">
        <v>27</v>
      </c>
      <c r="C2046" t="s">
        <v>643</v>
      </c>
      <c r="D2046" t="s">
        <v>629</v>
      </c>
      <c r="E2046" t="s">
        <v>674</v>
      </c>
      <c r="F2046" t="s">
        <v>227</v>
      </c>
      <c r="G2046" t="s">
        <v>227</v>
      </c>
      <c r="H2046" t="s">
        <v>676</v>
      </c>
      <c r="I2046" t="s">
        <v>2388</v>
      </c>
      <c r="J2046" s="8" t="s">
        <v>2389</v>
      </c>
      <c r="K2046" s="8">
        <v>53</v>
      </c>
      <c r="L2046" s="8" t="s">
        <v>979</v>
      </c>
      <c r="M2046" s="8">
        <v>150</v>
      </c>
      <c r="N2046" s="8" t="s">
        <v>3481</v>
      </c>
      <c r="O2046" s="8">
        <v>1</v>
      </c>
      <c r="P2046" s="8" t="s">
        <v>57</v>
      </c>
      <c r="Q2046" s="8" t="s">
        <v>12722</v>
      </c>
      <c r="S2046" s="8" t="s">
        <v>57</v>
      </c>
      <c r="T2046" s="8" t="s">
        <v>59</v>
      </c>
      <c r="U2046" s="8" t="s">
        <v>65</v>
      </c>
      <c r="V2046" s="8" t="s">
        <v>51</v>
      </c>
      <c r="W2046" s="8">
        <v>85</v>
      </c>
      <c r="X2046" s="8">
        <v>20</v>
      </c>
      <c r="Y2046" s="8">
        <v>20</v>
      </c>
      <c r="Z2046" s="8">
        <v>15</v>
      </c>
      <c r="AA2046" s="8">
        <v>15</v>
      </c>
      <c r="AB2046" s="8">
        <v>15</v>
      </c>
    </row>
    <row r="2047" spans="1:28">
      <c r="A2047" t="s">
        <v>21</v>
      </c>
      <c r="B2047" t="s">
        <v>27</v>
      </c>
      <c r="C2047" t="s">
        <v>643</v>
      </c>
      <c r="D2047" t="s">
        <v>629</v>
      </c>
      <c r="E2047" t="s">
        <v>675</v>
      </c>
      <c r="F2047" t="s">
        <v>8122</v>
      </c>
      <c r="G2047" t="s">
        <v>8122</v>
      </c>
      <c r="H2047" t="s">
        <v>677</v>
      </c>
      <c r="I2047" t="s">
        <v>9516</v>
      </c>
      <c r="J2047" s="8" t="s">
        <v>9799</v>
      </c>
      <c r="K2047" s="8">
        <v>54</v>
      </c>
      <c r="L2047" s="8" t="s">
        <v>9800</v>
      </c>
      <c r="M2047" s="8">
        <v>149</v>
      </c>
      <c r="N2047" s="8" t="s">
        <v>51</v>
      </c>
      <c r="O2047" s="8">
        <v>0</v>
      </c>
      <c r="P2047" s="8" t="s">
        <v>58</v>
      </c>
      <c r="Q2047" s="8" t="s">
        <v>12723</v>
      </c>
      <c r="S2047" s="8" t="s">
        <v>57</v>
      </c>
      <c r="T2047" s="8" t="s">
        <v>59</v>
      </c>
      <c r="U2047" s="8" t="s">
        <v>65</v>
      </c>
      <c r="V2047" s="8" t="s">
        <v>51</v>
      </c>
      <c r="W2047" s="8">
        <v>70</v>
      </c>
      <c r="X2047" s="8">
        <v>20</v>
      </c>
      <c r="Y2047" s="8">
        <v>20</v>
      </c>
      <c r="Z2047" s="8">
        <v>0</v>
      </c>
      <c r="AA2047" s="8">
        <v>15</v>
      </c>
      <c r="AB2047" s="8">
        <v>15</v>
      </c>
    </row>
    <row r="2048" spans="1:28">
      <c r="A2048" t="s">
        <v>21</v>
      </c>
      <c r="B2048" t="s">
        <v>27</v>
      </c>
      <c r="C2048" t="s">
        <v>643</v>
      </c>
      <c r="D2048" t="s">
        <v>629</v>
      </c>
      <c r="E2048" t="s">
        <v>675</v>
      </c>
      <c r="F2048" t="s">
        <v>8122</v>
      </c>
      <c r="G2048" t="s">
        <v>8122</v>
      </c>
      <c r="H2048" t="s">
        <v>677</v>
      </c>
      <c r="I2048" t="s">
        <v>9179</v>
      </c>
      <c r="J2048" s="8" t="s">
        <v>9180</v>
      </c>
      <c r="K2048" s="8">
        <v>37</v>
      </c>
      <c r="M2048" s="8">
        <v>0</v>
      </c>
      <c r="N2048" s="8" t="s">
        <v>51</v>
      </c>
      <c r="O2048" s="8">
        <v>0</v>
      </c>
      <c r="P2048" s="8" t="s">
        <v>58</v>
      </c>
      <c r="Q2048" s="8" t="s">
        <v>12724</v>
      </c>
      <c r="S2048" s="8" t="s">
        <v>57</v>
      </c>
      <c r="T2048" s="8" t="s">
        <v>59</v>
      </c>
      <c r="U2048" s="8" t="s">
        <v>65</v>
      </c>
      <c r="V2048" s="8" t="s">
        <v>51</v>
      </c>
      <c r="W2048" s="8">
        <v>30</v>
      </c>
      <c r="X2048" s="8">
        <v>0</v>
      </c>
      <c r="Y2048" s="8">
        <v>0</v>
      </c>
      <c r="Z2048" s="8">
        <v>0</v>
      </c>
      <c r="AA2048" s="8">
        <v>15</v>
      </c>
      <c r="AB2048" s="8">
        <v>15</v>
      </c>
    </row>
    <row r="2049" spans="1:28">
      <c r="A2049" t="s">
        <v>21</v>
      </c>
      <c r="B2049" t="s">
        <v>27</v>
      </c>
      <c r="C2049" t="s">
        <v>643</v>
      </c>
      <c r="D2049" t="s">
        <v>629</v>
      </c>
      <c r="E2049" t="s">
        <v>675</v>
      </c>
      <c r="F2049" t="s">
        <v>597</v>
      </c>
      <c r="G2049" t="s">
        <v>597</v>
      </c>
      <c r="H2049" t="s">
        <v>676</v>
      </c>
      <c r="I2049" t="s">
        <v>2476</v>
      </c>
      <c r="J2049" s="8" t="s">
        <v>11162</v>
      </c>
      <c r="K2049" s="8">
        <v>59</v>
      </c>
      <c r="L2049" s="8" t="s">
        <v>7608</v>
      </c>
      <c r="M2049" s="8">
        <v>146</v>
      </c>
      <c r="N2049" s="8" t="s">
        <v>1397</v>
      </c>
      <c r="O2049" s="8">
        <v>1</v>
      </c>
      <c r="P2049" s="8" t="s">
        <v>57</v>
      </c>
      <c r="Q2049" s="8" t="s">
        <v>12725</v>
      </c>
      <c r="S2049" s="8" t="s">
        <v>57</v>
      </c>
      <c r="T2049" s="8" t="s">
        <v>59</v>
      </c>
      <c r="U2049" s="8" t="s">
        <v>65</v>
      </c>
      <c r="V2049" s="8" t="s">
        <v>51</v>
      </c>
      <c r="W2049" s="8">
        <v>85</v>
      </c>
      <c r="X2049" s="8">
        <v>20</v>
      </c>
      <c r="Y2049" s="8">
        <v>20</v>
      </c>
      <c r="Z2049" s="8">
        <v>15</v>
      </c>
      <c r="AA2049" s="8">
        <v>15</v>
      </c>
      <c r="AB2049" s="8">
        <v>15</v>
      </c>
    </row>
    <row r="2050" spans="1:28">
      <c r="A2050" t="s">
        <v>21</v>
      </c>
      <c r="B2050" t="s">
        <v>27</v>
      </c>
      <c r="C2050" t="s">
        <v>643</v>
      </c>
      <c r="D2050" t="s">
        <v>629</v>
      </c>
      <c r="E2050" t="s">
        <v>675</v>
      </c>
      <c r="F2050" t="s">
        <v>5704</v>
      </c>
      <c r="G2050" t="s">
        <v>5704</v>
      </c>
      <c r="H2050" t="s">
        <v>677</v>
      </c>
      <c r="I2050" t="s">
        <v>5872</v>
      </c>
      <c r="J2050" s="8" t="s">
        <v>5873</v>
      </c>
      <c r="K2050" s="8">
        <v>40</v>
      </c>
      <c r="L2050" s="8" t="s">
        <v>5707</v>
      </c>
      <c r="M2050" s="8">
        <v>81</v>
      </c>
      <c r="N2050" s="8" t="s">
        <v>51</v>
      </c>
      <c r="O2050" s="8">
        <v>0</v>
      </c>
      <c r="P2050" s="8" t="s">
        <v>58</v>
      </c>
      <c r="Q2050" s="8" t="s">
        <v>12726</v>
      </c>
      <c r="S2050" s="8" t="s">
        <v>57</v>
      </c>
      <c r="T2050" s="8" t="s">
        <v>59</v>
      </c>
      <c r="U2050" s="8" t="s">
        <v>65</v>
      </c>
      <c r="V2050" s="8" t="s">
        <v>51</v>
      </c>
      <c r="W2050" s="8">
        <v>70</v>
      </c>
      <c r="X2050" s="8">
        <v>20</v>
      </c>
      <c r="Y2050" s="8">
        <v>20</v>
      </c>
      <c r="Z2050" s="8">
        <v>0</v>
      </c>
      <c r="AA2050" s="8">
        <v>15</v>
      </c>
      <c r="AB2050" s="8">
        <v>15</v>
      </c>
    </row>
    <row r="2051" spans="1:28">
      <c r="A2051" t="s">
        <v>21</v>
      </c>
      <c r="B2051" t="s">
        <v>27</v>
      </c>
      <c r="C2051" t="s">
        <v>643</v>
      </c>
      <c r="D2051" t="s">
        <v>629</v>
      </c>
      <c r="E2051" t="s">
        <v>675</v>
      </c>
      <c r="F2051" t="s">
        <v>9181</v>
      </c>
      <c r="G2051" t="s">
        <v>9181</v>
      </c>
      <c r="H2051" t="s">
        <v>677</v>
      </c>
      <c r="I2051" t="s">
        <v>9517</v>
      </c>
      <c r="J2051" s="8" t="s">
        <v>9518</v>
      </c>
      <c r="K2051" s="8">
        <v>57</v>
      </c>
      <c r="L2051" s="8" t="s">
        <v>9519</v>
      </c>
      <c r="M2051" s="8">
        <v>136</v>
      </c>
      <c r="N2051" s="8" t="s">
        <v>9061</v>
      </c>
      <c r="O2051" s="8">
        <v>1</v>
      </c>
      <c r="P2051" s="8" t="s">
        <v>57</v>
      </c>
      <c r="Q2051" s="8" t="s">
        <v>12727</v>
      </c>
      <c r="S2051" s="8" t="s">
        <v>57</v>
      </c>
      <c r="T2051" s="8" t="s">
        <v>59</v>
      </c>
      <c r="U2051" s="8" t="s">
        <v>65</v>
      </c>
      <c r="V2051" s="8" t="s">
        <v>51</v>
      </c>
      <c r="W2051" s="8">
        <v>85</v>
      </c>
      <c r="X2051" s="8">
        <v>20</v>
      </c>
      <c r="Y2051" s="8">
        <v>20</v>
      </c>
      <c r="Z2051" s="8">
        <v>15</v>
      </c>
      <c r="AA2051" s="8">
        <v>15</v>
      </c>
      <c r="AB2051" s="8">
        <v>15</v>
      </c>
    </row>
    <row r="2052" spans="1:28">
      <c r="A2052" t="s">
        <v>21</v>
      </c>
      <c r="B2052" t="s">
        <v>27</v>
      </c>
      <c r="C2052" t="s">
        <v>643</v>
      </c>
      <c r="D2052" t="s">
        <v>629</v>
      </c>
      <c r="E2052" t="s">
        <v>674</v>
      </c>
      <c r="F2052" t="s">
        <v>9181</v>
      </c>
      <c r="G2052" t="s">
        <v>9181</v>
      </c>
      <c r="H2052" t="s">
        <v>677</v>
      </c>
      <c r="I2052" t="s">
        <v>9182</v>
      </c>
      <c r="J2052" s="8" t="s">
        <v>9181</v>
      </c>
      <c r="K2052" s="8">
        <v>17</v>
      </c>
      <c r="M2052" s="8">
        <v>0</v>
      </c>
      <c r="N2052" s="8" t="s">
        <v>9183</v>
      </c>
      <c r="O2052" s="8">
        <v>1</v>
      </c>
      <c r="P2052" s="8" t="s">
        <v>57</v>
      </c>
      <c r="Q2052" s="8" t="s">
        <v>12728</v>
      </c>
      <c r="S2052" s="8" t="s">
        <v>57</v>
      </c>
      <c r="T2052" s="8" t="s">
        <v>59</v>
      </c>
      <c r="U2052" s="8" t="s">
        <v>65</v>
      </c>
      <c r="V2052" s="8" t="s">
        <v>51</v>
      </c>
      <c r="W2052" s="8">
        <v>45</v>
      </c>
      <c r="X2052" s="8">
        <v>0</v>
      </c>
      <c r="Y2052" s="8">
        <v>0</v>
      </c>
      <c r="Z2052" s="8">
        <v>15</v>
      </c>
      <c r="AA2052" s="8">
        <v>15</v>
      </c>
      <c r="AB2052" s="8">
        <v>15</v>
      </c>
    </row>
    <row r="2053" spans="1:28">
      <c r="A2053" t="s">
        <v>21</v>
      </c>
      <c r="B2053" t="s">
        <v>27</v>
      </c>
      <c r="C2053" t="s">
        <v>643</v>
      </c>
      <c r="D2053" t="s">
        <v>629</v>
      </c>
      <c r="E2053" t="s">
        <v>675</v>
      </c>
      <c r="F2053" t="s">
        <v>4424</v>
      </c>
      <c r="G2053" t="s">
        <v>4424</v>
      </c>
      <c r="H2053" t="s">
        <v>677</v>
      </c>
      <c r="I2053" t="s">
        <v>9520</v>
      </c>
      <c r="J2053" s="8" t="s">
        <v>9521</v>
      </c>
      <c r="K2053" s="8">
        <v>48</v>
      </c>
      <c r="L2053" s="8" t="s">
        <v>9801</v>
      </c>
      <c r="M2053" s="8">
        <v>145</v>
      </c>
      <c r="N2053" s="8" t="s">
        <v>51</v>
      </c>
      <c r="O2053" s="8">
        <v>0</v>
      </c>
      <c r="P2053" s="8" t="s">
        <v>58</v>
      </c>
      <c r="Q2053" s="8" t="s">
        <v>12729</v>
      </c>
      <c r="S2053" s="8" t="s">
        <v>57</v>
      </c>
      <c r="T2053" s="8" t="s">
        <v>59</v>
      </c>
      <c r="U2053" s="8" t="s">
        <v>65</v>
      </c>
      <c r="V2053" s="8" t="s">
        <v>51</v>
      </c>
      <c r="W2053" s="8">
        <v>70</v>
      </c>
      <c r="X2053" s="8">
        <v>20</v>
      </c>
      <c r="Y2053" s="8">
        <v>20</v>
      </c>
      <c r="Z2053" s="8">
        <v>0</v>
      </c>
      <c r="AA2053" s="8">
        <v>15</v>
      </c>
      <c r="AB2053" s="8">
        <v>15</v>
      </c>
    </row>
    <row r="2054" spans="1:28">
      <c r="A2054" t="s">
        <v>21</v>
      </c>
      <c r="B2054" t="s">
        <v>27</v>
      </c>
      <c r="C2054" t="s">
        <v>643</v>
      </c>
      <c r="D2054" t="s">
        <v>629</v>
      </c>
      <c r="E2054" t="s">
        <v>675</v>
      </c>
      <c r="F2054" t="s">
        <v>4424</v>
      </c>
      <c r="G2054" t="s">
        <v>4424</v>
      </c>
      <c r="H2054" t="s">
        <v>677</v>
      </c>
      <c r="I2054" t="s">
        <v>2469</v>
      </c>
      <c r="J2054" s="8" t="s">
        <v>2470</v>
      </c>
      <c r="K2054" s="8">
        <v>37</v>
      </c>
      <c r="M2054" s="8">
        <v>0</v>
      </c>
      <c r="N2054" s="8" t="s">
        <v>51</v>
      </c>
      <c r="O2054" s="8">
        <v>0</v>
      </c>
      <c r="P2054" s="8" t="s">
        <v>58</v>
      </c>
      <c r="Q2054" s="8" t="s">
        <v>12730</v>
      </c>
      <c r="S2054" s="8" t="s">
        <v>57</v>
      </c>
      <c r="T2054" s="8" t="s">
        <v>59</v>
      </c>
      <c r="U2054" s="8" t="s">
        <v>65</v>
      </c>
      <c r="V2054" s="8" t="s">
        <v>51</v>
      </c>
      <c r="W2054" s="8">
        <v>30</v>
      </c>
      <c r="X2054" s="8">
        <v>0</v>
      </c>
      <c r="Y2054" s="8">
        <v>0</v>
      </c>
      <c r="Z2054" s="8">
        <v>0</v>
      </c>
      <c r="AA2054" s="8">
        <v>15</v>
      </c>
      <c r="AB2054" s="8">
        <v>15</v>
      </c>
    </row>
    <row r="2055" spans="1:28">
      <c r="A2055" t="s">
        <v>21</v>
      </c>
      <c r="B2055" t="s">
        <v>27</v>
      </c>
      <c r="C2055" t="s">
        <v>643</v>
      </c>
      <c r="D2055" t="s">
        <v>629</v>
      </c>
      <c r="E2055" t="s">
        <v>675</v>
      </c>
      <c r="F2055" t="s">
        <v>4488</v>
      </c>
      <c r="G2055" t="s">
        <v>4488</v>
      </c>
      <c r="H2055" t="s">
        <v>676</v>
      </c>
      <c r="I2055" t="s">
        <v>2446</v>
      </c>
      <c r="J2055" s="8" t="s">
        <v>2447</v>
      </c>
      <c r="K2055" s="8">
        <v>55</v>
      </c>
      <c r="L2055" s="8" t="s">
        <v>1104</v>
      </c>
      <c r="M2055" s="8">
        <v>102</v>
      </c>
      <c r="N2055" s="8" t="s">
        <v>911</v>
      </c>
      <c r="O2055" s="8">
        <v>1</v>
      </c>
      <c r="P2055" s="8" t="s">
        <v>57</v>
      </c>
      <c r="Q2055" s="8" t="s">
        <v>12731</v>
      </c>
      <c r="S2055" s="8" t="s">
        <v>57</v>
      </c>
      <c r="T2055" s="8" t="s">
        <v>59</v>
      </c>
      <c r="U2055" s="8" t="s">
        <v>65</v>
      </c>
      <c r="V2055" s="8" t="s">
        <v>51</v>
      </c>
      <c r="W2055" s="8">
        <v>85</v>
      </c>
      <c r="X2055" s="8">
        <v>20</v>
      </c>
      <c r="Y2055" s="8">
        <v>20</v>
      </c>
      <c r="Z2055" s="8">
        <v>15</v>
      </c>
      <c r="AA2055" s="8">
        <v>15</v>
      </c>
      <c r="AB2055" s="8">
        <v>15</v>
      </c>
    </row>
    <row r="2056" spans="1:28">
      <c r="A2056" t="s">
        <v>21</v>
      </c>
      <c r="B2056" t="s">
        <v>27</v>
      </c>
      <c r="C2056" t="s">
        <v>643</v>
      </c>
      <c r="D2056" t="s">
        <v>629</v>
      </c>
      <c r="E2056" t="s">
        <v>674</v>
      </c>
      <c r="F2056" t="s">
        <v>465</v>
      </c>
      <c r="G2056" t="s">
        <v>465</v>
      </c>
      <c r="H2056" t="s">
        <v>677</v>
      </c>
      <c r="I2056" t="s">
        <v>2461</v>
      </c>
      <c r="J2056" s="8" t="s">
        <v>2462</v>
      </c>
      <c r="K2056" s="8">
        <v>58</v>
      </c>
      <c r="L2056" s="8" t="s">
        <v>2463</v>
      </c>
      <c r="M2056" s="8">
        <v>142</v>
      </c>
      <c r="N2056" s="8" t="s">
        <v>51</v>
      </c>
      <c r="O2056" s="8">
        <v>0</v>
      </c>
      <c r="P2056" s="8" t="s">
        <v>58</v>
      </c>
      <c r="Q2056" s="8" t="s">
        <v>12732</v>
      </c>
      <c r="S2056" s="8" t="s">
        <v>57</v>
      </c>
      <c r="T2056" s="8" t="s">
        <v>59</v>
      </c>
      <c r="U2056" s="8" t="s">
        <v>65</v>
      </c>
      <c r="V2056" s="8" t="s">
        <v>51</v>
      </c>
      <c r="W2056" s="8">
        <v>70</v>
      </c>
      <c r="X2056" s="8">
        <v>20</v>
      </c>
      <c r="Y2056" s="8">
        <v>20</v>
      </c>
      <c r="Z2056" s="8">
        <v>0</v>
      </c>
      <c r="AA2056" s="8">
        <v>15</v>
      </c>
      <c r="AB2056" s="8">
        <v>15</v>
      </c>
    </row>
    <row r="2057" spans="1:28">
      <c r="A2057" t="s">
        <v>21</v>
      </c>
      <c r="B2057" t="s">
        <v>27</v>
      </c>
      <c r="C2057" t="s">
        <v>643</v>
      </c>
      <c r="D2057" t="s">
        <v>629</v>
      </c>
      <c r="E2057" t="s">
        <v>675</v>
      </c>
      <c r="F2057" t="s">
        <v>5701</v>
      </c>
      <c r="G2057" t="s">
        <v>5701</v>
      </c>
      <c r="H2057" t="s">
        <v>677</v>
      </c>
      <c r="I2057" t="s">
        <v>9522</v>
      </c>
      <c r="J2057" s="8" t="s">
        <v>9523</v>
      </c>
      <c r="K2057" s="8">
        <v>55</v>
      </c>
      <c r="L2057" s="8" t="s">
        <v>9802</v>
      </c>
      <c r="M2057" s="8">
        <v>145</v>
      </c>
      <c r="N2057" s="8" t="s">
        <v>51</v>
      </c>
      <c r="O2057" s="8">
        <v>0</v>
      </c>
      <c r="P2057" s="8" t="s">
        <v>58</v>
      </c>
      <c r="Q2057" s="8" t="s">
        <v>12733</v>
      </c>
      <c r="S2057" s="8" t="s">
        <v>57</v>
      </c>
      <c r="T2057" s="8" t="s">
        <v>59</v>
      </c>
      <c r="U2057" s="8" t="s">
        <v>65</v>
      </c>
      <c r="V2057" s="8" t="s">
        <v>51</v>
      </c>
      <c r="W2057" s="8">
        <v>70</v>
      </c>
      <c r="X2057" s="8">
        <v>20</v>
      </c>
      <c r="Y2057" s="8">
        <v>20</v>
      </c>
      <c r="Z2057" s="8">
        <v>0</v>
      </c>
      <c r="AA2057" s="8">
        <v>15</v>
      </c>
      <c r="AB2057" s="8">
        <v>15</v>
      </c>
    </row>
    <row r="2058" spans="1:28">
      <c r="A2058" t="s">
        <v>21</v>
      </c>
      <c r="B2058" t="s">
        <v>27</v>
      </c>
      <c r="C2058" t="s">
        <v>643</v>
      </c>
      <c r="D2058" t="s">
        <v>629</v>
      </c>
      <c r="E2058" t="s">
        <v>675</v>
      </c>
      <c r="F2058" t="s">
        <v>5701</v>
      </c>
      <c r="G2058" t="s">
        <v>5701</v>
      </c>
      <c r="H2058" t="s">
        <v>677</v>
      </c>
      <c r="I2058" t="s">
        <v>9184</v>
      </c>
      <c r="J2058" s="8" t="s">
        <v>9185</v>
      </c>
      <c r="K2058" s="8">
        <v>46</v>
      </c>
      <c r="M2058" s="8">
        <v>0</v>
      </c>
      <c r="N2058" s="8" t="s">
        <v>51</v>
      </c>
      <c r="O2058" s="8">
        <v>0</v>
      </c>
      <c r="P2058" s="8" t="s">
        <v>58</v>
      </c>
      <c r="Q2058" s="8" t="s">
        <v>12734</v>
      </c>
      <c r="S2058" s="8" t="s">
        <v>57</v>
      </c>
      <c r="T2058" s="8" t="s">
        <v>59</v>
      </c>
      <c r="U2058" s="8" t="s">
        <v>65</v>
      </c>
      <c r="V2058" s="8" t="s">
        <v>51</v>
      </c>
      <c r="W2058" s="8">
        <v>50</v>
      </c>
      <c r="X2058" s="8">
        <v>20</v>
      </c>
      <c r="Y2058" s="8">
        <v>0</v>
      </c>
      <c r="Z2058" s="8">
        <v>0</v>
      </c>
      <c r="AA2058" s="8">
        <v>15</v>
      </c>
      <c r="AB2058" s="8">
        <v>15</v>
      </c>
    </row>
    <row r="2059" spans="1:28">
      <c r="A2059" t="s">
        <v>21</v>
      </c>
      <c r="B2059" t="s">
        <v>27</v>
      </c>
      <c r="C2059" t="s">
        <v>643</v>
      </c>
      <c r="D2059" t="s">
        <v>629</v>
      </c>
      <c r="E2059" t="s">
        <v>674</v>
      </c>
      <c r="F2059" t="s">
        <v>321</v>
      </c>
      <c r="G2059" t="s">
        <v>321</v>
      </c>
      <c r="H2059" t="s">
        <v>676</v>
      </c>
      <c r="I2059" t="s">
        <v>2426</v>
      </c>
      <c r="J2059" s="8" t="s">
        <v>2427</v>
      </c>
      <c r="K2059" s="8">
        <v>46</v>
      </c>
      <c r="L2059" s="8" t="s">
        <v>258</v>
      </c>
      <c r="M2059" s="8">
        <v>128</v>
      </c>
      <c r="N2059" s="8" t="s">
        <v>1474</v>
      </c>
      <c r="O2059" s="8">
        <v>1</v>
      </c>
      <c r="P2059" s="8" t="s">
        <v>57</v>
      </c>
      <c r="Q2059" s="8" t="s">
        <v>12735</v>
      </c>
      <c r="S2059" s="8" t="s">
        <v>57</v>
      </c>
      <c r="T2059" s="8" t="s">
        <v>59</v>
      </c>
      <c r="U2059" s="8" t="s">
        <v>65</v>
      </c>
      <c r="V2059" s="8" t="s">
        <v>51</v>
      </c>
      <c r="W2059" s="8">
        <v>85</v>
      </c>
      <c r="X2059" s="8">
        <v>20</v>
      </c>
      <c r="Y2059" s="8">
        <v>20</v>
      </c>
      <c r="Z2059" s="8">
        <v>15</v>
      </c>
      <c r="AA2059" s="8">
        <v>15</v>
      </c>
      <c r="AB2059" s="8">
        <v>15</v>
      </c>
    </row>
    <row r="2060" spans="1:28">
      <c r="A2060" t="s">
        <v>21</v>
      </c>
      <c r="B2060" t="s">
        <v>27</v>
      </c>
      <c r="C2060" t="s">
        <v>643</v>
      </c>
      <c r="D2060" t="s">
        <v>629</v>
      </c>
      <c r="E2060" t="s">
        <v>674</v>
      </c>
      <c r="F2060" t="s">
        <v>192</v>
      </c>
      <c r="G2060" t="s">
        <v>192</v>
      </c>
      <c r="H2060" t="s">
        <v>676</v>
      </c>
      <c r="I2060" t="s">
        <v>5869</v>
      </c>
      <c r="J2060" s="8" t="s">
        <v>5870</v>
      </c>
      <c r="K2060" s="8">
        <v>54</v>
      </c>
      <c r="L2060" s="8" t="s">
        <v>291</v>
      </c>
      <c r="M2060" s="8">
        <v>151</v>
      </c>
      <c r="N2060" s="8" t="s">
        <v>409</v>
      </c>
      <c r="O2060" s="8">
        <v>1</v>
      </c>
      <c r="P2060" s="8" t="s">
        <v>57</v>
      </c>
      <c r="Q2060" s="8" t="s">
        <v>12736</v>
      </c>
      <c r="S2060" s="8" t="s">
        <v>57</v>
      </c>
      <c r="T2060" s="8" t="s">
        <v>59</v>
      </c>
      <c r="U2060" s="8" t="s">
        <v>65</v>
      </c>
      <c r="V2060" s="8" t="s">
        <v>51</v>
      </c>
      <c r="W2060" s="8">
        <v>85</v>
      </c>
      <c r="X2060" s="8">
        <v>20</v>
      </c>
      <c r="Y2060" s="8">
        <v>20</v>
      </c>
      <c r="Z2060" s="8">
        <v>15</v>
      </c>
      <c r="AA2060" s="8">
        <v>15</v>
      </c>
      <c r="AB2060" s="8">
        <v>15</v>
      </c>
    </row>
    <row r="2061" spans="1:28">
      <c r="A2061" t="s">
        <v>21</v>
      </c>
      <c r="B2061" t="s">
        <v>27</v>
      </c>
      <c r="C2061" t="s">
        <v>643</v>
      </c>
      <c r="D2061" t="s">
        <v>629</v>
      </c>
      <c r="E2061" t="s">
        <v>675</v>
      </c>
      <c r="F2061" t="s">
        <v>4979</v>
      </c>
      <c r="G2061" t="s">
        <v>4979</v>
      </c>
      <c r="H2061" t="s">
        <v>676</v>
      </c>
      <c r="I2061" t="s">
        <v>2475</v>
      </c>
      <c r="J2061" s="8" t="s">
        <v>11163</v>
      </c>
      <c r="K2061" s="8">
        <v>48</v>
      </c>
      <c r="L2061" s="8" t="s">
        <v>11164</v>
      </c>
      <c r="M2061" s="8">
        <v>150</v>
      </c>
      <c r="N2061" s="8" t="s">
        <v>1075</v>
      </c>
      <c r="O2061" s="8">
        <v>1</v>
      </c>
      <c r="P2061" s="8" t="s">
        <v>57</v>
      </c>
      <c r="Q2061" s="8" t="s">
        <v>12737</v>
      </c>
      <c r="S2061" s="8" t="s">
        <v>57</v>
      </c>
      <c r="T2061" s="8" t="s">
        <v>59</v>
      </c>
      <c r="U2061" s="8" t="s">
        <v>65</v>
      </c>
      <c r="V2061" s="8" t="s">
        <v>51</v>
      </c>
      <c r="W2061" s="8">
        <v>85</v>
      </c>
      <c r="X2061" s="8">
        <v>20</v>
      </c>
      <c r="Y2061" s="8">
        <v>20</v>
      </c>
      <c r="Z2061" s="8">
        <v>15</v>
      </c>
      <c r="AA2061" s="8">
        <v>15</v>
      </c>
      <c r="AB2061" s="8">
        <v>15</v>
      </c>
    </row>
    <row r="2062" spans="1:28">
      <c r="A2062" t="s">
        <v>21</v>
      </c>
      <c r="B2062" t="s">
        <v>27</v>
      </c>
      <c r="C2062" t="s">
        <v>643</v>
      </c>
      <c r="D2062" t="s">
        <v>629</v>
      </c>
      <c r="E2062" t="s">
        <v>674</v>
      </c>
      <c r="F2062" t="s">
        <v>33</v>
      </c>
      <c r="G2062" t="s">
        <v>33</v>
      </c>
      <c r="H2062" t="s">
        <v>676</v>
      </c>
      <c r="I2062" t="s">
        <v>2416</v>
      </c>
      <c r="J2062" s="8" t="s">
        <v>11165</v>
      </c>
      <c r="K2062" s="8">
        <v>41</v>
      </c>
      <c r="L2062" s="8" t="s">
        <v>10941</v>
      </c>
      <c r="M2062" s="8">
        <v>156</v>
      </c>
      <c r="N2062" s="8" t="s">
        <v>298</v>
      </c>
      <c r="O2062" s="8">
        <v>1</v>
      </c>
      <c r="P2062" s="8" t="s">
        <v>57</v>
      </c>
      <c r="Q2062" s="8" t="s">
        <v>12738</v>
      </c>
      <c r="S2062" s="8" t="s">
        <v>57</v>
      </c>
      <c r="T2062" s="8" t="s">
        <v>59</v>
      </c>
      <c r="U2062" s="8" t="s">
        <v>65</v>
      </c>
      <c r="V2062" s="8" t="s">
        <v>51</v>
      </c>
      <c r="W2062" s="8">
        <v>85</v>
      </c>
      <c r="X2062" s="8">
        <v>20</v>
      </c>
      <c r="Y2062" s="8">
        <v>20</v>
      </c>
      <c r="Z2062" s="8">
        <v>15</v>
      </c>
      <c r="AA2062" s="8">
        <v>15</v>
      </c>
      <c r="AB2062" s="8">
        <v>15</v>
      </c>
    </row>
    <row r="2063" spans="1:28">
      <c r="A2063" t="s">
        <v>21</v>
      </c>
      <c r="B2063" t="s">
        <v>27</v>
      </c>
      <c r="C2063" t="s">
        <v>643</v>
      </c>
      <c r="D2063" t="s">
        <v>629</v>
      </c>
      <c r="E2063" t="s">
        <v>675</v>
      </c>
      <c r="F2063" t="s">
        <v>442</v>
      </c>
      <c r="G2063" t="s">
        <v>442</v>
      </c>
      <c r="H2063" t="s">
        <v>677</v>
      </c>
      <c r="I2063" t="s">
        <v>2438</v>
      </c>
      <c r="J2063" s="8" t="s">
        <v>2439</v>
      </c>
      <c r="K2063" s="8">
        <v>53</v>
      </c>
      <c r="L2063" s="8" t="s">
        <v>2440</v>
      </c>
      <c r="M2063" s="8">
        <v>149</v>
      </c>
      <c r="N2063" s="8" t="s">
        <v>51</v>
      </c>
      <c r="O2063" s="8">
        <v>0</v>
      </c>
      <c r="P2063" s="8" t="s">
        <v>58</v>
      </c>
      <c r="Q2063" s="8" t="s">
        <v>12739</v>
      </c>
      <c r="S2063" s="8" t="s">
        <v>57</v>
      </c>
      <c r="T2063" s="8" t="s">
        <v>59</v>
      </c>
      <c r="U2063" s="8" t="s">
        <v>65</v>
      </c>
      <c r="V2063" s="8" t="s">
        <v>51</v>
      </c>
      <c r="W2063" s="8">
        <v>70</v>
      </c>
      <c r="X2063" s="8">
        <v>20</v>
      </c>
      <c r="Y2063" s="8">
        <v>20</v>
      </c>
      <c r="Z2063" s="8">
        <v>0</v>
      </c>
      <c r="AA2063" s="8">
        <v>15</v>
      </c>
      <c r="AB2063" s="8">
        <v>15</v>
      </c>
    </row>
    <row r="2064" spans="1:28">
      <c r="A2064" t="s">
        <v>21</v>
      </c>
      <c r="B2064" t="s">
        <v>27</v>
      </c>
      <c r="C2064" t="s">
        <v>643</v>
      </c>
      <c r="D2064" t="s">
        <v>629</v>
      </c>
      <c r="E2064" t="s">
        <v>675</v>
      </c>
      <c r="F2064" t="s">
        <v>435</v>
      </c>
      <c r="G2064" t="s">
        <v>435</v>
      </c>
      <c r="H2064" t="s">
        <v>677</v>
      </c>
      <c r="I2064" t="s">
        <v>2477</v>
      </c>
      <c r="J2064" s="8" t="s">
        <v>2478</v>
      </c>
      <c r="K2064" s="8">
        <v>47</v>
      </c>
      <c r="L2064" s="8" t="s">
        <v>2479</v>
      </c>
      <c r="M2064" s="8">
        <v>156</v>
      </c>
      <c r="N2064" s="8" t="s">
        <v>51</v>
      </c>
      <c r="O2064" s="8">
        <v>0</v>
      </c>
      <c r="P2064" s="8" t="s">
        <v>58</v>
      </c>
      <c r="Q2064" s="8" t="s">
        <v>12740</v>
      </c>
      <c r="S2064" s="8" t="s">
        <v>57</v>
      </c>
      <c r="T2064" s="8" t="s">
        <v>59</v>
      </c>
      <c r="U2064" s="8" t="s">
        <v>65</v>
      </c>
      <c r="V2064" s="8" t="s">
        <v>51</v>
      </c>
      <c r="W2064" s="8">
        <v>70</v>
      </c>
      <c r="X2064" s="8">
        <v>20</v>
      </c>
      <c r="Y2064" s="8">
        <v>20</v>
      </c>
      <c r="Z2064" s="8">
        <v>0</v>
      </c>
      <c r="AA2064" s="8">
        <v>15</v>
      </c>
      <c r="AB2064" s="8">
        <v>15</v>
      </c>
    </row>
    <row r="2065" spans="1:28">
      <c r="A2065" t="s">
        <v>21</v>
      </c>
      <c r="B2065" t="s">
        <v>27</v>
      </c>
      <c r="C2065" t="s">
        <v>643</v>
      </c>
      <c r="D2065" t="s">
        <v>629</v>
      </c>
      <c r="E2065" t="s">
        <v>675</v>
      </c>
      <c r="F2065" t="s">
        <v>4499</v>
      </c>
      <c r="G2065" t="s">
        <v>4499</v>
      </c>
      <c r="H2065" t="s">
        <v>676</v>
      </c>
      <c r="I2065" t="s">
        <v>2465</v>
      </c>
      <c r="J2065" s="8" t="s">
        <v>2466</v>
      </c>
      <c r="K2065" s="8">
        <v>57</v>
      </c>
      <c r="L2065" s="8" t="s">
        <v>426</v>
      </c>
      <c r="M2065" s="8">
        <v>154</v>
      </c>
      <c r="N2065" s="8" t="s">
        <v>3523</v>
      </c>
      <c r="O2065" s="8">
        <v>1</v>
      </c>
      <c r="P2065" s="8" t="s">
        <v>57</v>
      </c>
      <c r="Q2065" s="8" t="s">
        <v>12741</v>
      </c>
      <c r="S2065" s="8" t="s">
        <v>57</v>
      </c>
      <c r="T2065" s="8" t="s">
        <v>59</v>
      </c>
      <c r="U2065" s="8" t="s">
        <v>65</v>
      </c>
      <c r="V2065" s="8" t="s">
        <v>51</v>
      </c>
      <c r="W2065" s="8">
        <v>85</v>
      </c>
      <c r="X2065" s="8">
        <v>20</v>
      </c>
      <c r="Y2065" s="8">
        <v>20</v>
      </c>
      <c r="Z2065" s="8">
        <v>15</v>
      </c>
      <c r="AA2065" s="8">
        <v>15</v>
      </c>
      <c r="AB2065" s="8">
        <v>15</v>
      </c>
    </row>
    <row r="2066" spans="1:28">
      <c r="A2066" t="s">
        <v>21</v>
      </c>
      <c r="B2066" t="s">
        <v>27</v>
      </c>
      <c r="C2066" t="s">
        <v>643</v>
      </c>
      <c r="D2066" t="s">
        <v>629</v>
      </c>
      <c r="E2066" t="s">
        <v>675</v>
      </c>
      <c r="F2066" t="s">
        <v>4508</v>
      </c>
      <c r="G2066" t="s">
        <v>4508</v>
      </c>
      <c r="H2066" t="s">
        <v>676</v>
      </c>
      <c r="I2066" t="s">
        <v>2417</v>
      </c>
      <c r="J2066" s="8" t="s">
        <v>2418</v>
      </c>
      <c r="K2066" s="8">
        <v>43</v>
      </c>
      <c r="L2066" s="8" t="s">
        <v>6881</v>
      </c>
      <c r="M2066" s="8">
        <v>147</v>
      </c>
      <c r="N2066" s="8" t="s">
        <v>1449</v>
      </c>
      <c r="O2066" s="8">
        <v>1</v>
      </c>
      <c r="P2066" s="8" t="s">
        <v>57</v>
      </c>
      <c r="Q2066" s="8" t="s">
        <v>12742</v>
      </c>
      <c r="S2066" s="8" t="s">
        <v>57</v>
      </c>
      <c r="T2066" s="8" t="s">
        <v>59</v>
      </c>
      <c r="U2066" s="8" t="s">
        <v>65</v>
      </c>
      <c r="V2066" s="8" t="s">
        <v>51</v>
      </c>
      <c r="W2066" s="8">
        <v>85</v>
      </c>
      <c r="X2066" s="8">
        <v>20</v>
      </c>
      <c r="Y2066" s="8">
        <v>20</v>
      </c>
      <c r="Z2066" s="8">
        <v>15</v>
      </c>
      <c r="AA2066" s="8">
        <v>15</v>
      </c>
      <c r="AB2066" s="8">
        <v>15</v>
      </c>
    </row>
    <row r="2067" spans="1:28">
      <c r="A2067" t="s">
        <v>21</v>
      </c>
      <c r="B2067" t="s">
        <v>27</v>
      </c>
      <c r="C2067" t="s">
        <v>643</v>
      </c>
      <c r="D2067" t="s">
        <v>629</v>
      </c>
      <c r="E2067" t="s">
        <v>675</v>
      </c>
      <c r="F2067" t="s">
        <v>571</v>
      </c>
      <c r="G2067" t="s">
        <v>571</v>
      </c>
      <c r="H2067" t="s">
        <v>676</v>
      </c>
      <c r="I2067" t="s">
        <v>2398</v>
      </c>
      <c r="J2067" s="8" t="s">
        <v>2399</v>
      </c>
      <c r="K2067" s="8">
        <v>57</v>
      </c>
      <c r="L2067" s="8" t="s">
        <v>11166</v>
      </c>
      <c r="M2067" s="8">
        <v>138</v>
      </c>
      <c r="N2067" s="8" t="s">
        <v>1492</v>
      </c>
      <c r="O2067" s="8">
        <v>1</v>
      </c>
      <c r="P2067" s="8" t="s">
        <v>57</v>
      </c>
      <c r="Q2067" s="8" t="s">
        <v>12743</v>
      </c>
      <c r="S2067" s="8" t="s">
        <v>57</v>
      </c>
      <c r="T2067" s="8" t="s">
        <v>59</v>
      </c>
      <c r="U2067" s="8" t="s">
        <v>65</v>
      </c>
      <c r="V2067" s="8" t="s">
        <v>51</v>
      </c>
      <c r="W2067" s="8">
        <v>85</v>
      </c>
      <c r="X2067" s="8">
        <v>20</v>
      </c>
      <c r="Y2067" s="8">
        <v>20</v>
      </c>
      <c r="Z2067" s="8">
        <v>15</v>
      </c>
      <c r="AA2067" s="8">
        <v>15</v>
      </c>
      <c r="AB2067" s="8">
        <v>15</v>
      </c>
    </row>
    <row r="2068" spans="1:28">
      <c r="A2068" t="s">
        <v>21</v>
      </c>
      <c r="B2068" t="s">
        <v>27</v>
      </c>
      <c r="C2068" t="s">
        <v>643</v>
      </c>
      <c r="D2068" t="s">
        <v>629</v>
      </c>
      <c r="E2068" t="s">
        <v>674</v>
      </c>
      <c r="F2068" t="s">
        <v>546</v>
      </c>
      <c r="G2068" t="s">
        <v>546</v>
      </c>
      <c r="H2068" t="s">
        <v>677</v>
      </c>
      <c r="I2068" t="s">
        <v>2452</v>
      </c>
      <c r="J2068" s="8" t="s">
        <v>2453</v>
      </c>
      <c r="K2068" s="8">
        <v>48</v>
      </c>
      <c r="L2068" s="8" t="s">
        <v>549</v>
      </c>
      <c r="M2068" s="8">
        <v>79</v>
      </c>
      <c r="N2068" s="8" t="s">
        <v>550</v>
      </c>
      <c r="O2068" s="8">
        <v>1</v>
      </c>
      <c r="P2068" s="8" t="s">
        <v>57</v>
      </c>
      <c r="Q2068" s="8" t="s">
        <v>12744</v>
      </c>
      <c r="S2068" s="8" t="s">
        <v>57</v>
      </c>
      <c r="T2068" s="8" t="s">
        <v>59</v>
      </c>
      <c r="U2068" s="8" t="s">
        <v>65</v>
      </c>
      <c r="V2068" s="8" t="s">
        <v>51</v>
      </c>
      <c r="W2068" s="8">
        <v>85</v>
      </c>
      <c r="X2068" s="8">
        <v>20</v>
      </c>
      <c r="Y2068" s="8">
        <v>20</v>
      </c>
      <c r="Z2068" s="8">
        <v>15</v>
      </c>
      <c r="AA2068" s="8">
        <v>15</v>
      </c>
      <c r="AB2068" s="8">
        <v>15</v>
      </c>
    </row>
    <row r="2069" spans="1:28">
      <c r="A2069" t="s">
        <v>21</v>
      </c>
      <c r="B2069" t="s">
        <v>27</v>
      </c>
      <c r="C2069" t="s">
        <v>643</v>
      </c>
      <c r="D2069" t="s">
        <v>629</v>
      </c>
      <c r="E2069" t="s">
        <v>675</v>
      </c>
      <c r="F2069" t="s">
        <v>6517</v>
      </c>
      <c r="G2069" t="s">
        <v>6517</v>
      </c>
      <c r="H2069" t="s">
        <v>676</v>
      </c>
      <c r="I2069" t="s">
        <v>7780</v>
      </c>
      <c r="J2069" s="8" t="s">
        <v>11167</v>
      </c>
      <c r="K2069" s="8">
        <v>52</v>
      </c>
      <c r="L2069" s="8" t="s">
        <v>913</v>
      </c>
      <c r="M2069" s="8">
        <v>108</v>
      </c>
      <c r="N2069" s="8" t="s">
        <v>11168</v>
      </c>
      <c r="O2069" s="8">
        <v>1</v>
      </c>
      <c r="P2069" s="8" t="s">
        <v>57</v>
      </c>
      <c r="Q2069" s="8" t="s">
        <v>12745</v>
      </c>
      <c r="S2069" s="8" t="s">
        <v>57</v>
      </c>
      <c r="T2069" s="8" t="s">
        <v>59</v>
      </c>
      <c r="U2069" s="8" t="s">
        <v>65</v>
      </c>
      <c r="V2069" s="8" t="s">
        <v>51</v>
      </c>
      <c r="W2069" s="8">
        <v>85</v>
      </c>
      <c r="X2069" s="8">
        <v>20</v>
      </c>
      <c r="Y2069" s="8">
        <v>20</v>
      </c>
      <c r="Z2069" s="8">
        <v>15</v>
      </c>
      <c r="AA2069" s="8">
        <v>15</v>
      </c>
      <c r="AB2069" s="8">
        <v>15</v>
      </c>
    </row>
    <row r="2070" spans="1:28">
      <c r="A2070" t="s">
        <v>21</v>
      </c>
      <c r="B2070" t="s">
        <v>27</v>
      </c>
      <c r="C2070" t="s">
        <v>643</v>
      </c>
      <c r="D2070" t="s">
        <v>629</v>
      </c>
      <c r="E2070" t="s">
        <v>675</v>
      </c>
      <c r="F2070" t="s">
        <v>6516</v>
      </c>
      <c r="G2070" t="s">
        <v>6516</v>
      </c>
      <c r="H2070" t="s">
        <v>676</v>
      </c>
      <c r="I2070" t="s">
        <v>7781</v>
      </c>
      <c r="J2070" s="8" t="s">
        <v>7782</v>
      </c>
      <c r="K2070" s="8">
        <v>56</v>
      </c>
      <c r="L2070" s="8" t="s">
        <v>7783</v>
      </c>
      <c r="M2070" s="8">
        <v>154</v>
      </c>
      <c r="N2070" s="8" t="s">
        <v>1075</v>
      </c>
      <c r="O2070" s="8">
        <v>1</v>
      </c>
      <c r="P2070" s="8" t="s">
        <v>57</v>
      </c>
      <c r="Q2070" s="8" t="s">
        <v>12746</v>
      </c>
      <c r="S2070" s="8" t="s">
        <v>57</v>
      </c>
      <c r="T2070" s="8" t="s">
        <v>59</v>
      </c>
      <c r="U2070" s="8" t="s">
        <v>65</v>
      </c>
      <c r="V2070" s="8" t="s">
        <v>51</v>
      </c>
      <c r="W2070" s="8">
        <v>85</v>
      </c>
      <c r="X2070" s="8">
        <v>20</v>
      </c>
      <c r="Y2070" s="8">
        <v>20</v>
      </c>
      <c r="Z2070" s="8">
        <v>15</v>
      </c>
      <c r="AA2070" s="8">
        <v>15</v>
      </c>
      <c r="AB2070" s="8">
        <v>15</v>
      </c>
    </row>
    <row r="2071" spans="1:28">
      <c r="A2071" t="s">
        <v>21</v>
      </c>
      <c r="B2071" t="s">
        <v>27</v>
      </c>
      <c r="C2071" t="s">
        <v>643</v>
      </c>
      <c r="D2071" t="s">
        <v>629</v>
      </c>
      <c r="E2071" t="s">
        <v>675</v>
      </c>
      <c r="F2071" t="s">
        <v>6515</v>
      </c>
      <c r="G2071" t="s">
        <v>6515</v>
      </c>
      <c r="H2071" t="s">
        <v>676</v>
      </c>
      <c r="I2071" t="s">
        <v>7784</v>
      </c>
      <c r="J2071" s="8" t="s">
        <v>7785</v>
      </c>
      <c r="K2071" s="8">
        <v>56</v>
      </c>
      <c r="L2071" s="8" t="s">
        <v>991</v>
      </c>
      <c r="M2071" s="8">
        <v>110</v>
      </c>
      <c r="N2071" s="8" t="s">
        <v>911</v>
      </c>
      <c r="O2071" s="8">
        <v>1</v>
      </c>
      <c r="P2071" s="8" t="s">
        <v>57</v>
      </c>
      <c r="Q2071" s="8" t="s">
        <v>12747</v>
      </c>
      <c r="S2071" s="8" t="s">
        <v>57</v>
      </c>
      <c r="T2071" s="8" t="s">
        <v>59</v>
      </c>
      <c r="U2071" s="8" t="s">
        <v>65</v>
      </c>
      <c r="V2071" s="8" t="s">
        <v>51</v>
      </c>
      <c r="W2071" s="8">
        <v>85</v>
      </c>
      <c r="X2071" s="8">
        <v>20</v>
      </c>
      <c r="Y2071" s="8">
        <v>20</v>
      </c>
      <c r="Z2071" s="8">
        <v>15</v>
      </c>
      <c r="AA2071" s="8">
        <v>15</v>
      </c>
      <c r="AB2071" s="8">
        <v>15</v>
      </c>
    </row>
    <row r="2072" spans="1:28">
      <c r="A2072" t="s">
        <v>19</v>
      </c>
      <c r="B2072" t="s">
        <v>211</v>
      </c>
      <c r="C2072" t="s">
        <v>212</v>
      </c>
      <c r="D2072" t="s">
        <v>616</v>
      </c>
      <c r="E2072" t="s">
        <v>675</v>
      </c>
      <c r="F2072" t="s">
        <v>4498</v>
      </c>
      <c r="G2072" t="s">
        <v>4498</v>
      </c>
      <c r="H2072" t="s">
        <v>676</v>
      </c>
      <c r="I2072" t="s">
        <v>2518</v>
      </c>
      <c r="J2072" s="8" t="s">
        <v>2519</v>
      </c>
      <c r="K2072" s="8">
        <v>42</v>
      </c>
      <c r="L2072" s="8" t="s">
        <v>2520</v>
      </c>
      <c r="M2072" s="8">
        <v>157</v>
      </c>
      <c r="N2072" s="8" t="s">
        <v>493</v>
      </c>
      <c r="O2072" s="8">
        <v>1</v>
      </c>
      <c r="P2072" s="8" t="s">
        <v>57</v>
      </c>
      <c r="Q2072" s="8" t="s">
        <v>2518</v>
      </c>
      <c r="S2072" s="8" t="s">
        <v>57</v>
      </c>
      <c r="T2072" s="8" t="s">
        <v>59</v>
      </c>
      <c r="U2072" s="8" t="s">
        <v>65</v>
      </c>
      <c r="V2072" s="8" t="s">
        <v>51</v>
      </c>
      <c r="W2072" s="8">
        <v>85</v>
      </c>
      <c r="X2072" s="8">
        <v>20</v>
      </c>
      <c r="Y2072" s="8">
        <v>20</v>
      </c>
      <c r="Z2072" s="8">
        <v>15</v>
      </c>
      <c r="AA2072" s="8">
        <v>15</v>
      </c>
      <c r="AB2072" s="8">
        <v>15</v>
      </c>
    </row>
    <row r="2073" spans="1:28">
      <c r="A2073" t="s">
        <v>19</v>
      </c>
      <c r="B2073" t="s">
        <v>211</v>
      </c>
      <c r="C2073" t="s">
        <v>212</v>
      </c>
      <c r="D2073" t="s">
        <v>616</v>
      </c>
      <c r="E2073" t="s">
        <v>675</v>
      </c>
      <c r="F2073" t="s">
        <v>5087</v>
      </c>
      <c r="G2073" t="s">
        <v>5088</v>
      </c>
      <c r="H2073" t="s">
        <v>676</v>
      </c>
      <c r="I2073" t="s">
        <v>2820</v>
      </c>
      <c r="J2073" s="8" t="s">
        <v>2821</v>
      </c>
      <c r="K2073" s="8">
        <v>63</v>
      </c>
      <c r="L2073" s="8" t="s">
        <v>2822</v>
      </c>
      <c r="M2073" s="8">
        <v>158</v>
      </c>
      <c r="N2073" s="8" t="s">
        <v>2823</v>
      </c>
      <c r="O2073" s="8">
        <v>1</v>
      </c>
      <c r="P2073" s="8" t="s">
        <v>57</v>
      </c>
      <c r="Q2073" s="8" t="s">
        <v>2820</v>
      </c>
      <c r="S2073" s="8" t="s">
        <v>57</v>
      </c>
      <c r="T2073" s="8" t="s">
        <v>59</v>
      </c>
      <c r="U2073" s="8" t="s">
        <v>65</v>
      </c>
      <c r="V2073" s="8" t="s">
        <v>51</v>
      </c>
      <c r="W2073" s="8">
        <v>65</v>
      </c>
      <c r="X2073" s="8">
        <v>0</v>
      </c>
      <c r="Y2073" s="8">
        <v>20</v>
      </c>
      <c r="Z2073" s="8">
        <v>15</v>
      </c>
      <c r="AA2073" s="8">
        <v>15</v>
      </c>
      <c r="AB2073" s="8">
        <v>15</v>
      </c>
    </row>
    <row r="2074" spans="1:28">
      <c r="A2074" t="s">
        <v>19</v>
      </c>
      <c r="B2074" t="s">
        <v>211</v>
      </c>
      <c r="C2074" t="s">
        <v>212</v>
      </c>
      <c r="D2074" t="s">
        <v>616</v>
      </c>
      <c r="E2074" t="s">
        <v>675</v>
      </c>
      <c r="F2074" t="s">
        <v>5044</v>
      </c>
      <c r="G2074" t="s">
        <v>5045</v>
      </c>
      <c r="H2074" t="s">
        <v>676</v>
      </c>
      <c r="I2074" t="s">
        <v>2694</v>
      </c>
      <c r="J2074" s="8" t="s">
        <v>2695</v>
      </c>
      <c r="K2074" s="8">
        <v>64</v>
      </c>
      <c r="L2074" s="8" t="s">
        <v>2696</v>
      </c>
      <c r="M2074" s="8">
        <v>159</v>
      </c>
      <c r="N2074" s="8" t="s">
        <v>2697</v>
      </c>
      <c r="O2074" s="8">
        <v>1</v>
      </c>
      <c r="P2074" s="8" t="s">
        <v>57</v>
      </c>
      <c r="Q2074" s="8" t="s">
        <v>2694</v>
      </c>
      <c r="S2074" s="8" t="s">
        <v>57</v>
      </c>
      <c r="T2074" s="8" t="s">
        <v>59</v>
      </c>
      <c r="U2074" s="8" t="s">
        <v>65</v>
      </c>
      <c r="V2074" s="8" t="s">
        <v>51</v>
      </c>
      <c r="W2074" s="8">
        <v>65</v>
      </c>
      <c r="X2074" s="8">
        <v>0</v>
      </c>
      <c r="Y2074" s="8">
        <v>20</v>
      </c>
      <c r="Z2074" s="8">
        <v>15</v>
      </c>
      <c r="AA2074" s="8">
        <v>15</v>
      </c>
      <c r="AB2074" s="8">
        <v>15</v>
      </c>
    </row>
    <row r="2075" spans="1:28">
      <c r="A2075" t="s">
        <v>19</v>
      </c>
      <c r="B2075" t="s">
        <v>211</v>
      </c>
      <c r="C2075" t="s">
        <v>212</v>
      </c>
      <c r="D2075" t="s">
        <v>616</v>
      </c>
      <c r="E2075" t="s">
        <v>675</v>
      </c>
      <c r="F2075" t="s">
        <v>5052</v>
      </c>
      <c r="G2075" t="s">
        <v>11169</v>
      </c>
      <c r="H2075" t="s">
        <v>676</v>
      </c>
      <c r="I2075" t="s">
        <v>2710</v>
      </c>
      <c r="J2075" s="8" t="s">
        <v>2711</v>
      </c>
      <c r="K2075" s="8">
        <v>59</v>
      </c>
      <c r="L2075" s="8" t="s">
        <v>2712</v>
      </c>
      <c r="M2075" s="8">
        <v>158</v>
      </c>
      <c r="N2075" s="8" t="s">
        <v>2713</v>
      </c>
      <c r="O2075" s="8">
        <v>1</v>
      </c>
      <c r="P2075" s="8" t="s">
        <v>57</v>
      </c>
      <c r="Q2075" s="8" t="s">
        <v>2710</v>
      </c>
      <c r="S2075" s="8" t="s">
        <v>57</v>
      </c>
      <c r="T2075" s="8" t="s">
        <v>59</v>
      </c>
      <c r="U2075" s="8" t="s">
        <v>65</v>
      </c>
      <c r="V2075" s="8" t="s">
        <v>51</v>
      </c>
      <c r="W2075" s="8">
        <v>85</v>
      </c>
      <c r="X2075" s="8">
        <v>20</v>
      </c>
      <c r="Y2075" s="8">
        <v>20</v>
      </c>
      <c r="Z2075" s="8">
        <v>15</v>
      </c>
      <c r="AA2075" s="8">
        <v>15</v>
      </c>
      <c r="AB2075" s="8">
        <v>15</v>
      </c>
    </row>
    <row r="2076" spans="1:28">
      <c r="A2076" t="s">
        <v>19</v>
      </c>
      <c r="B2076" t="s">
        <v>211</v>
      </c>
      <c r="C2076" t="s">
        <v>212</v>
      </c>
      <c r="D2076" t="s">
        <v>616</v>
      </c>
      <c r="E2076" t="s">
        <v>675</v>
      </c>
      <c r="F2076" t="s">
        <v>5046</v>
      </c>
      <c r="G2076" t="s">
        <v>4618</v>
      </c>
      <c r="H2076" t="s">
        <v>676</v>
      </c>
      <c r="I2076" t="s">
        <v>2698</v>
      </c>
      <c r="J2076" s="8" t="s">
        <v>2699</v>
      </c>
      <c r="K2076" s="8">
        <v>58</v>
      </c>
      <c r="L2076" s="8" t="s">
        <v>2700</v>
      </c>
      <c r="M2076" s="8">
        <v>159</v>
      </c>
      <c r="N2076" s="8" t="s">
        <v>2701</v>
      </c>
      <c r="O2076" s="8">
        <v>1</v>
      </c>
      <c r="P2076" s="8" t="s">
        <v>57</v>
      </c>
      <c r="Q2076" s="8" t="s">
        <v>2698</v>
      </c>
      <c r="S2076" s="8" t="s">
        <v>57</v>
      </c>
      <c r="T2076" s="8" t="s">
        <v>59</v>
      </c>
      <c r="U2076" s="8" t="s">
        <v>65</v>
      </c>
      <c r="V2076" s="8" t="s">
        <v>51</v>
      </c>
      <c r="W2076" s="8">
        <v>85</v>
      </c>
      <c r="X2076" s="8">
        <v>20</v>
      </c>
      <c r="Y2076" s="8">
        <v>20</v>
      </c>
      <c r="Z2076" s="8">
        <v>15</v>
      </c>
      <c r="AA2076" s="8">
        <v>15</v>
      </c>
      <c r="AB2076" s="8">
        <v>15</v>
      </c>
    </row>
    <row r="2077" spans="1:28">
      <c r="A2077" t="s">
        <v>19</v>
      </c>
      <c r="B2077" t="s">
        <v>211</v>
      </c>
      <c r="C2077" t="s">
        <v>212</v>
      </c>
      <c r="D2077" t="s">
        <v>616</v>
      </c>
      <c r="E2077" t="s">
        <v>675</v>
      </c>
      <c r="F2077" t="s">
        <v>5049</v>
      </c>
      <c r="G2077" t="s">
        <v>4553</v>
      </c>
      <c r="H2077" t="s">
        <v>676</v>
      </c>
      <c r="I2077" t="s">
        <v>2706</v>
      </c>
      <c r="J2077" s="8" t="s">
        <v>2707</v>
      </c>
      <c r="K2077" s="8">
        <v>55</v>
      </c>
      <c r="L2077" s="8" t="s">
        <v>2708</v>
      </c>
      <c r="M2077" s="8">
        <v>94</v>
      </c>
      <c r="N2077" s="8" t="s">
        <v>2709</v>
      </c>
      <c r="O2077" s="8">
        <v>1</v>
      </c>
      <c r="P2077" s="8" t="s">
        <v>57</v>
      </c>
      <c r="Q2077" s="8" t="s">
        <v>2706</v>
      </c>
      <c r="S2077" s="8" t="s">
        <v>57</v>
      </c>
      <c r="T2077" s="8" t="s">
        <v>59</v>
      </c>
      <c r="U2077" s="8" t="s">
        <v>65</v>
      </c>
      <c r="V2077" s="8" t="s">
        <v>51</v>
      </c>
      <c r="W2077" s="8">
        <v>85</v>
      </c>
      <c r="X2077" s="8">
        <v>20</v>
      </c>
      <c r="Y2077" s="8">
        <v>20</v>
      </c>
      <c r="Z2077" s="8">
        <v>15</v>
      </c>
      <c r="AA2077" s="8">
        <v>15</v>
      </c>
      <c r="AB2077" s="8">
        <v>15</v>
      </c>
    </row>
    <row r="2078" spans="1:28">
      <c r="A2078" t="s">
        <v>19</v>
      </c>
      <c r="B2078" t="s">
        <v>211</v>
      </c>
      <c r="C2078" t="s">
        <v>212</v>
      </c>
      <c r="D2078" t="s">
        <v>616</v>
      </c>
      <c r="E2078" t="s">
        <v>675</v>
      </c>
      <c r="F2078" t="s">
        <v>5078</v>
      </c>
      <c r="G2078" t="s">
        <v>4665</v>
      </c>
      <c r="H2078" t="s">
        <v>676</v>
      </c>
      <c r="I2078" t="s">
        <v>2793</v>
      </c>
      <c r="J2078" s="8" t="s">
        <v>2794</v>
      </c>
      <c r="K2078" s="8">
        <v>67</v>
      </c>
      <c r="L2078" s="8" t="s">
        <v>2795</v>
      </c>
      <c r="M2078" s="8">
        <v>134</v>
      </c>
      <c r="N2078" s="8" t="s">
        <v>2796</v>
      </c>
      <c r="O2078" s="8">
        <v>1</v>
      </c>
      <c r="P2078" s="8" t="s">
        <v>57</v>
      </c>
      <c r="Q2078" s="8" t="s">
        <v>2793</v>
      </c>
      <c r="S2078" s="8" t="s">
        <v>57</v>
      </c>
      <c r="T2078" s="8" t="s">
        <v>59</v>
      </c>
      <c r="U2078" s="8" t="s">
        <v>65</v>
      </c>
      <c r="V2078" s="8" t="s">
        <v>51</v>
      </c>
      <c r="W2078" s="8">
        <v>65</v>
      </c>
      <c r="X2078" s="8">
        <v>0</v>
      </c>
      <c r="Y2078" s="8">
        <v>20</v>
      </c>
      <c r="Z2078" s="8">
        <v>15</v>
      </c>
      <c r="AA2078" s="8">
        <v>15</v>
      </c>
      <c r="AB2078" s="8">
        <v>15</v>
      </c>
    </row>
    <row r="2079" spans="1:28">
      <c r="A2079" t="s">
        <v>19</v>
      </c>
      <c r="B2079" t="s">
        <v>211</v>
      </c>
      <c r="C2079" t="s">
        <v>212</v>
      </c>
      <c r="D2079" t="s">
        <v>616</v>
      </c>
      <c r="E2079" t="s">
        <v>675</v>
      </c>
      <c r="F2079" t="s">
        <v>5069</v>
      </c>
      <c r="G2079" t="s">
        <v>4677</v>
      </c>
      <c r="H2079" t="s">
        <v>676</v>
      </c>
      <c r="I2079" t="s">
        <v>2762</v>
      </c>
      <c r="J2079" s="8" t="s">
        <v>2763</v>
      </c>
      <c r="K2079" s="8">
        <v>76</v>
      </c>
      <c r="L2079" s="8" t="s">
        <v>2764</v>
      </c>
      <c r="M2079" s="8">
        <v>146</v>
      </c>
      <c r="N2079" s="8" t="s">
        <v>2765</v>
      </c>
      <c r="O2079" s="8">
        <v>1</v>
      </c>
      <c r="P2079" s="8" t="s">
        <v>57</v>
      </c>
      <c r="Q2079" s="8" t="s">
        <v>2762</v>
      </c>
      <c r="S2079" s="8" t="s">
        <v>57</v>
      </c>
      <c r="T2079" s="8" t="s">
        <v>59</v>
      </c>
      <c r="U2079" s="8" t="s">
        <v>65</v>
      </c>
      <c r="V2079" s="8" t="s">
        <v>51</v>
      </c>
      <c r="W2079" s="8">
        <v>65</v>
      </c>
      <c r="X2079" s="8">
        <v>0</v>
      </c>
      <c r="Y2079" s="8">
        <v>20</v>
      </c>
      <c r="Z2079" s="8">
        <v>15</v>
      </c>
      <c r="AA2079" s="8">
        <v>15</v>
      </c>
      <c r="AB2079" s="8">
        <v>15</v>
      </c>
    </row>
    <row r="2080" spans="1:28">
      <c r="A2080" t="s">
        <v>19</v>
      </c>
      <c r="B2080" t="s">
        <v>211</v>
      </c>
      <c r="C2080" t="s">
        <v>212</v>
      </c>
      <c r="D2080" t="s">
        <v>616</v>
      </c>
      <c r="E2080" t="s">
        <v>675</v>
      </c>
      <c r="F2080" t="s">
        <v>5083</v>
      </c>
      <c r="G2080" t="s">
        <v>5084</v>
      </c>
      <c r="H2080" t="s">
        <v>676</v>
      </c>
      <c r="I2080" t="s">
        <v>2813</v>
      </c>
      <c r="J2080" s="8" t="s">
        <v>2814</v>
      </c>
      <c r="K2080" s="8">
        <v>72</v>
      </c>
      <c r="L2080" s="8" t="s">
        <v>2745</v>
      </c>
      <c r="M2080" s="8">
        <v>142</v>
      </c>
      <c r="N2080" s="8" t="s">
        <v>2815</v>
      </c>
      <c r="O2080" s="8">
        <v>1</v>
      </c>
      <c r="P2080" s="8" t="s">
        <v>57</v>
      </c>
      <c r="Q2080" s="8" t="s">
        <v>2813</v>
      </c>
      <c r="S2080" s="8" t="s">
        <v>57</v>
      </c>
      <c r="T2080" s="8" t="s">
        <v>59</v>
      </c>
      <c r="U2080" s="8" t="s">
        <v>65</v>
      </c>
      <c r="V2080" s="8" t="s">
        <v>51</v>
      </c>
      <c r="W2080" s="8">
        <v>65</v>
      </c>
      <c r="X2080" s="8">
        <v>0</v>
      </c>
      <c r="Y2080" s="8">
        <v>20</v>
      </c>
      <c r="Z2080" s="8">
        <v>15</v>
      </c>
      <c r="AA2080" s="8">
        <v>15</v>
      </c>
      <c r="AB2080" s="8">
        <v>15</v>
      </c>
    </row>
    <row r="2081" spans="1:28">
      <c r="A2081" t="s">
        <v>19</v>
      </c>
      <c r="B2081" t="s">
        <v>211</v>
      </c>
      <c r="C2081" t="s">
        <v>212</v>
      </c>
      <c r="D2081" t="s">
        <v>616</v>
      </c>
      <c r="E2081" t="s">
        <v>675</v>
      </c>
      <c r="F2081" t="s">
        <v>5071</v>
      </c>
      <c r="G2081" t="s">
        <v>4664</v>
      </c>
      <c r="H2081" t="s">
        <v>676</v>
      </c>
      <c r="I2081" t="s">
        <v>2770</v>
      </c>
      <c r="J2081" s="8" t="s">
        <v>2771</v>
      </c>
      <c r="K2081" s="8">
        <v>73</v>
      </c>
      <c r="L2081" s="8" t="s">
        <v>2772</v>
      </c>
      <c r="M2081" s="8">
        <v>151</v>
      </c>
      <c r="N2081" s="8" t="s">
        <v>2773</v>
      </c>
      <c r="O2081" s="8">
        <v>1</v>
      </c>
      <c r="P2081" s="8" t="s">
        <v>57</v>
      </c>
      <c r="Q2081" s="8" t="s">
        <v>2770</v>
      </c>
      <c r="S2081" s="8" t="s">
        <v>57</v>
      </c>
      <c r="T2081" s="8" t="s">
        <v>59</v>
      </c>
      <c r="U2081" s="8" t="s">
        <v>65</v>
      </c>
      <c r="V2081" s="8" t="s">
        <v>51</v>
      </c>
      <c r="W2081" s="8">
        <v>65</v>
      </c>
      <c r="X2081" s="8">
        <v>0</v>
      </c>
      <c r="Y2081" s="8">
        <v>20</v>
      </c>
      <c r="Z2081" s="8">
        <v>15</v>
      </c>
      <c r="AA2081" s="8">
        <v>15</v>
      </c>
      <c r="AB2081" s="8">
        <v>15</v>
      </c>
    </row>
    <row r="2082" spans="1:28">
      <c r="A2082" t="s">
        <v>19</v>
      </c>
      <c r="B2082" t="s">
        <v>211</v>
      </c>
      <c r="C2082" t="s">
        <v>212</v>
      </c>
      <c r="D2082" t="s">
        <v>616</v>
      </c>
      <c r="E2082" t="s">
        <v>675</v>
      </c>
      <c r="F2082" t="s">
        <v>4936</v>
      </c>
      <c r="G2082" t="s">
        <v>4937</v>
      </c>
      <c r="H2082" t="s">
        <v>676</v>
      </c>
      <c r="I2082" t="s">
        <v>2747</v>
      </c>
      <c r="J2082" s="8" t="s">
        <v>2748</v>
      </c>
      <c r="K2082" s="8">
        <v>38</v>
      </c>
      <c r="L2082" s="8" t="s">
        <v>2749</v>
      </c>
      <c r="M2082" s="8">
        <v>110</v>
      </c>
      <c r="N2082" s="8" t="s">
        <v>2750</v>
      </c>
      <c r="O2082" s="8">
        <v>1</v>
      </c>
      <c r="P2082" s="8" t="s">
        <v>57</v>
      </c>
      <c r="Q2082" s="8" t="s">
        <v>2747</v>
      </c>
      <c r="S2082" s="8" t="s">
        <v>57</v>
      </c>
      <c r="T2082" s="8" t="s">
        <v>59</v>
      </c>
      <c r="U2082" s="8" t="s">
        <v>65</v>
      </c>
      <c r="V2082" s="8" t="s">
        <v>51</v>
      </c>
      <c r="W2082" s="8">
        <v>65</v>
      </c>
      <c r="X2082" s="8">
        <v>0</v>
      </c>
      <c r="Y2082" s="8">
        <v>20</v>
      </c>
      <c r="Z2082" s="8">
        <v>15</v>
      </c>
      <c r="AA2082" s="8">
        <v>15</v>
      </c>
      <c r="AB2082" s="8">
        <v>15</v>
      </c>
    </row>
    <row r="2083" spans="1:28">
      <c r="A2083" t="s">
        <v>19</v>
      </c>
      <c r="B2083" t="s">
        <v>211</v>
      </c>
      <c r="C2083" t="s">
        <v>212</v>
      </c>
      <c r="D2083" t="s">
        <v>616</v>
      </c>
      <c r="E2083" t="s">
        <v>675</v>
      </c>
      <c r="F2083" t="s">
        <v>5012</v>
      </c>
      <c r="G2083" t="s">
        <v>4596</v>
      </c>
      <c r="H2083" t="s">
        <v>676</v>
      </c>
      <c r="I2083" t="s">
        <v>2590</v>
      </c>
      <c r="J2083" s="8" t="s">
        <v>2591</v>
      </c>
      <c r="K2083" s="8">
        <v>49</v>
      </c>
      <c r="L2083" s="8" t="s">
        <v>2592</v>
      </c>
      <c r="M2083" s="8">
        <v>160</v>
      </c>
      <c r="N2083" s="8" t="s">
        <v>10684</v>
      </c>
      <c r="O2083" s="8">
        <v>2</v>
      </c>
      <c r="P2083" s="8" t="s">
        <v>56</v>
      </c>
      <c r="Q2083" s="8" t="s">
        <v>2590</v>
      </c>
      <c r="S2083" s="8" t="s">
        <v>57</v>
      </c>
      <c r="T2083" s="8" t="s">
        <v>59</v>
      </c>
      <c r="U2083" s="8" t="s">
        <v>65</v>
      </c>
      <c r="V2083" s="8" t="s">
        <v>51</v>
      </c>
      <c r="W2083" s="8">
        <v>70</v>
      </c>
      <c r="X2083" s="8">
        <v>20</v>
      </c>
      <c r="Y2083" s="8">
        <v>20</v>
      </c>
      <c r="Z2083" s="8">
        <v>0</v>
      </c>
      <c r="AA2083" s="8">
        <v>15</v>
      </c>
      <c r="AB2083" s="8">
        <v>15</v>
      </c>
    </row>
    <row r="2084" spans="1:28">
      <c r="A2084" t="s">
        <v>19</v>
      </c>
      <c r="B2084" t="s">
        <v>211</v>
      </c>
      <c r="C2084" t="s">
        <v>212</v>
      </c>
      <c r="D2084" t="s">
        <v>616</v>
      </c>
      <c r="E2084" t="s">
        <v>675</v>
      </c>
      <c r="F2084" t="s">
        <v>5063</v>
      </c>
      <c r="G2084" t="s">
        <v>5064</v>
      </c>
      <c r="H2084" t="s">
        <v>676</v>
      </c>
      <c r="I2084" t="s">
        <v>2743</v>
      </c>
      <c r="J2084" s="8" t="s">
        <v>2744</v>
      </c>
      <c r="K2084" s="8">
        <v>67</v>
      </c>
      <c r="L2084" s="8" t="s">
        <v>2745</v>
      </c>
      <c r="M2084" s="8">
        <v>142</v>
      </c>
      <c r="N2084" s="8" t="s">
        <v>2746</v>
      </c>
      <c r="O2084" s="8">
        <v>1</v>
      </c>
      <c r="P2084" s="8" t="s">
        <v>57</v>
      </c>
      <c r="Q2084" s="8" t="s">
        <v>2743</v>
      </c>
      <c r="S2084" s="8" t="s">
        <v>57</v>
      </c>
      <c r="T2084" s="8" t="s">
        <v>59</v>
      </c>
      <c r="U2084" s="8" t="s">
        <v>65</v>
      </c>
      <c r="V2084" s="8" t="s">
        <v>51</v>
      </c>
      <c r="W2084" s="8">
        <v>65</v>
      </c>
      <c r="X2084" s="8">
        <v>0</v>
      </c>
      <c r="Y2084" s="8">
        <v>20</v>
      </c>
      <c r="Z2084" s="8">
        <v>15</v>
      </c>
      <c r="AA2084" s="8">
        <v>15</v>
      </c>
      <c r="AB2084" s="8">
        <v>15</v>
      </c>
    </row>
    <row r="2085" spans="1:28">
      <c r="A2085" t="s">
        <v>19</v>
      </c>
      <c r="B2085" t="s">
        <v>211</v>
      </c>
      <c r="C2085" t="s">
        <v>212</v>
      </c>
      <c r="D2085" t="s">
        <v>616</v>
      </c>
      <c r="E2085" t="s">
        <v>675</v>
      </c>
      <c r="F2085" t="s">
        <v>5008</v>
      </c>
      <c r="G2085" t="s">
        <v>5009</v>
      </c>
      <c r="H2085" t="s">
        <v>676</v>
      </c>
      <c r="I2085" t="s">
        <v>2580</v>
      </c>
      <c r="J2085" s="8" t="s">
        <v>2581</v>
      </c>
      <c r="K2085" s="8">
        <v>50</v>
      </c>
      <c r="L2085" s="8" t="s">
        <v>2582</v>
      </c>
      <c r="M2085" s="8">
        <v>150</v>
      </c>
      <c r="N2085" s="8" t="s">
        <v>2583</v>
      </c>
      <c r="O2085" s="8">
        <v>1</v>
      </c>
      <c r="P2085" s="8" t="s">
        <v>57</v>
      </c>
      <c r="Q2085" s="8" t="s">
        <v>2580</v>
      </c>
      <c r="S2085" s="8" t="s">
        <v>57</v>
      </c>
      <c r="T2085" s="8" t="s">
        <v>59</v>
      </c>
      <c r="U2085" s="8" t="s">
        <v>65</v>
      </c>
      <c r="V2085" s="8" t="s">
        <v>51</v>
      </c>
      <c r="W2085" s="8">
        <v>85</v>
      </c>
      <c r="X2085" s="8">
        <v>20</v>
      </c>
      <c r="Y2085" s="8">
        <v>20</v>
      </c>
      <c r="Z2085" s="8">
        <v>15</v>
      </c>
      <c r="AA2085" s="8">
        <v>15</v>
      </c>
      <c r="AB2085" s="8">
        <v>15</v>
      </c>
    </row>
    <row r="2086" spans="1:28">
      <c r="A2086" t="s">
        <v>19</v>
      </c>
      <c r="B2086" t="s">
        <v>211</v>
      </c>
      <c r="C2086" t="s">
        <v>212</v>
      </c>
      <c r="D2086" t="s">
        <v>616</v>
      </c>
      <c r="E2086" t="s">
        <v>675</v>
      </c>
      <c r="F2086" t="s">
        <v>5016</v>
      </c>
      <c r="G2086" t="s">
        <v>4601</v>
      </c>
      <c r="H2086" t="s">
        <v>676</v>
      </c>
      <c r="I2086" t="s">
        <v>2618</v>
      </c>
      <c r="J2086" s="8" t="s">
        <v>2619</v>
      </c>
      <c r="K2086" s="8">
        <v>59</v>
      </c>
      <c r="L2086" s="8" t="s">
        <v>2620</v>
      </c>
      <c r="M2086" s="8">
        <v>143</v>
      </c>
      <c r="N2086" s="8" t="s">
        <v>2621</v>
      </c>
      <c r="O2086" s="8">
        <v>1</v>
      </c>
      <c r="P2086" s="8" t="s">
        <v>57</v>
      </c>
      <c r="Q2086" s="8" t="s">
        <v>2618</v>
      </c>
      <c r="S2086" s="8" t="s">
        <v>57</v>
      </c>
      <c r="T2086" s="8" t="s">
        <v>59</v>
      </c>
      <c r="U2086" s="8" t="s">
        <v>65</v>
      </c>
      <c r="V2086" s="8" t="s">
        <v>51</v>
      </c>
      <c r="W2086" s="8">
        <v>85</v>
      </c>
      <c r="X2086" s="8">
        <v>20</v>
      </c>
      <c r="Y2086" s="8">
        <v>20</v>
      </c>
      <c r="Z2086" s="8">
        <v>15</v>
      </c>
      <c r="AA2086" s="8">
        <v>15</v>
      </c>
      <c r="AB2086" s="8">
        <v>15</v>
      </c>
    </row>
    <row r="2087" spans="1:28">
      <c r="A2087" t="s">
        <v>19</v>
      </c>
      <c r="B2087" t="s">
        <v>211</v>
      </c>
      <c r="C2087" t="s">
        <v>212</v>
      </c>
      <c r="D2087" t="s">
        <v>616</v>
      </c>
      <c r="E2087" t="s">
        <v>675</v>
      </c>
      <c r="F2087" t="s">
        <v>4938</v>
      </c>
      <c r="G2087" t="s">
        <v>4939</v>
      </c>
      <c r="H2087" t="s">
        <v>676</v>
      </c>
      <c r="I2087" t="s">
        <v>2801</v>
      </c>
      <c r="J2087" s="8" t="s">
        <v>2802</v>
      </c>
      <c r="K2087" s="8">
        <v>46</v>
      </c>
      <c r="L2087" s="8" t="s">
        <v>2803</v>
      </c>
      <c r="M2087" s="8">
        <v>147</v>
      </c>
      <c r="N2087" s="8" t="s">
        <v>2804</v>
      </c>
      <c r="O2087" s="8">
        <v>1</v>
      </c>
      <c r="P2087" s="8" t="s">
        <v>57</v>
      </c>
      <c r="Q2087" s="8" t="s">
        <v>2801</v>
      </c>
      <c r="S2087" s="8" t="s">
        <v>57</v>
      </c>
      <c r="T2087" s="8" t="s">
        <v>59</v>
      </c>
      <c r="U2087" s="8" t="s">
        <v>65</v>
      </c>
      <c r="V2087" s="8" t="s">
        <v>51</v>
      </c>
      <c r="W2087" s="8">
        <v>85</v>
      </c>
      <c r="X2087" s="8">
        <v>20</v>
      </c>
      <c r="Y2087" s="8">
        <v>20</v>
      </c>
      <c r="Z2087" s="8">
        <v>15</v>
      </c>
      <c r="AA2087" s="8">
        <v>15</v>
      </c>
      <c r="AB2087" s="8">
        <v>15</v>
      </c>
    </row>
    <row r="2088" spans="1:28">
      <c r="A2088" t="s">
        <v>19</v>
      </c>
      <c r="B2088" t="s">
        <v>211</v>
      </c>
      <c r="C2088" t="s">
        <v>212</v>
      </c>
      <c r="D2088" t="s">
        <v>616</v>
      </c>
      <c r="E2088" t="s">
        <v>675</v>
      </c>
      <c r="F2088" t="s">
        <v>5076</v>
      </c>
      <c r="G2088" t="s">
        <v>5077</v>
      </c>
      <c r="H2088" t="s">
        <v>676</v>
      </c>
      <c r="I2088" t="s">
        <v>2782</v>
      </c>
      <c r="J2088" s="8" t="s">
        <v>2783</v>
      </c>
      <c r="K2088" s="8">
        <v>50</v>
      </c>
      <c r="L2088" s="8" t="s">
        <v>2784</v>
      </c>
      <c r="M2088" s="8">
        <v>151</v>
      </c>
      <c r="N2088" s="8" t="s">
        <v>2785</v>
      </c>
      <c r="O2088" s="8">
        <v>1</v>
      </c>
      <c r="P2088" s="8" t="s">
        <v>57</v>
      </c>
      <c r="Q2088" s="8" t="s">
        <v>2782</v>
      </c>
      <c r="S2088" s="8" t="s">
        <v>57</v>
      </c>
      <c r="T2088" s="8" t="s">
        <v>59</v>
      </c>
      <c r="U2088" s="8" t="s">
        <v>65</v>
      </c>
      <c r="V2088" s="8" t="s">
        <v>51</v>
      </c>
      <c r="W2088" s="8">
        <v>85</v>
      </c>
      <c r="X2088" s="8">
        <v>20</v>
      </c>
      <c r="Y2088" s="8">
        <v>20</v>
      </c>
      <c r="Z2088" s="8">
        <v>15</v>
      </c>
      <c r="AA2088" s="8">
        <v>15</v>
      </c>
      <c r="AB2088" s="8">
        <v>15</v>
      </c>
    </row>
    <row r="2089" spans="1:28">
      <c r="A2089" t="s">
        <v>19</v>
      </c>
      <c r="B2089" t="s">
        <v>211</v>
      </c>
      <c r="C2089" t="s">
        <v>212</v>
      </c>
      <c r="D2089" t="s">
        <v>616</v>
      </c>
      <c r="E2089" t="s">
        <v>675</v>
      </c>
      <c r="F2089" t="s">
        <v>5050</v>
      </c>
      <c r="G2089" t="s">
        <v>5051</v>
      </c>
      <c r="H2089" t="s">
        <v>676</v>
      </c>
      <c r="I2089" t="s">
        <v>213</v>
      </c>
      <c r="J2089" s="8" t="s">
        <v>214</v>
      </c>
      <c r="K2089" s="8">
        <v>54</v>
      </c>
      <c r="L2089" s="8" t="s">
        <v>215</v>
      </c>
      <c r="M2089" s="8">
        <v>118</v>
      </c>
      <c r="N2089" s="8" t="s">
        <v>51</v>
      </c>
      <c r="O2089" s="8">
        <v>0</v>
      </c>
      <c r="P2089" s="8" t="s">
        <v>58</v>
      </c>
      <c r="Q2089" s="8" t="s">
        <v>213</v>
      </c>
      <c r="S2089" s="8" t="s">
        <v>57</v>
      </c>
      <c r="T2089" s="8" t="s">
        <v>59</v>
      </c>
      <c r="U2089" s="8" t="s">
        <v>65</v>
      </c>
      <c r="V2089" s="8" t="s">
        <v>51</v>
      </c>
      <c r="W2089" s="8">
        <v>70</v>
      </c>
      <c r="X2089" s="8">
        <v>20</v>
      </c>
      <c r="Y2089" s="8">
        <v>20</v>
      </c>
      <c r="Z2089" s="8">
        <v>0</v>
      </c>
      <c r="AA2089" s="8">
        <v>15</v>
      </c>
      <c r="AB2089" s="8">
        <v>15</v>
      </c>
    </row>
    <row r="2090" spans="1:28">
      <c r="A2090" t="s">
        <v>19</v>
      </c>
      <c r="B2090" t="s">
        <v>211</v>
      </c>
      <c r="C2090" t="s">
        <v>212</v>
      </c>
      <c r="D2090" t="s">
        <v>616</v>
      </c>
      <c r="E2090" t="s">
        <v>675</v>
      </c>
      <c r="F2090" t="s">
        <v>5047</v>
      </c>
      <c r="G2090" t="s">
        <v>5048</v>
      </c>
      <c r="H2090" t="s">
        <v>676</v>
      </c>
      <c r="I2090" t="s">
        <v>2702</v>
      </c>
      <c r="J2090" s="8" t="s">
        <v>2703</v>
      </c>
      <c r="K2090" s="8">
        <v>55</v>
      </c>
      <c r="L2090" s="8" t="s">
        <v>2704</v>
      </c>
      <c r="M2090" s="8">
        <v>141</v>
      </c>
      <c r="N2090" s="8" t="s">
        <v>2705</v>
      </c>
      <c r="O2090" s="8">
        <v>1</v>
      </c>
      <c r="P2090" s="8" t="s">
        <v>57</v>
      </c>
      <c r="Q2090" s="8" t="s">
        <v>2702</v>
      </c>
      <c r="S2090" s="8" t="s">
        <v>57</v>
      </c>
      <c r="T2090" s="8" t="s">
        <v>59</v>
      </c>
      <c r="U2090" s="8" t="s">
        <v>65</v>
      </c>
      <c r="V2090" s="8" t="s">
        <v>51</v>
      </c>
      <c r="W2090" s="8">
        <v>85</v>
      </c>
      <c r="X2090" s="8">
        <v>20</v>
      </c>
      <c r="Y2090" s="8">
        <v>20</v>
      </c>
      <c r="Z2090" s="8">
        <v>15</v>
      </c>
      <c r="AA2090" s="8">
        <v>15</v>
      </c>
      <c r="AB2090" s="8">
        <v>15</v>
      </c>
    </row>
    <row r="2091" spans="1:28">
      <c r="A2091" t="s">
        <v>19</v>
      </c>
      <c r="B2091" t="s">
        <v>211</v>
      </c>
      <c r="C2091" t="s">
        <v>212</v>
      </c>
      <c r="D2091" t="s">
        <v>616</v>
      </c>
      <c r="E2091" t="s">
        <v>675</v>
      </c>
      <c r="F2091" t="s">
        <v>5082</v>
      </c>
      <c r="G2091" t="s">
        <v>4934</v>
      </c>
      <c r="H2091" t="s">
        <v>676</v>
      </c>
      <c r="I2091" t="s">
        <v>2809</v>
      </c>
      <c r="J2091" s="8" t="s">
        <v>2810</v>
      </c>
      <c r="K2091" s="8">
        <v>54</v>
      </c>
      <c r="L2091" s="8" t="s">
        <v>2811</v>
      </c>
      <c r="M2091" s="8">
        <v>149</v>
      </c>
      <c r="N2091" s="8" t="s">
        <v>2812</v>
      </c>
      <c r="O2091" s="8">
        <v>1</v>
      </c>
      <c r="P2091" s="8" t="s">
        <v>57</v>
      </c>
      <c r="Q2091" s="8" t="s">
        <v>2809</v>
      </c>
      <c r="S2091" s="8" t="s">
        <v>57</v>
      </c>
      <c r="T2091" s="8" t="s">
        <v>59</v>
      </c>
      <c r="U2091" s="8" t="s">
        <v>65</v>
      </c>
      <c r="V2091" s="8" t="s">
        <v>51</v>
      </c>
      <c r="W2091" s="8">
        <v>85</v>
      </c>
      <c r="X2091" s="8">
        <v>20</v>
      </c>
      <c r="Y2091" s="8">
        <v>20</v>
      </c>
      <c r="Z2091" s="8">
        <v>15</v>
      </c>
      <c r="AA2091" s="8">
        <v>15</v>
      </c>
      <c r="AB2091" s="8">
        <v>15</v>
      </c>
    </row>
    <row r="2092" spans="1:28">
      <c r="A2092" t="s">
        <v>19</v>
      </c>
      <c r="B2092" t="s">
        <v>211</v>
      </c>
      <c r="C2092" t="s">
        <v>212</v>
      </c>
      <c r="D2092" t="s">
        <v>616</v>
      </c>
      <c r="E2092" t="s">
        <v>675</v>
      </c>
      <c r="F2092" t="s">
        <v>8019</v>
      </c>
      <c r="G2092" t="s">
        <v>8020</v>
      </c>
      <c r="H2092" t="s">
        <v>676</v>
      </c>
      <c r="I2092" t="s">
        <v>2914</v>
      </c>
      <c r="J2092" s="8" t="s">
        <v>2912</v>
      </c>
      <c r="K2092" s="8">
        <v>38</v>
      </c>
      <c r="L2092" s="8" t="s">
        <v>2913</v>
      </c>
      <c r="M2092" s="8">
        <v>151</v>
      </c>
      <c r="N2092" s="8" t="s">
        <v>51</v>
      </c>
      <c r="O2092" s="8">
        <v>0</v>
      </c>
      <c r="P2092" s="8" t="s">
        <v>58</v>
      </c>
      <c r="Q2092" s="8" t="s">
        <v>12748</v>
      </c>
      <c r="S2092" s="8" t="s">
        <v>57</v>
      </c>
      <c r="T2092" s="8" t="s">
        <v>59</v>
      </c>
      <c r="U2092" s="8" t="s">
        <v>65</v>
      </c>
      <c r="V2092" s="8" t="s">
        <v>51</v>
      </c>
      <c r="W2092" s="8">
        <v>50</v>
      </c>
      <c r="X2092" s="8">
        <v>0</v>
      </c>
      <c r="Y2092" s="8">
        <v>20</v>
      </c>
      <c r="Z2092" s="8">
        <v>0</v>
      </c>
      <c r="AA2092" s="8">
        <v>15</v>
      </c>
      <c r="AB2092" s="8">
        <v>15</v>
      </c>
    </row>
    <row r="2093" spans="1:28">
      <c r="A2093" t="s">
        <v>19</v>
      </c>
      <c r="B2093" t="s">
        <v>211</v>
      </c>
      <c r="C2093" t="s">
        <v>212</v>
      </c>
      <c r="D2093" t="s">
        <v>616</v>
      </c>
      <c r="E2093" t="s">
        <v>675</v>
      </c>
      <c r="F2093" t="s">
        <v>5029</v>
      </c>
      <c r="G2093" t="s">
        <v>5030</v>
      </c>
      <c r="H2093" t="s">
        <v>676</v>
      </c>
      <c r="I2093" t="s">
        <v>2655</v>
      </c>
      <c r="J2093" s="8" t="s">
        <v>2656</v>
      </c>
      <c r="K2093" s="8">
        <v>65</v>
      </c>
      <c r="L2093" s="8" t="s">
        <v>2657</v>
      </c>
      <c r="M2093" s="8">
        <v>150</v>
      </c>
      <c r="N2093" s="8" t="s">
        <v>2658</v>
      </c>
      <c r="O2093" s="8">
        <v>1</v>
      </c>
      <c r="P2093" s="8" t="s">
        <v>57</v>
      </c>
      <c r="Q2093" s="8" t="s">
        <v>2655</v>
      </c>
      <c r="S2093" s="8" t="s">
        <v>57</v>
      </c>
      <c r="T2093" s="8" t="s">
        <v>59</v>
      </c>
      <c r="U2093" s="8" t="s">
        <v>65</v>
      </c>
      <c r="V2093" s="8" t="s">
        <v>51</v>
      </c>
      <c r="W2093" s="8">
        <v>65</v>
      </c>
      <c r="X2093" s="8">
        <v>0</v>
      </c>
      <c r="Y2093" s="8">
        <v>20</v>
      </c>
      <c r="Z2093" s="8">
        <v>15</v>
      </c>
      <c r="AA2093" s="8">
        <v>15</v>
      </c>
      <c r="AB2093" s="8">
        <v>15</v>
      </c>
    </row>
    <row r="2094" spans="1:28">
      <c r="A2094" t="s">
        <v>19</v>
      </c>
      <c r="B2094" t="s">
        <v>211</v>
      </c>
      <c r="C2094" t="s">
        <v>212</v>
      </c>
      <c r="D2094" t="s">
        <v>616</v>
      </c>
      <c r="E2094" t="s">
        <v>675</v>
      </c>
      <c r="F2094" t="s">
        <v>5031</v>
      </c>
      <c r="G2094" t="s">
        <v>5032</v>
      </c>
      <c r="H2094" t="s">
        <v>676</v>
      </c>
      <c r="I2094" t="s">
        <v>2660</v>
      </c>
      <c r="J2094" s="8" t="s">
        <v>2661</v>
      </c>
      <c r="K2094" s="8">
        <v>49</v>
      </c>
      <c r="L2094" s="8" t="s">
        <v>2662</v>
      </c>
      <c r="M2094" s="8">
        <v>140</v>
      </c>
      <c r="N2094" s="8" t="s">
        <v>2663</v>
      </c>
      <c r="O2094" s="8">
        <v>1</v>
      </c>
      <c r="P2094" s="8" t="s">
        <v>57</v>
      </c>
      <c r="Q2094" s="8" t="s">
        <v>2660</v>
      </c>
      <c r="S2094" s="8" t="s">
        <v>57</v>
      </c>
      <c r="T2094" s="8" t="s">
        <v>59</v>
      </c>
      <c r="U2094" s="8" t="s">
        <v>65</v>
      </c>
      <c r="V2094" s="8" t="s">
        <v>51</v>
      </c>
      <c r="W2094" s="8">
        <v>85</v>
      </c>
      <c r="X2094" s="8">
        <v>20</v>
      </c>
      <c r="Y2094" s="8">
        <v>20</v>
      </c>
      <c r="Z2094" s="8">
        <v>15</v>
      </c>
      <c r="AA2094" s="8">
        <v>15</v>
      </c>
      <c r="AB2094" s="8">
        <v>15</v>
      </c>
    </row>
    <row r="2095" spans="1:28">
      <c r="A2095" t="s">
        <v>19</v>
      </c>
      <c r="B2095" t="s">
        <v>211</v>
      </c>
      <c r="C2095" t="s">
        <v>212</v>
      </c>
      <c r="D2095" t="s">
        <v>616</v>
      </c>
      <c r="E2095" t="s">
        <v>675</v>
      </c>
      <c r="F2095" t="s">
        <v>4922</v>
      </c>
      <c r="G2095" t="s">
        <v>4923</v>
      </c>
      <c r="H2095" t="s">
        <v>677</v>
      </c>
      <c r="I2095" t="s">
        <v>2690</v>
      </c>
      <c r="J2095" s="8" t="s">
        <v>2691</v>
      </c>
      <c r="K2095" s="8">
        <v>41</v>
      </c>
      <c r="L2095" s="8" t="s">
        <v>2692</v>
      </c>
      <c r="M2095" s="8">
        <v>153</v>
      </c>
      <c r="N2095" s="8" t="s">
        <v>51</v>
      </c>
      <c r="O2095" s="8">
        <v>0</v>
      </c>
      <c r="P2095" s="8" t="s">
        <v>58</v>
      </c>
      <c r="Q2095" s="8" t="s">
        <v>2690</v>
      </c>
      <c r="S2095" s="8" t="s">
        <v>57</v>
      </c>
      <c r="T2095" s="8" t="s">
        <v>690</v>
      </c>
      <c r="U2095" s="8" t="s">
        <v>2693</v>
      </c>
      <c r="V2095" s="8" t="s">
        <v>403</v>
      </c>
      <c r="W2095" s="8">
        <v>55</v>
      </c>
      <c r="X2095" s="8">
        <v>20</v>
      </c>
      <c r="Y2095" s="8">
        <v>20</v>
      </c>
      <c r="Z2095" s="8">
        <v>0</v>
      </c>
      <c r="AA2095" s="8">
        <v>15</v>
      </c>
      <c r="AB2095" s="8">
        <v>0</v>
      </c>
    </row>
    <row r="2096" spans="1:28">
      <c r="A2096" t="s">
        <v>19</v>
      </c>
      <c r="B2096" t="s">
        <v>211</v>
      </c>
      <c r="C2096" t="s">
        <v>212</v>
      </c>
      <c r="D2096" t="s">
        <v>616</v>
      </c>
      <c r="E2096" t="s">
        <v>675</v>
      </c>
      <c r="F2096" t="s">
        <v>5709</v>
      </c>
      <c r="G2096" t="s">
        <v>5709</v>
      </c>
      <c r="H2096" t="s">
        <v>677</v>
      </c>
      <c r="I2096" t="s">
        <v>5892</v>
      </c>
      <c r="J2096" s="8" t="s">
        <v>5893</v>
      </c>
      <c r="K2096" s="8">
        <v>48</v>
      </c>
      <c r="L2096" s="8" t="s">
        <v>5894</v>
      </c>
      <c r="M2096" s="8">
        <v>87</v>
      </c>
      <c r="N2096" s="8" t="s">
        <v>51</v>
      </c>
      <c r="O2096" s="8">
        <v>0</v>
      </c>
      <c r="P2096" s="8" t="s">
        <v>58</v>
      </c>
      <c r="Q2096" s="8" t="s">
        <v>5892</v>
      </c>
      <c r="S2096" s="8" t="s">
        <v>57</v>
      </c>
      <c r="T2096" s="8" t="s">
        <v>59</v>
      </c>
      <c r="U2096" s="8" t="s">
        <v>65</v>
      </c>
      <c r="V2096" s="8" t="s">
        <v>51</v>
      </c>
      <c r="W2096" s="8">
        <v>70</v>
      </c>
      <c r="X2096" s="8">
        <v>20</v>
      </c>
      <c r="Y2096" s="8">
        <v>20</v>
      </c>
      <c r="Z2096" s="8">
        <v>0</v>
      </c>
      <c r="AA2096" s="8">
        <v>15</v>
      </c>
      <c r="AB2096" s="8">
        <v>15</v>
      </c>
    </row>
    <row r="2097" spans="1:28">
      <c r="A2097" t="s">
        <v>19</v>
      </c>
      <c r="B2097" t="s">
        <v>211</v>
      </c>
      <c r="C2097" t="s">
        <v>212</v>
      </c>
      <c r="D2097" t="s">
        <v>616</v>
      </c>
      <c r="E2097" t="s">
        <v>675</v>
      </c>
      <c r="F2097" t="s">
        <v>5035</v>
      </c>
      <c r="G2097" t="s">
        <v>5036</v>
      </c>
      <c r="H2097" t="s">
        <v>676</v>
      </c>
      <c r="I2097" t="s">
        <v>239</v>
      </c>
      <c r="J2097" s="8" t="s">
        <v>240</v>
      </c>
      <c r="K2097" s="8">
        <v>56</v>
      </c>
      <c r="L2097" s="8" t="s">
        <v>241</v>
      </c>
      <c r="M2097" s="8">
        <v>154</v>
      </c>
      <c r="N2097" s="8" t="s">
        <v>242</v>
      </c>
      <c r="O2097" s="8">
        <v>1</v>
      </c>
      <c r="P2097" s="8" t="s">
        <v>57</v>
      </c>
      <c r="Q2097" s="8" t="s">
        <v>239</v>
      </c>
      <c r="S2097" s="8" t="s">
        <v>57</v>
      </c>
      <c r="T2097" s="8" t="s">
        <v>59</v>
      </c>
      <c r="U2097" s="8" t="s">
        <v>65</v>
      </c>
      <c r="V2097" s="8" t="s">
        <v>51</v>
      </c>
      <c r="W2097" s="8">
        <v>85</v>
      </c>
      <c r="X2097" s="8">
        <v>20</v>
      </c>
      <c r="Y2097" s="8">
        <v>20</v>
      </c>
      <c r="Z2097" s="8">
        <v>15</v>
      </c>
      <c r="AA2097" s="8">
        <v>15</v>
      </c>
      <c r="AB2097" s="8">
        <v>15</v>
      </c>
    </row>
    <row r="2098" spans="1:28">
      <c r="A2098" t="s">
        <v>19</v>
      </c>
      <c r="B2098" t="s">
        <v>211</v>
      </c>
      <c r="C2098" t="s">
        <v>212</v>
      </c>
      <c r="D2098" t="s">
        <v>616</v>
      </c>
      <c r="E2098" t="s">
        <v>675</v>
      </c>
      <c r="F2098" t="s">
        <v>5060</v>
      </c>
      <c r="G2098" t="s">
        <v>5061</v>
      </c>
      <c r="H2098" t="s">
        <v>676</v>
      </c>
      <c r="I2098" t="s">
        <v>2732</v>
      </c>
      <c r="J2098" s="8" t="s">
        <v>2733</v>
      </c>
      <c r="K2098" s="8">
        <v>66</v>
      </c>
      <c r="L2098" s="8" t="s">
        <v>2734</v>
      </c>
      <c r="M2098" s="8">
        <v>128</v>
      </c>
      <c r="N2098" s="8" t="s">
        <v>2735</v>
      </c>
      <c r="O2098" s="8">
        <v>1</v>
      </c>
      <c r="P2098" s="8" t="s">
        <v>57</v>
      </c>
      <c r="Q2098" s="8" t="s">
        <v>2732</v>
      </c>
      <c r="S2098" s="8" t="s">
        <v>57</v>
      </c>
      <c r="T2098" s="8" t="s">
        <v>59</v>
      </c>
      <c r="U2098" s="8" t="s">
        <v>65</v>
      </c>
      <c r="V2098" s="8" t="s">
        <v>51</v>
      </c>
      <c r="W2098" s="8">
        <v>65</v>
      </c>
      <c r="X2098" s="8">
        <v>0</v>
      </c>
      <c r="Y2098" s="8">
        <v>20</v>
      </c>
      <c r="Z2098" s="8">
        <v>15</v>
      </c>
      <c r="AA2098" s="8">
        <v>15</v>
      </c>
      <c r="AB2098" s="8">
        <v>15</v>
      </c>
    </row>
    <row r="2099" spans="1:28">
      <c r="A2099" t="s">
        <v>19</v>
      </c>
      <c r="B2099" t="s">
        <v>211</v>
      </c>
      <c r="C2099" t="s">
        <v>212</v>
      </c>
      <c r="D2099" t="s">
        <v>616</v>
      </c>
      <c r="E2099" t="s">
        <v>675</v>
      </c>
      <c r="F2099" t="s">
        <v>5006</v>
      </c>
      <c r="G2099" t="s">
        <v>4547</v>
      </c>
      <c r="H2099" t="s">
        <v>676</v>
      </c>
      <c r="I2099" t="s">
        <v>2573</v>
      </c>
      <c r="J2099" s="8" t="s">
        <v>2574</v>
      </c>
      <c r="K2099" s="8">
        <v>52</v>
      </c>
      <c r="L2099" s="8" t="s">
        <v>2575</v>
      </c>
      <c r="M2099" s="8">
        <v>125</v>
      </c>
      <c r="N2099" s="8" t="s">
        <v>2576</v>
      </c>
      <c r="O2099" s="8">
        <v>1</v>
      </c>
      <c r="P2099" s="8" t="s">
        <v>57</v>
      </c>
      <c r="Q2099" s="8" t="s">
        <v>2573</v>
      </c>
      <c r="S2099" s="8" t="s">
        <v>57</v>
      </c>
      <c r="T2099" s="8" t="s">
        <v>59</v>
      </c>
      <c r="U2099" s="8" t="s">
        <v>65</v>
      </c>
      <c r="V2099" s="8" t="s">
        <v>51</v>
      </c>
      <c r="W2099" s="8">
        <v>85</v>
      </c>
      <c r="X2099" s="8">
        <v>20</v>
      </c>
      <c r="Y2099" s="8">
        <v>20</v>
      </c>
      <c r="Z2099" s="8">
        <v>15</v>
      </c>
      <c r="AA2099" s="8">
        <v>15</v>
      </c>
      <c r="AB2099" s="8">
        <v>15</v>
      </c>
    </row>
    <row r="2100" spans="1:28">
      <c r="A2100" t="s">
        <v>19</v>
      </c>
      <c r="B2100" t="s">
        <v>211</v>
      </c>
      <c r="C2100" t="s">
        <v>212</v>
      </c>
      <c r="D2100" t="s">
        <v>616</v>
      </c>
      <c r="E2100" t="s">
        <v>675</v>
      </c>
      <c r="F2100" t="s">
        <v>5070</v>
      </c>
      <c r="G2100" t="s">
        <v>4575</v>
      </c>
      <c r="H2100" t="s">
        <v>676</v>
      </c>
      <c r="I2100" t="s">
        <v>2766</v>
      </c>
      <c r="J2100" s="8" t="s">
        <v>2767</v>
      </c>
      <c r="K2100" s="8">
        <v>49</v>
      </c>
      <c r="L2100" s="8" t="s">
        <v>2768</v>
      </c>
      <c r="M2100" s="8">
        <v>155</v>
      </c>
      <c r="N2100" s="8" t="s">
        <v>2769</v>
      </c>
      <c r="O2100" s="8">
        <v>1</v>
      </c>
      <c r="P2100" s="8" t="s">
        <v>57</v>
      </c>
      <c r="Q2100" s="8" t="s">
        <v>2766</v>
      </c>
      <c r="S2100" s="8" t="s">
        <v>57</v>
      </c>
      <c r="T2100" s="8" t="s">
        <v>59</v>
      </c>
      <c r="U2100" s="8" t="s">
        <v>65</v>
      </c>
      <c r="V2100" s="8" t="s">
        <v>51</v>
      </c>
      <c r="W2100" s="8">
        <v>85</v>
      </c>
      <c r="X2100" s="8">
        <v>20</v>
      </c>
      <c r="Y2100" s="8">
        <v>20</v>
      </c>
      <c r="Z2100" s="8">
        <v>15</v>
      </c>
      <c r="AA2100" s="8">
        <v>15</v>
      </c>
      <c r="AB2100" s="8">
        <v>15</v>
      </c>
    </row>
    <row r="2101" spans="1:28">
      <c r="A2101" t="s">
        <v>19</v>
      </c>
      <c r="B2101" t="s">
        <v>211</v>
      </c>
      <c r="C2101" t="s">
        <v>212</v>
      </c>
      <c r="D2101" t="s">
        <v>616</v>
      </c>
      <c r="E2101" t="s">
        <v>675</v>
      </c>
      <c r="F2101" t="s">
        <v>34</v>
      </c>
      <c r="G2101" t="s">
        <v>34</v>
      </c>
      <c r="H2101" t="s">
        <v>676</v>
      </c>
      <c r="I2101" t="s">
        <v>2649</v>
      </c>
      <c r="J2101" s="8" t="s">
        <v>2650</v>
      </c>
      <c r="K2101" s="8">
        <v>41</v>
      </c>
      <c r="L2101" s="8" t="s">
        <v>2651</v>
      </c>
      <c r="M2101" s="8">
        <v>143</v>
      </c>
      <c r="N2101" s="8" t="s">
        <v>1012</v>
      </c>
      <c r="O2101" s="8">
        <v>1</v>
      </c>
      <c r="P2101" s="8" t="s">
        <v>57</v>
      </c>
      <c r="Q2101" s="8" t="s">
        <v>2649</v>
      </c>
      <c r="S2101" s="8" t="s">
        <v>57</v>
      </c>
      <c r="T2101" s="8" t="s">
        <v>59</v>
      </c>
      <c r="U2101" s="8" t="s">
        <v>65</v>
      </c>
      <c r="V2101" s="8" t="s">
        <v>51</v>
      </c>
      <c r="W2101" s="8">
        <v>85</v>
      </c>
      <c r="X2101" s="8">
        <v>20</v>
      </c>
      <c r="Y2101" s="8">
        <v>20</v>
      </c>
      <c r="Z2101" s="8">
        <v>15</v>
      </c>
      <c r="AA2101" s="8">
        <v>15</v>
      </c>
      <c r="AB2101" s="8">
        <v>15</v>
      </c>
    </row>
    <row r="2102" spans="1:28">
      <c r="A2102" t="s">
        <v>19</v>
      </c>
      <c r="B2102" t="s">
        <v>211</v>
      </c>
      <c r="C2102" t="s">
        <v>212</v>
      </c>
      <c r="D2102" t="s">
        <v>616</v>
      </c>
      <c r="E2102" t="s">
        <v>675</v>
      </c>
      <c r="F2102" t="s">
        <v>579</v>
      </c>
      <c r="G2102" t="s">
        <v>579</v>
      </c>
      <c r="H2102" t="s">
        <v>676</v>
      </c>
      <c r="I2102" t="s">
        <v>2755</v>
      </c>
      <c r="J2102" s="8" t="s">
        <v>2756</v>
      </c>
      <c r="K2102" s="8">
        <v>48</v>
      </c>
      <c r="L2102" s="8" t="s">
        <v>2757</v>
      </c>
      <c r="M2102" s="8">
        <v>159</v>
      </c>
      <c r="N2102" s="8" t="s">
        <v>10685</v>
      </c>
      <c r="O2102" s="8">
        <v>2</v>
      </c>
      <c r="P2102" s="8" t="s">
        <v>56</v>
      </c>
      <c r="Q2102" s="8" t="s">
        <v>2755</v>
      </c>
      <c r="S2102" s="8" t="s">
        <v>57</v>
      </c>
      <c r="T2102" s="8" t="s">
        <v>59</v>
      </c>
      <c r="U2102" s="8" t="s">
        <v>65</v>
      </c>
      <c r="V2102" s="8" t="s">
        <v>51</v>
      </c>
      <c r="W2102" s="8">
        <v>70</v>
      </c>
      <c r="X2102" s="8">
        <v>20</v>
      </c>
      <c r="Y2102" s="8">
        <v>20</v>
      </c>
      <c r="Z2102" s="8">
        <v>0</v>
      </c>
      <c r="AA2102" s="8">
        <v>15</v>
      </c>
      <c r="AB2102" s="8">
        <v>15</v>
      </c>
    </row>
    <row r="2103" spans="1:28">
      <c r="A2103" t="s">
        <v>19</v>
      </c>
      <c r="B2103" t="s">
        <v>211</v>
      </c>
      <c r="C2103" t="s">
        <v>212</v>
      </c>
      <c r="D2103" t="s">
        <v>616</v>
      </c>
      <c r="E2103" t="s">
        <v>675</v>
      </c>
      <c r="F2103" t="s">
        <v>4458</v>
      </c>
      <c r="G2103" t="s">
        <v>10819</v>
      </c>
      <c r="H2103" t="s">
        <v>676</v>
      </c>
      <c r="I2103" t="s">
        <v>2718</v>
      </c>
      <c r="J2103" s="8" t="s">
        <v>2719</v>
      </c>
      <c r="K2103" s="8">
        <v>41</v>
      </c>
      <c r="L2103" s="8" t="s">
        <v>2720</v>
      </c>
      <c r="M2103" s="8">
        <v>143</v>
      </c>
      <c r="N2103" s="8" t="s">
        <v>963</v>
      </c>
      <c r="O2103" s="8">
        <v>1</v>
      </c>
      <c r="P2103" s="8" t="s">
        <v>57</v>
      </c>
      <c r="Q2103" s="8" t="s">
        <v>2718</v>
      </c>
      <c r="S2103" s="8" t="s">
        <v>57</v>
      </c>
      <c r="T2103" s="8" t="s">
        <v>59</v>
      </c>
      <c r="U2103" s="8" t="s">
        <v>65</v>
      </c>
      <c r="V2103" s="8" t="s">
        <v>51</v>
      </c>
      <c r="W2103" s="8">
        <v>85</v>
      </c>
      <c r="X2103" s="8">
        <v>20</v>
      </c>
      <c r="Y2103" s="8">
        <v>20</v>
      </c>
      <c r="Z2103" s="8">
        <v>15</v>
      </c>
      <c r="AA2103" s="8">
        <v>15</v>
      </c>
      <c r="AB2103" s="8">
        <v>15</v>
      </c>
    </row>
    <row r="2104" spans="1:28">
      <c r="A2104" t="s">
        <v>19</v>
      </c>
      <c r="B2104" t="s">
        <v>211</v>
      </c>
      <c r="C2104" t="s">
        <v>212</v>
      </c>
      <c r="D2104" t="s">
        <v>616</v>
      </c>
      <c r="E2104" t="s">
        <v>675</v>
      </c>
      <c r="F2104" t="s">
        <v>4439</v>
      </c>
      <c r="G2104" t="s">
        <v>10791</v>
      </c>
      <c r="H2104" t="s">
        <v>676</v>
      </c>
      <c r="I2104" t="s">
        <v>2786</v>
      </c>
      <c r="J2104" s="8" t="s">
        <v>2787</v>
      </c>
      <c r="K2104" s="8">
        <v>41</v>
      </c>
      <c r="L2104" s="8" t="s">
        <v>2788</v>
      </c>
      <c r="M2104" s="8">
        <v>154</v>
      </c>
      <c r="N2104" s="8" t="s">
        <v>967</v>
      </c>
      <c r="O2104" s="8">
        <v>1</v>
      </c>
      <c r="P2104" s="8" t="s">
        <v>57</v>
      </c>
      <c r="Q2104" s="8" t="s">
        <v>2786</v>
      </c>
      <c r="S2104" s="8" t="s">
        <v>57</v>
      </c>
      <c r="T2104" s="8" t="s">
        <v>63</v>
      </c>
      <c r="U2104" s="8" t="s">
        <v>2789</v>
      </c>
      <c r="V2104" s="8" t="s">
        <v>2790</v>
      </c>
      <c r="W2104" s="8">
        <v>70</v>
      </c>
      <c r="X2104" s="8">
        <v>20</v>
      </c>
      <c r="Y2104" s="8">
        <v>20</v>
      </c>
      <c r="Z2104" s="8">
        <v>15</v>
      </c>
      <c r="AA2104" s="8">
        <v>15</v>
      </c>
      <c r="AB2104" s="8">
        <v>0</v>
      </c>
    </row>
    <row r="2105" spans="1:28">
      <c r="A2105" t="s">
        <v>19</v>
      </c>
      <c r="B2105" t="s">
        <v>211</v>
      </c>
      <c r="C2105" t="s">
        <v>212</v>
      </c>
      <c r="D2105" t="s">
        <v>616</v>
      </c>
      <c r="E2105" t="s">
        <v>675</v>
      </c>
      <c r="F2105" t="s">
        <v>5010</v>
      </c>
      <c r="G2105" t="s">
        <v>5011</v>
      </c>
      <c r="H2105" t="s">
        <v>676</v>
      </c>
      <c r="I2105" t="s">
        <v>2587</v>
      </c>
      <c r="J2105" s="8" t="s">
        <v>2588</v>
      </c>
      <c r="K2105" s="8">
        <v>41</v>
      </c>
      <c r="L2105" s="8" t="s">
        <v>2589</v>
      </c>
      <c r="M2105" s="8">
        <v>127</v>
      </c>
      <c r="N2105" s="8" t="s">
        <v>417</v>
      </c>
      <c r="O2105" s="8">
        <v>1</v>
      </c>
      <c r="P2105" s="8" t="s">
        <v>57</v>
      </c>
      <c r="Q2105" s="8" t="s">
        <v>2587</v>
      </c>
      <c r="S2105" s="8" t="s">
        <v>57</v>
      </c>
      <c r="T2105" s="8" t="s">
        <v>59</v>
      </c>
      <c r="U2105" s="8" t="s">
        <v>65</v>
      </c>
      <c r="V2105" s="8" t="s">
        <v>51</v>
      </c>
      <c r="W2105" s="8">
        <v>85</v>
      </c>
      <c r="X2105" s="8">
        <v>20</v>
      </c>
      <c r="Y2105" s="8">
        <v>20</v>
      </c>
      <c r="Z2105" s="8">
        <v>15</v>
      </c>
      <c r="AA2105" s="8">
        <v>15</v>
      </c>
      <c r="AB2105" s="8">
        <v>15</v>
      </c>
    </row>
    <row r="2106" spans="1:28">
      <c r="A2106" t="s">
        <v>19</v>
      </c>
      <c r="B2106" t="s">
        <v>211</v>
      </c>
      <c r="C2106" t="s">
        <v>212</v>
      </c>
      <c r="D2106" t="s">
        <v>616</v>
      </c>
      <c r="E2106" t="s">
        <v>675</v>
      </c>
      <c r="F2106" t="s">
        <v>4914</v>
      </c>
      <c r="G2106" t="s">
        <v>4427</v>
      </c>
      <c r="H2106" t="s">
        <v>677</v>
      </c>
      <c r="I2106" t="s">
        <v>2668</v>
      </c>
      <c r="J2106" s="8" t="s">
        <v>2669</v>
      </c>
      <c r="K2106" s="8">
        <v>39</v>
      </c>
      <c r="M2106" s="8">
        <v>0</v>
      </c>
      <c r="N2106" s="8" t="s">
        <v>2670</v>
      </c>
      <c r="O2106" s="8">
        <v>1</v>
      </c>
      <c r="P2106" s="8" t="s">
        <v>57</v>
      </c>
      <c r="Q2106" s="8" t="s">
        <v>2668</v>
      </c>
      <c r="S2106" s="8" t="s">
        <v>57</v>
      </c>
      <c r="T2106" s="8" t="s">
        <v>59</v>
      </c>
      <c r="U2106" s="8" t="s">
        <v>65</v>
      </c>
      <c r="V2106" s="8" t="s">
        <v>51</v>
      </c>
      <c r="W2106" s="8">
        <v>45</v>
      </c>
      <c r="X2106" s="8">
        <v>0</v>
      </c>
      <c r="Y2106" s="8">
        <v>0</v>
      </c>
      <c r="Z2106" s="8">
        <v>15</v>
      </c>
      <c r="AA2106" s="8">
        <v>15</v>
      </c>
      <c r="AB2106" s="8">
        <v>15</v>
      </c>
    </row>
    <row r="2107" spans="1:28">
      <c r="A2107" t="s">
        <v>19</v>
      </c>
      <c r="B2107" t="s">
        <v>211</v>
      </c>
      <c r="C2107" t="s">
        <v>212</v>
      </c>
      <c r="D2107" t="s">
        <v>616</v>
      </c>
      <c r="E2107" t="s">
        <v>675</v>
      </c>
      <c r="F2107" t="s">
        <v>5056</v>
      </c>
      <c r="G2107" t="s">
        <v>5057</v>
      </c>
      <c r="H2107" t="s">
        <v>676</v>
      </c>
      <c r="I2107" t="s">
        <v>2725</v>
      </c>
      <c r="J2107" s="8" t="s">
        <v>2726</v>
      </c>
      <c r="K2107" s="8">
        <v>49</v>
      </c>
      <c r="L2107" s="8" t="s">
        <v>2727</v>
      </c>
      <c r="M2107" s="8">
        <v>141</v>
      </c>
      <c r="N2107" s="8" t="s">
        <v>587</v>
      </c>
      <c r="O2107" s="8">
        <v>1</v>
      </c>
      <c r="P2107" s="8" t="s">
        <v>57</v>
      </c>
      <c r="Q2107" s="8" t="s">
        <v>2725</v>
      </c>
      <c r="S2107" s="8" t="s">
        <v>57</v>
      </c>
      <c r="T2107" s="8" t="s">
        <v>59</v>
      </c>
      <c r="U2107" s="8" t="s">
        <v>65</v>
      </c>
      <c r="V2107" s="8" t="s">
        <v>51</v>
      </c>
      <c r="W2107" s="8">
        <v>85</v>
      </c>
      <c r="X2107" s="8">
        <v>20</v>
      </c>
      <c r="Y2107" s="8">
        <v>20</v>
      </c>
      <c r="Z2107" s="8">
        <v>15</v>
      </c>
      <c r="AA2107" s="8">
        <v>15</v>
      </c>
      <c r="AB2107" s="8">
        <v>15</v>
      </c>
    </row>
    <row r="2108" spans="1:28">
      <c r="A2108" t="s">
        <v>19</v>
      </c>
      <c r="B2108" t="s">
        <v>211</v>
      </c>
      <c r="C2108" t="s">
        <v>212</v>
      </c>
      <c r="D2108" t="s">
        <v>616</v>
      </c>
      <c r="E2108" t="s">
        <v>675</v>
      </c>
      <c r="F2108" t="s">
        <v>5018</v>
      </c>
      <c r="G2108" t="s">
        <v>4454</v>
      </c>
      <c r="H2108" t="s">
        <v>676</v>
      </c>
      <c r="I2108" t="s">
        <v>280</v>
      </c>
      <c r="J2108" s="8" t="s">
        <v>281</v>
      </c>
      <c r="K2108" s="8">
        <v>42</v>
      </c>
      <c r="L2108" s="8" t="s">
        <v>282</v>
      </c>
      <c r="M2108" s="8">
        <v>160</v>
      </c>
      <c r="N2108" s="8" t="s">
        <v>51</v>
      </c>
      <c r="O2108" s="8">
        <v>0</v>
      </c>
      <c r="P2108" s="8" t="s">
        <v>58</v>
      </c>
      <c r="Q2108" s="8" t="s">
        <v>280</v>
      </c>
      <c r="S2108" s="8" t="s">
        <v>57</v>
      </c>
      <c r="T2108" s="8" t="s">
        <v>59</v>
      </c>
      <c r="U2108" s="8" t="s">
        <v>65</v>
      </c>
      <c r="V2108" s="8" t="s">
        <v>51</v>
      </c>
      <c r="W2108" s="8">
        <v>70</v>
      </c>
      <c r="X2108" s="8">
        <v>20</v>
      </c>
      <c r="Y2108" s="8">
        <v>20</v>
      </c>
      <c r="Z2108" s="8">
        <v>0</v>
      </c>
      <c r="AA2108" s="8">
        <v>15</v>
      </c>
      <c r="AB2108" s="8">
        <v>15</v>
      </c>
    </row>
    <row r="2109" spans="1:28">
      <c r="A2109" t="s">
        <v>19</v>
      </c>
      <c r="B2109" t="s">
        <v>211</v>
      </c>
      <c r="C2109" t="s">
        <v>212</v>
      </c>
      <c r="D2109" t="s">
        <v>616</v>
      </c>
      <c r="E2109" t="s">
        <v>675</v>
      </c>
      <c r="F2109" t="s">
        <v>5054</v>
      </c>
      <c r="G2109" t="s">
        <v>5055</v>
      </c>
      <c r="H2109" t="s">
        <v>676</v>
      </c>
      <c r="I2109" t="s">
        <v>2721</v>
      </c>
      <c r="J2109" s="8" t="s">
        <v>2722</v>
      </c>
      <c r="K2109" s="8">
        <v>50</v>
      </c>
      <c r="L2109" s="8" t="s">
        <v>2723</v>
      </c>
      <c r="M2109" s="8">
        <v>170</v>
      </c>
      <c r="N2109" s="8" t="s">
        <v>2724</v>
      </c>
      <c r="O2109" s="8">
        <v>1</v>
      </c>
      <c r="P2109" s="8" t="s">
        <v>57</v>
      </c>
      <c r="Q2109" s="8" t="s">
        <v>2721</v>
      </c>
      <c r="S2109" s="8" t="s">
        <v>57</v>
      </c>
      <c r="T2109" s="8" t="s">
        <v>59</v>
      </c>
      <c r="U2109" s="8" t="s">
        <v>65</v>
      </c>
      <c r="V2109" s="8" t="s">
        <v>51</v>
      </c>
      <c r="W2109" s="8">
        <v>65</v>
      </c>
      <c r="X2109" s="8">
        <v>20</v>
      </c>
      <c r="Y2109" s="8">
        <v>0</v>
      </c>
      <c r="Z2109" s="8">
        <v>15</v>
      </c>
      <c r="AA2109" s="8">
        <v>15</v>
      </c>
      <c r="AB2109" s="8">
        <v>15</v>
      </c>
    </row>
    <row r="2110" spans="1:28">
      <c r="A2110" t="s">
        <v>19</v>
      </c>
      <c r="B2110" t="s">
        <v>211</v>
      </c>
      <c r="C2110" t="s">
        <v>212</v>
      </c>
      <c r="D2110" t="s">
        <v>616</v>
      </c>
      <c r="E2110" t="s">
        <v>675</v>
      </c>
      <c r="F2110" t="s">
        <v>512</v>
      </c>
      <c r="G2110" t="s">
        <v>512</v>
      </c>
      <c r="H2110" t="s">
        <v>676</v>
      </c>
      <c r="I2110" t="s">
        <v>2736</v>
      </c>
      <c r="J2110" s="8" t="s">
        <v>2737</v>
      </c>
      <c r="K2110" s="8">
        <v>44</v>
      </c>
      <c r="L2110" s="8" t="s">
        <v>2738</v>
      </c>
      <c r="M2110" s="8">
        <v>122</v>
      </c>
      <c r="N2110" s="8" t="s">
        <v>1016</v>
      </c>
      <c r="O2110" s="8">
        <v>1</v>
      </c>
      <c r="P2110" s="8" t="s">
        <v>57</v>
      </c>
      <c r="Q2110" s="8" t="s">
        <v>2736</v>
      </c>
      <c r="S2110" s="8" t="s">
        <v>57</v>
      </c>
      <c r="T2110" s="8" t="s">
        <v>59</v>
      </c>
      <c r="U2110" s="8" t="s">
        <v>65</v>
      </c>
      <c r="V2110" s="8" t="s">
        <v>51</v>
      </c>
      <c r="W2110" s="8">
        <v>85</v>
      </c>
      <c r="X2110" s="8">
        <v>20</v>
      </c>
      <c r="Y2110" s="8">
        <v>20</v>
      </c>
      <c r="Z2110" s="8">
        <v>15</v>
      </c>
      <c r="AA2110" s="8">
        <v>15</v>
      </c>
      <c r="AB2110" s="8">
        <v>15</v>
      </c>
    </row>
    <row r="2111" spans="1:28">
      <c r="A2111" t="s">
        <v>19</v>
      </c>
      <c r="B2111" t="s">
        <v>211</v>
      </c>
      <c r="C2111" t="s">
        <v>212</v>
      </c>
      <c r="D2111" t="s">
        <v>616</v>
      </c>
      <c r="E2111" t="s">
        <v>675</v>
      </c>
      <c r="F2111" t="s">
        <v>494</v>
      </c>
      <c r="G2111" t="s">
        <v>494</v>
      </c>
      <c r="H2111" t="s">
        <v>676</v>
      </c>
      <c r="I2111" t="s">
        <v>2652</v>
      </c>
      <c r="J2111" s="8" t="s">
        <v>2653</v>
      </c>
      <c r="K2111" s="8">
        <v>41</v>
      </c>
      <c r="L2111" s="8" t="s">
        <v>2654</v>
      </c>
      <c r="M2111" s="8">
        <v>152</v>
      </c>
      <c r="N2111" s="8" t="s">
        <v>495</v>
      </c>
      <c r="O2111" s="8">
        <v>1</v>
      </c>
      <c r="P2111" s="8" t="s">
        <v>57</v>
      </c>
      <c r="Q2111" s="8" t="s">
        <v>2652</v>
      </c>
      <c r="S2111" s="8" t="s">
        <v>57</v>
      </c>
      <c r="T2111" s="8" t="s">
        <v>59</v>
      </c>
      <c r="U2111" s="8" t="s">
        <v>65</v>
      </c>
      <c r="V2111" s="8" t="s">
        <v>51</v>
      </c>
      <c r="W2111" s="8">
        <v>85</v>
      </c>
      <c r="X2111" s="8">
        <v>20</v>
      </c>
      <c r="Y2111" s="8">
        <v>20</v>
      </c>
      <c r="Z2111" s="8">
        <v>15</v>
      </c>
      <c r="AA2111" s="8">
        <v>15</v>
      </c>
      <c r="AB2111" s="8">
        <v>15</v>
      </c>
    </row>
    <row r="2112" spans="1:28">
      <c r="A2112" t="s">
        <v>19</v>
      </c>
      <c r="B2112" t="s">
        <v>211</v>
      </c>
      <c r="C2112" t="s">
        <v>212</v>
      </c>
      <c r="D2112" t="s">
        <v>616</v>
      </c>
      <c r="E2112" t="s">
        <v>675</v>
      </c>
      <c r="F2112" t="s">
        <v>4424</v>
      </c>
      <c r="G2112" t="s">
        <v>4424</v>
      </c>
      <c r="H2112" t="s">
        <v>677</v>
      </c>
      <c r="I2112" t="s">
        <v>2869</v>
      </c>
      <c r="J2112" s="8" t="s">
        <v>2870</v>
      </c>
      <c r="K2112" s="8">
        <v>38</v>
      </c>
      <c r="L2112" s="8" t="s">
        <v>2871</v>
      </c>
      <c r="M2112" s="8">
        <v>147</v>
      </c>
      <c r="N2112" s="8" t="s">
        <v>51</v>
      </c>
      <c r="O2112" s="8">
        <v>0</v>
      </c>
      <c r="P2112" s="8" t="s">
        <v>58</v>
      </c>
      <c r="Q2112" s="8" t="s">
        <v>2869</v>
      </c>
      <c r="S2112" s="8" t="s">
        <v>57</v>
      </c>
      <c r="T2112" s="8" t="s">
        <v>2872</v>
      </c>
      <c r="U2112" s="8" t="s">
        <v>2873</v>
      </c>
      <c r="V2112" s="8" t="s">
        <v>2874</v>
      </c>
      <c r="W2112" s="8">
        <v>35</v>
      </c>
      <c r="X2112" s="8">
        <v>0</v>
      </c>
      <c r="Y2112" s="8">
        <v>20</v>
      </c>
      <c r="Z2112" s="8">
        <v>0</v>
      </c>
      <c r="AA2112" s="8">
        <v>15</v>
      </c>
      <c r="AB2112" s="8">
        <v>0</v>
      </c>
    </row>
    <row r="2113" spans="1:28">
      <c r="A2113" t="s">
        <v>19</v>
      </c>
      <c r="B2113" t="s">
        <v>211</v>
      </c>
      <c r="C2113" t="s">
        <v>212</v>
      </c>
      <c r="D2113" t="s">
        <v>616</v>
      </c>
      <c r="E2113" t="s">
        <v>675</v>
      </c>
      <c r="F2113" t="s">
        <v>276</v>
      </c>
      <c r="G2113" t="s">
        <v>276</v>
      </c>
      <c r="H2113" t="s">
        <v>676</v>
      </c>
      <c r="I2113" t="s">
        <v>277</v>
      </c>
      <c r="J2113" s="8" t="s">
        <v>278</v>
      </c>
      <c r="K2113" s="8">
        <v>37</v>
      </c>
      <c r="L2113" s="8" t="s">
        <v>279</v>
      </c>
      <c r="M2113" s="8">
        <v>137</v>
      </c>
      <c r="N2113" s="8" t="s">
        <v>51</v>
      </c>
      <c r="O2113" s="8">
        <v>0</v>
      </c>
      <c r="P2113" s="8" t="s">
        <v>58</v>
      </c>
      <c r="Q2113" s="8" t="s">
        <v>277</v>
      </c>
      <c r="S2113" s="8" t="s">
        <v>57</v>
      </c>
      <c r="T2113" s="8" t="s">
        <v>59</v>
      </c>
      <c r="U2113" s="8" t="s">
        <v>65</v>
      </c>
      <c r="V2113" s="8" t="s">
        <v>51</v>
      </c>
      <c r="W2113" s="8">
        <v>50</v>
      </c>
      <c r="X2113" s="8">
        <v>0</v>
      </c>
      <c r="Y2113" s="8">
        <v>20</v>
      </c>
      <c r="Z2113" s="8">
        <v>0</v>
      </c>
      <c r="AA2113" s="8">
        <v>15</v>
      </c>
      <c r="AB2113" s="8">
        <v>15</v>
      </c>
    </row>
    <row r="2114" spans="1:28">
      <c r="A2114" t="s">
        <v>19</v>
      </c>
      <c r="B2114" t="s">
        <v>211</v>
      </c>
      <c r="C2114" t="s">
        <v>212</v>
      </c>
      <c r="D2114" t="s">
        <v>616</v>
      </c>
      <c r="E2114" t="s">
        <v>675</v>
      </c>
      <c r="F2114" t="s">
        <v>5067</v>
      </c>
      <c r="G2114" t="s">
        <v>5068</v>
      </c>
      <c r="H2114" t="s">
        <v>676</v>
      </c>
      <c r="I2114" t="s">
        <v>2758</v>
      </c>
      <c r="J2114" s="8" t="s">
        <v>2759</v>
      </c>
      <c r="K2114" s="8">
        <v>63</v>
      </c>
      <c r="L2114" s="8" t="s">
        <v>2760</v>
      </c>
      <c r="M2114" s="8">
        <v>160</v>
      </c>
      <c r="N2114" s="8" t="s">
        <v>2761</v>
      </c>
      <c r="O2114" s="8">
        <v>1</v>
      </c>
      <c r="P2114" s="8" t="s">
        <v>57</v>
      </c>
      <c r="Q2114" s="8" t="s">
        <v>2758</v>
      </c>
      <c r="S2114" s="8" t="s">
        <v>57</v>
      </c>
      <c r="T2114" s="8" t="s">
        <v>59</v>
      </c>
      <c r="U2114" s="8" t="s">
        <v>65</v>
      </c>
      <c r="V2114" s="8" t="s">
        <v>51</v>
      </c>
      <c r="W2114" s="8">
        <v>65</v>
      </c>
      <c r="X2114" s="8">
        <v>0</v>
      </c>
      <c r="Y2114" s="8">
        <v>20</v>
      </c>
      <c r="Z2114" s="8">
        <v>15</v>
      </c>
      <c r="AA2114" s="8">
        <v>15</v>
      </c>
      <c r="AB2114" s="8">
        <v>15</v>
      </c>
    </row>
    <row r="2115" spans="1:28">
      <c r="A2115" t="s">
        <v>19</v>
      </c>
      <c r="B2115" t="s">
        <v>211</v>
      </c>
      <c r="C2115" t="s">
        <v>212</v>
      </c>
      <c r="D2115" t="s">
        <v>616</v>
      </c>
      <c r="E2115" t="s">
        <v>675</v>
      </c>
      <c r="F2115" t="s">
        <v>5065</v>
      </c>
      <c r="G2115" t="s">
        <v>5066</v>
      </c>
      <c r="H2115" t="s">
        <v>676</v>
      </c>
      <c r="I2115" t="s">
        <v>2751</v>
      </c>
      <c r="J2115" s="8" t="s">
        <v>2752</v>
      </c>
      <c r="K2115" s="8">
        <v>70</v>
      </c>
      <c r="L2115" s="8" t="s">
        <v>2753</v>
      </c>
      <c r="M2115" s="8">
        <v>157</v>
      </c>
      <c r="N2115" s="8" t="s">
        <v>2754</v>
      </c>
      <c r="O2115" s="8">
        <v>1</v>
      </c>
      <c r="P2115" s="8" t="s">
        <v>57</v>
      </c>
      <c r="Q2115" s="8" t="s">
        <v>2751</v>
      </c>
      <c r="S2115" s="8" t="s">
        <v>57</v>
      </c>
      <c r="T2115" s="8" t="s">
        <v>59</v>
      </c>
      <c r="U2115" s="8" t="s">
        <v>65</v>
      </c>
      <c r="V2115" s="8" t="s">
        <v>51</v>
      </c>
      <c r="W2115" s="8">
        <v>65</v>
      </c>
      <c r="X2115" s="8">
        <v>0</v>
      </c>
      <c r="Y2115" s="8">
        <v>20</v>
      </c>
      <c r="Z2115" s="8">
        <v>15</v>
      </c>
      <c r="AA2115" s="8">
        <v>15</v>
      </c>
      <c r="AB2115" s="8">
        <v>15</v>
      </c>
    </row>
    <row r="2116" spans="1:28">
      <c r="A2116" t="s">
        <v>19</v>
      </c>
      <c r="B2116" t="s">
        <v>211</v>
      </c>
      <c r="C2116" t="s">
        <v>212</v>
      </c>
      <c r="D2116" t="s">
        <v>616</v>
      </c>
      <c r="E2116" t="s">
        <v>675</v>
      </c>
      <c r="F2116" t="s">
        <v>5072</v>
      </c>
      <c r="G2116" t="s">
        <v>5073</v>
      </c>
      <c r="H2116" t="s">
        <v>676</v>
      </c>
      <c r="I2116" t="s">
        <v>2774</v>
      </c>
      <c r="J2116" s="8" t="s">
        <v>2775</v>
      </c>
      <c r="K2116" s="8">
        <v>54</v>
      </c>
      <c r="L2116" s="8" t="s">
        <v>2776</v>
      </c>
      <c r="M2116" s="8">
        <v>159</v>
      </c>
      <c r="N2116" s="8" t="s">
        <v>2777</v>
      </c>
      <c r="O2116" s="8">
        <v>1</v>
      </c>
      <c r="P2116" s="8" t="s">
        <v>57</v>
      </c>
      <c r="Q2116" s="8" t="s">
        <v>2774</v>
      </c>
      <c r="S2116" s="8" t="s">
        <v>57</v>
      </c>
      <c r="T2116" s="8" t="s">
        <v>59</v>
      </c>
      <c r="U2116" s="8" t="s">
        <v>65</v>
      </c>
      <c r="V2116" s="8" t="s">
        <v>51</v>
      </c>
      <c r="W2116" s="8">
        <v>85</v>
      </c>
      <c r="X2116" s="8">
        <v>20</v>
      </c>
      <c r="Y2116" s="8">
        <v>20</v>
      </c>
      <c r="Z2116" s="8">
        <v>15</v>
      </c>
      <c r="AA2116" s="8">
        <v>15</v>
      </c>
      <c r="AB2116" s="8">
        <v>15</v>
      </c>
    </row>
    <row r="2117" spans="1:28">
      <c r="A2117" t="s">
        <v>19</v>
      </c>
      <c r="B2117" t="s">
        <v>211</v>
      </c>
      <c r="C2117" t="s">
        <v>212</v>
      </c>
      <c r="D2117" t="s">
        <v>616</v>
      </c>
      <c r="E2117" t="s">
        <v>675</v>
      </c>
      <c r="F2117" t="s">
        <v>33</v>
      </c>
      <c r="G2117" t="s">
        <v>33</v>
      </c>
      <c r="H2117" t="s">
        <v>676</v>
      </c>
      <c r="I2117" t="s">
        <v>236</v>
      </c>
      <c r="J2117" s="8" t="s">
        <v>237</v>
      </c>
      <c r="K2117" s="8">
        <v>35</v>
      </c>
      <c r="L2117" s="8" t="s">
        <v>238</v>
      </c>
      <c r="M2117" s="8">
        <v>150</v>
      </c>
      <c r="N2117" s="8" t="s">
        <v>51</v>
      </c>
      <c r="O2117" s="8">
        <v>0</v>
      </c>
      <c r="P2117" s="8" t="s">
        <v>58</v>
      </c>
      <c r="Q2117" s="8" t="s">
        <v>236</v>
      </c>
      <c r="S2117" s="8" t="s">
        <v>57</v>
      </c>
      <c r="T2117" s="8" t="s">
        <v>59</v>
      </c>
      <c r="U2117" s="8" t="s">
        <v>65</v>
      </c>
      <c r="V2117" s="8" t="s">
        <v>51</v>
      </c>
      <c r="W2117" s="8">
        <v>50</v>
      </c>
      <c r="X2117" s="8">
        <v>0</v>
      </c>
      <c r="Y2117" s="8">
        <v>20</v>
      </c>
      <c r="Z2117" s="8">
        <v>0</v>
      </c>
      <c r="AA2117" s="8">
        <v>15</v>
      </c>
      <c r="AB2117" s="8">
        <v>15</v>
      </c>
    </row>
    <row r="2118" spans="1:28">
      <c r="A2118" t="s">
        <v>19</v>
      </c>
      <c r="B2118" t="s">
        <v>211</v>
      </c>
      <c r="C2118" t="s">
        <v>212</v>
      </c>
      <c r="D2118" t="s">
        <v>616</v>
      </c>
      <c r="E2118" t="s">
        <v>675</v>
      </c>
      <c r="F2118" t="s">
        <v>5062</v>
      </c>
      <c r="G2118" t="s">
        <v>4626</v>
      </c>
      <c r="H2118" t="s">
        <v>676</v>
      </c>
      <c r="I2118" t="s">
        <v>2739</v>
      </c>
      <c r="J2118" s="8" t="s">
        <v>2740</v>
      </c>
      <c r="K2118" s="8">
        <v>59</v>
      </c>
      <c r="L2118" s="8" t="s">
        <v>2741</v>
      </c>
      <c r="M2118" s="8">
        <v>128</v>
      </c>
      <c r="N2118" s="8" t="s">
        <v>2742</v>
      </c>
      <c r="O2118" s="8">
        <v>1</v>
      </c>
      <c r="P2118" s="8" t="s">
        <v>57</v>
      </c>
      <c r="Q2118" s="8" t="s">
        <v>2739</v>
      </c>
      <c r="S2118" s="8" t="s">
        <v>57</v>
      </c>
      <c r="T2118" s="8" t="s">
        <v>59</v>
      </c>
      <c r="U2118" s="8" t="s">
        <v>65</v>
      </c>
      <c r="V2118" s="8" t="s">
        <v>51</v>
      </c>
      <c r="W2118" s="8">
        <v>85</v>
      </c>
      <c r="X2118" s="8">
        <v>20</v>
      </c>
      <c r="Y2118" s="8">
        <v>20</v>
      </c>
      <c r="Z2118" s="8">
        <v>15</v>
      </c>
      <c r="AA2118" s="8">
        <v>15</v>
      </c>
      <c r="AB2118" s="8">
        <v>15</v>
      </c>
    </row>
    <row r="2119" spans="1:28">
      <c r="A2119" t="s">
        <v>19</v>
      </c>
      <c r="B2119" t="s">
        <v>211</v>
      </c>
      <c r="C2119" t="s">
        <v>212</v>
      </c>
      <c r="D2119" t="s">
        <v>616</v>
      </c>
      <c r="E2119" t="s">
        <v>675</v>
      </c>
      <c r="F2119" t="s">
        <v>5058</v>
      </c>
      <c r="G2119" t="s">
        <v>5059</v>
      </c>
      <c r="H2119" t="s">
        <v>676</v>
      </c>
      <c r="I2119" t="s">
        <v>2728</v>
      </c>
      <c r="J2119" s="8" t="s">
        <v>2729</v>
      </c>
      <c r="K2119" s="8">
        <v>49</v>
      </c>
      <c r="L2119" s="8" t="s">
        <v>2730</v>
      </c>
      <c r="M2119" s="8">
        <v>107</v>
      </c>
      <c r="N2119" s="8" t="s">
        <v>2731</v>
      </c>
      <c r="O2119" s="8">
        <v>1</v>
      </c>
      <c r="P2119" s="8" t="s">
        <v>57</v>
      </c>
      <c r="Q2119" s="8" t="s">
        <v>2728</v>
      </c>
      <c r="S2119" s="8" t="s">
        <v>57</v>
      </c>
      <c r="T2119" s="8" t="s">
        <v>59</v>
      </c>
      <c r="U2119" s="8" t="s">
        <v>65</v>
      </c>
      <c r="V2119" s="8" t="s">
        <v>51</v>
      </c>
      <c r="W2119" s="8">
        <v>85</v>
      </c>
      <c r="X2119" s="8">
        <v>20</v>
      </c>
      <c r="Y2119" s="8">
        <v>20</v>
      </c>
      <c r="Z2119" s="8">
        <v>15</v>
      </c>
      <c r="AA2119" s="8">
        <v>15</v>
      </c>
      <c r="AB2119" s="8">
        <v>15</v>
      </c>
    </row>
    <row r="2120" spans="1:28">
      <c r="A2120" t="s">
        <v>19</v>
      </c>
      <c r="B2120" t="s">
        <v>211</v>
      </c>
      <c r="C2120" t="s">
        <v>212</v>
      </c>
      <c r="D2120" t="s">
        <v>616</v>
      </c>
      <c r="E2120" t="s">
        <v>675</v>
      </c>
      <c r="F2120" t="s">
        <v>5092</v>
      </c>
      <c r="G2120" t="s">
        <v>5093</v>
      </c>
      <c r="H2120" t="s">
        <v>676</v>
      </c>
      <c r="I2120" t="s">
        <v>246</v>
      </c>
      <c r="J2120" s="8" t="s">
        <v>247</v>
      </c>
      <c r="K2120" s="8">
        <v>44</v>
      </c>
      <c r="L2120" s="8" t="s">
        <v>248</v>
      </c>
      <c r="M2120" s="8">
        <v>147</v>
      </c>
      <c r="N2120" s="8" t="s">
        <v>51</v>
      </c>
      <c r="O2120" s="8">
        <v>0</v>
      </c>
      <c r="P2120" s="8" t="s">
        <v>58</v>
      </c>
      <c r="Q2120" s="8" t="s">
        <v>246</v>
      </c>
      <c r="S2120" s="8" t="s">
        <v>57</v>
      </c>
      <c r="T2120" s="8" t="s">
        <v>59</v>
      </c>
      <c r="U2120" s="8" t="s">
        <v>65</v>
      </c>
      <c r="V2120" s="8" t="s">
        <v>51</v>
      </c>
      <c r="W2120" s="8">
        <v>70</v>
      </c>
      <c r="X2120" s="8">
        <v>20</v>
      </c>
      <c r="Y2120" s="8">
        <v>20</v>
      </c>
      <c r="Z2120" s="8">
        <v>0</v>
      </c>
      <c r="AA2120" s="8">
        <v>15</v>
      </c>
      <c r="AB2120" s="8">
        <v>15</v>
      </c>
    </row>
    <row r="2121" spans="1:28">
      <c r="A2121" t="s">
        <v>19</v>
      </c>
      <c r="B2121" t="s">
        <v>211</v>
      </c>
      <c r="C2121" t="s">
        <v>212</v>
      </c>
      <c r="D2121" t="s">
        <v>616</v>
      </c>
      <c r="E2121" t="s">
        <v>675</v>
      </c>
      <c r="F2121" t="s">
        <v>5053</v>
      </c>
      <c r="G2121" t="s">
        <v>4646</v>
      </c>
      <c r="H2121" t="s">
        <v>676</v>
      </c>
      <c r="I2121" t="s">
        <v>2714</v>
      </c>
      <c r="J2121" s="8" t="s">
        <v>2715</v>
      </c>
      <c r="K2121" s="8">
        <v>64</v>
      </c>
      <c r="L2121" s="8" t="s">
        <v>2716</v>
      </c>
      <c r="M2121" s="8">
        <v>129</v>
      </c>
      <c r="N2121" s="8" t="s">
        <v>2717</v>
      </c>
      <c r="O2121" s="8">
        <v>1</v>
      </c>
      <c r="P2121" s="8" t="s">
        <v>57</v>
      </c>
      <c r="Q2121" s="8" t="s">
        <v>2714</v>
      </c>
      <c r="S2121" s="8" t="s">
        <v>57</v>
      </c>
      <c r="T2121" s="8" t="s">
        <v>59</v>
      </c>
      <c r="U2121" s="8" t="s">
        <v>65</v>
      </c>
      <c r="V2121" s="8" t="s">
        <v>51</v>
      </c>
      <c r="W2121" s="8">
        <v>65</v>
      </c>
      <c r="X2121" s="8">
        <v>0</v>
      </c>
      <c r="Y2121" s="8">
        <v>20</v>
      </c>
      <c r="Z2121" s="8">
        <v>15</v>
      </c>
      <c r="AA2121" s="8">
        <v>15</v>
      </c>
      <c r="AB2121" s="8">
        <v>15</v>
      </c>
    </row>
    <row r="2122" spans="1:28">
      <c r="A2122" t="s">
        <v>19</v>
      </c>
      <c r="B2122" t="s">
        <v>211</v>
      </c>
      <c r="C2122" t="s">
        <v>212</v>
      </c>
      <c r="D2122" t="s">
        <v>616</v>
      </c>
      <c r="E2122" t="s">
        <v>675</v>
      </c>
      <c r="F2122" t="s">
        <v>5091</v>
      </c>
      <c r="G2122" t="s">
        <v>4671</v>
      </c>
      <c r="H2122" t="s">
        <v>676</v>
      </c>
      <c r="I2122" t="s">
        <v>2836</v>
      </c>
      <c r="J2122" s="8" t="s">
        <v>2837</v>
      </c>
      <c r="K2122" s="8">
        <v>73</v>
      </c>
      <c r="L2122" s="8" t="s">
        <v>2838</v>
      </c>
      <c r="M2122" s="8">
        <v>155</v>
      </c>
      <c r="N2122" s="8" t="s">
        <v>2839</v>
      </c>
      <c r="O2122" s="8">
        <v>1</v>
      </c>
      <c r="P2122" s="8" t="s">
        <v>57</v>
      </c>
      <c r="Q2122" s="8" t="s">
        <v>2836</v>
      </c>
      <c r="S2122" s="8" t="s">
        <v>57</v>
      </c>
      <c r="T2122" s="8" t="s">
        <v>59</v>
      </c>
      <c r="U2122" s="8" t="s">
        <v>65</v>
      </c>
      <c r="V2122" s="8" t="s">
        <v>51</v>
      </c>
      <c r="W2122" s="8">
        <v>65</v>
      </c>
      <c r="X2122" s="8">
        <v>0</v>
      </c>
      <c r="Y2122" s="8">
        <v>20</v>
      </c>
      <c r="Z2122" s="8">
        <v>15</v>
      </c>
      <c r="AA2122" s="8">
        <v>15</v>
      </c>
      <c r="AB2122" s="8">
        <v>15</v>
      </c>
    </row>
    <row r="2123" spans="1:28">
      <c r="A2123" t="s">
        <v>19</v>
      </c>
      <c r="B2123" t="s">
        <v>211</v>
      </c>
      <c r="C2123" t="s">
        <v>212</v>
      </c>
      <c r="D2123" t="s">
        <v>616</v>
      </c>
      <c r="E2123" t="s">
        <v>675</v>
      </c>
      <c r="F2123" t="s">
        <v>5081</v>
      </c>
      <c r="G2123" t="s">
        <v>10890</v>
      </c>
      <c r="H2123" t="s">
        <v>676</v>
      </c>
      <c r="I2123" t="s">
        <v>2805</v>
      </c>
      <c r="J2123" s="8" t="s">
        <v>2806</v>
      </c>
      <c r="K2123" s="8">
        <v>61</v>
      </c>
      <c r="L2123" s="8" t="s">
        <v>2807</v>
      </c>
      <c r="M2123" s="8">
        <v>163</v>
      </c>
      <c r="N2123" s="8" t="s">
        <v>2808</v>
      </c>
      <c r="O2123" s="8">
        <v>1</v>
      </c>
      <c r="P2123" s="8" t="s">
        <v>57</v>
      </c>
      <c r="Q2123" s="8" t="s">
        <v>2805</v>
      </c>
      <c r="S2123" s="8" t="s">
        <v>57</v>
      </c>
      <c r="T2123" s="8" t="s">
        <v>59</v>
      </c>
      <c r="U2123" s="8" t="s">
        <v>65</v>
      </c>
      <c r="V2123" s="8" t="s">
        <v>51</v>
      </c>
      <c r="W2123" s="8">
        <v>45</v>
      </c>
      <c r="X2123" s="8">
        <v>0</v>
      </c>
      <c r="Y2123" s="8">
        <v>0</v>
      </c>
      <c r="Z2123" s="8">
        <v>15</v>
      </c>
      <c r="AA2123" s="8">
        <v>15</v>
      </c>
      <c r="AB2123" s="8">
        <v>15</v>
      </c>
    </row>
    <row r="2124" spans="1:28">
      <c r="A2124" t="s">
        <v>19</v>
      </c>
      <c r="B2124" t="s">
        <v>211</v>
      </c>
      <c r="C2124" t="s">
        <v>212</v>
      </c>
      <c r="D2124" t="s">
        <v>616</v>
      </c>
      <c r="E2124" t="s">
        <v>675</v>
      </c>
      <c r="F2124" t="s">
        <v>5043</v>
      </c>
      <c r="G2124" t="s">
        <v>4917</v>
      </c>
      <c r="H2124" t="s">
        <v>676</v>
      </c>
      <c r="I2124" t="s">
        <v>2686</v>
      </c>
      <c r="J2124" s="8" t="s">
        <v>2687</v>
      </c>
      <c r="K2124" s="8">
        <v>50</v>
      </c>
      <c r="L2124" s="8" t="s">
        <v>2688</v>
      </c>
      <c r="M2124" s="8">
        <v>154</v>
      </c>
      <c r="N2124" s="8" t="s">
        <v>2689</v>
      </c>
      <c r="O2124" s="8">
        <v>1</v>
      </c>
      <c r="P2124" s="8" t="s">
        <v>57</v>
      </c>
      <c r="Q2124" s="8" t="s">
        <v>2686</v>
      </c>
      <c r="S2124" s="8" t="s">
        <v>57</v>
      </c>
      <c r="T2124" s="8" t="s">
        <v>59</v>
      </c>
      <c r="U2124" s="8" t="s">
        <v>65</v>
      </c>
      <c r="V2124" s="8" t="s">
        <v>51</v>
      </c>
      <c r="W2124" s="8">
        <v>85</v>
      </c>
      <c r="X2124" s="8">
        <v>20</v>
      </c>
      <c r="Y2124" s="8">
        <v>20</v>
      </c>
      <c r="Z2124" s="8">
        <v>15</v>
      </c>
      <c r="AA2124" s="8">
        <v>15</v>
      </c>
      <c r="AB2124" s="8">
        <v>15</v>
      </c>
    </row>
    <row r="2125" spans="1:28">
      <c r="A2125" t="s">
        <v>19</v>
      </c>
      <c r="B2125" t="s">
        <v>211</v>
      </c>
      <c r="C2125" t="s">
        <v>212</v>
      </c>
      <c r="D2125" t="s">
        <v>616</v>
      </c>
      <c r="E2125" t="s">
        <v>675</v>
      </c>
      <c r="F2125" t="s">
        <v>5074</v>
      </c>
      <c r="G2125" t="s">
        <v>5075</v>
      </c>
      <c r="H2125" t="s">
        <v>676</v>
      </c>
      <c r="I2125" t="s">
        <v>2778</v>
      </c>
      <c r="J2125" s="8" t="s">
        <v>2779</v>
      </c>
      <c r="K2125" s="8">
        <v>58</v>
      </c>
      <c r="L2125" s="8" t="s">
        <v>2780</v>
      </c>
      <c r="M2125" s="8">
        <v>125</v>
      </c>
      <c r="N2125" s="8" t="s">
        <v>2781</v>
      </c>
      <c r="O2125" s="8">
        <v>1</v>
      </c>
      <c r="P2125" s="8" t="s">
        <v>57</v>
      </c>
      <c r="Q2125" s="8" t="s">
        <v>2778</v>
      </c>
      <c r="S2125" s="8" t="s">
        <v>57</v>
      </c>
      <c r="T2125" s="8" t="s">
        <v>59</v>
      </c>
      <c r="U2125" s="8" t="s">
        <v>65</v>
      </c>
      <c r="V2125" s="8" t="s">
        <v>51</v>
      </c>
      <c r="W2125" s="8">
        <v>85</v>
      </c>
      <c r="X2125" s="8">
        <v>20</v>
      </c>
      <c r="Y2125" s="8">
        <v>20</v>
      </c>
      <c r="Z2125" s="8">
        <v>15</v>
      </c>
      <c r="AA2125" s="8">
        <v>15</v>
      </c>
      <c r="AB2125" s="8">
        <v>15</v>
      </c>
    </row>
    <row r="2126" spans="1:28">
      <c r="A2126" t="s">
        <v>21</v>
      </c>
      <c r="B2126" t="s">
        <v>105</v>
      </c>
      <c r="C2126" t="s">
        <v>642</v>
      </c>
      <c r="D2126" t="s">
        <v>629</v>
      </c>
      <c r="E2126" t="s">
        <v>675</v>
      </c>
      <c r="F2126" t="s">
        <v>570</v>
      </c>
      <c r="G2126" t="s">
        <v>570</v>
      </c>
      <c r="H2126" t="s">
        <v>676</v>
      </c>
      <c r="I2126" t="s">
        <v>2311</v>
      </c>
      <c r="J2126" s="8" t="s">
        <v>10686</v>
      </c>
      <c r="K2126" s="8">
        <v>40</v>
      </c>
      <c r="L2126" s="8" t="s">
        <v>9803</v>
      </c>
      <c r="M2126" s="8">
        <v>158</v>
      </c>
      <c r="N2126" s="8" t="s">
        <v>2312</v>
      </c>
      <c r="O2126" s="8">
        <v>1</v>
      </c>
      <c r="P2126" s="8" t="s">
        <v>57</v>
      </c>
      <c r="Q2126" s="8" t="s">
        <v>12749</v>
      </c>
      <c r="S2126" s="8" t="s">
        <v>57</v>
      </c>
      <c r="T2126" s="8" t="s">
        <v>59</v>
      </c>
      <c r="U2126" s="8" t="s">
        <v>65</v>
      </c>
      <c r="V2126" s="8" t="s">
        <v>51</v>
      </c>
      <c r="W2126" s="8">
        <v>85</v>
      </c>
      <c r="X2126" s="8">
        <v>20</v>
      </c>
      <c r="Y2126" s="8">
        <v>20</v>
      </c>
      <c r="Z2126" s="8">
        <v>15</v>
      </c>
      <c r="AA2126" s="8">
        <v>15</v>
      </c>
      <c r="AB2126" s="8">
        <v>15</v>
      </c>
    </row>
    <row r="2127" spans="1:28">
      <c r="A2127" t="s">
        <v>21</v>
      </c>
      <c r="B2127" t="s">
        <v>105</v>
      </c>
      <c r="C2127" t="s">
        <v>642</v>
      </c>
      <c r="D2127" t="s">
        <v>629</v>
      </c>
      <c r="E2127" t="s">
        <v>675</v>
      </c>
      <c r="F2127" t="s">
        <v>4494</v>
      </c>
      <c r="G2127" t="s">
        <v>4494</v>
      </c>
      <c r="H2127" t="s">
        <v>676</v>
      </c>
      <c r="I2127" t="s">
        <v>2218</v>
      </c>
      <c r="J2127" s="8" t="s">
        <v>10687</v>
      </c>
      <c r="K2127" s="8">
        <v>40</v>
      </c>
      <c r="L2127" s="8" t="s">
        <v>9804</v>
      </c>
      <c r="M2127" s="8">
        <v>148</v>
      </c>
      <c r="N2127" s="8" t="s">
        <v>1618</v>
      </c>
      <c r="O2127" s="8">
        <v>1</v>
      </c>
      <c r="P2127" s="8" t="s">
        <v>57</v>
      </c>
      <c r="Q2127" s="8" t="s">
        <v>12750</v>
      </c>
      <c r="S2127" s="8" t="s">
        <v>57</v>
      </c>
      <c r="T2127" s="8" t="s">
        <v>59</v>
      </c>
      <c r="U2127" s="8" t="s">
        <v>65</v>
      </c>
      <c r="V2127" s="8" t="s">
        <v>51</v>
      </c>
      <c r="W2127" s="8">
        <v>85</v>
      </c>
      <c r="X2127" s="8">
        <v>20</v>
      </c>
      <c r="Y2127" s="8">
        <v>20</v>
      </c>
      <c r="Z2127" s="8">
        <v>15</v>
      </c>
      <c r="AA2127" s="8">
        <v>15</v>
      </c>
      <c r="AB2127" s="8">
        <v>15</v>
      </c>
    </row>
    <row r="2128" spans="1:28">
      <c r="A2128" t="s">
        <v>21</v>
      </c>
      <c r="B2128" t="s">
        <v>105</v>
      </c>
      <c r="C2128" t="s">
        <v>642</v>
      </c>
      <c r="D2128" t="s">
        <v>629</v>
      </c>
      <c r="E2128" t="s">
        <v>675</v>
      </c>
      <c r="F2128" t="s">
        <v>4514</v>
      </c>
      <c r="G2128" t="s">
        <v>4514</v>
      </c>
      <c r="H2128" t="s">
        <v>676</v>
      </c>
      <c r="I2128" t="s">
        <v>2273</v>
      </c>
      <c r="J2128" s="8" t="s">
        <v>10688</v>
      </c>
      <c r="K2128" s="8">
        <v>45</v>
      </c>
      <c r="L2128" s="8" t="s">
        <v>9805</v>
      </c>
      <c r="M2128" s="8">
        <v>155</v>
      </c>
      <c r="N2128" s="8" t="s">
        <v>1638</v>
      </c>
      <c r="O2128" s="8">
        <v>1</v>
      </c>
      <c r="P2128" s="8" t="s">
        <v>57</v>
      </c>
      <c r="Q2128" s="8" t="s">
        <v>12751</v>
      </c>
      <c r="S2128" s="8" t="s">
        <v>57</v>
      </c>
      <c r="T2128" s="8" t="s">
        <v>59</v>
      </c>
      <c r="U2128" s="8" t="s">
        <v>65</v>
      </c>
      <c r="V2128" s="8" t="s">
        <v>51</v>
      </c>
      <c r="W2128" s="8">
        <v>85</v>
      </c>
      <c r="X2128" s="8">
        <v>20</v>
      </c>
      <c r="Y2128" s="8">
        <v>20</v>
      </c>
      <c r="Z2128" s="8">
        <v>15</v>
      </c>
      <c r="AA2128" s="8">
        <v>15</v>
      </c>
      <c r="AB2128" s="8">
        <v>15</v>
      </c>
    </row>
    <row r="2129" spans="1:28">
      <c r="A2129" t="s">
        <v>21</v>
      </c>
      <c r="B2129" t="s">
        <v>105</v>
      </c>
      <c r="C2129" t="s">
        <v>642</v>
      </c>
      <c r="D2129" t="s">
        <v>629</v>
      </c>
      <c r="E2129" t="s">
        <v>675</v>
      </c>
      <c r="F2129" t="s">
        <v>4809</v>
      </c>
      <c r="G2129" t="s">
        <v>4809</v>
      </c>
      <c r="H2129" t="s">
        <v>676</v>
      </c>
      <c r="I2129" t="s">
        <v>2209</v>
      </c>
      <c r="J2129" s="8" t="s">
        <v>10689</v>
      </c>
      <c r="K2129" s="8">
        <v>40</v>
      </c>
      <c r="L2129" s="8" t="s">
        <v>9806</v>
      </c>
      <c r="M2129" s="8">
        <v>138</v>
      </c>
      <c r="N2129" s="8" t="s">
        <v>7578</v>
      </c>
      <c r="O2129" s="8">
        <v>1</v>
      </c>
      <c r="P2129" s="8" t="s">
        <v>57</v>
      </c>
      <c r="Q2129" s="8" t="s">
        <v>12752</v>
      </c>
      <c r="S2129" s="8" t="s">
        <v>57</v>
      </c>
      <c r="T2129" s="8" t="s">
        <v>59</v>
      </c>
      <c r="U2129" s="8" t="s">
        <v>65</v>
      </c>
      <c r="V2129" s="8" t="s">
        <v>51</v>
      </c>
      <c r="W2129" s="8">
        <v>85</v>
      </c>
      <c r="X2129" s="8">
        <v>20</v>
      </c>
      <c r="Y2129" s="8">
        <v>20</v>
      </c>
      <c r="Z2129" s="8">
        <v>15</v>
      </c>
      <c r="AA2129" s="8">
        <v>15</v>
      </c>
      <c r="AB2129" s="8">
        <v>15</v>
      </c>
    </row>
    <row r="2130" spans="1:28">
      <c r="A2130" t="s">
        <v>21</v>
      </c>
      <c r="B2130" t="s">
        <v>105</v>
      </c>
      <c r="C2130" t="s">
        <v>642</v>
      </c>
      <c r="D2130" t="s">
        <v>629</v>
      </c>
      <c r="E2130" t="s">
        <v>675</v>
      </c>
      <c r="F2130" t="s">
        <v>4484</v>
      </c>
      <c r="G2130" t="s">
        <v>4484</v>
      </c>
      <c r="H2130" t="s">
        <v>676</v>
      </c>
      <c r="I2130" t="s">
        <v>2230</v>
      </c>
      <c r="J2130" s="8" t="s">
        <v>9807</v>
      </c>
      <c r="K2130" s="8">
        <v>56</v>
      </c>
      <c r="L2130" s="8" t="s">
        <v>9808</v>
      </c>
      <c r="M2130" s="8">
        <v>153</v>
      </c>
      <c r="N2130" s="8" t="s">
        <v>921</v>
      </c>
      <c r="O2130" s="8">
        <v>1</v>
      </c>
      <c r="P2130" s="8" t="s">
        <v>57</v>
      </c>
      <c r="Q2130" s="8" t="s">
        <v>12753</v>
      </c>
      <c r="S2130" s="8" t="s">
        <v>57</v>
      </c>
      <c r="T2130" s="8" t="s">
        <v>59</v>
      </c>
      <c r="U2130" s="8" t="s">
        <v>65</v>
      </c>
      <c r="V2130" s="8" t="s">
        <v>51</v>
      </c>
      <c r="W2130" s="8">
        <v>85</v>
      </c>
      <c r="X2130" s="8">
        <v>20</v>
      </c>
      <c r="Y2130" s="8">
        <v>20</v>
      </c>
      <c r="Z2130" s="8">
        <v>15</v>
      </c>
      <c r="AA2130" s="8">
        <v>15</v>
      </c>
      <c r="AB2130" s="8">
        <v>15</v>
      </c>
    </row>
    <row r="2131" spans="1:28">
      <c r="A2131" t="s">
        <v>21</v>
      </c>
      <c r="B2131" t="s">
        <v>105</v>
      </c>
      <c r="C2131" t="s">
        <v>642</v>
      </c>
      <c r="D2131" t="s">
        <v>629</v>
      </c>
      <c r="E2131" t="s">
        <v>675</v>
      </c>
      <c r="F2131" t="s">
        <v>591</v>
      </c>
      <c r="G2131" t="s">
        <v>591</v>
      </c>
      <c r="H2131" t="s">
        <v>676</v>
      </c>
      <c r="I2131" t="s">
        <v>2275</v>
      </c>
      <c r="J2131" s="8" t="s">
        <v>10691</v>
      </c>
      <c r="K2131" s="8">
        <v>46</v>
      </c>
      <c r="L2131" s="8" t="s">
        <v>9810</v>
      </c>
      <c r="M2131" s="8">
        <v>158</v>
      </c>
      <c r="N2131" s="8" t="s">
        <v>7447</v>
      </c>
      <c r="O2131" s="8">
        <v>1</v>
      </c>
      <c r="P2131" s="8" t="s">
        <v>57</v>
      </c>
      <c r="Q2131" s="8" t="s">
        <v>12754</v>
      </c>
      <c r="S2131" s="8" t="s">
        <v>57</v>
      </c>
      <c r="T2131" s="8" t="s">
        <v>59</v>
      </c>
      <c r="U2131" s="8" t="s">
        <v>65</v>
      </c>
      <c r="V2131" s="8" t="s">
        <v>51</v>
      </c>
      <c r="W2131" s="8">
        <v>85</v>
      </c>
      <c r="X2131" s="8">
        <v>20</v>
      </c>
      <c r="Y2131" s="8">
        <v>20</v>
      </c>
      <c r="Z2131" s="8">
        <v>15</v>
      </c>
      <c r="AA2131" s="8">
        <v>15</v>
      </c>
      <c r="AB2131" s="8">
        <v>15</v>
      </c>
    </row>
    <row r="2132" spans="1:28">
      <c r="A2132" t="s">
        <v>21</v>
      </c>
      <c r="B2132" t="s">
        <v>105</v>
      </c>
      <c r="C2132" t="s">
        <v>642</v>
      </c>
      <c r="D2132" t="s">
        <v>629</v>
      </c>
      <c r="E2132" t="s">
        <v>675</v>
      </c>
      <c r="F2132" t="s">
        <v>590</v>
      </c>
      <c r="G2132" t="s">
        <v>590</v>
      </c>
      <c r="H2132" t="s">
        <v>676</v>
      </c>
      <c r="I2132" t="s">
        <v>2286</v>
      </c>
      <c r="J2132" s="8" t="s">
        <v>10693</v>
      </c>
      <c r="K2132" s="8">
        <v>47</v>
      </c>
      <c r="L2132" s="8" t="s">
        <v>9812</v>
      </c>
      <c r="M2132" s="8">
        <v>138</v>
      </c>
      <c r="N2132" s="8" t="s">
        <v>6845</v>
      </c>
      <c r="O2132" s="8">
        <v>1</v>
      </c>
      <c r="P2132" s="8" t="s">
        <v>57</v>
      </c>
      <c r="Q2132" s="8" t="s">
        <v>12755</v>
      </c>
      <c r="S2132" s="8" t="s">
        <v>57</v>
      </c>
      <c r="T2132" s="8" t="s">
        <v>59</v>
      </c>
      <c r="U2132" s="8" t="s">
        <v>65</v>
      </c>
      <c r="V2132" s="8" t="s">
        <v>51</v>
      </c>
      <c r="W2132" s="8">
        <v>85</v>
      </c>
      <c r="X2132" s="8">
        <v>20</v>
      </c>
      <c r="Y2132" s="8">
        <v>20</v>
      </c>
      <c r="Z2132" s="8">
        <v>15</v>
      </c>
      <c r="AA2132" s="8">
        <v>15</v>
      </c>
      <c r="AB2132" s="8">
        <v>15</v>
      </c>
    </row>
    <row r="2133" spans="1:28">
      <c r="A2133" t="s">
        <v>21</v>
      </c>
      <c r="B2133" t="s">
        <v>105</v>
      </c>
      <c r="C2133" t="s">
        <v>642</v>
      </c>
      <c r="D2133" t="s">
        <v>629</v>
      </c>
      <c r="E2133" t="s">
        <v>675</v>
      </c>
      <c r="F2133" t="s">
        <v>573</v>
      </c>
      <c r="G2133" t="s">
        <v>4665</v>
      </c>
      <c r="H2133" t="s">
        <v>676</v>
      </c>
      <c r="I2133" t="s">
        <v>2235</v>
      </c>
      <c r="J2133" s="8" t="s">
        <v>10690</v>
      </c>
      <c r="K2133" s="8">
        <v>46</v>
      </c>
      <c r="L2133" s="8" t="s">
        <v>9809</v>
      </c>
      <c r="M2133" s="8">
        <v>146</v>
      </c>
      <c r="N2133" s="8" t="s">
        <v>574</v>
      </c>
      <c r="O2133" s="8">
        <v>1</v>
      </c>
      <c r="P2133" s="8" t="s">
        <v>57</v>
      </c>
      <c r="Q2133" s="8" t="s">
        <v>12756</v>
      </c>
      <c r="S2133" s="8" t="s">
        <v>57</v>
      </c>
      <c r="T2133" s="8" t="s">
        <v>59</v>
      </c>
      <c r="U2133" s="8" t="s">
        <v>65</v>
      </c>
      <c r="V2133" s="8" t="s">
        <v>51</v>
      </c>
      <c r="W2133" s="8">
        <v>85</v>
      </c>
      <c r="X2133" s="8">
        <v>20</v>
      </c>
      <c r="Y2133" s="8">
        <v>20</v>
      </c>
      <c r="Z2133" s="8">
        <v>15</v>
      </c>
      <c r="AA2133" s="8">
        <v>15</v>
      </c>
      <c r="AB2133" s="8">
        <v>15</v>
      </c>
    </row>
    <row r="2134" spans="1:28">
      <c r="A2134" t="s">
        <v>21</v>
      </c>
      <c r="B2134" t="s">
        <v>105</v>
      </c>
      <c r="C2134" t="s">
        <v>642</v>
      </c>
      <c r="D2134" t="s">
        <v>629</v>
      </c>
      <c r="E2134" t="s">
        <v>675</v>
      </c>
      <c r="F2134" t="s">
        <v>593</v>
      </c>
      <c r="G2134" t="s">
        <v>4606</v>
      </c>
      <c r="H2134" t="s">
        <v>676</v>
      </c>
      <c r="I2134" t="s">
        <v>2219</v>
      </c>
      <c r="J2134" s="8" t="s">
        <v>10692</v>
      </c>
      <c r="K2134" s="8">
        <v>47</v>
      </c>
      <c r="L2134" s="8" t="s">
        <v>9811</v>
      </c>
      <c r="M2134" s="8">
        <v>141</v>
      </c>
      <c r="N2134" s="8" t="s">
        <v>879</v>
      </c>
      <c r="O2134" s="8">
        <v>1</v>
      </c>
      <c r="P2134" s="8" t="s">
        <v>57</v>
      </c>
      <c r="Q2134" s="8" t="s">
        <v>12757</v>
      </c>
      <c r="S2134" s="8" t="s">
        <v>57</v>
      </c>
      <c r="T2134" s="8" t="s">
        <v>59</v>
      </c>
      <c r="U2134" s="8" t="s">
        <v>65</v>
      </c>
      <c r="V2134" s="8" t="s">
        <v>51</v>
      </c>
      <c r="W2134" s="8">
        <v>85</v>
      </c>
      <c r="X2134" s="8">
        <v>20</v>
      </c>
      <c r="Y2134" s="8">
        <v>20</v>
      </c>
      <c r="Z2134" s="8">
        <v>15</v>
      </c>
      <c r="AA2134" s="8">
        <v>15</v>
      </c>
      <c r="AB2134" s="8">
        <v>15</v>
      </c>
    </row>
    <row r="2135" spans="1:28">
      <c r="A2135" t="s">
        <v>21</v>
      </c>
      <c r="B2135" t="s">
        <v>105</v>
      </c>
      <c r="C2135" t="s">
        <v>642</v>
      </c>
      <c r="D2135" t="s">
        <v>629</v>
      </c>
      <c r="E2135" t="s">
        <v>675</v>
      </c>
      <c r="F2135" t="s">
        <v>345</v>
      </c>
      <c r="G2135" t="s">
        <v>345</v>
      </c>
      <c r="H2135" t="s">
        <v>676</v>
      </c>
      <c r="I2135" t="s">
        <v>2221</v>
      </c>
      <c r="J2135" s="8" t="s">
        <v>10694</v>
      </c>
      <c r="K2135" s="8">
        <v>58</v>
      </c>
      <c r="L2135" s="8" t="s">
        <v>9813</v>
      </c>
      <c r="M2135" s="8">
        <v>125</v>
      </c>
      <c r="N2135" s="8" t="s">
        <v>349</v>
      </c>
      <c r="O2135" s="8">
        <v>1</v>
      </c>
      <c r="P2135" s="8" t="s">
        <v>57</v>
      </c>
      <c r="Q2135" s="8" t="s">
        <v>12758</v>
      </c>
      <c r="S2135" s="8" t="s">
        <v>57</v>
      </c>
      <c r="T2135" s="8" t="s">
        <v>59</v>
      </c>
      <c r="U2135" s="8" t="s">
        <v>65</v>
      </c>
      <c r="V2135" s="8" t="s">
        <v>51</v>
      </c>
      <c r="W2135" s="8">
        <v>85</v>
      </c>
      <c r="X2135" s="8">
        <v>20</v>
      </c>
      <c r="Y2135" s="8">
        <v>20</v>
      </c>
      <c r="Z2135" s="8">
        <v>15</v>
      </c>
      <c r="AA2135" s="8">
        <v>15</v>
      </c>
      <c r="AB2135" s="8">
        <v>15</v>
      </c>
    </row>
    <row r="2136" spans="1:28">
      <c r="A2136" t="s">
        <v>21</v>
      </c>
      <c r="B2136" t="s">
        <v>105</v>
      </c>
      <c r="C2136" t="s">
        <v>642</v>
      </c>
      <c r="D2136" t="s">
        <v>629</v>
      </c>
      <c r="E2136" t="s">
        <v>674</v>
      </c>
      <c r="F2136" t="s">
        <v>488</v>
      </c>
      <c r="G2136" t="s">
        <v>488</v>
      </c>
      <c r="H2136" t="s">
        <v>677</v>
      </c>
      <c r="I2136" t="s">
        <v>2274</v>
      </c>
      <c r="J2136" s="8" t="s">
        <v>488</v>
      </c>
      <c r="K2136" s="8">
        <v>10</v>
      </c>
      <c r="L2136" s="8" t="s">
        <v>9814</v>
      </c>
      <c r="M2136" s="8">
        <v>98</v>
      </c>
      <c r="N2136" s="8" t="s">
        <v>11170</v>
      </c>
      <c r="O2136" s="8">
        <v>1</v>
      </c>
      <c r="P2136" s="8" t="s">
        <v>57</v>
      </c>
      <c r="Q2136" s="8" t="s">
        <v>12759</v>
      </c>
      <c r="S2136" s="8" t="s">
        <v>57</v>
      </c>
      <c r="T2136" s="8" t="s">
        <v>59</v>
      </c>
      <c r="U2136" s="8" t="s">
        <v>65</v>
      </c>
      <c r="V2136" s="8" t="s">
        <v>51</v>
      </c>
      <c r="W2136" s="8">
        <v>65</v>
      </c>
      <c r="X2136" s="8">
        <v>0</v>
      </c>
      <c r="Y2136" s="8">
        <v>20</v>
      </c>
      <c r="Z2136" s="8">
        <v>15</v>
      </c>
      <c r="AA2136" s="8">
        <v>15</v>
      </c>
      <c r="AB2136" s="8">
        <v>15</v>
      </c>
    </row>
    <row r="2137" spans="1:28">
      <c r="A2137" t="s">
        <v>21</v>
      </c>
      <c r="B2137" t="s">
        <v>105</v>
      </c>
      <c r="C2137" t="s">
        <v>642</v>
      </c>
      <c r="D2137" t="s">
        <v>629</v>
      </c>
      <c r="E2137" t="s">
        <v>675</v>
      </c>
      <c r="F2137" t="s">
        <v>8172</v>
      </c>
      <c r="G2137" t="s">
        <v>8172</v>
      </c>
      <c r="H2137" t="s">
        <v>677</v>
      </c>
      <c r="I2137" t="s">
        <v>9186</v>
      </c>
      <c r="J2137" s="8" t="s">
        <v>9187</v>
      </c>
      <c r="K2137" s="8">
        <v>55</v>
      </c>
      <c r="L2137" s="8" t="s">
        <v>10695</v>
      </c>
      <c r="M2137" s="8">
        <v>70</v>
      </c>
      <c r="N2137" s="8" t="s">
        <v>51</v>
      </c>
      <c r="O2137" s="8">
        <v>0</v>
      </c>
      <c r="P2137" s="8" t="s">
        <v>58</v>
      </c>
      <c r="Q2137" s="8" t="s">
        <v>12760</v>
      </c>
      <c r="S2137" s="8" t="s">
        <v>57</v>
      </c>
      <c r="T2137" s="8" t="s">
        <v>59</v>
      </c>
      <c r="U2137" s="8" t="s">
        <v>65</v>
      </c>
      <c r="V2137" s="8" t="s">
        <v>51</v>
      </c>
      <c r="W2137" s="8">
        <v>70</v>
      </c>
      <c r="X2137" s="8">
        <v>20</v>
      </c>
      <c r="Y2137" s="8">
        <v>20</v>
      </c>
      <c r="Z2137" s="8">
        <v>0</v>
      </c>
      <c r="AA2137" s="8">
        <v>15</v>
      </c>
      <c r="AB2137" s="8">
        <v>15</v>
      </c>
    </row>
    <row r="2138" spans="1:28">
      <c r="A2138" t="s">
        <v>21</v>
      </c>
      <c r="B2138" t="s">
        <v>105</v>
      </c>
      <c r="C2138" t="s">
        <v>642</v>
      </c>
      <c r="D2138" t="s">
        <v>629</v>
      </c>
      <c r="E2138" t="s">
        <v>675</v>
      </c>
      <c r="F2138" t="s">
        <v>4506</v>
      </c>
      <c r="G2138" t="s">
        <v>4506</v>
      </c>
      <c r="H2138" t="s">
        <v>676</v>
      </c>
      <c r="I2138" t="s">
        <v>2276</v>
      </c>
      <c r="J2138" s="8" t="s">
        <v>2277</v>
      </c>
      <c r="K2138" s="8">
        <v>57</v>
      </c>
      <c r="L2138" s="8" t="s">
        <v>2278</v>
      </c>
      <c r="M2138" s="8">
        <v>90</v>
      </c>
      <c r="N2138" s="8" t="s">
        <v>1075</v>
      </c>
      <c r="O2138" s="8">
        <v>1</v>
      </c>
      <c r="P2138" s="8" t="s">
        <v>57</v>
      </c>
      <c r="Q2138" s="8" t="s">
        <v>12761</v>
      </c>
      <c r="S2138" s="8" t="s">
        <v>57</v>
      </c>
      <c r="T2138" s="8" t="s">
        <v>59</v>
      </c>
      <c r="U2138" s="8" t="s">
        <v>65</v>
      </c>
      <c r="V2138" s="8" t="s">
        <v>51</v>
      </c>
      <c r="W2138" s="8">
        <v>85</v>
      </c>
      <c r="X2138" s="8">
        <v>20</v>
      </c>
      <c r="Y2138" s="8">
        <v>20</v>
      </c>
      <c r="Z2138" s="8">
        <v>15</v>
      </c>
      <c r="AA2138" s="8">
        <v>15</v>
      </c>
      <c r="AB2138" s="8">
        <v>15</v>
      </c>
    </row>
    <row r="2139" spans="1:28">
      <c r="A2139" t="s">
        <v>21</v>
      </c>
      <c r="B2139" t="s">
        <v>105</v>
      </c>
      <c r="C2139" t="s">
        <v>642</v>
      </c>
      <c r="D2139" t="s">
        <v>629</v>
      </c>
      <c r="E2139" t="s">
        <v>675</v>
      </c>
      <c r="F2139" t="s">
        <v>4524</v>
      </c>
      <c r="G2139" t="s">
        <v>4524</v>
      </c>
      <c r="H2139" t="s">
        <v>676</v>
      </c>
      <c r="I2139" t="s">
        <v>2315</v>
      </c>
      <c r="J2139" s="8" t="s">
        <v>11171</v>
      </c>
      <c r="K2139" s="8">
        <v>44</v>
      </c>
      <c r="L2139" s="8" t="s">
        <v>2316</v>
      </c>
      <c r="M2139" s="8">
        <v>149</v>
      </c>
      <c r="N2139" s="8" t="s">
        <v>1047</v>
      </c>
      <c r="O2139" s="8">
        <v>1</v>
      </c>
      <c r="P2139" s="8" t="s">
        <v>57</v>
      </c>
      <c r="Q2139" s="8" t="s">
        <v>12762</v>
      </c>
      <c r="S2139" s="8" t="s">
        <v>57</v>
      </c>
      <c r="T2139" s="8" t="s">
        <v>59</v>
      </c>
      <c r="U2139" s="8" t="s">
        <v>65</v>
      </c>
      <c r="V2139" s="8" t="s">
        <v>51</v>
      </c>
      <c r="W2139" s="8">
        <v>85</v>
      </c>
      <c r="X2139" s="8">
        <v>20</v>
      </c>
      <c r="Y2139" s="8">
        <v>20</v>
      </c>
      <c r="Z2139" s="8">
        <v>15</v>
      </c>
      <c r="AA2139" s="8">
        <v>15</v>
      </c>
      <c r="AB2139" s="8">
        <v>15</v>
      </c>
    </row>
    <row r="2140" spans="1:28">
      <c r="A2140" t="s">
        <v>21</v>
      </c>
      <c r="B2140" t="s">
        <v>105</v>
      </c>
      <c r="C2140" t="s">
        <v>642</v>
      </c>
      <c r="D2140" t="s">
        <v>629</v>
      </c>
      <c r="E2140" t="s">
        <v>675</v>
      </c>
      <c r="F2140" t="s">
        <v>359</v>
      </c>
      <c r="G2140" t="s">
        <v>359</v>
      </c>
      <c r="H2140" t="s">
        <v>676</v>
      </c>
      <c r="I2140" t="s">
        <v>2225</v>
      </c>
      <c r="J2140" s="8" t="s">
        <v>10696</v>
      </c>
      <c r="K2140" s="8">
        <v>47</v>
      </c>
      <c r="L2140" s="8" t="s">
        <v>9815</v>
      </c>
      <c r="M2140" s="8">
        <v>157</v>
      </c>
      <c r="N2140" s="8" t="s">
        <v>2226</v>
      </c>
      <c r="O2140" s="8">
        <v>1</v>
      </c>
      <c r="P2140" s="8" t="s">
        <v>57</v>
      </c>
      <c r="Q2140" s="8" t="s">
        <v>12763</v>
      </c>
      <c r="S2140" s="8" t="s">
        <v>57</v>
      </c>
      <c r="T2140" s="8" t="s">
        <v>59</v>
      </c>
      <c r="U2140" s="8" t="s">
        <v>65</v>
      </c>
      <c r="V2140" s="8" t="s">
        <v>51</v>
      </c>
      <c r="W2140" s="8">
        <v>85</v>
      </c>
      <c r="X2140" s="8">
        <v>20</v>
      </c>
      <c r="Y2140" s="8">
        <v>20</v>
      </c>
      <c r="Z2140" s="8">
        <v>15</v>
      </c>
      <c r="AA2140" s="8">
        <v>15</v>
      </c>
      <c r="AB2140" s="8">
        <v>15</v>
      </c>
    </row>
    <row r="2141" spans="1:28">
      <c r="A2141" t="s">
        <v>21</v>
      </c>
      <c r="B2141" t="s">
        <v>105</v>
      </c>
      <c r="C2141" t="s">
        <v>642</v>
      </c>
      <c r="D2141" t="s">
        <v>629</v>
      </c>
      <c r="E2141" t="s">
        <v>675</v>
      </c>
      <c r="F2141" t="s">
        <v>4485</v>
      </c>
      <c r="G2141" t="s">
        <v>4485</v>
      </c>
      <c r="H2141" t="s">
        <v>676</v>
      </c>
      <c r="I2141" t="s">
        <v>2180</v>
      </c>
      <c r="J2141" s="8" t="s">
        <v>10697</v>
      </c>
      <c r="K2141" s="8">
        <v>42</v>
      </c>
      <c r="L2141" s="8" t="s">
        <v>9816</v>
      </c>
      <c r="M2141" s="8">
        <v>145</v>
      </c>
      <c r="N2141" s="8" t="s">
        <v>873</v>
      </c>
      <c r="O2141" s="8">
        <v>1</v>
      </c>
      <c r="P2141" s="8" t="s">
        <v>57</v>
      </c>
      <c r="Q2141" s="8" t="s">
        <v>12764</v>
      </c>
      <c r="S2141" s="8" t="s">
        <v>57</v>
      </c>
      <c r="T2141" s="8" t="s">
        <v>59</v>
      </c>
      <c r="U2141" s="8" t="s">
        <v>65</v>
      </c>
      <c r="V2141" s="8" t="s">
        <v>51</v>
      </c>
      <c r="W2141" s="8">
        <v>85</v>
      </c>
      <c r="X2141" s="8">
        <v>20</v>
      </c>
      <c r="Y2141" s="8">
        <v>20</v>
      </c>
      <c r="Z2141" s="8">
        <v>15</v>
      </c>
      <c r="AA2141" s="8">
        <v>15</v>
      </c>
      <c r="AB2141" s="8">
        <v>15</v>
      </c>
    </row>
    <row r="2142" spans="1:28">
      <c r="A2142" t="s">
        <v>21</v>
      </c>
      <c r="B2142" t="s">
        <v>105</v>
      </c>
      <c r="C2142" t="s">
        <v>642</v>
      </c>
      <c r="D2142" t="s">
        <v>629</v>
      </c>
      <c r="E2142" t="s">
        <v>675</v>
      </c>
      <c r="F2142" t="s">
        <v>4848</v>
      </c>
      <c r="G2142" t="s">
        <v>4848</v>
      </c>
      <c r="H2142" t="s">
        <v>676</v>
      </c>
      <c r="I2142" t="s">
        <v>2281</v>
      </c>
      <c r="J2142" s="8" t="s">
        <v>10698</v>
      </c>
      <c r="K2142" s="8">
        <v>45</v>
      </c>
      <c r="L2142" s="8" t="s">
        <v>9817</v>
      </c>
      <c r="M2142" s="8">
        <v>144</v>
      </c>
      <c r="N2142" s="8" t="s">
        <v>7602</v>
      </c>
      <c r="O2142" s="8">
        <v>1</v>
      </c>
      <c r="P2142" s="8" t="s">
        <v>57</v>
      </c>
      <c r="Q2142" s="8" t="s">
        <v>12765</v>
      </c>
      <c r="S2142" s="8" t="s">
        <v>57</v>
      </c>
      <c r="T2142" s="8" t="s">
        <v>59</v>
      </c>
      <c r="U2142" s="8" t="s">
        <v>65</v>
      </c>
      <c r="V2142" s="8" t="s">
        <v>51</v>
      </c>
      <c r="W2142" s="8">
        <v>85</v>
      </c>
      <c r="X2142" s="8">
        <v>20</v>
      </c>
      <c r="Y2142" s="8">
        <v>20</v>
      </c>
      <c r="Z2142" s="8">
        <v>15</v>
      </c>
      <c r="AA2142" s="8">
        <v>15</v>
      </c>
      <c r="AB2142" s="8">
        <v>15</v>
      </c>
    </row>
    <row r="2143" spans="1:28">
      <c r="A2143" t="s">
        <v>21</v>
      </c>
      <c r="B2143" t="s">
        <v>105</v>
      </c>
      <c r="C2143" t="s">
        <v>642</v>
      </c>
      <c r="D2143" t="s">
        <v>629</v>
      </c>
      <c r="E2143" t="s">
        <v>674</v>
      </c>
      <c r="F2143" t="s">
        <v>202</v>
      </c>
      <c r="G2143" t="s">
        <v>202</v>
      </c>
      <c r="H2143" t="s">
        <v>676</v>
      </c>
      <c r="I2143" t="s">
        <v>2266</v>
      </c>
      <c r="J2143" s="8" t="s">
        <v>10699</v>
      </c>
      <c r="K2143" s="8">
        <v>46</v>
      </c>
      <c r="L2143" s="8" t="s">
        <v>9818</v>
      </c>
      <c r="M2143" s="8">
        <v>147</v>
      </c>
      <c r="N2143" s="8" t="s">
        <v>2267</v>
      </c>
      <c r="O2143" s="8">
        <v>1</v>
      </c>
      <c r="P2143" s="8" t="s">
        <v>57</v>
      </c>
      <c r="Q2143" s="8" t="s">
        <v>12766</v>
      </c>
      <c r="S2143" s="8" t="s">
        <v>57</v>
      </c>
      <c r="T2143" s="8" t="s">
        <v>59</v>
      </c>
      <c r="U2143" s="8" t="s">
        <v>65</v>
      </c>
      <c r="V2143" s="8" t="s">
        <v>51</v>
      </c>
      <c r="W2143" s="8">
        <v>85</v>
      </c>
      <c r="X2143" s="8">
        <v>20</v>
      </c>
      <c r="Y2143" s="8">
        <v>20</v>
      </c>
      <c r="Z2143" s="8">
        <v>15</v>
      </c>
      <c r="AA2143" s="8">
        <v>15</v>
      </c>
      <c r="AB2143" s="8">
        <v>15</v>
      </c>
    </row>
    <row r="2144" spans="1:28">
      <c r="A2144" t="s">
        <v>21</v>
      </c>
      <c r="B2144" t="s">
        <v>105</v>
      </c>
      <c r="C2144" t="s">
        <v>642</v>
      </c>
      <c r="D2144" t="s">
        <v>629</v>
      </c>
      <c r="E2144" t="s">
        <v>674</v>
      </c>
      <c r="F2144" t="s">
        <v>186</v>
      </c>
      <c r="G2144" t="s">
        <v>186</v>
      </c>
      <c r="H2144" t="s">
        <v>676</v>
      </c>
      <c r="I2144" t="s">
        <v>2236</v>
      </c>
      <c r="J2144" s="8" t="s">
        <v>10700</v>
      </c>
      <c r="K2144" s="8">
        <v>41</v>
      </c>
      <c r="L2144" s="8" t="s">
        <v>2237</v>
      </c>
      <c r="M2144" s="8">
        <v>136</v>
      </c>
      <c r="N2144" s="8" t="s">
        <v>235</v>
      </c>
      <c r="O2144" s="8">
        <v>1</v>
      </c>
      <c r="P2144" s="8" t="s">
        <v>57</v>
      </c>
      <c r="Q2144" s="8" t="s">
        <v>12767</v>
      </c>
      <c r="S2144" s="8" t="s">
        <v>57</v>
      </c>
      <c r="T2144" s="8" t="s">
        <v>59</v>
      </c>
      <c r="U2144" s="8" t="s">
        <v>65</v>
      </c>
      <c r="V2144" s="8" t="s">
        <v>51</v>
      </c>
      <c r="W2144" s="8">
        <v>85</v>
      </c>
      <c r="X2144" s="8">
        <v>20</v>
      </c>
      <c r="Y2144" s="8">
        <v>20</v>
      </c>
      <c r="Z2144" s="8">
        <v>15</v>
      </c>
      <c r="AA2144" s="8">
        <v>15</v>
      </c>
      <c r="AB2144" s="8">
        <v>15</v>
      </c>
    </row>
    <row r="2145" spans="1:28">
      <c r="A2145" t="s">
        <v>21</v>
      </c>
      <c r="B2145" t="s">
        <v>105</v>
      </c>
      <c r="C2145" t="s">
        <v>642</v>
      </c>
      <c r="D2145" t="s">
        <v>629</v>
      </c>
      <c r="E2145" t="s">
        <v>675</v>
      </c>
      <c r="F2145" t="s">
        <v>575</v>
      </c>
      <c r="G2145" t="s">
        <v>575</v>
      </c>
      <c r="H2145" t="s">
        <v>676</v>
      </c>
      <c r="I2145" t="s">
        <v>2243</v>
      </c>
      <c r="J2145" s="8" t="s">
        <v>10701</v>
      </c>
      <c r="K2145" s="8">
        <v>40</v>
      </c>
      <c r="L2145" s="8" t="s">
        <v>9819</v>
      </c>
      <c r="M2145" s="8">
        <v>159</v>
      </c>
      <c r="N2145" s="8" t="s">
        <v>2244</v>
      </c>
      <c r="O2145" s="8">
        <v>1</v>
      </c>
      <c r="P2145" s="8" t="s">
        <v>57</v>
      </c>
      <c r="Q2145" s="8" t="s">
        <v>12768</v>
      </c>
      <c r="S2145" s="8" t="s">
        <v>57</v>
      </c>
      <c r="T2145" s="8" t="s">
        <v>59</v>
      </c>
      <c r="U2145" s="8" t="s">
        <v>65</v>
      </c>
      <c r="V2145" s="8" t="s">
        <v>51</v>
      </c>
      <c r="W2145" s="8">
        <v>85</v>
      </c>
      <c r="X2145" s="8">
        <v>20</v>
      </c>
      <c r="Y2145" s="8">
        <v>20</v>
      </c>
      <c r="Z2145" s="8">
        <v>15</v>
      </c>
      <c r="AA2145" s="8">
        <v>15</v>
      </c>
      <c r="AB2145" s="8">
        <v>15</v>
      </c>
    </row>
    <row r="2146" spans="1:28">
      <c r="A2146" t="s">
        <v>21</v>
      </c>
      <c r="B2146" t="s">
        <v>105</v>
      </c>
      <c r="C2146" t="s">
        <v>642</v>
      </c>
      <c r="D2146" t="s">
        <v>629</v>
      </c>
      <c r="E2146" t="s">
        <v>675</v>
      </c>
      <c r="F2146" t="s">
        <v>1614</v>
      </c>
      <c r="G2146" t="s">
        <v>1614</v>
      </c>
      <c r="H2146" t="s">
        <v>677</v>
      </c>
      <c r="I2146" t="s">
        <v>2253</v>
      </c>
      <c r="J2146" s="8" t="s">
        <v>2254</v>
      </c>
      <c r="K2146" s="8">
        <v>56</v>
      </c>
      <c r="L2146" s="8" t="s">
        <v>9820</v>
      </c>
      <c r="M2146" s="8">
        <v>61</v>
      </c>
      <c r="N2146" s="8" t="s">
        <v>2255</v>
      </c>
      <c r="O2146" s="8">
        <v>1</v>
      </c>
      <c r="P2146" s="8" t="s">
        <v>57</v>
      </c>
      <c r="Q2146" s="8" t="s">
        <v>12769</v>
      </c>
      <c r="S2146" s="8" t="s">
        <v>57</v>
      </c>
      <c r="T2146" s="8" t="s">
        <v>59</v>
      </c>
      <c r="U2146" s="8" t="s">
        <v>65</v>
      </c>
      <c r="V2146" s="8" t="s">
        <v>51</v>
      </c>
      <c r="W2146" s="8">
        <v>85</v>
      </c>
      <c r="X2146" s="8">
        <v>20</v>
      </c>
      <c r="Y2146" s="8">
        <v>20</v>
      </c>
      <c r="Z2146" s="8">
        <v>15</v>
      </c>
      <c r="AA2146" s="8">
        <v>15</v>
      </c>
      <c r="AB2146" s="8">
        <v>15</v>
      </c>
    </row>
    <row r="2147" spans="1:28">
      <c r="A2147" t="s">
        <v>21</v>
      </c>
      <c r="B2147" t="s">
        <v>105</v>
      </c>
      <c r="C2147" t="s">
        <v>642</v>
      </c>
      <c r="D2147" t="s">
        <v>629</v>
      </c>
      <c r="E2147" t="s">
        <v>675</v>
      </c>
      <c r="F2147" t="s">
        <v>9188</v>
      </c>
      <c r="G2147" t="s">
        <v>9188</v>
      </c>
      <c r="H2147" t="s">
        <v>677</v>
      </c>
      <c r="I2147" t="s">
        <v>9189</v>
      </c>
      <c r="J2147" s="8" t="s">
        <v>10702</v>
      </c>
      <c r="K2147" s="8">
        <v>50</v>
      </c>
      <c r="L2147" s="8" t="s">
        <v>10703</v>
      </c>
      <c r="M2147" s="8">
        <v>115</v>
      </c>
      <c r="N2147" s="8" t="s">
        <v>2229</v>
      </c>
      <c r="O2147" s="8">
        <v>1</v>
      </c>
      <c r="P2147" s="8" t="s">
        <v>57</v>
      </c>
      <c r="Q2147" s="8" t="s">
        <v>12770</v>
      </c>
      <c r="S2147" s="8" t="s">
        <v>57</v>
      </c>
      <c r="T2147" s="8" t="s">
        <v>59</v>
      </c>
      <c r="U2147" s="8" t="s">
        <v>65</v>
      </c>
      <c r="V2147" s="8" t="s">
        <v>51</v>
      </c>
      <c r="W2147" s="8">
        <v>85</v>
      </c>
      <c r="X2147" s="8">
        <v>20</v>
      </c>
      <c r="Y2147" s="8">
        <v>20</v>
      </c>
      <c r="Z2147" s="8">
        <v>15</v>
      </c>
      <c r="AA2147" s="8">
        <v>15</v>
      </c>
      <c r="AB2147" s="8">
        <v>15</v>
      </c>
    </row>
    <row r="2148" spans="1:28">
      <c r="A2148" t="s">
        <v>21</v>
      </c>
      <c r="B2148" t="s">
        <v>105</v>
      </c>
      <c r="C2148" t="s">
        <v>642</v>
      </c>
      <c r="D2148" t="s">
        <v>629</v>
      </c>
      <c r="E2148" t="s">
        <v>674</v>
      </c>
      <c r="F2148" t="s">
        <v>9190</v>
      </c>
      <c r="G2148" t="s">
        <v>9190</v>
      </c>
      <c r="H2148" t="s">
        <v>677</v>
      </c>
      <c r="I2148" t="s">
        <v>9191</v>
      </c>
      <c r="J2148" s="8" t="s">
        <v>10704</v>
      </c>
      <c r="K2148" s="8">
        <v>49</v>
      </c>
      <c r="L2148" s="8" t="s">
        <v>10705</v>
      </c>
      <c r="M2148" s="8">
        <v>88</v>
      </c>
      <c r="N2148" s="8" t="s">
        <v>51</v>
      </c>
      <c r="O2148" s="8">
        <v>0</v>
      </c>
      <c r="P2148" s="8" t="s">
        <v>58</v>
      </c>
      <c r="Q2148" s="8" t="s">
        <v>12771</v>
      </c>
      <c r="S2148" s="8" t="s">
        <v>57</v>
      </c>
      <c r="T2148" s="8" t="s">
        <v>59</v>
      </c>
      <c r="U2148" s="8" t="s">
        <v>65</v>
      </c>
      <c r="V2148" s="8" t="s">
        <v>51</v>
      </c>
      <c r="W2148" s="8">
        <v>70</v>
      </c>
      <c r="X2148" s="8">
        <v>20</v>
      </c>
      <c r="Y2148" s="8">
        <v>20</v>
      </c>
      <c r="Z2148" s="8">
        <v>0</v>
      </c>
      <c r="AA2148" s="8">
        <v>15</v>
      </c>
      <c r="AB2148" s="8">
        <v>15</v>
      </c>
    </row>
    <row r="2149" spans="1:28">
      <c r="A2149" t="s">
        <v>21</v>
      </c>
      <c r="B2149" t="s">
        <v>105</v>
      </c>
      <c r="C2149" t="s">
        <v>642</v>
      </c>
      <c r="D2149" t="s">
        <v>629</v>
      </c>
      <c r="E2149" t="s">
        <v>675</v>
      </c>
      <c r="F2149" t="s">
        <v>4525</v>
      </c>
      <c r="G2149" t="s">
        <v>4525</v>
      </c>
      <c r="H2149" t="s">
        <v>676</v>
      </c>
      <c r="I2149" t="s">
        <v>2313</v>
      </c>
      <c r="J2149" s="8" t="s">
        <v>10706</v>
      </c>
      <c r="K2149" s="8">
        <v>56</v>
      </c>
      <c r="L2149" s="8" t="s">
        <v>9821</v>
      </c>
      <c r="M2149" s="8">
        <v>150</v>
      </c>
      <c r="N2149" s="8" t="s">
        <v>2314</v>
      </c>
      <c r="O2149" s="8">
        <v>1</v>
      </c>
      <c r="P2149" s="8" t="s">
        <v>57</v>
      </c>
      <c r="Q2149" s="8" t="s">
        <v>12772</v>
      </c>
      <c r="S2149" s="8" t="s">
        <v>57</v>
      </c>
      <c r="T2149" s="8" t="s">
        <v>59</v>
      </c>
      <c r="U2149" s="8" t="s">
        <v>65</v>
      </c>
      <c r="V2149" s="8" t="s">
        <v>51</v>
      </c>
      <c r="W2149" s="8">
        <v>85</v>
      </c>
      <c r="X2149" s="8">
        <v>20</v>
      </c>
      <c r="Y2149" s="8">
        <v>20</v>
      </c>
      <c r="Z2149" s="8">
        <v>15</v>
      </c>
      <c r="AA2149" s="8">
        <v>15</v>
      </c>
      <c r="AB2149" s="8">
        <v>15</v>
      </c>
    </row>
    <row r="2150" spans="1:28">
      <c r="A2150" t="s">
        <v>21</v>
      </c>
      <c r="B2150" t="s">
        <v>105</v>
      </c>
      <c r="C2150" t="s">
        <v>642</v>
      </c>
      <c r="D2150" t="s">
        <v>629</v>
      </c>
      <c r="E2150" t="s">
        <v>675</v>
      </c>
      <c r="F2150" t="s">
        <v>4483</v>
      </c>
      <c r="G2150" t="s">
        <v>4483</v>
      </c>
      <c r="H2150" t="s">
        <v>676</v>
      </c>
      <c r="I2150" t="s">
        <v>2205</v>
      </c>
      <c r="J2150" s="8" t="s">
        <v>11172</v>
      </c>
      <c r="K2150" s="8">
        <v>26</v>
      </c>
      <c r="L2150" s="8" t="s">
        <v>2206</v>
      </c>
      <c r="M2150" s="8">
        <v>153</v>
      </c>
      <c r="N2150" s="8" t="s">
        <v>417</v>
      </c>
      <c r="O2150" s="8">
        <v>1</v>
      </c>
      <c r="P2150" s="8" t="s">
        <v>57</v>
      </c>
      <c r="Q2150" s="8" t="s">
        <v>12773</v>
      </c>
      <c r="S2150" s="8" t="s">
        <v>57</v>
      </c>
      <c r="T2150" s="8" t="s">
        <v>59</v>
      </c>
      <c r="U2150" s="8" t="s">
        <v>65</v>
      </c>
      <c r="V2150" s="8" t="s">
        <v>51</v>
      </c>
      <c r="W2150" s="8">
        <v>65</v>
      </c>
      <c r="X2150" s="8">
        <v>0</v>
      </c>
      <c r="Y2150" s="8">
        <v>20</v>
      </c>
      <c r="Z2150" s="8">
        <v>15</v>
      </c>
      <c r="AA2150" s="8">
        <v>15</v>
      </c>
      <c r="AB2150" s="8">
        <v>15</v>
      </c>
    </row>
    <row r="2151" spans="1:28">
      <c r="A2151" t="s">
        <v>21</v>
      </c>
      <c r="B2151" t="s">
        <v>105</v>
      </c>
      <c r="C2151" t="s">
        <v>642</v>
      </c>
      <c r="D2151" t="s">
        <v>629</v>
      </c>
      <c r="E2151" t="s">
        <v>674</v>
      </c>
      <c r="F2151" t="s">
        <v>4461</v>
      </c>
      <c r="G2151" t="s">
        <v>4461</v>
      </c>
      <c r="H2151" t="s">
        <v>676</v>
      </c>
      <c r="I2151" t="s">
        <v>5858</v>
      </c>
      <c r="J2151" s="8" t="s">
        <v>11173</v>
      </c>
      <c r="K2151" s="8">
        <v>9</v>
      </c>
      <c r="L2151" s="8" t="s">
        <v>5859</v>
      </c>
      <c r="M2151" s="8">
        <v>151</v>
      </c>
      <c r="N2151" s="8" t="s">
        <v>3004</v>
      </c>
      <c r="O2151" s="8">
        <v>1</v>
      </c>
      <c r="P2151" s="8" t="s">
        <v>57</v>
      </c>
      <c r="Q2151" s="8" t="s">
        <v>12774</v>
      </c>
      <c r="S2151" s="8" t="s">
        <v>57</v>
      </c>
      <c r="T2151" s="8" t="s">
        <v>59</v>
      </c>
      <c r="U2151" s="8" t="s">
        <v>65</v>
      </c>
      <c r="V2151" s="8" t="s">
        <v>51</v>
      </c>
      <c r="W2151" s="8">
        <v>65</v>
      </c>
      <c r="X2151" s="8">
        <v>0</v>
      </c>
      <c r="Y2151" s="8">
        <v>20</v>
      </c>
      <c r="Z2151" s="8">
        <v>15</v>
      </c>
      <c r="AA2151" s="8">
        <v>15</v>
      </c>
      <c r="AB2151" s="8">
        <v>15</v>
      </c>
    </row>
    <row r="2152" spans="1:28">
      <c r="A2152" t="s">
        <v>21</v>
      </c>
      <c r="B2152" t="s">
        <v>105</v>
      </c>
      <c r="C2152" t="s">
        <v>642</v>
      </c>
      <c r="D2152" t="s">
        <v>629</v>
      </c>
      <c r="E2152" t="s">
        <v>675</v>
      </c>
      <c r="F2152" t="s">
        <v>7961</v>
      </c>
      <c r="G2152" t="s">
        <v>7961</v>
      </c>
      <c r="H2152" t="s">
        <v>676</v>
      </c>
      <c r="I2152" t="s">
        <v>7962</v>
      </c>
      <c r="J2152" s="8" t="s">
        <v>10707</v>
      </c>
      <c r="K2152" s="8">
        <v>54</v>
      </c>
      <c r="L2152" s="8" t="s">
        <v>9822</v>
      </c>
      <c r="M2152" s="8">
        <v>160</v>
      </c>
      <c r="N2152" s="8" t="s">
        <v>7963</v>
      </c>
      <c r="O2152" s="8">
        <v>1</v>
      </c>
      <c r="P2152" s="8" t="s">
        <v>57</v>
      </c>
      <c r="Q2152" s="8" t="s">
        <v>12775</v>
      </c>
      <c r="S2152" s="8" t="s">
        <v>57</v>
      </c>
      <c r="T2152" s="8" t="s">
        <v>59</v>
      </c>
      <c r="U2152" s="8" t="s">
        <v>65</v>
      </c>
      <c r="V2152" s="8" t="s">
        <v>51</v>
      </c>
      <c r="W2152" s="8">
        <v>85</v>
      </c>
      <c r="X2152" s="8">
        <v>20</v>
      </c>
      <c r="Y2152" s="8">
        <v>20</v>
      </c>
      <c r="Z2152" s="8">
        <v>15</v>
      </c>
      <c r="AA2152" s="8">
        <v>15</v>
      </c>
      <c r="AB2152" s="8">
        <v>15</v>
      </c>
    </row>
    <row r="2153" spans="1:28">
      <c r="A2153" t="s">
        <v>21</v>
      </c>
      <c r="B2153" t="s">
        <v>105</v>
      </c>
      <c r="C2153" t="s">
        <v>642</v>
      </c>
      <c r="D2153" t="s">
        <v>629</v>
      </c>
      <c r="E2153" t="s">
        <v>675</v>
      </c>
      <c r="F2153" t="s">
        <v>7964</v>
      </c>
      <c r="G2153" t="s">
        <v>7964</v>
      </c>
      <c r="H2153" t="s">
        <v>676</v>
      </c>
      <c r="I2153" t="s">
        <v>7965</v>
      </c>
      <c r="J2153" s="8" t="s">
        <v>10708</v>
      </c>
      <c r="K2153" s="8">
        <v>55</v>
      </c>
      <c r="L2153" s="8" t="s">
        <v>9823</v>
      </c>
      <c r="M2153" s="8">
        <v>142</v>
      </c>
      <c r="N2153" s="8" t="s">
        <v>7966</v>
      </c>
      <c r="O2153" s="8">
        <v>1</v>
      </c>
      <c r="P2153" s="8" t="s">
        <v>57</v>
      </c>
      <c r="Q2153" s="8" t="s">
        <v>12776</v>
      </c>
      <c r="S2153" s="8" t="s">
        <v>57</v>
      </c>
      <c r="T2153" s="8" t="s">
        <v>59</v>
      </c>
      <c r="U2153" s="8" t="s">
        <v>65</v>
      </c>
      <c r="V2153" s="8" t="s">
        <v>51</v>
      </c>
      <c r="W2153" s="8">
        <v>85</v>
      </c>
      <c r="X2153" s="8">
        <v>20</v>
      </c>
      <c r="Y2153" s="8">
        <v>20</v>
      </c>
      <c r="Z2153" s="8">
        <v>15</v>
      </c>
      <c r="AA2153" s="8">
        <v>15</v>
      </c>
      <c r="AB2153" s="8">
        <v>15</v>
      </c>
    </row>
    <row r="2154" spans="1:28">
      <c r="A2154" t="s">
        <v>21</v>
      </c>
      <c r="B2154" t="s">
        <v>105</v>
      </c>
      <c r="C2154" t="s">
        <v>642</v>
      </c>
      <c r="D2154" t="s">
        <v>629</v>
      </c>
      <c r="E2154" t="s">
        <v>675</v>
      </c>
      <c r="F2154" t="s">
        <v>7967</v>
      </c>
      <c r="G2154" t="s">
        <v>7967</v>
      </c>
      <c r="H2154" t="s">
        <v>676</v>
      </c>
      <c r="I2154" t="s">
        <v>7968</v>
      </c>
      <c r="J2154" s="8" t="s">
        <v>7969</v>
      </c>
      <c r="K2154" s="8">
        <v>52</v>
      </c>
      <c r="L2154" s="8" t="s">
        <v>9824</v>
      </c>
      <c r="M2154" s="8">
        <v>138</v>
      </c>
      <c r="N2154" s="8" t="s">
        <v>7970</v>
      </c>
      <c r="O2154" s="8">
        <v>1</v>
      </c>
      <c r="P2154" s="8" t="s">
        <v>57</v>
      </c>
      <c r="Q2154" s="8" t="s">
        <v>12777</v>
      </c>
      <c r="S2154" s="8" t="s">
        <v>57</v>
      </c>
      <c r="T2154" s="8" t="s">
        <v>59</v>
      </c>
      <c r="U2154" s="8" t="s">
        <v>65</v>
      </c>
      <c r="V2154" s="8" t="s">
        <v>51</v>
      </c>
      <c r="W2154" s="8">
        <v>85</v>
      </c>
      <c r="X2154" s="8">
        <v>20</v>
      </c>
      <c r="Y2154" s="8">
        <v>20</v>
      </c>
      <c r="Z2154" s="8">
        <v>15</v>
      </c>
      <c r="AA2154" s="8">
        <v>15</v>
      </c>
      <c r="AB2154" s="8">
        <v>15</v>
      </c>
    </row>
    <row r="2155" spans="1:28">
      <c r="A2155" t="s">
        <v>21</v>
      </c>
      <c r="B2155" t="s">
        <v>105</v>
      </c>
      <c r="C2155" t="s">
        <v>642</v>
      </c>
      <c r="D2155" t="s">
        <v>629</v>
      </c>
      <c r="E2155" t="s">
        <v>675</v>
      </c>
      <c r="F2155" t="s">
        <v>7971</v>
      </c>
      <c r="G2155" t="s">
        <v>7971</v>
      </c>
      <c r="H2155" t="s">
        <v>676</v>
      </c>
      <c r="I2155" t="s">
        <v>7972</v>
      </c>
      <c r="J2155" s="8" t="s">
        <v>7973</v>
      </c>
      <c r="K2155" s="8">
        <v>44</v>
      </c>
      <c r="L2155" s="8" t="s">
        <v>9825</v>
      </c>
      <c r="M2155" s="8">
        <v>88</v>
      </c>
      <c r="N2155" s="8" t="s">
        <v>7974</v>
      </c>
      <c r="O2155" s="8">
        <v>1</v>
      </c>
      <c r="P2155" s="8" t="s">
        <v>57</v>
      </c>
      <c r="Q2155" s="8" t="s">
        <v>12778</v>
      </c>
      <c r="S2155" s="8" t="s">
        <v>57</v>
      </c>
      <c r="T2155" s="8" t="s">
        <v>59</v>
      </c>
      <c r="U2155" s="8" t="s">
        <v>65</v>
      </c>
      <c r="V2155" s="8" t="s">
        <v>51</v>
      </c>
      <c r="W2155" s="8">
        <v>85</v>
      </c>
      <c r="X2155" s="8">
        <v>20</v>
      </c>
      <c r="Y2155" s="8">
        <v>20</v>
      </c>
      <c r="Z2155" s="8">
        <v>15</v>
      </c>
      <c r="AA2155" s="8">
        <v>15</v>
      </c>
      <c r="AB2155" s="8">
        <v>15</v>
      </c>
    </row>
    <row r="2156" spans="1:28">
      <c r="A2156" t="s">
        <v>21</v>
      </c>
      <c r="B2156" t="s">
        <v>105</v>
      </c>
      <c r="C2156" t="s">
        <v>642</v>
      </c>
      <c r="D2156" t="s">
        <v>629</v>
      </c>
      <c r="E2156" t="s">
        <v>675</v>
      </c>
      <c r="F2156" t="s">
        <v>4425</v>
      </c>
      <c r="G2156" t="s">
        <v>4425</v>
      </c>
      <c r="H2156" t="s">
        <v>677</v>
      </c>
      <c r="I2156" t="s">
        <v>2251</v>
      </c>
      <c r="J2156" s="8" t="s">
        <v>11174</v>
      </c>
      <c r="K2156" s="8">
        <v>42</v>
      </c>
      <c r="L2156" s="8" t="s">
        <v>2252</v>
      </c>
      <c r="M2156" s="8">
        <v>151</v>
      </c>
      <c r="N2156" s="8" t="s">
        <v>11175</v>
      </c>
      <c r="O2156" s="8">
        <v>1</v>
      </c>
      <c r="P2156" s="8" t="s">
        <v>57</v>
      </c>
      <c r="Q2156" s="8" t="s">
        <v>12779</v>
      </c>
      <c r="S2156" s="8" t="s">
        <v>57</v>
      </c>
      <c r="T2156" s="8" t="s">
        <v>59</v>
      </c>
      <c r="U2156" s="8" t="s">
        <v>65</v>
      </c>
      <c r="V2156" s="8" t="s">
        <v>51</v>
      </c>
      <c r="W2156" s="8">
        <v>85</v>
      </c>
      <c r="X2156" s="8">
        <v>20</v>
      </c>
      <c r="Y2156" s="8">
        <v>20</v>
      </c>
      <c r="Z2156" s="8">
        <v>15</v>
      </c>
      <c r="AA2156" s="8">
        <v>15</v>
      </c>
      <c r="AB2156" s="8">
        <v>15</v>
      </c>
    </row>
    <row r="2157" spans="1:28">
      <c r="A2157" t="s">
        <v>21</v>
      </c>
      <c r="B2157" t="s">
        <v>105</v>
      </c>
      <c r="C2157" t="s">
        <v>642</v>
      </c>
      <c r="D2157" t="s">
        <v>629</v>
      </c>
      <c r="E2157" t="s">
        <v>675</v>
      </c>
      <c r="F2157" t="s">
        <v>4526</v>
      </c>
      <c r="G2157" t="s">
        <v>4526</v>
      </c>
      <c r="H2157" t="s">
        <v>676</v>
      </c>
      <c r="I2157" t="s">
        <v>2271</v>
      </c>
      <c r="J2157" s="8" t="s">
        <v>10709</v>
      </c>
      <c r="K2157" s="8">
        <v>57</v>
      </c>
      <c r="L2157" s="8" t="s">
        <v>9826</v>
      </c>
      <c r="M2157" s="8">
        <v>160</v>
      </c>
      <c r="N2157" s="8" t="s">
        <v>2272</v>
      </c>
      <c r="O2157" s="8">
        <v>1</v>
      </c>
      <c r="P2157" s="8" t="s">
        <v>57</v>
      </c>
      <c r="Q2157" s="8" t="s">
        <v>12780</v>
      </c>
      <c r="S2157" s="8" t="s">
        <v>57</v>
      </c>
      <c r="T2157" s="8" t="s">
        <v>59</v>
      </c>
      <c r="U2157" s="8" t="s">
        <v>65</v>
      </c>
      <c r="V2157" s="8" t="s">
        <v>51</v>
      </c>
      <c r="W2157" s="8">
        <v>85</v>
      </c>
      <c r="X2157" s="8">
        <v>20</v>
      </c>
      <c r="Y2157" s="8">
        <v>20</v>
      </c>
      <c r="Z2157" s="8">
        <v>15</v>
      </c>
      <c r="AA2157" s="8">
        <v>15</v>
      </c>
      <c r="AB2157" s="8">
        <v>15</v>
      </c>
    </row>
    <row r="2158" spans="1:28">
      <c r="A2158" t="s">
        <v>21</v>
      </c>
      <c r="B2158" t="s">
        <v>105</v>
      </c>
      <c r="C2158" t="s">
        <v>642</v>
      </c>
      <c r="D2158" t="s">
        <v>629</v>
      </c>
      <c r="E2158" t="s">
        <v>675</v>
      </c>
      <c r="F2158" t="s">
        <v>4426</v>
      </c>
      <c r="G2158" t="s">
        <v>4426</v>
      </c>
      <c r="H2158" t="s">
        <v>677</v>
      </c>
      <c r="I2158" t="s">
        <v>2285</v>
      </c>
      <c r="J2158" s="8" t="s">
        <v>11176</v>
      </c>
      <c r="K2158" s="8">
        <v>54</v>
      </c>
      <c r="L2158" s="8" t="s">
        <v>11177</v>
      </c>
      <c r="M2158" s="8">
        <v>145</v>
      </c>
      <c r="N2158" s="8" t="s">
        <v>11178</v>
      </c>
      <c r="O2158" s="8">
        <v>1</v>
      </c>
      <c r="P2158" s="8" t="s">
        <v>57</v>
      </c>
      <c r="Q2158" s="8" t="s">
        <v>12781</v>
      </c>
      <c r="S2158" s="8" t="s">
        <v>57</v>
      </c>
      <c r="T2158" s="8" t="s">
        <v>59</v>
      </c>
      <c r="U2158" s="8" t="s">
        <v>65</v>
      </c>
      <c r="V2158" s="8" t="s">
        <v>51</v>
      </c>
      <c r="W2158" s="8">
        <v>85</v>
      </c>
      <c r="X2158" s="8">
        <v>20</v>
      </c>
      <c r="Y2158" s="8">
        <v>20</v>
      </c>
      <c r="Z2158" s="8">
        <v>15</v>
      </c>
      <c r="AA2158" s="8">
        <v>15</v>
      </c>
      <c r="AB2158" s="8">
        <v>15</v>
      </c>
    </row>
    <row r="2159" spans="1:28">
      <c r="A2159" t="s">
        <v>21</v>
      </c>
      <c r="B2159" t="s">
        <v>105</v>
      </c>
      <c r="C2159" t="s">
        <v>642</v>
      </c>
      <c r="D2159" t="s">
        <v>629</v>
      </c>
      <c r="E2159" t="s">
        <v>675</v>
      </c>
      <c r="F2159" t="s">
        <v>592</v>
      </c>
      <c r="G2159" t="s">
        <v>592</v>
      </c>
      <c r="H2159" t="s">
        <v>676</v>
      </c>
      <c r="I2159" t="s">
        <v>2287</v>
      </c>
      <c r="J2159" s="8" t="s">
        <v>10710</v>
      </c>
      <c r="K2159" s="8">
        <v>46</v>
      </c>
      <c r="L2159" s="8" t="s">
        <v>9827</v>
      </c>
      <c r="M2159" s="8">
        <v>156</v>
      </c>
      <c r="N2159" s="8" t="s">
        <v>10405</v>
      </c>
      <c r="O2159" s="8">
        <v>1</v>
      </c>
      <c r="P2159" s="8" t="s">
        <v>57</v>
      </c>
      <c r="Q2159" s="8" t="s">
        <v>12782</v>
      </c>
      <c r="S2159" s="8" t="s">
        <v>57</v>
      </c>
      <c r="T2159" s="8" t="s">
        <v>59</v>
      </c>
      <c r="U2159" s="8" t="s">
        <v>65</v>
      </c>
      <c r="V2159" s="8" t="s">
        <v>51</v>
      </c>
      <c r="W2159" s="8">
        <v>85</v>
      </c>
      <c r="X2159" s="8">
        <v>20</v>
      </c>
      <c r="Y2159" s="8">
        <v>20</v>
      </c>
      <c r="Z2159" s="8">
        <v>15</v>
      </c>
      <c r="AA2159" s="8">
        <v>15</v>
      </c>
      <c r="AB2159" s="8">
        <v>15</v>
      </c>
    </row>
    <row r="2160" spans="1:28">
      <c r="A2160" t="s">
        <v>21</v>
      </c>
      <c r="B2160" t="s">
        <v>105</v>
      </c>
      <c r="C2160" t="s">
        <v>642</v>
      </c>
      <c r="D2160" t="s">
        <v>629</v>
      </c>
      <c r="E2160" t="s">
        <v>675</v>
      </c>
      <c r="F2160" t="s">
        <v>582</v>
      </c>
      <c r="G2160" t="s">
        <v>582</v>
      </c>
      <c r="H2160" t="s">
        <v>676</v>
      </c>
      <c r="I2160" t="s">
        <v>2291</v>
      </c>
      <c r="J2160" s="8" t="s">
        <v>10711</v>
      </c>
      <c r="K2160" s="8">
        <v>44</v>
      </c>
      <c r="L2160" s="8" t="s">
        <v>2270</v>
      </c>
      <c r="M2160" s="8">
        <v>121</v>
      </c>
      <c r="N2160" s="8" t="s">
        <v>6864</v>
      </c>
      <c r="O2160" s="8">
        <v>1</v>
      </c>
      <c r="P2160" s="8" t="s">
        <v>57</v>
      </c>
      <c r="Q2160" s="8" t="s">
        <v>12783</v>
      </c>
      <c r="S2160" s="8" t="s">
        <v>57</v>
      </c>
      <c r="T2160" s="8" t="s">
        <v>59</v>
      </c>
      <c r="U2160" s="8" t="s">
        <v>65</v>
      </c>
      <c r="V2160" s="8" t="s">
        <v>51</v>
      </c>
      <c r="W2160" s="8">
        <v>85</v>
      </c>
      <c r="X2160" s="8">
        <v>20</v>
      </c>
      <c r="Y2160" s="8">
        <v>20</v>
      </c>
      <c r="Z2160" s="8">
        <v>15</v>
      </c>
      <c r="AA2160" s="8">
        <v>15</v>
      </c>
      <c r="AB2160" s="8">
        <v>15</v>
      </c>
    </row>
    <row r="2161" spans="1:28">
      <c r="A2161" t="s">
        <v>21</v>
      </c>
      <c r="B2161" t="s">
        <v>105</v>
      </c>
      <c r="C2161" t="s">
        <v>642</v>
      </c>
      <c r="D2161" t="s">
        <v>629</v>
      </c>
      <c r="E2161" t="s">
        <v>675</v>
      </c>
      <c r="F2161" t="s">
        <v>588</v>
      </c>
      <c r="G2161" t="s">
        <v>588</v>
      </c>
      <c r="H2161" t="s">
        <v>676</v>
      </c>
      <c r="I2161" t="s">
        <v>2269</v>
      </c>
      <c r="J2161" s="8" t="s">
        <v>10712</v>
      </c>
      <c r="K2161" s="8">
        <v>59</v>
      </c>
      <c r="L2161" s="8" t="s">
        <v>2270</v>
      </c>
      <c r="M2161" s="8">
        <v>121</v>
      </c>
      <c r="N2161" s="8" t="s">
        <v>589</v>
      </c>
      <c r="O2161" s="8">
        <v>1</v>
      </c>
      <c r="P2161" s="8" t="s">
        <v>57</v>
      </c>
      <c r="Q2161" s="8" t="s">
        <v>12784</v>
      </c>
      <c r="S2161" s="8" t="s">
        <v>57</v>
      </c>
      <c r="T2161" s="8" t="s">
        <v>59</v>
      </c>
      <c r="U2161" s="8" t="s">
        <v>65</v>
      </c>
      <c r="V2161" s="8" t="s">
        <v>51</v>
      </c>
      <c r="W2161" s="8">
        <v>85</v>
      </c>
      <c r="X2161" s="8">
        <v>20</v>
      </c>
      <c r="Y2161" s="8">
        <v>20</v>
      </c>
      <c r="Z2161" s="8">
        <v>15</v>
      </c>
      <c r="AA2161" s="8">
        <v>15</v>
      </c>
      <c r="AB2161" s="8">
        <v>15</v>
      </c>
    </row>
    <row r="2162" spans="1:28">
      <c r="A2162" t="s">
        <v>21</v>
      </c>
      <c r="B2162" t="s">
        <v>105</v>
      </c>
      <c r="C2162" t="s">
        <v>642</v>
      </c>
      <c r="D2162" t="s">
        <v>629</v>
      </c>
      <c r="E2162" t="s">
        <v>675</v>
      </c>
      <c r="F2162" t="s">
        <v>351</v>
      </c>
      <c r="G2162" t="s">
        <v>351</v>
      </c>
      <c r="H2162" t="s">
        <v>676</v>
      </c>
      <c r="I2162" t="s">
        <v>2207</v>
      </c>
      <c r="J2162" s="8" t="s">
        <v>10713</v>
      </c>
      <c r="K2162" s="8">
        <v>40</v>
      </c>
      <c r="L2162" s="8" t="s">
        <v>2208</v>
      </c>
      <c r="M2162" s="8">
        <v>130</v>
      </c>
      <c r="N2162" s="8" t="s">
        <v>355</v>
      </c>
      <c r="O2162" s="8">
        <v>1</v>
      </c>
      <c r="P2162" s="8" t="s">
        <v>57</v>
      </c>
      <c r="Q2162" s="8" t="s">
        <v>12785</v>
      </c>
      <c r="S2162" s="8" t="s">
        <v>57</v>
      </c>
      <c r="T2162" s="8" t="s">
        <v>59</v>
      </c>
      <c r="U2162" s="8" t="s">
        <v>65</v>
      </c>
      <c r="V2162" s="8" t="s">
        <v>51</v>
      </c>
      <c r="W2162" s="8">
        <v>85</v>
      </c>
      <c r="X2162" s="8">
        <v>20</v>
      </c>
      <c r="Y2162" s="8">
        <v>20</v>
      </c>
      <c r="Z2162" s="8">
        <v>15</v>
      </c>
      <c r="AA2162" s="8">
        <v>15</v>
      </c>
      <c r="AB2162" s="8">
        <v>15</v>
      </c>
    </row>
    <row r="2163" spans="1:28">
      <c r="A2163" t="s">
        <v>21</v>
      </c>
      <c r="B2163" t="s">
        <v>105</v>
      </c>
      <c r="C2163" t="s">
        <v>642</v>
      </c>
      <c r="D2163" t="s">
        <v>629</v>
      </c>
      <c r="E2163" t="s">
        <v>675</v>
      </c>
      <c r="F2163" t="s">
        <v>4531</v>
      </c>
      <c r="G2163" t="s">
        <v>4531</v>
      </c>
      <c r="H2163" t="s">
        <v>676</v>
      </c>
      <c r="I2163" t="s">
        <v>2365</v>
      </c>
      <c r="J2163" s="8" t="s">
        <v>10714</v>
      </c>
      <c r="K2163" s="8">
        <v>53</v>
      </c>
      <c r="L2163" s="8" t="s">
        <v>9828</v>
      </c>
      <c r="M2163" s="8">
        <v>158</v>
      </c>
      <c r="N2163" s="8" t="s">
        <v>2366</v>
      </c>
      <c r="O2163" s="8">
        <v>1</v>
      </c>
      <c r="P2163" s="8" t="s">
        <v>57</v>
      </c>
      <c r="Q2163" s="8" t="s">
        <v>12786</v>
      </c>
      <c r="S2163" s="8" t="s">
        <v>57</v>
      </c>
      <c r="T2163" s="8" t="s">
        <v>59</v>
      </c>
      <c r="U2163" s="8" t="s">
        <v>65</v>
      </c>
      <c r="V2163" s="8" t="s">
        <v>51</v>
      </c>
      <c r="W2163" s="8">
        <v>85</v>
      </c>
      <c r="X2163" s="8">
        <v>20</v>
      </c>
      <c r="Y2163" s="8">
        <v>20</v>
      </c>
      <c r="Z2163" s="8">
        <v>15</v>
      </c>
      <c r="AA2163" s="8">
        <v>15</v>
      </c>
      <c r="AB2163" s="8">
        <v>15</v>
      </c>
    </row>
    <row r="2164" spans="1:28">
      <c r="A2164" t="s">
        <v>21</v>
      </c>
      <c r="B2164" t="s">
        <v>105</v>
      </c>
      <c r="C2164" t="s">
        <v>642</v>
      </c>
      <c r="D2164" t="s">
        <v>629</v>
      </c>
      <c r="E2164" t="s">
        <v>675</v>
      </c>
      <c r="F2164" t="s">
        <v>5862</v>
      </c>
      <c r="G2164" t="s">
        <v>5862</v>
      </c>
      <c r="H2164" t="s">
        <v>677</v>
      </c>
      <c r="I2164" t="s">
        <v>104</v>
      </c>
      <c r="J2164" s="8" t="s">
        <v>11179</v>
      </c>
      <c r="K2164" s="8">
        <v>12</v>
      </c>
      <c r="L2164" s="8" t="s">
        <v>11180</v>
      </c>
      <c r="M2164" s="8">
        <v>145</v>
      </c>
      <c r="N2164" s="8" t="s">
        <v>51</v>
      </c>
      <c r="O2164" s="8">
        <v>0</v>
      </c>
      <c r="P2164" s="8" t="s">
        <v>58</v>
      </c>
      <c r="Q2164" s="8" t="s">
        <v>12787</v>
      </c>
      <c r="S2164" s="8" t="s">
        <v>57</v>
      </c>
      <c r="T2164" s="8" t="s">
        <v>59</v>
      </c>
      <c r="U2164" s="8" t="s">
        <v>65</v>
      </c>
      <c r="V2164" s="8" t="s">
        <v>51</v>
      </c>
      <c r="W2164" s="8">
        <v>50</v>
      </c>
      <c r="X2164" s="8">
        <v>0</v>
      </c>
      <c r="Y2164" s="8">
        <v>20</v>
      </c>
      <c r="Z2164" s="8">
        <v>0</v>
      </c>
      <c r="AA2164" s="8">
        <v>15</v>
      </c>
      <c r="AB2164" s="8">
        <v>15</v>
      </c>
    </row>
    <row r="2165" spans="1:28">
      <c r="A2165" t="s">
        <v>21</v>
      </c>
      <c r="B2165" t="s">
        <v>105</v>
      </c>
      <c r="C2165" t="s">
        <v>642</v>
      </c>
      <c r="D2165" t="s">
        <v>629</v>
      </c>
      <c r="E2165" t="s">
        <v>675</v>
      </c>
      <c r="F2165" t="s">
        <v>4495</v>
      </c>
      <c r="G2165" t="s">
        <v>4495</v>
      </c>
      <c r="H2165" t="s">
        <v>676</v>
      </c>
      <c r="I2165" t="s">
        <v>2248</v>
      </c>
      <c r="J2165" s="8" t="s">
        <v>2249</v>
      </c>
      <c r="K2165" s="8">
        <v>55</v>
      </c>
      <c r="L2165" s="8" t="s">
        <v>2250</v>
      </c>
      <c r="M2165" s="8">
        <v>120</v>
      </c>
      <c r="N2165" s="8" t="s">
        <v>867</v>
      </c>
      <c r="O2165" s="8">
        <v>1</v>
      </c>
      <c r="P2165" s="8" t="s">
        <v>57</v>
      </c>
      <c r="Q2165" s="8" t="s">
        <v>13146</v>
      </c>
      <c r="S2165" s="8" t="s">
        <v>57</v>
      </c>
      <c r="T2165" s="8" t="s">
        <v>59</v>
      </c>
      <c r="U2165" s="8" t="s">
        <v>65</v>
      </c>
      <c r="V2165" s="8" t="s">
        <v>51</v>
      </c>
      <c r="W2165" s="8">
        <v>85</v>
      </c>
      <c r="X2165" s="8">
        <v>20</v>
      </c>
      <c r="Y2165" s="8">
        <v>20</v>
      </c>
      <c r="Z2165" s="8">
        <v>15</v>
      </c>
      <c r="AA2165" s="8">
        <v>15</v>
      </c>
      <c r="AB2165" s="8">
        <v>15</v>
      </c>
    </row>
    <row r="2166" spans="1:28">
      <c r="A2166" t="s">
        <v>21</v>
      </c>
      <c r="B2166" t="s">
        <v>105</v>
      </c>
      <c r="C2166" t="s">
        <v>642</v>
      </c>
      <c r="D2166" t="s">
        <v>629</v>
      </c>
      <c r="E2166" t="s">
        <v>675</v>
      </c>
      <c r="F2166" t="s">
        <v>4518</v>
      </c>
      <c r="G2166" t="s">
        <v>4518</v>
      </c>
      <c r="H2166" t="s">
        <v>676</v>
      </c>
      <c r="I2166" t="s">
        <v>2360</v>
      </c>
      <c r="J2166" s="8" t="s">
        <v>2361</v>
      </c>
      <c r="K2166" s="8">
        <v>57</v>
      </c>
      <c r="L2166" s="8" t="s">
        <v>9829</v>
      </c>
      <c r="M2166" s="8">
        <v>159</v>
      </c>
      <c r="N2166" s="8" t="s">
        <v>1271</v>
      </c>
      <c r="O2166" s="8">
        <v>1</v>
      </c>
      <c r="P2166" s="8" t="s">
        <v>57</v>
      </c>
      <c r="Q2166" s="8" t="s">
        <v>12788</v>
      </c>
      <c r="S2166" s="8" t="s">
        <v>57</v>
      </c>
      <c r="T2166" s="8" t="s">
        <v>59</v>
      </c>
      <c r="U2166" s="8" t="s">
        <v>65</v>
      </c>
      <c r="V2166" s="8" t="s">
        <v>51</v>
      </c>
      <c r="W2166" s="8">
        <v>85</v>
      </c>
      <c r="X2166" s="8">
        <v>20</v>
      </c>
      <c r="Y2166" s="8">
        <v>20</v>
      </c>
      <c r="Z2166" s="8">
        <v>15</v>
      </c>
      <c r="AA2166" s="8">
        <v>15</v>
      </c>
      <c r="AB2166" s="8">
        <v>15</v>
      </c>
    </row>
    <row r="2167" spans="1:28">
      <c r="A2167" t="s">
        <v>21</v>
      </c>
      <c r="B2167" t="s">
        <v>105</v>
      </c>
      <c r="C2167" t="s">
        <v>642</v>
      </c>
      <c r="D2167" t="s">
        <v>629</v>
      </c>
      <c r="E2167" t="s">
        <v>675</v>
      </c>
      <c r="F2167" t="s">
        <v>4521</v>
      </c>
      <c r="G2167" t="s">
        <v>4521</v>
      </c>
      <c r="H2167" t="s">
        <v>676</v>
      </c>
      <c r="I2167" t="s">
        <v>2288</v>
      </c>
      <c r="J2167" s="8" t="s">
        <v>2289</v>
      </c>
      <c r="K2167" s="8">
        <v>44</v>
      </c>
      <c r="L2167" s="8" t="s">
        <v>2290</v>
      </c>
      <c r="M2167" s="8">
        <v>154</v>
      </c>
      <c r="N2167" s="8" t="s">
        <v>1726</v>
      </c>
      <c r="O2167" s="8">
        <v>1</v>
      </c>
      <c r="P2167" s="8" t="s">
        <v>57</v>
      </c>
      <c r="Q2167" s="8" t="s">
        <v>12789</v>
      </c>
      <c r="S2167" s="8" t="s">
        <v>57</v>
      </c>
      <c r="T2167" s="8" t="s">
        <v>59</v>
      </c>
      <c r="U2167" s="8" t="s">
        <v>65</v>
      </c>
      <c r="V2167" s="8" t="s">
        <v>51</v>
      </c>
      <c r="W2167" s="8">
        <v>85</v>
      </c>
      <c r="X2167" s="8">
        <v>20</v>
      </c>
      <c r="Y2167" s="8">
        <v>20</v>
      </c>
      <c r="Z2167" s="8">
        <v>15</v>
      </c>
      <c r="AA2167" s="8">
        <v>15</v>
      </c>
      <c r="AB2167" s="8">
        <v>15</v>
      </c>
    </row>
    <row r="2168" spans="1:28">
      <c r="A2168" t="s">
        <v>21</v>
      </c>
      <c r="B2168" t="s">
        <v>105</v>
      </c>
      <c r="C2168" t="s">
        <v>642</v>
      </c>
      <c r="D2168" t="s">
        <v>629</v>
      </c>
      <c r="E2168" t="s">
        <v>675</v>
      </c>
      <c r="F2168" t="s">
        <v>4439</v>
      </c>
      <c r="G2168" t="s">
        <v>10791</v>
      </c>
      <c r="H2168" t="s">
        <v>676</v>
      </c>
      <c r="I2168" t="s">
        <v>2282</v>
      </c>
      <c r="J2168" s="8" t="s">
        <v>2283</v>
      </c>
      <c r="K2168" s="8">
        <v>51</v>
      </c>
      <c r="L2168" s="8" t="s">
        <v>2284</v>
      </c>
      <c r="M2168" s="8">
        <v>154</v>
      </c>
      <c r="N2168" s="8" t="s">
        <v>967</v>
      </c>
      <c r="O2168" s="8">
        <v>1</v>
      </c>
      <c r="P2168" s="8" t="s">
        <v>57</v>
      </c>
      <c r="Q2168" s="8" t="s">
        <v>12790</v>
      </c>
      <c r="S2168" s="8" t="s">
        <v>57</v>
      </c>
      <c r="T2168" s="8" t="s">
        <v>59</v>
      </c>
      <c r="U2168" s="8" t="s">
        <v>65</v>
      </c>
      <c r="V2168" s="8" t="s">
        <v>51</v>
      </c>
      <c r="W2168" s="8">
        <v>85</v>
      </c>
      <c r="X2168" s="8">
        <v>20</v>
      </c>
      <c r="Y2168" s="8">
        <v>20</v>
      </c>
      <c r="Z2168" s="8">
        <v>15</v>
      </c>
      <c r="AA2168" s="8">
        <v>15</v>
      </c>
      <c r="AB2168" s="8">
        <v>15</v>
      </c>
    </row>
    <row r="2169" spans="1:28">
      <c r="A2169" t="s">
        <v>21</v>
      </c>
      <c r="B2169" t="s">
        <v>105</v>
      </c>
      <c r="C2169" t="s">
        <v>642</v>
      </c>
      <c r="D2169" t="s">
        <v>629</v>
      </c>
      <c r="E2169" t="s">
        <v>675</v>
      </c>
      <c r="F2169" t="s">
        <v>8118</v>
      </c>
      <c r="G2169" t="s">
        <v>8118</v>
      </c>
      <c r="H2169" t="s">
        <v>677</v>
      </c>
      <c r="I2169" t="s">
        <v>9192</v>
      </c>
      <c r="J2169" s="8" t="s">
        <v>10715</v>
      </c>
      <c r="K2169" s="8">
        <v>41</v>
      </c>
      <c r="L2169" s="8" t="s">
        <v>10716</v>
      </c>
      <c r="M2169" s="8">
        <v>69</v>
      </c>
      <c r="N2169" s="8" t="s">
        <v>51</v>
      </c>
      <c r="O2169" s="8">
        <v>0</v>
      </c>
      <c r="P2169" s="8" t="s">
        <v>58</v>
      </c>
      <c r="Q2169" s="8" t="s">
        <v>12791</v>
      </c>
      <c r="S2169" s="8" t="s">
        <v>57</v>
      </c>
      <c r="T2169" s="8" t="s">
        <v>59</v>
      </c>
      <c r="U2169" s="8" t="s">
        <v>65</v>
      </c>
      <c r="V2169" s="8" t="s">
        <v>51</v>
      </c>
      <c r="W2169" s="8">
        <v>70</v>
      </c>
      <c r="X2169" s="8">
        <v>20</v>
      </c>
      <c r="Y2169" s="8">
        <v>20</v>
      </c>
      <c r="Z2169" s="8">
        <v>0</v>
      </c>
      <c r="AA2169" s="8">
        <v>15</v>
      </c>
      <c r="AB2169" s="8">
        <v>15</v>
      </c>
    </row>
    <row r="2170" spans="1:28">
      <c r="A2170" t="s">
        <v>21</v>
      </c>
      <c r="B2170" t="s">
        <v>105</v>
      </c>
      <c r="C2170" t="s">
        <v>642</v>
      </c>
      <c r="D2170" t="s">
        <v>629</v>
      </c>
      <c r="E2170" t="s">
        <v>675</v>
      </c>
      <c r="F2170" t="s">
        <v>586</v>
      </c>
      <c r="G2170" t="s">
        <v>586</v>
      </c>
      <c r="H2170" t="s">
        <v>676</v>
      </c>
      <c r="I2170" t="s">
        <v>2247</v>
      </c>
      <c r="J2170" s="8" t="s">
        <v>11181</v>
      </c>
      <c r="K2170" s="8">
        <v>23</v>
      </c>
      <c r="L2170" s="8" t="s">
        <v>9830</v>
      </c>
      <c r="M2170" s="8">
        <v>160</v>
      </c>
      <c r="N2170" s="8" t="s">
        <v>587</v>
      </c>
      <c r="O2170" s="8">
        <v>1</v>
      </c>
      <c r="P2170" s="8" t="s">
        <v>57</v>
      </c>
      <c r="Q2170" s="8" t="s">
        <v>12792</v>
      </c>
      <c r="S2170" s="8" t="s">
        <v>57</v>
      </c>
      <c r="T2170" s="8" t="s">
        <v>59</v>
      </c>
      <c r="U2170" s="8" t="s">
        <v>65</v>
      </c>
      <c r="V2170" s="8" t="s">
        <v>51</v>
      </c>
      <c r="W2170" s="8">
        <v>65</v>
      </c>
      <c r="X2170" s="8">
        <v>0</v>
      </c>
      <c r="Y2170" s="8">
        <v>20</v>
      </c>
      <c r="Z2170" s="8">
        <v>15</v>
      </c>
      <c r="AA2170" s="8">
        <v>15</v>
      </c>
      <c r="AB2170" s="8">
        <v>15</v>
      </c>
    </row>
    <row r="2171" spans="1:28">
      <c r="A2171" t="s">
        <v>21</v>
      </c>
      <c r="B2171" t="s">
        <v>105</v>
      </c>
      <c r="C2171" t="s">
        <v>642</v>
      </c>
      <c r="D2171" t="s">
        <v>629</v>
      </c>
      <c r="E2171" t="s">
        <v>675</v>
      </c>
      <c r="F2171" t="s">
        <v>227</v>
      </c>
      <c r="G2171" t="s">
        <v>227</v>
      </c>
      <c r="H2171" t="s">
        <v>676</v>
      </c>
      <c r="I2171" t="s">
        <v>2231</v>
      </c>
      <c r="J2171" s="8" t="s">
        <v>9831</v>
      </c>
      <c r="K2171" s="8">
        <v>51</v>
      </c>
      <c r="L2171" s="8" t="s">
        <v>2232</v>
      </c>
      <c r="M2171" s="8">
        <v>118</v>
      </c>
      <c r="N2171" s="8" t="s">
        <v>230</v>
      </c>
      <c r="O2171" s="8">
        <v>1</v>
      </c>
      <c r="P2171" s="8" t="s">
        <v>57</v>
      </c>
      <c r="Q2171" s="8" t="s">
        <v>12793</v>
      </c>
      <c r="S2171" s="8" t="s">
        <v>57</v>
      </c>
      <c r="T2171" s="8" t="s">
        <v>59</v>
      </c>
      <c r="U2171" s="8" t="s">
        <v>65</v>
      </c>
      <c r="V2171" s="8" t="s">
        <v>51</v>
      </c>
      <c r="W2171" s="8">
        <v>85</v>
      </c>
      <c r="X2171" s="8">
        <v>20</v>
      </c>
      <c r="Y2171" s="8">
        <v>20</v>
      </c>
      <c r="Z2171" s="8">
        <v>15</v>
      </c>
      <c r="AA2171" s="8">
        <v>15</v>
      </c>
      <c r="AB2171" s="8">
        <v>15</v>
      </c>
    </row>
    <row r="2172" spans="1:28">
      <c r="A2172" t="s">
        <v>21</v>
      </c>
      <c r="B2172" t="s">
        <v>105</v>
      </c>
      <c r="C2172" t="s">
        <v>642</v>
      </c>
      <c r="D2172" t="s">
        <v>629</v>
      </c>
      <c r="E2172" t="s">
        <v>675</v>
      </c>
      <c r="F2172" t="s">
        <v>8122</v>
      </c>
      <c r="G2172" t="s">
        <v>8122</v>
      </c>
      <c r="H2172" t="s">
        <v>677</v>
      </c>
      <c r="I2172" t="s">
        <v>9193</v>
      </c>
      <c r="J2172" s="8" t="s">
        <v>11182</v>
      </c>
      <c r="K2172" s="8">
        <v>38</v>
      </c>
      <c r="L2172" s="8" t="s">
        <v>9194</v>
      </c>
      <c r="M2172" s="8">
        <v>87</v>
      </c>
      <c r="N2172" s="8" t="s">
        <v>11183</v>
      </c>
      <c r="O2172" s="8">
        <v>1</v>
      </c>
      <c r="P2172" s="8" t="s">
        <v>57</v>
      </c>
      <c r="Q2172" s="8" t="s">
        <v>12794</v>
      </c>
      <c r="S2172" s="8" t="s">
        <v>57</v>
      </c>
      <c r="T2172" s="8" t="s">
        <v>59</v>
      </c>
      <c r="U2172" s="8" t="s">
        <v>65</v>
      </c>
      <c r="V2172" s="8" t="s">
        <v>51</v>
      </c>
      <c r="W2172" s="8">
        <v>65</v>
      </c>
      <c r="X2172" s="8">
        <v>0</v>
      </c>
      <c r="Y2172" s="8">
        <v>20</v>
      </c>
      <c r="Z2172" s="8">
        <v>15</v>
      </c>
      <c r="AA2172" s="8">
        <v>15</v>
      </c>
      <c r="AB2172" s="8">
        <v>15</v>
      </c>
    </row>
    <row r="2173" spans="1:28">
      <c r="A2173" t="s">
        <v>21</v>
      </c>
      <c r="B2173" t="s">
        <v>105</v>
      </c>
      <c r="C2173" t="s">
        <v>642</v>
      </c>
      <c r="D2173" t="s">
        <v>629</v>
      </c>
      <c r="E2173" t="s">
        <v>675</v>
      </c>
      <c r="F2173" t="s">
        <v>597</v>
      </c>
      <c r="G2173" t="s">
        <v>597</v>
      </c>
      <c r="H2173" t="s">
        <v>676</v>
      </c>
      <c r="I2173" t="s">
        <v>2317</v>
      </c>
      <c r="J2173" s="8" t="s">
        <v>10717</v>
      </c>
      <c r="K2173" s="8">
        <v>41</v>
      </c>
      <c r="L2173" s="8" t="s">
        <v>9832</v>
      </c>
      <c r="M2173" s="8">
        <v>147</v>
      </c>
      <c r="N2173" s="8" t="s">
        <v>2318</v>
      </c>
      <c r="O2173" s="8">
        <v>1</v>
      </c>
      <c r="P2173" s="8" t="s">
        <v>57</v>
      </c>
      <c r="Q2173" s="8" t="s">
        <v>12795</v>
      </c>
      <c r="S2173" s="8" t="s">
        <v>57</v>
      </c>
      <c r="T2173" s="8" t="s">
        <v>59</v>
      </c>
      <c r="U2173" s="8" t="s">
        <v>65</v>
      </c>
      <c r="V2173" s="8" t="s">
        <v>51</v>
      </c>
      <c r="W2173" s="8">
        <v>85</v>
      </c>
      <c r="X2173" s="8">
        <v>20</v>
      </c>
      <c r="Y2173" s="8">
        <v>20</v>
      </c>
      <c r="Z2173" s="8">
        <v>15</v>
      </c>
      <c r="AA2173" s="8">
        <v>15</v>
      </c>
      <c r="AB2173" s="8">
        <v>15</v>
      </c>
    </row>
    <row r="2174" spans="1:28">
      <c r="A2174" t="s">
        <v>21</v>
      </c>
      <c r="B2174" t="s">
        <v>105</v>
      </c>
      <c r="C2174" t="s">
        <v>642</v>
      </c>
      <c r="D2174" t="s">
        <v>629</v>
      </c>
      <c r="E2174" t="s">
        <v>675</v>
      </c>
      <c r="F2174" t="s">
        <v>5704</v>
      </c>
      <c r="G2174" t="s">
        <v>5704</v>
      </c>
      <c r="H2174" t="s">
        <v>677</v>
      </c>
      <c r="I2174" t="s">
        <v>5863</v>
      </c>
      <c r="J2174" s="8" t="s">
        <v>10718</v>
      </c>
      <c r="K2174" s="8">
        <v>56</v>
      </c>
      <c r="L2174" s="8" t="s">
        <v>5864</v>
      </c>
      <c r="M2174" s="8">
        <v>77</v>
      </c>
      <c r="N2174" s="8" t="s">
        <v>5865</v>
      </c>
      <c r="O2174" s="8">
        <v>1</v>
      </c>
      <c r="P2174" s="8" t="s">
        <v>57</v>
      </c>
      <c r="Q2174" s="8" t="s">
        <v>12796</v>
      </c>
      <c r="S2174" s="8" t="s">
        <v>57</v>
      </c>
      <c r="T2174" s="8" t="s">
        <v>59</v>
      </c>
      <c r="U2174" s="8" t="s">
        <v>65</v>
      </c>
      <c r="V2174" s="8" t="s">
        <v>51</v>
      </c>
      <c r="W2174" s="8">
        <v>85</v>
      </c>
      <c r="X2174" s="8">
        <v>20</v>
      </c>
      <c r="Y2174" s="8">
        <v>20</v>
      </c>
      <c r="Z2174" s="8">
        <v>15</v>
      </c>
      <c r="AA2174" s="8">
        <v>15</v>
      </c>
      <c r="AB2174" s="8">
        <v>15</v>
      </c>
    </row>
    <row r="2175" spans="1:28">
      <c r="A2175" t="s">
        <v>21</v>
      </c>
      <c r="B2175" t="s">
        <v>105</v>
      </c>
      <c r="C2175" t="s">
        <v>642</v>
      </c>
      <c r="D2175" t="s">
        <v>629</v>
      </c>
      <c r="E2175" t="s">
        <v>675</v>
      </c>
      <c r="F2175" t="s">
        <v>5725</v>
      </c>
      <c r="G2175" t="s">
        <v>5725</v>
      </c>
      <c r="H2175" t="s">
        <v>677</v>
      </c>
      <c r="I2175" t="s">
        <v>5861</v>
      </c>
      <c r="J2175" s="8" t="s">
        <v>10719</v>
      </c>
      <c r="K2175" s="8">
        <v>49</v>
      </c>
      <c r="L2175" s="8" t="s">
        <v>9833</v>
      </c>
      <c r="M2175" s="8">
        <v>63</v>
      </c>
      <c r="N2175" s="8" t="s">
        <v>5729</v>
      </c>
      <c r="O2175" s="8">
        <v>1</v>
      </c>
      <c r="P2175" s="8" t="s">
        <v>57</v>
      </c>
      <c r="Q2175" s="8" t="s">
        <v>12797</v>
      </c>
      <c r="S2175" s="8" t="s">
        <v>57</v>
      </c>
      <c r="T2175" s="8" t="s">
        <v>59</v>
      </c>
      <c r="U2175" s="8" t="s">
        <v>65</v>
      </c>
      <c r="V2175" s="8" t="s">
        <v>51</v>
      </c>
      <c r="W2175" s="8">
        <v>85</v>
      </c>
      <c r="X2175" s="8">
        <v>20</v>
      </c>
      <c r="Y2175" s="8">
        <v>20</v>
      </c>
      <c r="Z2175" s="8">
        <v>15</v>
      </c>
      <c r="AA2175" s="8">
        <v>15</v>
      </c>
      <c r="AB2175" s="8">
        <v>15</v>
      </c>
    </row>
    <row r="2176" spans="1:28">
      <c r="A2176" t="s">
        <v>21</v>
      </c>
      <c r="B2176" t="s">
        <v>105</v>
      </c>
      <c r="C2176" t="s">
        <v>642</v>
      </c>
      <c r="D2176" t="s">
        <v>629</v>
      </c>
      <c r="E2176" t="s">
        <v>675</v>
      </c>
      <c r="F2176" t="s">
        <v>4424</v>
      </c>
      <c r="G2176" t="s">
        <v>4424</v>
      </c>
      <c r="H2176" t="s">
        <v>677</v>
      </c>
      <c r="I2176" t="s">
        <v>2292</v>
      </c>
      <c r="J2176" s="8" t="s">
        <v>9834</v>
      </c>
      <c r="K2176" s="8">
        <v>60</v>
      </c>
      <c r="L2176" s="8" t="s">
        <v>2293</v>
      </c>
      <c r="M2176" s="8">
        <v>92</v>
      </c>
      <c r="N2176" s="8" t="s">
        <v>2294</v>
      </c>
      <c r="O2176" s="8">
        <v>1</v>
      </c>
      <c r="P2176" s="8" t="s">
        <v>57</v>
      </c>
      <c r="Q2176" s="8" t="s">
        <v>12798</v>
      </c>
      <c r="S2176" s="8" t="s">
        <v>57</v>
      </c>
      <c r="T2176" s="8" t="s">
        <v>59</v>
      </c>
      <c r="U2176" s="8" t="s">
        <v>65</v>
      </c>
      <c r="V2176" s="8" t="s">
        <v>51</v>
      </c>
      <c r="W2176" s="8">
        <v>85</v>
      </c>
      <c r="X2176" s="8">
        <v>20</v>
      </c>
      <c r="Y2176" s="8">
        <v>20</v>
      </c>
      <c r="Z2176" s="8">
        <v>15</v>
      </c>
      <c r="AA2176" s="8">
        <v>15</v>
      </c>
      <c r="AB2176" s="8">
        <v>15</v>
      </c>
    </row>
    <row r="2177" spans="1:28">
      <c r="A2177" t="s">
        <v>21</v>
      </c>
      <c r="B2177" t="s">
        <v>105</v>
      </c>
      <c r="C2177" t="s">
        <v>642</v>
      </c>
      <c r="D2177" t="s">
        <v>629</v>
      </c>
      <c r="E2177" t="s">
        <v>675</v>
      </c>
      <c r="F2177" t="s">
        <v>4488</v>
      </c>
      <c r="G2177" t="s">
        <v>4488</v>
      </c>
      <c r="H2177" t="s">
        <v>676</v>
      </c>
      <c r="I2177" t="s">
        <v>2220</v>
      </c>
      <c r="J2177" s="8" t="s">
        <v>11184</v>
      </c>
      <c r="K2177" s="8">
        <v>33</v>
      </c>
      <c r="L2177" s="8" t="s">
        <v>9835</v>
      </c>
      <c r="M2177" s="8">
        <v>64</v>
      </c>
      <c r="N2177" s="8" t="s">
        <v>911</v>
      </c>
      <c r="O2177" s="8">
        <v>1</v>
      </c>
      <c r="P2177" s="8" t="s">
        <v>57</v>
      </c>
      <c r="Q2177" s="8" t="s">
        <v>12799</v>
      </c>
      <c r="S2177" s="8" t="s">
        <v>57</v>
      </c>
      <c r="T2177" s="8" t="s">
        <v>59</v>
      </c>
      <c r="U2177" s="8" t="s">
        <v>65</v>
      </c>
      <c r="V2177" s="8" t="s">
        <v>51</v>
      </c>
      <c r="W2177" s="8">
        <v>65</v>
      </c>
      <c r="X2177" s="8">
        <v>0</v>
      </c>
      <c r="Y2177" s="8">
        <v>20</v>
      </c>
      <c r="Z2177" s="8">
        <v>15</v>
      </c>
      <c r="AA2177" s="8">
        <v>15</v>
      </c>
      <c r="AB2177" s="8">
        <v>15</v>
      </c>
    </row>
    <row r="2178" spans="1:28">
      <c r="A2178" t="s">
        <v>21</v>
      </c>
      <c r="B2178" t="s">
        <v>105</v>
      </c>
      <c r="C2178" t="s">
        <v>642</v>
      </c>
      <c r="D2178" t="s">
        <v>629</v>
      </c>
      <c r="E2178" t="s">
        <v>675</v>
      </c>
      <c r="F2178" t="s">
        <v>9195</v>
      </c>
      <c r="G2178" t="s">
        <v>9195</v>
      </c>
      <c r="H2178" t="s">
        <v>677</v>
      </c>
      <c r="I2178" t="s">
        <v>9196</v>
      </c>
      <c r="J2178" s="8" t="s">
        <v>10720</v>
      </c>
      <c r="K2178" s="8">
        <v>42</v>
      </c>
      <c r="L2178" s="8" t="s">
        <v>10721</v>
      </c>
      <c r="M2178" s="8">
        <v>149</v>
      </c>
      <c r="N2178" s="8" t="s">
        <v>2229</v>
      </c>
      <c r="O2178" s="8">
        <v>1</v>
      </c>
      <c r="P2178" s="8" t="s">
        <v>57</v>
      </c>
      <c r="Q2178" s="8" t="s">
        <v>12800</v>
      </c>
      <c r="S2178" s="8" t="s">
        <v>57</v>
      </c>
      <c r="T2178" s="8" t="s">
        <v>59</v>
      </c>
      <c r="U2178" s="8" t="s">
        <v>65</v>
      </c>
      <c r="V2178" s="8" t="s">
        <v>51</v>
      </c>
      <c r="W2178" s="8">
        <v>85</v>
      </c>
      <c r="X2178" s="8">
        <v>20</v>
      </c>
      <c r="Y2178" s="8">
        <v>20</v>
      </c>
      <c r="Z2178" s="8">
        <v>15</v>
      </c>
      <c r="AA2178" s="8">
        <v>15</v>
      </c>
      <c r="AB2178" s="8">
        <v>15</v>
      </c>
    </row>
    <row r="2179" spans="1:28">
      <c r="A2179" t="s">
        <v>21</v>
      </c>
      <c r="B2179" t="s">
        <v>105</v>
      </c>
      <c r="C2179" t="s">
        <v>642</v>
      </c>
      <c r="D2179" t="s">
        <v>629</v>
      </c>
      <c r="E2179" t="s">
        <v>675</v>
      </c>
      <c r="F2179" t="s">
        <v>4952</v>
      </c>
      <c r="G2179" t="s">
        <v>4952</v>
      </c>
      <c r="H2179" t="s">
        <v>676</v>
      </c>
      <c r="I2179" t="s">
        <v>2332</v>
      </c>
      <c r="J2179" s="8" t="s">
        <v>10722</v>
      </c>
      <c r="K2179" s="8">
        <v>46</v>
      </c>
      <c r="L2179" s="8" t="s">
        <v>9836</v>
      </c>
      <c r="M2179" s="8">
        <v>124</v>
      </c>
      <c r="N2179" s="8" t="s">
        <v>10161</v>
      </c>
      <c r="O2179" s="8">
        <v>1</v>
      </c>
      <c r="P2179" s="8" t="s">
        <v>57</v>
      </c>
      <c r="Q2179" s="8" t="s">
        <v>12801</v>
      </c>
      <c r="S2179" s="8" t="s">
        <v>57</v>
      </c>
      <c r="T2179" s="8" t="s">
        <v>59</v>
      </c>
      <c r="U2179" s="8" t="s">
        <v>65</v>
      </c>
      <c r="V2179" s="8" t="s">
        <v>51</v>
      </c>
      <c r="W2179" s="8">
        <v>85</v>
      </c>
      <c r="X2179" s="8">
        <v>20</v>
      </c>
      <c r="Y2179" s="8">
        <v>20</v>
      </c>
      <c r="Z2179" s="8">
        <v>15</v>
      </c>
      <c r="AA2179" s="8">
        <v>15</v>
      </c>
      <c r="AB2179" s="8">
        <v>15</v>
      </c>
    </row>
    <row r="2180" spans="1:28">
      <c r="A2180" t="s">
        <v>21</v>
      </c>
      <c r="B2180" t="s">
        <v>105</v>
      </c>
      <c r="C2180" t="s">
        <v>642</v>
      </c>
      <c r="D2180" t="s">
        <v>629</v>
      </c>
      <c r="E2180" t="s">
        <v>675</v>
      </c>
      <c r="F2180" t="s">
        <v>4947</v>
      </c>
      <c r="G2180" t="s">
        <v>4947</v>
      </c>
      <c r="H2180" t="s">
        <v>676</v>
      </c>
      <c r="I2180" t="s">
        <v>2245</v>
      </c>
      <c r="J2180" s="8" t="s">
        <v>10723</v>
      </c>
      <c r="K2180" s="8">
        <v>46</v>
      </c>
      <c r="L2180" s="8" t="s">
        <v>9837</v>
      </c>
      <c r="M2180" s="8">
        <v>115</v>
      </c>
      <c r="N2180" s="8" t="s">
        <v>2246</v>
      </c>
      <c r="O2180" s="8">
        <v>1</v>
      </c>
      <c r="P2180" s="8" t="s">
        <v>57</v>
      </c>
      <c r="Q2180" s="8" t="s">
        <v>12802</v>
      </c>
      <c r="S2180" s="8" t="s">
        <v>57</v>
      </c>
      <c r="T2180" s="8" t="s">
        <v>59</v>
      </c>
      <c r="U2180" s="8" t="s">
        <v>65</v>
      </c>
      <c r="V2180" s="8" t="s">
        <v>51</v>
      </c>
      <c r="W2180" s="8">
        <v>85</v>
      </c>
      <c r="X2180" s="8">
        <v>20</v>
      </c>
      <c r="Y2180" s="8">
        <v>20</v>
      </c>
      <c r="Z2180" s="8">
        <v>15</v>
      </c>
      <c r="AA2180" s="8">
        <v>15</v>
      </c>
      <c r="AB2180" s="8">
        <v>15</v>
      </c>
    </row>
    <row r="2181" spans="1:28">
      <c r="A2181" t="s">
        <v>21</v>
      </c>
      <c r="B2181" t="s">
        <v>105</v>
      </c>
      <c r="C2181" t="s">
        <v>642</v>
      </c>
      <c r="D2181" t="s">
        <v>629</v>
      </c>
      <c r="E2181" t="s">
        <v>675</v>
      </c>
      <c r="F2181" t="s">
        <v>4505</v>
      </c>
      <c r="G2181" t="s">
        <v>4505</v>
      </c>
      <c r="H2181" t="s">
        <v>677</v>
      </c>
      <c r="I2181" t="s">
        <v>2264</v>
      </c>
      <c r="J2181" s="8" t="s">
        <v>10724</v>
      </c>
      <c r="K2181" s="8">
        <v>40</v>
      </c>
      <c r="L2181" s="8" t="s">
        <v>9838</v>
      </c>
      <c r="M2181" s="8">
        <v>84</v>
      </c>
      <c r="N2181" s="8" t="s">
        <v>2265</v>
      </c>
      <c r="O2181" s="8">
        <v>1</v>
      </c>
      <c r="P2181" s="8" t="s">
        <v>57</v>
      </c>
      <c r="Q2181" s="8" t="s">
        <v>12803</v>
      </c>
      <c r="S2181" s="8" t="s">
        <v>57</v>
      </c>
      <c r="T2181" s="8" t="s">
        <v>59</v>
      </c>
      <c r="U2181" s="8" t="s">
        <v>65</v>
      </c>
      <c r="V2181" s="8" t="s">
        <v>51</v>
      </c>
      <c r="W2181" s="8">
        <v>85</v>
      </c>
      <c r="X2181" s="8">
        <v>20</v>
      </c>
      <c r="Y2181" s="8">
        <v>20</v>
      </c>
      <c r="Z2181" s="8">
        <v>15</v>
      </c>
      <c r="AA2181" s="8">
        <v>15</v>
      </c>
      <c r="AB2181" s="8">
        <v>15</v>
      </c>
    </row>
    <row r="2182" spans="1:28">
      <c r="A2182" t="s">
        <v>21</v>
      </c>
      <c r="B2182" t="s">
        <v>105</v>
      </c>
      <c r="C2182" t="s">
        <v>642</v>
      </c>
      <c r="D2182" t="s">
        <v>629</v>
      </c>
      <c r="E2182" t="s">
        <v>675</v>
      </c>
      <c r="F2182" t="s">
        <v>5701</v>
      </c>
      <c r="G2182" t="s">
        <v>5701</v>
      </c>
      <c r="H2182" t="s">
        <v>677</v>
      </c>
      <c r="I2182" t="s">
        <v>9197</v>
      </c>
      <c r="J2182" s="8" t="s">
        <v>10725</v>
      </c>
      <c r="K2182" s="8">
        <v>59</v>
      </c>
      <c r="L2182" s="8" t="s">
        <v>9198</v>
      </c>
      <c r="M2182" s="8">
        <v>158</v>
      </c>
      <c r="N2182" s="8" t="s">
        <v>9199</v>
      </c>
      <c r="O2182" s="8">
        <v>1</v>
      </c>
      <c r="P2182" s="8" t="s">
        <v>57</v>
      </c>
      <c r="Q2182" s="8" t="s">
        <v>12804</v>
      </c>
      <c r="S2182" s="8" t="s">
        <v>57</v>
      </c>
      <c r="T2182" s="8" t="s">
        <v>59</v>
      </c>
      <c r="U2182" s="8" t="s">
        <v>65</v>
      </c>
      <c r="V2182" s="8" t="s">
        <v>51</v>
      </c>
      <c r="W2182" s="8">
        <v>85</v>
      </c>
      <c r="X2182" s="8">
        <v>20</v>
      </c>
      <c r="Y2182" s="8">
        <v>20</v>
      </c>
      <c r="Z2182" s="8">
        <v>15</v>
      </c>
      <c r="AA2182" s="8">
        <v>15</v>
      </c>
      <c r="AB2182" s="8">
        <v>15</v>
      </c>
    </row>
    <row r="2183" spans="1:28">
      <c r="A2183" t="s">
        <v>21</v>
      </c>
      <c r="B2183" t="s">
        <v>105</v>
      </c>
      <c r="C2183" t="s">
        <v>642</v>
      </c>
      <c r="D2183" t="s">
        <v>629</v>
      </c>
      <c r="E2183" t="s">
        <v>675</v>
      </c>
      <c r="F2183" t="s">
        <v>321</v>
      </c>
      <c r="G2183" t="s">
        <v>321</v>
      </c>
      <c r="H2183" t="s">
        <v>676</v>
      </c>
      <c r="I2183" t="s">
        <v>2268</v>
      </c>
      <c r="J2183" s="8" t="s">
        <v>11185</v>
      </c>
      <c r="K2183" s="8">
        <v>34</v>
      </c>
      <c r="L2183" s="8" t="s">
        <v>11186</v>
      </c>
      <c r="M2183" s="8">
        <v>131</v>
      </c>
      <c r="N2183" s="8" t="s">
        <v>259</v>
      </c>
      <c r="O2183" s="8">
        <v>1</v>
      </c>
      <c r="P2183" s="8" t="s">
        <v>57</v>
      </c>
      <c r="Q2183" s="8" t="s">
        <v>12805</v>
      </c>
      <c r="S2183" s="8" t="s">
        <v>57</v>
      </c>
      <c r="T2183" s="8" t="s">
        <v>59</v>
      </c>
      <c r="U2183" s="8" t="s">
        <v>65</v>
      </c>
      <c r="V2183" s="8" t="s">
        <v>51</v>
      </c>
      <c r="W2183" s="8">
        <v>65</v>
      </c>
      <c r="X2183" s="8">
        <v>0</v>
      </c>
      <c r="Y2183" s="8">
        <v>20</v>
      </c>
      <c r="Z2183" s="8">
        <v>15</v>
      </c>
      <c r="AA2183" s="8">
        <v>15</v>
      </c>
      <c r="AB2183" s="8">
        <v>15</v>
      </c>
    </row>
    <row r="2184" spans="1:28">
      <c r="A2184" t="s">
        <v>21</v>
      </c>
      <c r="B2184" t="s">
        <v>105</v>
      </c>
      <c r="C2184" t="s">
        <v>642</v>
      </c>
      <c r="D2184" t="s">
        <v>629</v>
      </c>
      <c r="E2184" t="s">
        <v>675</v>
      </c>
      <c r="F2184" t="s">
        <v>192</v>
      </c>
      <c r="G2184" t="s">
        <v>192</v>
      </c>
      <c r="H2184" t="s">
        <v>676</v>
      </c>
      <c r="I2184" t="s">
        <v>5860</v>
      </c>
      <c r="J2184" s="8" t="s">
        <v>10726</v>
      </c>
      <c r="K2184" s="8">
        <v>56</v>
      </c>
      <c r="L2184" s="8" t="s">
        <v>9839</v>
      </c>
      <c r="M2184" s="8">
        <v>156</v>
      </c>
      <c r="N2184" s="8" t="s">
        <v>409</v>
      </c>
      <c r="O2184" s="8">
        <v>1</v>
      </c>
      <c r="P2184" s="8" t="s">
        <v>57</v>
      </c>
      <c r="Q2184" s="8" t="s">
        <v>12806</v>
      </c>
      <c r="S2184" s="8" t="s">
        <v>57</v>
      </c>
      <c r="T2184" s="8" t="s">
        <v>59</v>
      </c>
      <c r="U2184" s="8" t="s">
        <v>65</v>
      </c>
      <c r="V2184" s="8" t="s">
        <v>51</v>
      </c>
      <c r="W2184" s="8">
        <v>85</v>
      </c>
      <c r="X2184" s="8">
        <v>20</v>
      </c>
      <c r="Y2184" s="8">
        <v>20</v>
      </c>
      <c r="Z2184" s="8">
        <v>15</v>
      </c>
      <c r="AA2184" s="8">
        <v>15</v>
      </c>
      <c r="AB2184" s="8">
        <v>15</v>
      </c>
    </row>
    <row r="2185" spans="1:28">
      <c r="A2185" t="s">
        <v>21</v>
      </c>
      <c r="B2185" t="s">
        <v>105</v>
      </c>
      <c r="C2185" t="s">
        <v>642</v>
      </c>
      <c r="D2185" t="s">
        <v>629</v>
      </c>
      <c r="E2185" t="s">
        <v>674</v>
      </c>
      <c r="F2185" t="s">
        <v>33</v>
      </c>
      <c r="G2185" t="s">
        <v>33</v>
      </c>
      <c r="H2185" t="s">
        <v>676</v>
      </c>
      <c r="I2185" t="s">
        <v>2279</v>
      </c>
      <c r="J2185" s="8" t="s">
        <v>11187</v>
      </c>
      <c r="K2185" s="8">
        <v>8</v>
      </c>
      <c r="L2185" s="8" t="s">
        <v>9840</v>
      </c>
      <c r="M2185" s="8">
        <v>125</v>
      </c>
      <c r="N2185" s="8" t="s">
        <v>2280</v>
      </c>
      <c r="O2185" s="8">
        <v>1</v>
      </c>
      <c r="P2185" s="8" t="s">
        <v>57</v>
      </c>
      <c r="Q2185" s="8" t="s">
        <v>12807</v>
      </c>
      <c r="S2185" s="8" t="s">
        <v>57</v>
      </c>
      <c r="T2185" s="8" t="s">
        <v>59</v>
      </c>
      <c r="U2185" s="8" t="s">
        <v>65</v>
      </c>
      <c r="V2185" s="8" t="s">
        <v>51</v>
      </c>
      <c r="W2185" s="8">
        <v>65</v>
      </c>
      <c r="X2185" s="8">
        <v>0</v>
      </c>
      <c r="Y2185" s="8">
        <v>20</v>
      </c>
      <c r="Z2185" s="8">
        <v>15</v>
      </c>
      <c r="AA2185" s="8">
        <v>15</v>
      </c>
      <c r="AB2185" s="8">
        <v>15</v>
      </c>
    </row>
    <row r="2186" spans="1:28">
      <c r="A2186" t="s">
        <v>21</v>
      </c>
      <c r="B2186" t="s">
        <v>105</v>
      </c>
      <c r="C2186" t="s">
        <v>642</v>
      </c>
      <c r="D2186" t="s">
        <v>629</v>
      </c>
      <c r="E2186" t="s">
        <v>675</v>
      </c>
      <c r="F2186" t="s">
        <v>4499</v>
      </c>
      <c r="G2186" t="s">
        <v>4499</v>
      </c>
      <c r="H2186" t="s">
        <v>676</v>
      </c>
      <c r="I2186" t="s">
        <v>2238</v>
      </c>
      <c r="J2186" s="8" t="s">
        <v>10727</v>
      </c>
      <c r="K2186" s="8">
        <v>59</v>
      </c>
      <c r="L2186" s="8" t="s">
        <v>2239</v>
      </c>
      <c r="M2186" s="8">
        <v>142</v>
      </c>
      <c r="N2186" s="8" t="s">
        <v>10406</v>
      </c>
      <c r="O2186" s="8">
        <v>1</v>
      </c>
      <c r="P2186" s="8" t="s">
        <v>57</v>
      </c>
      <c r="Q2186" s="8" t="s">
        <v>12808</v>
      </c>
      <c r="S2186" s="8" t="s">
        <v>57</v>
      </c>
      <c r="T2186" s="8" t="s">
        <v>59</v>
      </c>
      <c r="U2186" s="8" t="s">
        <v>65</v>
      </c>
      <c r="V2186" s="8" t="s">
        <v>51</v>
      </c>
      <c r="W2186" s="8">
        <v>85</v>
      </c>
      <c r="X2186" s="8">
        <v>20</v>
      </c>
      <c r="Y2186" s="8">
        <v>20</v>
      </c>
      <c r="Z2186" s="8">
        <v>15</v>
      </c>
      <c r="AA2186" s="8">
        <v>15</v>
      </c>
      <c r="AB2186" s="8">
        <v>15</v>
      </c>
    </row>
    <row r="2187" spans="1:28">
      <c r="A2187" t="s">
        <v>21</v>
      </c>
      <c r="B2187" t="s">
        <v>105</v>
      </c>
      <c r="C2187" t="s">
        <v>642</v>
      </c>
      <c r="D2187" t="s">
        <v>629</v>
      </c>
      <c r="E2187" t="s">
        <v>675</v>
      </c>
      <c r="F2187" t="s">
        <v>4508</v>
      </c>
      <c r="G2187" t="s">
        <v>4508</v>
      </c>
      <c r="H2187" t="s">
        <v>676</v>
      </c>
      <c r="I2187" t="s">
        <v>2215</v>
      </c>
      <c r="J2187" s="8" t="s">
        <v>10728</v>
      </c>
      <c r="K2187" s="8">
        <v>57</v>
      </c>
      <c r="L2187" s="8" t="s">
        <v>2216</v>
      </c>
      <c r="M2187" s="8">
        <v>75</v>
      </c>
      <c r="N2187" s="8" t="s">
        <v>2217</v>
      </c>
      <c r="O2187" s="8">
        <v>1</v>
      </c>
      <c r="P2187" s="8" t="s">
        <v>57</v>
      </c>
      <c r="Q2187" s="8" t="s">
        <v>12809</v>
      </c>
      <c r="S2187" s="8" t="s">
        <v>57</v>
      </c>
      <c r="T2187" s="8" t="s">
        <v>59</v>
      </c>
      <c r="U2187" s="8" t="s">
        <v>65</v>
      </c>
      <c r="V2187" s="8" t="s">
        <v>51</v>
      </c>
      <c r="W2187" s="8">
        <v>85</v>
      </c>
      <c r="X2187" s="8">
        <v>20</v>
      </c>
      <c r="Y2187" s="8">
        <v>20</v>
      </c>
      <c r="Z2187" s="8">
        <v>15</v>
      </c>
      <c r="AA2187" s="8">
        <v>15</v>
      </c>
      <c r="AB2187" s="8">
        <v>15</v>
      </c>
    </row>
    <row r="2188" spans="1:28">
      <c r="A2188" t="s">
        <v>21</v>
      </c>
      <c r="B2188" t="s">
        <v>105</v>
      </c>
      <c r="C2188" t="s">
        <v>642</v>
      </c>
      <c r="D2188" t="s">
        <v>629</v>
      </c>
      <c r="E2188" t="s">
        <v>675</v>
      </c>
      <c r="F2188" t="s">
        <v>577</v>
      </c>
      <c r="G2188" t="s">
        <v>577</v>
      </c>
      <c r="H2188" t="s">
        <v>676</v>
      </c>
      <c r="I2188" t="s">
        <v>2227</v>
      </c>
      <c r="J2188" s="8" t="s">
        <v>10730</v>
      </c>
      <c r="K2188" s="8">
        <v>43</v>
      </c>
      <c r="L2188" s="8" t="s">
        <v>2228</v>
      </c>
      <c r="M2188" s="8">
        <v>149</v>
      </c>
      <c r="N2188" s="8" t="s">
        <v>2229</v>
      </c>
      <c r="O2188" s="8">
        <v>1</v>
      </c>
      <c r="P2188" s="8" t="s">
        <v>57</v>
      </c>
      <c r="Q2188" s="8" t="s">
        <v>12810</v>
      </c>
      <c r="S2188" s="8" t="s">
        <v>57</v>
      </c>
      <c r="T2188" s="8" t="s">
        <v>59</v>
      </c>
      <c r="U2188" s="8" t="s">
        <v>65</v>
      </c>
      <c r="V2188" s="8" t="s">
        <v>51</v>
      </c>
      <c r="W2188" s="8">
        <v>85</v>
      </c>
      <c r="X2188" s="8">
        <v>20</v>
      </c>
      <c r="Y2188" s="8">
        <v>20</v>
      </c>
      <c r="Z2188" s="8">
        <v>15</v>
      </c>
      <c r="AA2188" s="8">
        <v>15</v>
      </c>
      <c r="AB2188" s="8">
        <v>15</v>
      </c>
    </row>
    <row r="2189" spans="1:28">
      <c r="A2189" t="s">
        <v>21</v>
      </c>
      <c r="B2189" t="s">
        <v>105</v>
      </c>
      <c r="C2189" t="s">
        <v>642</v>
      </c>
      <c r="D2189" t="s">
        <v>629</v>
      </c>
      <c r="E2189" t="s">
        <v>675</v>
      </c>
      <c r="F2189" t="s">
        <v>571</v>
      </c>
      <c r="G2189" t="s">
        <v>4646</v>
      </c>
      <c r="H2189" t="s">
        <v>676</v>
      </c>
      <c r="I2189" t="s">
        <v>2213</v>
      </c>
      <c r="J2189" s="8" t="s">
        <v>10729</v>
      </c>
      <c r="K2189" s="8">
        <v>42</v>
      </c>
      <c r="L2189" s="8" t="s">
        <v>2214</v>
      </c>
      <c r="M2189" s="8">
        <v>92</v>
      </c>
      <c r="N2189" s="8" t="s">
        <v>572</v>
      </c>
      <c r="O2189" s="8">
        <v>1</v>
      </c>
      <c r="P2189" s="8" t="s">
        <v>57</v>
      </c>
      <c r="Q2189" s="8" t="s">
        <v>12811</v>
      </c>
      <c r="S2189" s="8" t="s">
        <v>57</v>
      </c>
      <c r="T2189" s="8" t="s">
        <v>59</v>
      </c>
      <c r="U2189" s="8" t="s">
        <v>65</v>
      </c>
      <c r="V2189" s="8" t="s">
        <v>51</v>
      </c>
      <c r="W2189" s="8">
        <v>85</v>
      </c>
      <c r="X2189" s="8">
        <v>20</v>
      </c>
      <c r="Y2189" s="8">
        <v>20</v>
      </c>
      <c r="Z2189" s="8">
        <v>15</v>
      </c>
      <c r="AA2189" s="8">
        <v>15</v>
      </c>
      <c r="AB2189" s="8">
        <v>15</v>
      </c>
    </row>
    <row r="2190" spans="1:28">
      <c r="A2190" t="s">
        <v>21</v>
      </c>
      <c r="B2190" t="s">
        <v>105</v>
      </c>
      <c r="C2190" t="s">
        <v>642</v>
      </c>
      <c r="D2190" t="s">
        <v>629</v>
      </c>
      <c r="E2190" t="s">
        <v>674</v>
      </c>
      <c r="F2190" t="s">
        <v>7786</v>
      </c>
      <c r="G2190" t="s">
        <v>7786</v>
      </c>
      <c r="H2190" t="s">
        <v>676</v>
      </c>
      <c r="I2190" t="s">
        <v>7787</v>
      </c>
      <c r="J2190" s="8" t="s">
        <v>11188</v>
      </c>
      <c r="K2190" s="8">
        <v>32</v>
      </c>
      <c r="L2190" s="8" t="s">
        <v>10731</v>
      </c>
      <c r="M2190" s="8">
        <v>101</v>
      </c>
      <c r="N2190" s="8" t="s">
        <v>914</v>
      </c>
      <c r="O2190" s="8">
        <v>1</v>
      </c>
      <c r="P2190" s="8" t="s">
        <v>57</v>
      </c>
      <c r="Q2190" s="8" t="s">
        <v>12812</v>
      </c>
      <c r="S2190" s="8" t="s">
        <v>57</v>
      </c>
      <c r="T2190" s="8" t="s">
        <v>59</v>
      </c>
      <c r="U2190" s="8" t="s">
        <v>65</v>
      </c>
      <c r="V2190" s="8" t="s">
        <v>51</v>
      </c>
      <c r="W2190" s="8">
        <v>65</v>
      </c>
      <c r="X2190" s="8">
        <v>0</v>
      </c>
      <c r="Y2190" s="8">
        <v>20</v>
      </c>
      <c r="Z2190" s="8">
        <v>15</v>
      </c>
      <c r="AA2190" s="8">
        <v>15</v>
      </c>
      <c r="AB2190" s="8">
        <v>15</v>
      </c>
    </row>
    <row r="2191" spans="1:28">
      <c r="A2191" t="s">
        <v>20</v>
      </c>
      <c r="B2191" t="s">
        <v>84</v>
      </c>
      <c r="C2191" t="s">
        <v>638</v>
      </c>
      <c r="D2191" t="s">
        <v>629</v>
      </c>
      <c r="E2191" t="s">
        <v>675</v>
      </c>
      <c r="F2191" t="s">
        <v>4860</v>
      </c>
      <c r="G2191" t="s">
        <v>4861</v>
      </c>
      <c r="H2191" t="s">
        <v>676</v>
      </c>
      <c r="I2191" t="s">
        <v>1940</v>
      </c>
      <c r="J2191" s="8" t="s">
        <v>11189</v>
      </c>
      <c r="K2191" s="8">
        <v>48</v>
      </c>
      <c r="L2191" s="8" t="s">
        <v>11190</v>
      </c>
      <c r="M2191" s="8">
        <v>111</v>
      </c>
      <c r="N2191" s="8" t="s">
        <v>11191</v>
      </c>
      <c r="O2191" s="8">
        <v>1</v>
      </c>
      <c r="P2191" s="8" t="s">
        <v>57</v>
      </c>
      <c r="Q2191" s="8" t="s">
        <v>12813</v>
      </c>
      <c r="S2191" s="8" t="s">
        <v>57</v>
      </c>
      <c r="T2191" s="8" t="s">
        <v>59</v>
      </c>
      <c r="U2191" s="8" t="s">
        <v>65</v>
      </c>
      <c r="V2191" s="8" t="s">
        <v>51</v>
      </c>
      <c r="W2191" s="8">
        <v>85</v>
      </c>
      <c r="X2191" s="8">
        <v>20</v>
      </c>
      <c r="Y2191" s="8">
        <v>20</v>
      </c>
      <c r="Z2191" s="8">
        <v>15</v>
      </c>
      <c r="AA2191" s="8">
        <v>15</v>
      </c>
      <c r="AB2191" s="8">
        <v>15</v>
      </c>
    </row>
    <row r="2192" spans="1:28">
      <c r="A2192" t="s">
        <v>20</v>
      </c>
      <c r="B2192" t="s">
        <v>84</v>
      </c>
      <c r="C2192" t="s">
        <v>638</v>
      </c>
      <c r="D2192" t="s">
        <v>629</v>
      </c>
      <c r="E2192" t="s">
        <v>675</v>
      </c>
      <c r="F2192" t="s">
        <v>4808</v>
      </c>
      <c r="G2192" t="s">
        <v>4809</v>
      </c>
      <c r="H2192" t="s">
        <v>676</v>
      </c>
      <c r="I2192" t="s">
        <v>1868</v>
      </c>
      <c r="J2192" s="8" t="s">
        <v>11192</v>
      </c>
      <c r="K2192" s="8">
        <v>51</v>
      </c>
      <c r="L2192" s="8" t="s">
        <v>11193</v>
      </c>
      <c r="M2192" s="8">
        <v>155</v>
      </c>
      <c r="N2192" s="8" t="s">
        <v>11194</v>
      </c>
      <c r="O2192" s="8">
        <v>1</v>
      </c>
      <c r="P2192" s="8" t="s">
        <v>57</v>
      </c>
      <c r="Q2192" s="8" t="s">
        <v>12814</v>
      </c>
      <c r="S2192" s="8" t="s">
        <v>57</v>
      </c>
      <c r="T2192" s="8" t="s">
        <v>59</v>
      </c>
      <c r="U2192" s="8" t="s">
        <v>65</v>
      </c>
      <c r="V2192" s="8" t="s">
        <v>51</v>
      </c>
      <c r="W2192" s="8">
        <v>85</v>
      </c>
      <c r="X2192" s="8">
        <v>20</v>
      </c>
      <c r="Y2192" s="8">
        <v>20</v>
      </c>
      <c r="Z2192" s="8">
        <v>15</v>
      </c>
      <c r="AA2192" s="8">
        <v>15</v>
      </c>
      <c r="AB2192" s="8">
        <v>15</v>
      </c>
    </row>
    <row r="2193" spans="1:28">
      <c r="A2193" t="s">
        <v>20</v>
      </c>
      <c r="B2193" t="s">
        <v>84</v>
      </c>
      <c r="C2193" t="s">
        <v>638</v>
      </c>
      <c r="D2193" t="s">
        <v>629</v>
      </c>
      <c r="E2193" t="s">
        <v>675</v>
      </c>
      <c r="F2193" t="s">
        <v>4857</v>
      </c>
      <c r="G2193" t="s">
        <v>4858</v>
      </c>
      <c r="H2193" t="s">
        <v>676</v>
      </c>
      <c r="I2193" t="s">
        <v>1935</v>
      </c>
      <c r="J2193" s="8" t="s">
        <v>11195</v>
      </c>
      <c r="K2193" s="8">
        <v>55</v>
      </c>
      <c r="L2193" s="8" t="s">
        <v>10407</v>
      </c>
      <c r="M2193" s="8">
        <v>156</v>
      </c>
      <c r="N2193" s="8" t="s">
        <v>11196</v>
      </c>
      <c r="O2193" s="8">
        <v>1</v>
      </c>
      <c r="P2193" s="8" t="s">
        <v>57</v>
      </c>
      <c r="Q2193" s="8" t="s">
        <v>12815</v>
      </c>
      <c r="S2193" s="8" t="s">
        <v>57</v>
      </c>
      <c r="T2193" s="8" t="s">
        <v>59</v>
      </c>
      <c r="U2193" s="8" t="s">
        <v>65</v>
      </c>
      <c r="V2193" s="8" t="s">
        <v>51</v>
      </c>
      <c r="W2193" s="8">
        <v>85</v>
      </c>
      <c r="X2193" s="8">
        <v>20</v>
      </c>
      <c r="Y2193" s="8">
        <v>20</v>
      </c>
      <c r="Z2193" s="8">
        <v>15</v>
      </c>
      <c r="AA2193" s="8">
        <v>15</v>
      </c>
      <c r="AB2193" s="8">
        <v>15</v>
      </c>
    </row>
    <row r="2194" spans="1:28">
      <c r="A2194" t="s">
        <v>20</v>
      </c>
      <c r="B2194" t="s">
        <v>84</v>
      </c>
      <c r="C2194" t="s">
        <v>638</v>
      </c>
      <c r="D2194" t="s">
        <v>629</v>
      </c>
      <c r="E2194" t="s">
        <v>675</v>
      </c>
      <c r="F2194" t="s">
        <v>4836</v>
      </c>
      <c r="G2194" t="s">
        <v>4486</v>
      </c>
      <c r="H2194" t="s">
        <v>676</v>
      </c>
      <c r="I2194" t="s">
        <v>1901</v>
      </c>
      <c r="J2194" s="8" t="s">
        <v>11197</v>
      </c>
      <c r="K2194" s="8">
        <v>49</v>
      </c>
      <c r="L2194" s="8" t="s">
        <v>10408</v>
      </c>
      <c r="M2194" s="8">
        <v>144</v>
      </c>
      <c r="N2194" s="8" t="s">
        <v>11198</v>
      </c>
      <c r="O2194" s="8">
        <v>1</v>
      </c>
      <c r="P2194" s="8" t="s">
        <v>57</v>
      </c>
      <c r="Q2194" s="8" t="s">
        <v>12816</v>
      </c>
      <c r="S2194" s="8" t="s">
        <v>57</v>
      </c>
      <c r="T2194" s="8" t="s">
        <v>59</v>
      </c>
      <c r="U2194" s="8" t="s">
        <v>65</v>
      </c>
      <c r="V2194" s="8" t="s">
        <v>51</v>
      </c>
      <c r="W2194" s="8">
        <v>85</v>
      </c>
      <c r="X2194" s="8">
        <v>20</v>
      </c>
      <c r="Y2194" s="8">
        <v>20</v>
      </c>
      <c r="Z2194" s="8">
        <v>15</v>
      </c>
      <c r="AA2194" s="8">
        <v>15</v>
      </c>
      <c r="AB2194" s="8">
        <v>15</v>
      </c>
    </row>
    <row r="2195" spans="1:28">
      <c r="A2195" t="s">
        <v>20</v>
      </c>
      <c r="B2195" t="s">
        <v>84</v>
      </c>
      <c r="C2195" t="s">
        <v>638</v>
      </c>
      <c r="D2195" t="s">
        <v>629</v>
      </c>
      <c r="E2195" t="s">
        <v>675</v>
      </c>
      <c r="F2195" t="s">
        <v>4841</v>
      </c>
      <c r="G2195" t="s">
        <v>7579</v>
      </c>
      <c r="H2195" t="s">
        <v>676</v>
      </c>
      <c r="I2195" t="s">
        <v>1907</v>
      </c>
      <c r="J2195" s="8" t="s">
        <v>11199</v>
      </c>
      <c r="K2195" s="8">
        <v>59</v>
      </c>
      <c r="L2195" s="8" t="s">
        <v>11200</v>
      </c>
      <c r="M2195" s="8">
        <v>156</v>
      </c>
      <c r="N2195" s="8" t="s">
        <v>11201</v>
      </c>
      <c r="O2195" s="8">
        <v>1</v>
      </c>
      <c r="P2195" s="8" t="s">
        <v>57</v>
      </c>
      <c r="Q2195" s="8" t="s">
        <v>12817</v>
      </c>
      <c r="S2195" s="8" t="s">
        <v>57</v>
      </c>
      <c r="T2195" s="8" t="s">
        <v>59</v>
      </c>
      <c r="U2195" s="8" t="s">
        <v>65</v>
      </c>
      <c r="V2195" s="8" t="s">
        <v>51</v>
      </c>
      <c r="W2195" s="8">
        <v>85</v>
      </c>
      <c r="X2195" s="8">
        <v>20</v>
      </c>
      <c r="Y2195" s="8">
        <v>20</v>
      </c>
      <c r="Z2195" s="8">
        <v>15</v>
      </c>
      <c r="AA2195" s="8">
        <v>15</v>
      </c>
      <c r="AB2195" s="8">
        <v>15</v>
      </c>
    </row>
    <row r="2196" spans="1:28">
      <c r="A2196" t="s">
        <v>20</v>
      </c>
      <c r="B2196" t="s">
        <v>84</v>
      </c>
      <c r="C2196" t="s">
        <v>638</v>
      </c>
      <c r="D2196" t="s">
        <v>629</v>
      </c>
      <c r="E2196" t="s">
        <v>675</v>
      </c>
      <c r="F2196" t="s">
        <v>4816</v>
      </c>
      <c r="G2196" t="s">
        <v>7582</v>
      </c>
      <c r="H2196" t="s">
        <v>676</v>
      </c>
      <c r="I2196" t="s">
        <v>1875</v>
      </c>
      <c r="J2196" s="8" t="s">
        <v>11202</v>
      </c>
      <c r="K2196" s="8">
        <v>53</v>
      </c>
      <c r="L2196" s="8" t="s">
        <v>11203</v>
      </c>
      <c r="M2196" s="8">
        <v>159</v>
      </c>
      <c r="N2196" s="8" t="s">
        <v>11204</v>
      </c>
      <c r="O2196" s="8">
        <v>1</v>
      </c>
      <c r="P2196" s="8" t="s">
        <v>57</v>
      </c>
      <c r="Q2196" s="8" t="s">
        <v>12818</v>
      </c>
      <c r="S2196" s="8" t="s">
        <v>57</v>
      </c>
      <c r="T2196" s="8" t="s">
        <v>59</v>
      </c>
      <c r="U2196" s="8" t="s">
        <v>65</v>
      </c>
      <c r="V2196" s="8" t="s">
        <v>51</v>
      </c>
      <c r="W2196" s="8">
        <v>85</v>
      </c>
      <c r="X2196" s="8">
        <v>20</v>
      </c>
      <c r="Y2196" s="8">
        <v>20</v>
      </c>
      <c r="Z2196" s="8">
        <v>15</v>
      </c>
      <c r="AA2196" s="8">
        <v>15</v>
      </c>
      <c r="AB2196" s="8">
        <v>15</v>
      </c>
    </row>
    <row r="2197" spans="1:28">
      <c r="A2197" t="s">
        <v>20</v>
      </c>
      <c r="B2197" t="s">
        <v>84</v>
      </c>
      <c r="C2197" t="s">
        <v>638</v>
      </c>
      <c r="D2197" t="s">
        <v>629</v>
      </c>
      <c r="E2197" t="s">
        <v>675</v>
      </c>
      <c r="F2197" t="s">
        <v>4806</v>
      </c>
      <c r="G2197" t="s">
        <v>4807</v>
      </c>
      <c r="H2197" t="s">
        <v>676</v>
      </c>
      <c r="I2197" t="s">
        <v>1861</v>
      </c>
      <c r="J2197" s="8" t="s">
        <v>11205</v>
      </c>
      <c r="K2197" s="8">
        <v>46</v>
      </c>
      <c r="L2197" s="8" t="s">
        <v>10409</v>
      </c>
      <c r="M2197" s="8">
        <v>150</v>
      </c>
      <c r="N2197" s="8" t="s">
        <v>11206</v>
      </c>
      <c r="O2197" s="8">
        <v>1</v>
      </c>
      <c r="P2197" s="8" t="s">
        <v>57</v>
      </c>
      <c r="Q2197" s="8" t="s">
        <v>12819</v>
      </c>
      <c r="S2197" s="8" t="s">
        <v>57</v>
      </c>
      <c r="T2197" s="8" t="s">
        <v>59</v>
      </c>
      <c r="U2197" s="8" t="s">
        <v>65</v>
      </c>
      <c r="V2197" s="8" t="s">
        <v>51</v>
      </c>
      <c r="W2197" s="8">
        <v>85</v>
      </c>
      <c r="X2197" s="8">
        <v>20</v>
      </c>
      <c r="Y2197" s="8">
        <v>20</v>
      </c>
      <c r="Z2197" s="8">
        <v>15</v>
      </c>
      <c r="AA2197" s="8">
        <v>15</v>
      </c>
      <c r="AB2197" s="8">
        <v>15</v>
      </c>
    </row>
    <row r="2198" spans="1:28">
      <c r="A2198" t="s">
        <v>20</v>
      </c>
      <c r="B2198" t="s">
        <v>84</v>
      </c>
      <c r="C2198" t="s">
        <v>638</v>
      </c>
      <c r="D2198" t="s">
        <v>629</v>
      </c>
      <c r="E2198" t="s">
        <v>675</v>
      </c>
      <c r="F2198" t="s">
        <v>405</v>
      </c>
      <c r="G2198" t="s">
        <v>405</v>
      </c>
      <c r="H2198" t="s">
        <v>677</v>
      </c>
      <c r="I2198" t="s">
        <v>1965</v>
      </c>
      <c r="J2198" s="8" t="s">
        <v>11207</v>
      </c>
      <c r="K2198" s="8">
        <v>44</v>
      </c>
      <c r="L2198" s="8" t="s">
        <v>11208</v>
      </c>
      <c r="M2198" s="8">
        <v>155</v>
      </c>
      <c r="N2198" s="8" t="s">
        <v>11209</v>
      </c>
      <c r="O2198" s="8">
        <v>1</v>
      </c>
      <c r="P2198" s="8" t="s">
        <v>57</v>
      </c>
      <c r="Q2198" s="8" t="s">
        <v>12820</v>
      </c>
      <c r="S2198" s="8" t="s">
        <v>57</v>
      </c>
      <c r="T2198" s="8" t="s">
        <v>59</v>
      </c>
      <c r="U2198" s="8" t="s">
        <v>65</v>
      </c>
      <c r="V2198" s="8" t="s">
        <v>51</v>
      </c>
      <c r="W2198" s="8">
        <v>85</v>
      </c>
      <c r="X2198" s="8">
        <v>20</v>
      </c>
      <c r="Y2198" s="8">
        <v>20</v>
      </c>
      <c r="Z2198" s="8">
        <v>15</v>
      </c>
      <c r="AA2198" s="8">
        <v>15</v>
      </c>
      <c r="AB2198" s="8">
        <v>15</v>
      </c>
    </row>
    <row r="2199" spans="1:28">
      <c r="A2199" t="s">
        <v>20</v>
      </c>
      <c r="B2199" t="s">
        <v>84</v>
      </c>
      <c r="C2199" t="s">
        <v>638</v>
      </c>
      <c r="D2199" t="s">
        <v>629</v>
      </c>
      <c r="E2199" t="s">
        <v>675</v>
      </c>
      <c r="F2199" t="s">
        <v>4833</v>
      </c>
      <c r="G2199" t="s">
        <v>4834</v>
      </c>
      <c r="H2199" t="s">
        <v>677</v>
      </c>
      <c r="I2199" t="s">
        <v>1895</v>
      </c>
      <c r="J2199" s="8" t="s">
        <v>11210</v>
      </c>
      <c r="K2199" s="8">
        <v>59</v>
      </c>
      <c r="L2199" s="8" t="s">
        <v>11211</v>
      </c>
      <c r="M2199" s="8">
        <v>159</v>
      </c>
      <c r="N2199" s="8" t="s">
        <v>11212</v>
      </c>
      <c r="O2199" s="8">
        <v>1</v>
      </c>
      <c r="P2199" s="8" t="s">
        <v>57</v>
      </c>
      <c r="Q2199" s="8" t="s">
        <v>12821</v>
      </c>
      <c r="S2199" s="8" t="s">
        <v>57</v>
      </c>
      <c r="T2199" s="8" t="s">
        <v>59</v>
      </c>
      <c r="U2199" s="8" t="s">
        <v>65</v>
      </c>
      <c r="V2199" s="8" t="s">
        <v>51</v>
      </c>
      <c r="W2199" s="8">
        <v>85</v>
      </c>
      <c r="X2199" s="8">
        <v>20</v>
      </c>
      <c r="Y2199" s="8">
        <v>20</v>
      </c>
      <c r="Z2199" s="8">
        <v>15</v>
      </c>
      <c r="AA2199" s="8">
        <v>15</v>
      </c>
      <c r="AB2199" s="8">
        <v>15</v>
      </c>
    </row>
    <row r="2200" spans="1:28">
      <c r="A2200" t="s">
        <v>20</v>
      </c>
      <c r="B2200" t="s">
        <v>84</v>
      </c>
      <c r="C2200" t="s">
        <v>638</v>
      </c>
      <c r="D2200" t="s">
        <v>629</v>
      </c>
      <c r="E2200" t="s">
        <v>675</v>
      </c>
      <c r="F2200" t="s">
        <v>4813</v>
      </c>
      <c r="G2200" t="s">
        <v>4814</v>
      </c>
      <c r="H2200" t="s">
        <v>676</v>
      </c>
      <c r="I2200" t="s">
        <v>1873</v>
      </c>
      <c r="J2200" s="8" t="s">
        <v>11213</v>
      </c>
      <c r="K2200" s="8">
        <v>46</v>
      </c>
      <c r="L2200" s="8" t="s">
        <v>11214</v>
      </c>
      <c r="M2200" s="8">
        <v>156</v>
      </c>
      <c r="N2200" s="8" t="s">
        <v>11215</v>
      </c>
      <c r="O2200" s="8">
        <v>1</v>
      </c>
      <c r="P2200" s="8" t="s">
        <v>57</v>
      </c>
      <c r="Q2200" s="8" t="s">
        <v>12822</v>
      </c>
      <c r="S2200" s="8" t="s">
        <v>57</v>
      </c>
      <c r="T2200" s="8" t="s">
        <v>59</v>
      </c>
      <c r="U2200" s="8" t="s">
        <v>65</v>
      </c>
      <c r="V2200" s="8" t="s">
        <v>51</v>
      </c>
      <c r="W2200" s="8">
        <v>85</v>
      </c>
      <c r="X2200" s="8">
        <v>20</v>
      </c>
      <c r="Y2200" s="8">
        <v>20</v>
      </c>
      <c r="Z2200" s="8">
        <v>15</v>
      </c>
      <c r="AA2200" s="8">
        <v>15</v>
      </c>
      <c r="AB2200" s="8">
        <v>15</v>
      </c>
    </row>
    <row r="2201" spans="1:28">
      <c r="A2201" t="s">
        <v>20</v>
      </c>
      <c r="B2201" t="s">
        <v>84</v>
      </c>
      <c r="C2201" t="s">
        <v>638</v>
      </c>
      <c r="D2201" t="s">
        <v>629</v>
      </c>
      <c r="E2201" t="s">
        <v>675</v>
      </c>
      <c r="F2201" t="s">
        <v>4812</v>
      </c>
      <c r="G2201" t="s">
        <v>11216</v>
      </c>
      <c r="H2201" t="s">
        <v>676</v>
      </c>
      <c r="I2201" t="s">
        <v>1871</v>
      </c>
      <c r="J2201" s="8" t="s">
        <v>11217</v>
      </c>
      <c r="K2201" s="8">
        <v>49</v>
      </c>
      <c r="L2201" s="8" t="s">
        <v>11218</v>
      </c>
      <c r="M2201" s="8">
        <v>158</v>
      </c>
      <c r="N2201" s="8" t="s">
        <v>11219</v>
      </c>
      <c r="O2201" s="8">
        <v>1</v>
      </c>
      <c r="P2201" s="8" t="s">
        <v>57</v>
      </c>
      <c r="Q2201" s="8" t="s">
        <v>12823</v>
      </c>
      <c r="S2201" s="8" t="s">
        <v>57</v>
      </c>
      <c r="T2201" s="8" t="s">
        <v>59</v>
      </c>
      <c r="U2201" s="8" t="s">
        <v>65</v>
      </c>
      <c r="V2201" s="8" t="s">
        <v>51</v>
      </c>
      <c r="W2201" s="8">
        <v>85</v>
      </c>
      <c r="X2201" s="8">
        <v>20</v>
      </c>
      <c r="Y2201" s="8">
        <v>20</v>
      </c>
      <c r="Z2201" s="8">
        <v>15</v>
      </c>
      <c r="AA2201" s="8">
        <v>15</v>
      </c>
      <c r="AB2201" s="8">
        <v>15</v>
      </c>
    </row>
    <row r="2202" spans="1:28">
      <c r="A2202" t="s">
        <v>20</v>
      </c>
      <c r="B2202" t="s">
        <v>84</v>
      </c>
      <c r="C2202" t="s">
        <v>638</v>
      </c>
      <c r="D2202" t="s">
        <v>629</v>
      </c>
      <c r="E2202" t="s">
        <v>675</v>
      </c>
      <c r="F2202" t="s">
        <v>4847</v>
      </c>
      <c r="G2202" t="s">
        <v>4848</v>
      </c>
      <c r="H2202" t="s">
        <v>676</v>
      </c>
      <c r="I2202" t="s">
        <v>1922</v>
      </c>
      <c r="J2202" s="8" t="s">
        <v>11220</v>
      </c>
      <c r="K2202" s="8">
        <v>47</v>
      </c>
      <c r="L2202" s="8" t="s">
        <v>11221</v>
      </c>
      <c r="M2202" s="8">
        <v>159</v>
      </c>
      <c r="N2202" s="8" t="s">
        <v>11222</v>
      </c>
      <c r="O2202" s="8">
        <v>1</v>
      </c>
      <c r="P2202" s="8" t="s">
        <v>57</v>
      </c>
      <c r="Q2202" s="8" t="s">
        <v>12824</v>
      </c>
      <c r="S2202" s="8" t="s">
        <v>57</v>
      </c>
      <c r="T2202" s="8" t="s">
        <v>59</v>
      </c>
      <c r="U2202" s="8" t="s">
        <v>65</v>
      </c>
      <c r="V2202" s="8" t="s">
        <v>51</v>
      </c>
      <c r="W2202" s="8">
        <v>85</v>
      </c>
      <c r="X2202" s="8">
        <v>20</v>
      </c>
      <c r="Y2202" s="8">
        <v>20</v>
      </c>
      <c r="Z2202" s="8">
        <v>15</v>
      </c>
      <c r="AA2202" s="8">
        <v>15</v>
      </c>
      <c r="AB2202" s="8">
        <v>15</v>
      </c>
    </row>
    <row r="2203" spans="1:28">
      <c r="A2203" t="s">
        <v>20</v>
      </c>
      <c r="B2203" t="s">
        <v>84</v>
      </c>
      <c r="C2203" t="s">
        <v>638</v>
      </c>
      <c r="D2203" t="s">
        <v>629</v>
      </c>
      <c r="E2203" t="s">
        <v>674</v>
      </c>
      <c r="F2203" t="s">
        <v>9200</v>
      </c>
      <c r="G2203" t="s">
        <v>9201</v>
      </c>
      <c r="H2203" t="s">
        <v>676</v>
      </c>
      <c r="I2203" t="s">
        <v>9202</v>
      </c>
      <c r="J2203" s="8" t="s">
        <v>11223</v>
      </c>
      <c r="K2203" s="8">
        <v>56</v>
      </c>
      <c r="L2203" s="8" t="s">
        <v>10410</v>
      </c>
      <c r="M2203" s="8">
        <v>154</v>
      </c>
      <c r="N2203" s="8" t="s">
        <v>11224</v>
      </c>
      <c r="O2203" s="8">
        <v>1</v>
      </c>
      <c r="P2203" s="8" t="s">
        <v>57</v>
      </c>
      <c r="Q2203" s="8" t="s">
        <v>12825</v>
      </c>
      <c r="S2203" s="8" t="s">
        <v>57</v>
      </c>
      <c r="T2203" s="8" t="s">
        <v>59</v>
      </c>
      <c r="U2203" s="8" t="s">
        <v>65</v>
      </c>
      <c r="V2203" s="8" t="s">
        <v>51</v>
      </c>
      <c r="W2203" s="8">
        <v>85</v>
      </c>
      <c r="X2203" s="8">
        <v>20</v>
      </c>
      <c r="Y2203" s="8">
        <v>20</v>
      </c>
      <c r="Z2203" s="8">
        <v>15</v>
      </c>
      <c r="AA2203" s="8">
        <v>15</v>
      </c>
      <c r="AB2203" s="8">
        <v>15</v>
      </c>
    </row>
    <row r="2204" spans="1:28">
      <c r="A2204" t="s">
        <v>20</v>
      </c>
      <c r="B2204" t="s">
        <v>84</v>
      </c>
      <c r="C2204" t="s">
        <v>638</v>
      </c>
      <c r="D2204" t="s">
        <v>629</v>
      </c>
      <c r="E2204" t="s">
        <v>675</v>
      </c>
      <c r="F2204" t="s">
        <v>4811</v>
      </c>
      <c r="G2204" t="s">
        <v>336</v>
      </c>
      <c r="H2204" t="s">
        <v>676</v>
      </c>
      <c r="I2204" t="s">
        <v>1870</v>
      </c>
      <c r="J2204" s="8" t="s">
        <v>11225</v>
      </c>
      <c r="K2204" s="8">
        <v>46</v>
      </c>
      <c r="L2204" s="8" t="s">
        <v>11226</v>
      </c>
      <c r="M2204" s="8">
        <v>159</v>
      </c>
      <c r="N2204" s="8" t="s">
        <v>11227</v>
      </c>
      <c r="O2204" s="8">
        <v>2</v>
      </c>
      <c r="P2204" s="8" t="s">
        <v>56</v>
      </c>
      <c r="Q2204" s="8" t="s">
        <v>12826</v>
      </c>
      <c r="S2204" s="8" t="s">
        <v>57</v>
      </c>
      <c r="T2204" s="8" t="s">
        <v>59</v>
      </c>
      <c r="U2204" s="8" t="s">
        <v>65</v>
      </c>
      <c r="V2204" s="8" t="s">
        <v>51</v>
      </c>
      <c r="W2204" s="8">
        <v>70</v>
      </c>
      <c r="X2204" s="8">
        <v>20</v>
      </c>
      <c r="Y2204" s="8">
        <v>20</v>
      </c>
      <c r="Z2204" s="8">
        <v>0</v>
      </c>
      <c r="AA2204" s="8">
        <v>15</v>
      </c>
      <c r="AB2204" s="8">
        <v>15</v>
      </c>
    </row>
    <row r="2205" spans="1:28">
      <c r="A2205" t="s">
        <v>20</v>
      </c>
      <c r="B2205" t="s">
        <v>84</v>
      </c>
      <c r="C2205" t="s">
        <v>638</v>
      </c>
      <c r="D2205" t="s">
        <v>629</v>
      </c>
      <c r="E2205" t="s">
        <v>675</v>
      </c>
      <c r="F2205" t="s">
        <v>4866</v>
      </c>
      <c r="G2205" t="s">
        <v>390</v>
      </c>
      <c r="H2205" t="s">
        <v>677</v>
      </c>
      <c r="I2205" t="s">
        <v>1943</v>
      </c>
      <c r="J2205" s="8" t="s">
        <v>11228</v>
      </c>
      <c r="K2205" s="8">
        <v>50</v>
      </c>
      <c r="L2205" s="8" t="s">
        <v>11229</v>
      </c>
      <c r="M2205" s="8">
        <v>157</v>
      </c>
      <c r="N2205" s="8" t="s">
        <v>12827</v>
      </c>
      <c r="O2205" s="8">
        <v>2</v>
      </c>
      <c r="P2205" s="8" t="s">
        <v>56</v>
      </c>
      <c r="Q2205" s="8" t="s">
        <v>12828</v>
      </c>
      <c r="S2205" s="8" t="s">
        <v>57</v>
      </c>
      <c r="T2205" s="8" t="s">
        <v>59</v>
      </c>
      <c r="U2205" s="8" t="s">
        <v>65</v>
      </c>
      <c r="V2205" s="8" t="s">
        <v>51</v>
      </c>
      <c r="W2205" s="8">
        <v>70</v>
      </c>
      <c r="X2205" s="8">
        <v>20</v>
      </c>
      <c r="Y2205" s="8">
        <v>20</v>
      </c>
      <c r="Z2205" s="8">
        <v>0</v>
      </c>
      <c r="AA2205" s="8">
        <v>15</v>
      </c>
      <c r="AB2205" s="8">
        <v>15</v>
      </c>
    </row>
    <row r="2206" spans="1:28">
      <c r="A2206" t="s">
        <v>20</v>
      </c>
      <c r="B2206" t="s">
        <v>84</v>
      </c>
      <c r="C2206" t="s">
        <v>638</v>
      </c>
      <c r="D2206" t="s">
        <v>629</v>
      </c>
      <c r="E2206" t="s">
        <v>675</v>
      </c>
      <c r="F2206" t="s">
        <v>4817</v>
      </c>
      <c r="G2206" t="s">
        <v>4818</v>
      </c>
      <c r="H2206" t="s">
        <v>676</v>
      </c>
      <c r="I2206" t="s">
        <v>1876</v>
      </c>
      <c r="J2206" s="8" t="s">
        <v>11230</v>
      </c>
      <c r="K2206" s="8">
        <v>51</v>
      </c>
      <c r="L2206" s="8" t="s">
        <v>10411</v>
      </c>
      <c r="M2206" s="8">
        <v>148</v>
      </c>
      <c r="N2206" s="8" t="s">
        <v>11231</v>
      </c>
      <c r="O2206" s="8">
        <v>1</v>
      </c>
      <c r="P2206" s="8" t="s">
        <v>57</v>
      </c>
      <c r="Q2206" s="8" t="s">
        <v>12829</v>
      </c>
      <c r="S2206" s="8" t="s">
        <v>57</v>
      </c>
      <c r="T2206" s="8" t="s">
        <v>59</v>
      </c>
      <c r="U2206" s="8" t="s">
        <v>65</v>
      </c>
      <c r="V2206" s="8" t="s">
        <v>51</v>
      </c>
      <c r="W2206" s="8">
        <v>85</v>
      </c>
      <c r="X2206" s="8">
        <v>20</v>
      </c>
      <c r="Y2206" s="8">
        <v>20</v>
      </c>
      <c r="Z2206" s="8">
        <v>15</v>
      </c>
      <c r="AA2206" s="8">
        <v>15</v>
      </c>
      <c r="AB2206" s="8">
        <v>15</v>
      </c>
    </row>
    <row r="2207" spans="1:28">
      <c r="A2207" t="s">
        <v>20</v>
      </c>
      <c r="B2207" t="s">
        <v>84</v>
      </c>
      <c r="C2207" t="s">
        <v>638</v>
      </c>
      <c r="D2207" t="s">
        <v>629</v>
      </c>
      <c r="E2207" t="s">
        <v>675</v>
      </c>
      <c r="F2207" t="s">
        <v>9203</v>
      </c>
      <c r="G2207" t="s">
        <v>9204</v>
      </c>
      <c r="H2207" t="s">
        <v>676</v>
      </c>
      <c r="I2207" t="s">
        <v>9205</v>
      </c>
      <c r="J2207" s="8" t="s">
        <v>11232</v>
      </c>
      <c r="K2207" s="8">
        <v>48</v>
      </c>
      <c r="L2207" s="8" t="s">
        <v>10412</v>
      </c>
      <c r="M2207" s="8">
        <v>150</v>
      </c>
      <c r="N2207" s="8" t="s">
        <v>12830</v>
      </c>
      <c r="O2207" s="8">
        <v>2</v>
      </c>
      <c r="P2207" s="8" t="s">
        <v>56</v>
      </c>
      <c r="Q2207" s="8" t="s">
        <v>12831</v>
      </c>
      <c r="S2207" s="8" t="s">
        <v>57</v>
      </c>
      <c r="T2207" s="8" t="s">
        <v>59</v>
      </c>
      <c r="U2207" s="8" t="s">
        <v>65</v>
      </c>
      <c r="V2207" s="8" t="s">
        <v>51</v>
      </c>
      <c r="W2207" s="8">
        <v>70</v>
      </c>
      <c r="X2207" s="8">
        <v>20</v>
      </c>
      <c r="Y2207" s="8">
        <v>20</v>
      </c>
      <c r="Z2207" s="8">
        <v>0</v>
      </c>
      <c r="AA2207" s="8">
        <v>15</v>
      </c>
      <c r="AB2207" s="8">
        <v>15</v>
      </c>
    </row>
    <row r="2208" spans="1:28">
      <c r="A2208" t="s">
        <v>20</v>
      </c>
      <c r="B2208" t="s">
        <v>84</v>
      </c>
      <c r="C2208" t="s">
        <v>638</v>
      </c>
      <c r="D2208" t="s">
        <v>629</v>
      </c>
      <c r="E2208" t="s">
        <v>674</v>
      </c>
      <c r="F2208" t="s">
        <v>9206</v>
      </c>
      <c r="G2208" t="s">
        <v>186</v>
      </c>
      <c r="H2208" t="s">
        <v>676</v>
      </c>
      <c r="I2208" t="s">
        <v>9207</v>
      </c>
      <c r="J2208" s="8" t="s">
        <v>11233</v>
      </c>
      <c r="K2208" s="8">
        <v>48</v>
      </c>
      <c r="L2208" s="8" t="s">
        <v>11234</v>
      </c>
      <c r="M2208" s="8">
        <v>149</v>
      </c>
      <c r="N2208" s="8" t="s">
        <v>11235</v>
      </c>
      <c r="O2208" s="8">
        <v>1</v>
      </c>
      <c r="P2208" s="8" t="s">
        <v>57</v>
      </c>
      <c r="Q2208" s="8" t="s">
        <v>12832</v>
      </c>
      <c r="S2208" s="8" t="s">
        <v>57</v>
      </c>
      <c r="T2208" s="8" t="s">
        <v>59</v>
      </c>
      <c r="U2208" s="8" t="s">
        <v>65</v>
      </c>
      <c r="V2208" s="8" t="s">
        <v>51</v>
      </c>
      <c r="W2208" s="8">
        <v>85</v>
      </c>
      <c r="X2208" s="8">
        <v>20</v>
      </c>
      <c r="Y2208" s="8">
        <v>20</v>
      </c>
      <c r="Z2208" s="8">
        <v>15</v>
      </c>
      <c r="AA2208" s="8">
        <v>15</v>
      </c>
      <c r="AB2208" s="8">
        <v>15</v>
      </c>
    </row>
    <row r="2209" spans="1:28">
      <c r="A2209" t="s">
        <v>20</v>
      </c>
      <c r="B2209" t="s">
        <v>84</v>
      </c>
      <c r="C2209" t="s">
        <v>638</v>
      </c>
      <c r="D2209" t="s">
        <v>629</v>
      </c>
      <c r="E2209" t="s">
        <v>675</v>
      </c>
      <c r="F2209" t="s">
        <v>4864</v>
      </c>
      <c r="G2209" t="s">
        <v>4865</v>
      </c>
      <c r="H2209" t="s">
        <v>676</v>
      </c>
      <c r="I2209" t="s">
        <v>1942</v>
      </c>
      <c r="J2209" s="8" t="s">
        <v>11236</v>
      </c>
      <c r="K2209" s="8">
        <v>57</v>
      </c>
      <c r="L2209" s="8" t="s">
        <v>11237</v>
      </c>
      <c r="M2209" s="8">
        <v>158</v>
      </c>
      <c r="N2209" s="8" t="s">
        <v>11238</v>
      </c>
      <c r="O2209" s="8">
        <v>1</v>
      </c>
      <c r="P2209" s="8" t="s">
        <v>57</v>
      </c>
      <c r="Q2209" s="8" t="s">
        <v>12833</v>
      </c>
      <c r="S2209" s="8" t="s">
        <v>57</v>
      </c>
      <c r="T2209" s="8" t="s">
        <v>59</v>
      </c>
      <c r="U2209" s="8" t="s">
        <v>65</v>
      </c>
      <c r="V2209" s="8" t="s">
        <v>51</v>
      </c>
      <c r="W2209" s="8">
        <v>85</v>
      </c>
      <c r="X2209" s="8">
        <v>20</v>
      </c>
      <c r="Y2209" s="8">
        <v>20</v>
      </c>
      <c r="Z2209" s="8">
        <v>15</v>
      </c>
      <c r="AA2209" s="8">
        <v>15</v>
      </c>
      <c r="AB2209" s="8">
        <v>15</v>
      </c>
    </row>
    <row r="2210" spans="1:28">
      <c r="A2210" t="s">
        <v>20</v>
      </c>
      <c r="B2210" t="s">
        <v>84</v>
      </c>
      <c r="C2210" t="s">
        <v>638</v>
      </c>
      <c r="D2210" t="s">
        <v>629</v>
      </c>
      <c r="E2210" t="s">
        <v>675</v>
      </c>
      <c r="F2210" t="s">
        <v>4835</v>
      </c>
      <c r="G2210" t="s">
        <v>1614</v>
      </c>
      <c r="H2210" t="s">
        <v>677</v>
      </c>
      <c r="I2210" t="s">
        <v>1896</v>
      </c>
      <c r="J2210" s="8" t="s">
        <v>11239</v>
      </c>
      <c r="K2210" s="8">
        <v>50</v>
      </c>
      <c r="L2210" s="8" t="s">
        <v>11240</v>
      </c>
      <c r="M2210" s="8">
        <v>148</v>
      </c>
      <c r="N2210" s="8" t="s">
        <v>11241</v>
      </c>
      <c r="O2210" s="8">
        <v>1</v>
      </c>
      <c r="P2210" s="8" t="s">
        <v>57</v>
      </c>
      <c r="Q2210" s="8" t="s">
        <v>12834</v>
      </c>
      <c r="S2210" s="8" t="s">
        <v>57</v>
      </c>
      <c r="T2210" s="8" t="s">
        <v>59</v>
      </c>
      <c r="U2210" s="8" t="s">
        <v>65</v>
      </c>
      <c r="V2210" s="8" t="s">
        <v>51</v>
      </c>
      <c r="W2210" s="8">
        <v>85</v>
      </c>
      <c r="X2210" s="8">
        <v>20</v>
      </c>
      <c r="Y2210" s="8">
        <v>20</v>
      </c>
      <c r="Z2210" s="8">
        <v>15</v>
      </c>
      <c r="AA2210" s="8">
        <v>15</v>
      </c>
      <c r="AB2210" s="8">
        <v>15</v>
      </c>
    </row>
    <row r="2211" spans="1:28">
      <c r="A2211" t="s">
        <v>20</v>
      </c>
      <c r="B2211" t="s">
        <v>84</v>
      </c>
      <c r="C2211" t="s">
        <v>638</v>
      </c>
      <c r="D2211" t="s">
        <v>629</v>
      </c>
      <c r="E2211" t="s">
        <v>675</v>
      </c>
      <c r="F2211" t="s">
        <v>9208</v>
      </c>
      <c r="G2211" t="s">
        <v>8977</v>
      </c>
      <c r="H2211" t="s">
        <v>677</v>
      </c>
      <c r="I2211" t="s">
        <v>9209</v>
      </c>
      <c r="J2211" s="8" t="s">
        <v>11242</v>
      </c>
      <c r="K2211" s="8">
        <v>48</v>
      </c>
      <c r="L2211" s="8" t="s">
        <v>11243</v>
      </c>
      <c r="M2211" s="8">
        <v>156</v>
      </c>
      <c r="N2211" s="8" t="s">
        <v>11244</v>
      </c>
      <c r="O2211" s="8">
        <v>1</v>
      </c>
      <c r="P2211" s="8" t="s">
        <v>57</v>
      </c>
      <c r="Q2211" s="8" t="s">
        <v>12835</v>
      </c>
      <c r="S2211" s="8" t="s">
        <v>57</v>
      </c>
      <c r="T2211" s="8" t="s">
        <v>59</v>
      </c>
      <c r="U2211" s="8" t="s">
        <v>65</v>
      </c>
      <c r="V2211" s="8" t="s">
        <v>51</v>
      </c>
      <c r="W2211" s="8">
        <v>85</v>
      </c>
      <c r="X2211" s="8">
        <v>20</v>
      </c>
      <c r="Y2211" s="8">
        <v>20</v>
      </c>
      <c r="Z2211" s="8">
        <v>15</v>
      </c>
      <c r="AA2211" s="8">
        <v>15</v>
      </c>
      <c r="AB2211" s="8">
        <v>15</v>
      </c>
    </row>
    <row r="2212" spans="1:28">
      <c r="A2212" t="s">
        <v>20</v>
      </c>
      <c r="B2212" t="s">
        <v>84</v>
      </c>
      <c r="C2212" t="s">
        <v>638</v>
      </c>
      <c r="D2212" t="s">
        <v>629</v>
      </c>
      <c r="E2212" t="s">
        <v>675</v>
      </c>
      <c r="F2212" t="s">
        <v>4828</v>
      </c>
      <c r="G2212" t="s">
        <v>4829</v>
      </c>
      <c r="H2212" t="s">
        <v>676</v>
      </c>
      <c r="I2212" t="s">
        <v>1890</v>
      </c>
      <c r="J2212" s="8" t="s">
        <v>11245</v>
      </c>
      <c r="K2212" s="8">
        <v>45</v>
      </c>
      <c r="L2212" s="8" t="s">
        <v>10413</v>
      </c>
      <c r="M2212" s="8">
        <v>159</v>
      </c>
      <c r="N2212" s="8" t="s">
        <v>11246</v>
      </c>
      <c r="O2212" s="8">
        <v>1</v>
      </c>
      <c r="P2212" s="8" t="s">
        <v>57</v>
      </c>
      <c r="Q2212" s="8" t="s">
        <v>12836</v>
      </c>
      <c r="S2212" s="8" t="s">
        <v>57</v>
      </c>
      <c r="T2212" s="8" t="s">
        <v>59</v>
      </c>
      <c r="U2212" s="8" t="s">
        <v>65</v>
      </c>
      <c r="V2212" s="8" t="s">
        <v>51</v>
      </c>
      <c r="W2212" s="8">
        <v>85</v>
      </c>
      <c r="X2212" s="8">
        <v>20</v>
      </c>
      <c r="Y2212" s="8">
        <v>20</v>
      </c>
      <c r="Z2212" s="8">
        <v>15</v>
      </c>
      <c r="AA2212" s="8">
        <v>15</v>
      </c>
      <c r="AB2212" s="8">
        <v>15</v>
      </c>
    </row>
    <row r="2213" spans="1:28">
      <c r="A2213" t="s">
        <v>20</v>
      </c>
      <c r="B2213" t="s">
        <v>84</v>
      </c>
      <c r="C2213" t="s">
        <v>638</v>
      </c>
      <c r="D2213" t="s">
        <v>629</v>
      </c>
      <c r="E2213" t="s">
        <v>675</v>
      </c>
      <c r="F2213" t="s">
        <v>9210</v>
      </c>
      <c r="G2213" t="s">
        <v>9211</v>
      </c>
      <c r="H2213" t="s">
        <v>677</v>
      </c>
      <c r="I2213" t="s">
        <v>9212</v>
      </c>
      <c r="J2213" s="8" t="s">
        <v>11247</v>
      </c>
      <c r="K2213" s="8">
        <v>49</v>
      </c>
      <c r="L2213" s="8" t="s">
        <v>11248</v>
      </c>
      <c r="M2213" s="8">
        <v>153</v>
      </c>
      <c r="N2213" s="8" t="s">
        <v>11249</v>
      </c>
      <c r="O2213" s="8">
        <v>1</v>
      </c>
      <c r="P2213" s="8" t="s">
        <v>57</v>
      </c>
      <c r="Q2213" s="8" t="s">
        <v>12837</v>
      </c>
      <c r="S2213" s="8" t="s">
        <v>57</v>
      </c>
      <c r="T2213" s="8" t="s">
        <v>59</v>
      </c>
      <c r="U2213" s="8" t="s">
        <v>65</v>
      </c>
      <c r="V2213" s="8" t="s">
        <v>51</v>
      </c>
      <c r="W2213" s="8">
        <v>85</v>
      </c>
      <c r="X2213" s="8">
        <v>20</v>
      </c>
      <c r="Y2213" s="8">
        <v>20</v>
      </c>
      <c r="Z2213" s="8">
        <v>15</v>
      </c>
      <c r="AA2213" s="8">
        <v>15</v>
      </c>
      <c r="AB2213" s="8">
        <v>15</v>
      </c>
    </row>
    <row r="2214" spans="1:28">
      <c r="A2214" t="s">
        <v>20</v>
      </c>
      <c r="B2214" t="s">
        <v>84</v>
      </c>
      <c r="C2214" t="s">
        <v>638</v>
      </c>
      <c r="D2214" t="s">
        <v>629</v>
      </c>
      <c r="E2214" t="s">
        <v>674</v>
      </c>
      <c r="F2214" t="s">
        <v>4461</v>
      </c>
      <c r="G2214" t="s">
        <v>4461</v>
      </c>
      <c r="H2214" t="s">
        <v>676</v>
      </c>
      <c r="I2214" t="s">
        <v>5815</v>
      </c>
      <c r="J2214" s="8" t="s">
        <v>11250</v>
      </c>
      <c r="K2214" s="8">
        <v>49</v>
      </c>
      <c r="L2214" s="8" t="s">
        <v>11251</v>
      </c>
      <c r="M2214" s="8">
        <v>159</v>
      </c>
      <c r="N2214" s="8" t="s">
        <v>11252</v>
      </c>
      <c r="O2214" s="8">
        <v>1</v>
      </c>
      <c r="P2214" s="8" t="s">
        <v>57</v>
      </c>
      <c r="Q2214" s="8" t="s">
        <v>12838</v>
      </c>
      <c r="S2214" s="8" t="s">
        <v>57</v>
      </c>
      <c r="T2214" s="8" t="s">
        <v>59</v>
      </c>
      <c r="U2214" s="8" t="s">
        <v>65</v>
      </c>
      <c r="V2214" s="8" t="s">
        <v>51</v>
      </c>
      <c r="W2214" s="8">
        <v>85</v>
      </c>
      <c r="X2214" s="8">
        <v>20</v>
      </c>
      <c r="Y2214" s="8">
        <v>20</v>
      </c>
      <c r="Z2214" s="8">
        <v>15</v>
      </c>
      <c r="AA2214" s="8">
        <v>15</v>
      </c>
      <c r="AB2214" s="8">
        <v>15</v>
      </c>
    </row>
    <row r="2215" spans="1:28">
      <c r="A2215" t="s">
        <v>20</v>
      </c>
      <c r="B2215" t="s">
        <v>84</v>
      </c>
      <c r="C2215" t="s">
        <v>638</v>
      </c>
      <c r="D2215" t="s">
        <v>629</v>
      </c>
      <c r="E2215" t="s">
        <v>675</v>
      </c>
      <c r="F2215" t="s">
        <v>5709</v>
      </c>
      <c r="G2215" t="s">
        <v>5709</v>
      </c>
      <c r="H2215" t="s">
        <v>677</v>
      </c>
      <c r="I2215" t="s">
        <v>83</v>
      </c>
      <c r="J2215" s="8" t="s">
        <v>11253</v>
      </c>
      <c r="K2215" s="8">
        <v>42</v>
      </c>
      <c r="L2215" s="8" t="s">
        <v>10414</v>
      </c>
      <c r="M2215" s="8">
        <v>134</v>
      </c>
      <c r="N2215" s="8" t="s">
        <v>11254</v>
      </c>
      <c r="O2215" s="8">
        <v>1</v>
      </c>
      <c r="P2215" s="8" t="s">
        <v>57</v>
      </c>
      <c r="Q2215" s="8" t="s">
        <v>12839</v>
      </c>
      <c r="S2215" s="8" t="s">
        <v>57</v>
      </c>
      <c r="T2215" s="8" t="s">
        <v>59</v>
      </c>
      <c r="U2215" s="8" t="s">
        <v>65</v>
      </c>
      <c r="V2215" s="8" t="s">
        <v>51</v>
      </c>
      <c r="W2215" s="8">
        <v>85</v>
      </c>
      <c r="X2215" s="8">
        <v>20</v>
      </c>
      <c r="Y2215" s="8">
        <v>20</v>
      </c>
      <c r="Z2215" s="8">
        <v>15</v>
      </c>
      <c r="AA2215" s="8">
        <v>15</v>
      </c>
      <c r="AB2215" s="8">
        <v>15</v>
      </c>
    </row>
    <row r="2216" spans="1:28">
      <c r="A2216" t="s">
        <v>20</v>
      </c>
      <c r="B2216" t="s">
        <v>84</v>
      </c>
      <c r="C2216" t="s">
        <v>638</v>
      </c>
      <c r="D2216" t="s">
        <v>629</v>
      </c>
      <c r="E2216" t="s">
        <v>675</v>
      </c>
      <c r="F2216" t="s">
        <v>7788</v>
      </c>
      <c r="G2216" t="s">
        <v>7789</v>
      </c>
      <c r="H2216" t="s">
        <v>676</v>
      </c>
      <c r="I2216" t="s">
        <v>7790</v>
      </c>
      <c r="J2216" s="8" t="s">
        <v>11255</v>
      </c>
      <c r="K2216" s="8">
        <v>52</v>
      </c>
      <c r="L2216" s="8" t="s">
        <v>11256</v>
      </c>
      <c r="M2216" s="8">
        <v>136</v>
      </c>
      <c r="N2216" s="8" t="s">
        <v>11257</v>
      </c>
      <c r="O2216" s="8">
        <v>1</v>
      </c>
      <c r="P2216" s="8" t="s">
        <v>57</v>
      </c>
      <c r="Q2216" s="8" t="s">
        <v>12840</v>
      </c>
      <c r="S2216" s="8" t="s">
        <v>57</v>
      </c>
      <c r="T2216" s="8" t="s">
        <v>59</v>
      </c>
      <c r="U2216" s="8" t="s">
        <v>65</v>
      </c>
      <c r="V2216" s="8" t="s">
        <v>51</v>
      </c>
      <c r="W2216" s="8">
        <v>85</v>
      </c>
      <c r="X2216" s="8">
        <v>20</v>
      </c>
      <c r="Y2216" s="8">
        <v>20</v>
      </c>
      <c r="Z2216" s="8">
        <v>15</v>
      </c>
      <c r="AA2216" s="8">
        <v>15</v>
      </c>
      <c r="AB2216" s="8">
        <v>15</v>
      </c>
    </row>
    <row r="2217" spans="1:28">
      <c r="A2217" t="s">
        <v>20</v>
      </c>
      <c r="B2217" t="s">
        <v>84</v>
      </c>
      <c r="C2217" t="s">
        <v>638</v>
      </c>
      <c r="D2217" t="s">
        <v>629</v>
      </c>
      <c r="E2217" t="s">
        <v>674</v>
      </c>
      <c r="F2217" t="s">
        <v>9213</v>
      </c>
      <c r="G2217" t="s">
        <v>9214</v>
      </c>
      <c r="H2217" t="s">
        <v>676</v>
      </c>
      <c r="I2217" t="s">
        <v>9215</v>
      </c>
      <c r="J2217" s="8" t="s">
        <v>11258</v>
      </c>
      <c r="K2217" s="8">
        <v>45</v>
      </c>
      <c r="L2217" s="8" t="s">
        <v>10415</v>
      </c>
      <c r="M2217" s="8">
        <v>153</v>
      </c>
      <c r="N2217" s="8" t="s">
        <v>11259</v>
      </c>
      <c r="O2217" s="8">
        <v>1</v>
      </c>
      <c r="P2217" s="8" t="s">
        <v>57</v>
      </c>
      <c r="Q2217" s="8" t="s">
        <v>12841</v>
      </c>
      <c r="S2217" s="8" t="s">
        <v>57</v>
      </c>
      <c r="T2217" s="8" t="s">
        <v>59</v>
      </c>
      <c r="U2217" s="8" t="s">
        <v>65</v>
      </c>
      <c r="V2217" s="8" t="s">
        <v>51</v>
      </c>
      <c r="W2217" s="8">
        <v>85</v>
      </c>
      <c r="X2217" s="8">
        <v>20</v>
      </c>
      <c r="Y2217" s="8">
        <v>20</v>
      </c>
      <c r="Z2217" s="8">
        <v>15</v>
      </c>
      <c r="AA2217" s="8">
        <v>15</v>
      </c>
      <c r="AB2217" s="8">
        <v>15</v>
      </c>
    </row>
    <row r="2218" spans="1:28">
      <c r="A2218" t="s">
        <v>20</v>
      </c>
      <c r="B2218" t="s">
        <v>84</v>
      </c>
      <c r="C2218" t="s">
        <v>638</v>
      </c>
      <c r="D2218" t="s">
        <v>629</v>
      </c>
      <c r="E2218" t="s">
        <v>675</v>
      </c>
      <c r="F2218" t="s">
        <v>12842</v>
      </c>
      <c r="G2218" t="s">
        <v>4425</v>
      </c>
      <c r="H2218" t="s">
        <v>677</v>
      </c>
      <c r="I2218" t="s">
        <v>12843</v>
      </c>
      <c r="K2218" s="8">
        <v>0</v>
      </c>
      <c r="M2218" s="8">
        <v>0</v>
      </c>
      <c r="N2218" s="8" t="s">
        <v>51</v>
      </c>
      <c r="O2218" s="8">
        <v>0</v>
      </c>
      <c r="P2218" s="8" t="s">
        <v>58</v>
      </c>
      <c r="Q2218" s="8" t="s">
        <v>5719</v>
      </c>
      <c r="S2218" s="8" t="s">
        <v>5640</v>
      </c>
      <c r="T2218" s="8" t="s">
        <v>59</v>
      </c>
      <c r="U2218" s="8" t="s">
        <v>65</v>
      </c>
      <c r="V2218" s="8" t="s">
        <v>51</v>
      </c>
      <c r="W2218" s="8">
        <v>15</v>
      </c>
      <c r="X2218" s="8">
        <v>0</v>
      </c>
      <c r="Y2218" s="8">
        <v>0</v>
      </c>
      <c r="Z2218" s="8">
        <v>0</v>
      </c>
      <c r="AA2218" s="8">
        <v>0</v>
      </c>
      <c r="AB2218" s="8">
        <v>15</v>
      </c>
    </row>
    <row r="2219" spans="1:28">
      <c r="A2219" t="s">
        <v>20</v>
      </c>
      <c r="B2219" t="s">
        <v>84</v>
      </c>
      <c r="C2219" t="s">
        <v>638</v>
      </c>
      <c r="D2219" t="s">
        <v>629</v>
      </c>
      <c r="E2219" t="s">
        <v>675</v>
      </c>
      <c r="F2219" t="s">
        <v>4850</v>
      </c>
      <c r="G2219" t="s">
        <v>4851</v>
      </c>
      <c r="H2219" t="s">
        <v>676</v>
      </c>
      <c r="I2219" t="s">
        <v>1928</v>
      </c>
      <c r="J2219" s="8" t="s">
        <v>11260</v>
      </c>
      <c r="K2219" s="8">
        <v>57</v>
      </c>
      <c r="L2219" s="8" t="s">
        <v>10416</v>
      </c>
      <c r="M2219" s="8">
        <v>158</v>
      </c>
      <c r="N2219" s="8" t="s">
        <v>11261</v>
      </c>
      <c r="O2219" s="8">
        <v>1</v>
      </c>
      <c r="P2219" s="8" t="s">
        <v>57</v>
      </c>
      <c r="Q2219" s="8" t="s">
        <v>12844</v>
      </c>
      <c r="S2219" s="8" t="s">
        <v>57</v>
      </c>
      <c r="T2219" s="8" t="s">
        <v>59</v>
      </c>
      <c r="U2219" s="8" t="s">
        <v>65</v>
      </c>
      <c r="V2219" s="8" t="s">
        <v>51</v>
      </c>
      <c r="W2219" s="8">
        <v>85</v>
      </c>
      <c r="X2219" s="8">
        <v>20</v>
      </c>
      <c r="Y2219" s="8">
        <v>20</v>
      </c>
      <c r="Z2219" s="8">
        <v>15</v>
      </c>
      <c r="AA2219" s="8">
        <v>15</v>
      </c>
      <c r="AB2219" s="8">
        <v>15</v>
      </c>
    </row>
    <row r="2220" spans="1:28">
      <c r="A2220" t="s">
        <v>20</v>
      </c>
      <c r="B2220" t="s">
        <v>84</v>
      </c>
      <c r="C2220" t="s">
        <v>638</v>
      </c>
      <c r="D2220" t="s">
        <v>629</v>
      </c>
      <c r="E2220" t="s">
        <v>675</v>
      </c>
      <c r="F2220" t="s">
        <v>4810</v>
      </c>
      <c r="G2220" t="s">
        <v>11262</v>
      </c>
      <c r="H2220" t="s">
        <v>676</v>
      </c>
      <c r="I2220" t="s">
        <v>1869</v>
      </c>
      <c r="J2220" s="8" t="s">
        <v>11263</v>
      </c>
      <c r="K2220" s="8">
        <v>56</v>
      </c>
      <c r="L2220" s="8" t="s">
        <v>10417</v>
      </c>
      <c r="M2220" s="8">
        <v>145</v>
      </c>
      <c r="N2220" s="8" t="s">
        <v>11264</v>
      </c>
      <c r="O2220" s="8">
        <v>1</v>
      </c>
      <c r="P2220" s="8" t="s">
        <v>57</v>
      </c>
      <c r="Q2220" s="8" t="s">
        <v>12845</v>
      </c>
      <c r="S2220" s="8" t="s">
        <v>57</v>
      </c>
      <c r="T2220" s="8" t="s">
        <v>59</v>
      </c>
      <c r="U2220" s="8" t="s">
        <v>65</v>
      </c>
      <c r="V2220" s="8" t="s">
        <v>51</v>
      </c>
      <c r="W2220" s="8">
        <v>85</v>
      </c>
      <c r="X2220" s="8">
        <v>20</v>
      </c>
      <c r="Y2220" s="8">
        <v>20</v>
      </c>
      <c r="Z2220" s="8">
        <v>15</v>
      </c>
      <c r="AA2220" s="8">
        <v>15</v>
      </c>
      <c r="AB2220" s="8">
        <v>15</v>
      </c>
    </row>
    <row r="2221" spans="1:28">
      <c r="A2221" t="s">
        <v>20</v>
      </c>
      <c r="B2221" t="s">
        <v>84</v>
      </c>
      <c r="C2221" t="s">
        <v>638</v>
      </c>
      <c r="D2221" t="s">
        <v>629</v>
      </c>
      <c r="E2221" t="s">
        <v>675</v>
      </c>
      <c r="F2221" t="s">
        <v>12846</v>
      </c>
      <c r="G2221" t="s">
        <v>4426</v>
      </c>
      <c r="H2221" t="s">
        <v>677</v>
      </c>
      <c r="I2221" t="s">
        <v>12847</v>
      </c>
      <c r="K2221" s="8">
        <v>0</v>
      </c>
      <c r="M2221" s="8">
        <v>0</v>
      </c>
      <c r="N2221" s="8" t="s">
        <v>51</v>
      </c>
      <c r="O2221" s="8">
        <v>0</v>
      </c>
      <c r="P2221" s="8" t="s">
        <v>58</v>
      </c>
      <c r="Q2221" s="8" t="s">
        <v>5719</v>
      </c>
      <c r="S2221" s="8" t="s">
        <v>5640</v>
      </c>
      <c r="T2221" s="8" t="s">
        <v>59</v>
      </c>
      <c r="U2221" s="8" t="s">
        <v>65</v>
      </c>
      <c r="V2221" s="8" t="s">
        <v>51</v>
      </c>
      <c r="W2221" s="8">
        <v>15</v>
      </c>
      <c r="X2221" s="8">
        <v>0</v>
      </c>
      <c r="Y2221" s="8">
        <v>0</v>
      </c>
      <c r="Z2221" s="8">
        <v>0</v>
      </c>
      <c r="AA2221" s="8">
        <v>0</v>
      </c>
      <c r="AB2221" s="8">
        <v>15</v>
      </c>
    </row>
    <row r="2222" spans="1:28">
      <c r="A2222" t="s">
        <v>20</v>
      </c>
      <c r="B2222" t="s">
        <v>84</v>
      </c>
      <c r="C2222" t="s">
        <v>638</v>
      </c>
      <c r="D2222" t="s">
        <v>629</v>
      </c>
      <c r="E2222" t="s">
        <v>675</v>
      </c>
      <c r="F2222" t="s">
        <v>12848</v>
      </c>
      <c r="G2222" t="s">
        <v>12849</v>
      </c>
      <c r="H2222" t="s">
        <v>677</v>
      </c>
      <c r="I2222" t="s">
        <v>12850</v>
      </c>
      <c r="K2222" s="8">
        <v>0</v>
      </c>
      <c r="M2222" s="8">
        <v>0</v>
      </c>
      <c r="N2222" s="8" t="s">
        <v>51</v>
      </c>
      <c r="O2222" s="8">
        <v>0</v>
      </c>
      <c r="P2222" s="8" t="s">
        <v>58</v>
      </c>
      <c r="Q2222" s="8" t="s">
        <v>5719</v>
      </c>
      <c r="S2222" s="8" t="s">
        <v>5640</v>
      </c>
      <c r="T2222" s="8" t="s">
        <v>59</v>
      </c>
      <c r="U2222" s="8" t="s">
        <v>65</v>
      </c>
      <c r="V2222" s="8" t="s">
        <v>51</v>
      </c>
      <c r="W2222" s="8">
        <v>15</v>
      </c>
      <c r="X2222" s="8">
        <v>0</v>
      </c>
      <c r="Y2222" s="8">
        <v>0</v>
      </c>
      <c r="Z2222" s="8">
        <v>0</v>
      </c>
      <c r="AA2222" s="8">
        <v>0</v>
      </c>
      <c r="AB2222" s="8">
        <v>15</v>
      </c>
    </row>
    <row r="2223" spans="1:28">
      <c r="A2223" t="s">
        <v>20</v>
      </c>
      <c r="B2223" t="s">
        <v>84</v>
      </c>
      <c r="C2223" t="s">
        <v>638</v>
      </c>
      <c r="D2223" t="s">
        <v>629</v>
      </c>
      <c r="E2223" t="s">
        <v>675</v>
      </c>
      <c r="F2223" t="s">
        <v>4873</v>
      </c>
      <c r="G2223" t="s">
        <v>4803</v>
      </c>
      <c r="H2223" t="s">
        <v>676</v>
      </c>
      <c r="I2223" t="s">
        <v>1957</v>
      </c>
      <c r="J2223" s="8" t="s">
        <v>11265</v>
      </c>
      <c r="K2223" s="8">
        <v>50</v>
      </c>
      <c r="L2223" s="8" t="s">
        <v>11266</v>
      </c>
      <c r="M2223" s="8">
        <v>157</v>
      </c>
      <c r="N2223" s="8" t="s">
        <v>11267</v>
      </c>
      <c r="O2223" s="8">
        <v>1</v>
      </c>
      <c r="P2223" s="8" t="s">
        <v>57</v>
      </c>
      <c r="Q2223" s="8" t="s">
        <v>12851</v>
      </c>
      <c r="S2223" s="8" t="s">
        <v>57</v>
      </c>
      <c r="T2223" s="8" t="s">
        <v>59</v>
      </c>
      <c r="U2223" s="8" t="s">
        <v>65</v>
      </c>
      <c r="V2223" s="8" t="s">
        <v>51</v>
      </c>
      <c r="W2223" s="8">
        <v>85</v>
      </c>
      <c r="X2223" s="8">
        <v>20</v>
      </c>
      <c r="Y2223" s="8">
        <v>20</v>
      </c>
      <c r="Z2223" s="8">
        <v>15</v>
      </c>
      <c r="AA2223" s="8">
        <v>15</v>
      </c>
      <c r="AB2223" s="8">
        <v>15</v>
      </c>
    </row>
    <row r="2224" spans="1:28">
      <c r="A2224" t="s">
        <v>20</v>
      </c>
      <c r="B2224" t="s">
        <v>84</v>
      </c>
      <c r="C2224" t="s">
        <v>638</v>
      </c>
      <c r="D2224" t="s">
        <v>629</v>
      </c>
      <c r="E2224" t="s">
        <v>675</v>
      </c>
      <c r="F2224" t="s">
        <v>4874</v>
      </c>
      <c r="G2224" t="s">
        <v>4580</v>
      </c>
      <c r="H2224" t="s">
        <v>676</v>
      </c>
      <c r="I2224" t="s">
        <v>1958</v>
      </c>
      <c r="J2224" s="8" t="s">
        <v>11268</v>
      </c>
      <c r="K2224" s="8">
        <v>46</v>
      </c>
      <c r="L2224" s="8" t="s">
        <v>10418</v>
      </c>
      <c r="M2224" s="8">
        <v>157</v>
      </c>
      <c r="N2224" s="8" t="s">
        <v>11269</v>
      </c>
      <c r="O2224" s="8">
        <v>1</v>
      </c>
      <c r="P2224" s="8" t="s">
        <v>57</v>
      </c>
      <c r="Q2224" s="8" t="s">
        <v>12852</v>
      </c>
      <c r="S2224" s="8" t="s">
        <v>57</v>
      </c>
      <c r="T2224" s="8" t="s">
        <v>59</v>
      </c>
      <c r="U2224" s="8" t="s">
        <v>65</v>
      </c>
      <c r="V2224" s="8" t="s">
        <v>51</v>
      </c>
      <c r="W2224" s="8">
        <v>85</v>
      </c>
      <c r="X2224" s="8">
        <v>20</v>
      </c>
      <c r="Y2224" s="8">
        <v>20</v>
      </c>
      <c r="Z2224" s="8">
        <v>15</v>
      </c>
      <c r="AA2224" s="8">
        <v>15</v>
      </c>
      <c r="AB2224" s="8">
        <v>15</v>
      </c>
    </row>
    <row r="2225" spans="1:28">
      <c r="A2225" t="s">
        <v>20</v>
      </c>
      <c r="B2225" t="s">
        <v>84</v>
      </c>
      <c r="C2225" t="s">
        <v>638</v>
      </c>
      <c r="D2225" t="s">
        <v>629</v>
      </c>
      <c r="E2225" t="s">
        <v>675</v>
      </c>
      <c r="F2225" t="s">
        <v>4804</v>
      </c>
      <c r="G2225" t="s">
        <v>4805</v>
      </c>
      <c r="H2225" t="s">
        <v>676</v>
      </c>
      <c r="I2225" t="s">
        <v>1860</v>
      </c>
      <c r="J2225" s="8" t="s">
        <v>11270</v>
      </c>
      <c r="K2225" s="8">
        <v>52</v>
      </c>
      <c r="L2225" s="8" t="s">
        <v>11271</v>
      </c>
      <c r="M2225" s="8">
        <v>159</v>
      </c>
      <c r="N2225" s="8" t="s">
        <v>11272</v>
      </c>
      <c r="O2225" s="8">
        <v>1</v>
      </c>
      <c r="P2225" s="8" t="s">
        <v>57</v>
      </c>
      <c r="Q2225" s="8" t="s">
        <v>12853</v>
      </c>
      <c r="S2225" s="8" t="s">
        <v>57</v>
      </c>
      <c r="T2225" s="8" t="s">
        <v>59</v>
      </c>
      <c r="U2225" s="8" t="s">
        <v>65</v>
      </c>
      <c r="V2225" s="8" t="s">
        <v>51</v>
      </c>
      <c r="W2225" s="8">
        <v>85</v>
      </c>
      <c r="X2225" s="8">
        <v>20</v>
      </c>
      <c r="Y2225" s="8">
        <v>20</v>
      </c>
      <c r="Z2225" s="8">
        <v>15</v>
      </c>
      <c r="AA2225" s="8">
        <v>15</v>
      </c>
      <c r="AB2225" s="8">
        <v>15</v>
      </c>
    </row>
    <row r="2226" spans="1:28">
      <c r="A2226" t="s">
        <v>20</v>
      </c>
      <c r="B2226" t="s">
        <v>84</v>
      </c>
      <c r="C2226" t="s">
        <v>638</v>
      </c>
      <c r="D2226" t="s">
        <v>629</v>
      </c>
      <c r="E2226" t="s">
        <v>675</v>
      </c>
      <c r="F2226" t="s">
        <v>7911</v>
      </c>
      <c r="G2226" t="s">
        <v>7912</v>
      </c>
      <c r="H2226" t="s">
        <v>676</v>
      </c>
      <c r="I2226" t="s">
        <v>7913</v>
      </c>
      <c r="J2226" s="8" t="s">
        <v>11273</v>
      </c>
      <c r="K2226" s="8">
        <v>56</v>
      </c>
      <c r="L2226" s="8" t="s">
        <v>10419</v>
      </c>
      <c r="M2226" s="8">
        <v>155</v>
      </c>
      <c r="N2226" s="8" t="s">
        <v>11274</v>
      </c>
      <c r="O2226" s="8">
        <v>1</v>
      </c>
      <c r="P2226" s="8" t="s">
        <v>57</v>
      </c>
      <c r="Q2226" s="8" t="s">
        <v>12854</v>
      </c>
      <c r="S2226" s="8" t="s">
        <v>57</v>
      </c>
      <c r="T2226" s="8" t="s">
        <v>59</v>
      </c>
      <c r="U2226" s="8" t="s">
        <v>65</v>
      </c>
      <c r="V2226" s="8" t="s">
        <v>51</v>
      </c>
      <c r="W2226" s="8">
        <v>85</v>
      </c>
      <c r="X2226" s="8">
        <v>20</v>
      </c>
      <c r="Y2226" s="8">
        <v>20</v>
      </c>
      <c r="Z2226" s="8">
        <v>15</v>
      </c>
      <c r="AA2226" s="8">
        <v>15</v>
      </c>
      <c r="AB2226" s="8">
        <v>15</v>
      </c>
    </row>
    <row r="2227" spans="1:28">
      <c r="A2227" t="s">
        <v>20</v>
      </c>
      <c r="B2227" t="s">
        <v>84</v>
      </c>
      <c r="C2227" t="s">
        <v>638</v>
      </c>
      <c r="D2227" t="s">
        <v>629</v>
      </c>
      <c r="E2227" t="s">
        <v>675</v>
      </c>
      <c r="F2227" t="s">
        <v>4837</v>
      </c>
      <c r="G2227" t="s">
        <v>4838</v>
      </c>
      <c r="H2227" t="s">
        <v>676</v>
      </c>
      <c r="I2227" t="s">
        <v>1902</v>
      </c>
      <c r="J2227" s="8" t="s">
        <v>11275</v>
      </c>
      <c r="K2227" s="8">
        <v>47</v>
      </c>
      <c r="L2227" s="8" t="s">
        <v>10420</v>
      </c>
      <c r="M2227" s="8">
        <v>152</v>
      </c>
      <c r="N2227" s="8" t="s">
        <v>11276</v>
      </c>
      <c r="O2227" s="8">
        <v>1</v>
      </c>
      <c r="P2227" s="8" t="s">
        <v>57</v>
      </c>
      <c r="Q2227" s="8" t="s">
        <v>12855</v>
      </c>
      <c r="S2227" s="8" t="s">
        <v>57</v>
      </c>
      <c r="T2227" s="8" t="s">
        <v>59</v>
      </c>
      <c r="U2227" s="8" t="s">
        <v>65</v>
      </c>
      <c r="V2227" s="8" t="s">
        <v>51</v>
      </c>
      <c r="W2227" s="8">
        <v>85</v>
      </c>
      <c r="X2227" s="8">
        <v>20</v>
      </c>
      <c r="Y2227" s="8">
        <v>20</v>
      </c>
      <c r="Z2227" s="8">
        <v>15</v>
      </c>
      <c r="AA2227" s="8">
        <v>15</v>
      </c>
      <c r="AB2227" s="8">
        <v>15</v>
      </c>
    </row>
    <row r="2228" spans="1:28">
      <c r="A2228" t="s">
        <v>20</v>
      </c>
      <c r="B2228" t="s">
        <v>84</v>
      </c>
      <c r="C2228" t="s">
        <v>638</v>
      </c>
      <c r="D2228" t="s">
        <v>629</v>
      </c>
      <c r="E2228" t="s">
        <v>674</v>
      </c>
      <c r="F2228" t="s">
        <v>4821</v>
      </c>
      <c r="G2228" t="s">
        <v>4822</v>
      </c>
      <c r="H2228" t="s">
        <v>676</v>
      </c>
      <c r="I2228" t="s">
        <v>1883</v>
      </c>
      <c r="J2228" s="8" t="s">
        <v>11277</v>
      </c>
      <c r="K2228" s="8">
        <v>54</v>
      </c>
      <c r="L2228" s="8" t="s">
        <v>10421</v>
      </c>
      <c r="M2228" s="8">
        <v>151</v>
      </c>
      <c r="N2228" s="8" t="s">
        <v>12856</v>
      </c>
      <c r="O2228" s="8">
        <v>4</v>
      </c>
      <c r="P2228" s="8" t="s">
        <v>56</v>
      </c>
      <c r="Q2228" s="8" t="s">
        <v>12857</v>
      </c>
      <c r="S2228" s="8" t="s">
        <v>57</v>
      </c>
      <c r="T2228" s="8" t="s">
        <v>59</v>
      </c>
      <c r="U2228" s="8" t="s">
        <v>65</v>
      </c>
      <c r="V2228" s="8" t="s">
        <v>51</v>
      </c>
      <c r="W2228" s="8">
        <v>70</v>
      </c>
      <c r="X2228" s="8">
        <v>20</v>
      </c>
      <c r="Y2228" s="8">
        <v>20</v>
      </c>
      <c r="Z2228" s="8">
        <v>0</v>
      </c>
      <c r="AA2228" s="8">
        <v>15</v>
      </c>
      <c r="AB2228" s="8">
        <v>15</v>
      </c>
    </row>
    <row r="2229" spans="1:28">
      <c r="A2229" t="s">
        <v>20</v>
      </c>
      <c r="B2229" t="s">
        <v>84</v>
      </c>
      <c r="C2229" t="s">
        <v>638</v>
      </c>
      <c r="D2229" t="s">
        <v>629</v>
      </c>
      <c r="E2229" t="s">
        <v>675</v>
      </c>
      <c r="F2229" t="s">
        <v>4595</v>
      </c>
      <c r="G2229" t="s">
        <v>4595</v>
      </c>
      <c r="H2229" t="s">
        <v>676</v>
      </c>
      <c r="I2229" t="s">
        <v>1925</v>
      </c>
      <c r="J2229" s="8" t="s">
        <v>1926</v>
      </c>
      <c r="K2229" s="8">
        <v>38</v>
      </c>
      <c r="L2229" s="8" t="s">
        <v>1927</v>
      </c>
      <c r="M2229" s="8">
        <v>166</v>
      </c>
      <c r="N2229" s="8" t="s">
        <v>11278</v>
      </c>
      <c r="O2229" s="8">
        <v>1</v>
      </c>
      <c r="P2229" s="8" t="s">
        <v>57</v>
      </c>
      <c r="Q2229" s="8" t="s">
        <v>12858</v>
      </c>
      <c r="S2229" s="8" t="s">
        <v>57</v>
      </c>
      <c r="T2229" s="8" t="s">
        <v>59</v>
      </c>
      <c r="U2229" s="8" t="s">
        <v>65</v>
      </c>
      <c r="V2229" s="8" t="s">
        <v>51</v>
      </c>
      <c r="W2229" s="8">
        <v>45</v>
      </c>
      <c r="X2229" s="8">
        <v>0</v>
      </c>
      <c r="Y2229" s="8">
        <v>0</v>
      </c>
      <c r="Z2229" s="8">
        <v>15</v>
      </c>
      <c r="AA2229" s="8">
        <v>15</v>
      </c>
      <c r="AB2229" s="8">
        <v>15</v>
      </c>
    </row>
    <row r="2230" spans="1:28">
      <c r="A2230" t="s">
        <v>20</v>
      </c>
      <c r="B2230" t="s">
        <v>84</v>
      </c>
      <c r="C2230" t="s">
        <v>638</v>
      </c>
      <c r="D2230" t="s">
        <v>629</v>
      </c>
      <c r="E2230" t="s">
        <v>675</v>
      </c>
      <c r="F2230" t="s">
        <v>4586</v>
      </c>
      <c r="G2230" t="s">
        <v>4587</v>
      </c>
      <c r="H2230" t="s">
        <v>676</v>
      </c>
      <c r="I2230" t="s">
        <v>1923</v>
      </c>
      <c r="J2230" s="8" t="s">
        <v>10422</v>
      </c>
      <c r="K2230" s="8">
        <v>83</v>
      </c>
      <c r="L2230" s="8" t="s">
        <v>10423</v>
      </c>
      <c r="M2230" s="8">
        <v>151</v>
      </c>
      <c r="N2230" s="8" t="s">
        <v>11279</v>
      </c>
      <c r="O2230" s="8">
        <v>1</v>
      </c>
      <c r="P2230" s="8" t="s">
        <v>57</v>
      </c>
      <c r="Q2230" s="8" t="s">
        <v>12859</v>
      </c>
      <c r="S2230" s="8" t="s">
        <v>57</v>
      </c>
      <c r="T2230" s="8" t="s">
        <v>59</v>
      </c>
      <c r="U2230" s="8" t="s">
        <v>65</v>
      </c>
      <c r="V2230" s="8" t="s">
        <v>51</v>
      </c>
      <c r="W2230" s="8">
        <v>65</v>
      </c>
      <c r="X2230" s="8">
        <v>0</v>
      </c>
      <c r="Y2230" s="8">
        <v>20</v>
      </c>
      <c r="Z2230" s="8">
        <v>15</v>
      </c>
      <c r="AA2230" s="8">
        <v>15</v>
      </c>
      <c r="AB2230" s="8">
        <v>15</v>
      </c>
    </row>
    <row r="2231" spans="1:28">
      <c r="A2231" t="s">
        <v>20</v>
      </c>
      <c r="B2231" t="s">
        <v>84</v>
      </c>
      <c r="C2231" t="s">
        <v>638</v>
      </c>
      <c r="D2231" t="s">
        <v>629</v>
      </c>
      <c r="E2231" t="s">
        <v>675</v>
      </c>
      <c r="F2231" t="s">
        <v>12860</v>
      </c>
      <c r="G2231" t="s">
        <v>8122</v>
      </c>
      <c r="H2231" t="s">
        <v>677</v>
      </c>
      <c r="I2231" t="s">
        <v>12861</v>
      </c>
      <c r="K2231" s="8">
        <v>0</v>
      </c>
      <c r="M2231" s="8">
        <v>0</v>
      </c>
      <c r="N2231" s="8" t="s">
        <v>51</v>
      </c>
      <c r="O2231" s="8">
        <v>0</v>
      </c>
      <c r="P2231" s="8" t="s">
        <v>58</v>
      </c>
      <c r="Q2231" s="8" t="s">
        <v>5719</v>
      </c>
      <c r="S2231" s="8" t="s">
        <v>5640</v>
      </c>
      <c r="T2231" s="8" t="s">
        <v>59</v>
      </c>
      <c r="U2231" s="8" t="s">
        <v>65</v>
      </c>
      <c r="V2231" s="8" t="s">
        <v>51</v>
      </c>
      <c r="W2231" s="8">
        <v>15</v>
      </c>
      <c r="X2231" s="8">
        <v>0</v>
      </c>
      <c r="Y2231" s="8">
        <v>0</v>
      </c>
      <c r="Z2231" s="8">
        <v>0</v>
      </c>
      <c r="AA2231" s="8">
        <v>0</v>
      </c>
      <c r="AB2231" s="8">
        <v>15</v>
      </c>
    </row>
    <row r="2232" spans="1:28">
      <c r="A2232" t="s">
        <v>20</v>
      </c>
      <c r="B2232" t="s">
        <v>84</v>
      </c>
      <c r="C2232" t="s">
        <v>638</v>
      </c>
      <c r="D2232" t="s">
        <v>629</v>
      </c>
      <c r="E2232" t="s">
        <v>675</v>
      </c>
      <c r="F2232" t="s">
        <v>12862</v>
      </c>
      <c r="G2232" t="s">
        <v>4424</v>
      </c>
      <c r="H2232" t="s">
        <v>677</v>
      </c>
      <c r="I2232" t="s">
        <v>12863</v>
      </c>
      <c r="K2232" s="8">
        <v>0</v>
      </c>
      <c r="M2232" s="8">
        <v>0</v>
      </c>
      <c r="N2232" s="8" t="s">
        <v>51</v>
      </c>
      <c r="O2232" s="8">
        <v>0</v>
      </c>
      <c r="P2232" s="8" t="s">
        <v>58</v>
      </c>
      <c r="Q2232" s="8" t="s">
        <v>5719</v>
      </c>
      <c r="S2232" s="8" t="s">
        <v>5640</v>
      </c>
      <c r="T2232" s="8" t="s">
        <v>59</v>
      </c>
      <c r="U2232" s="8" t="s">
        <v>65</v>
      </c>
      <c r="V2232" s="8" t="s">
        <v>51</v>
      </c>
      <c r="W2232" s="8">
        <v>15</v>
      </c>
      <c r="X2232" s="8">
        <v>0</v>
      </c>
      <c r="Y2232" s="8">
        <v>0</v>
      </c>
      <c r="Z2232" s="8">
        <v>0</v>
      </c>
      <c r="AA2232" s="8">
        <v>0</v>
      </c>
      <c r="AB2232" s="8">
        <v>15</v>
      </c>
    </row>
    <row r="2233" spans="1:28">
      <c r="A2233" t="s">
        <v>20</v>
      </c>
      <c r="B2233" t="s">
        <v>84</v>
      </c>
      <c r="C2233" t="s">
        <v>638</v>
      </c>
      <c r="D2233" t="s">
        <v>629</v>
      </c>
      <c r="E2233" t="s">
        <v>675</v>
      </c>
      <c r="F2233" t="s">
        <v>4853</v>
      </c>
      <c r="G2233" t="s">
        <v>460</v>
      </c>
      <c r="H2233" t="s">
        <v>677</v>
      </c>
      <c r="I2233" t="s">
        <v>1932</v>
      </c>
      <c r="J2233" s="8" t="s">
        <v>11280</v>
      </c>
      <c r="K2233" s="8">
        <v>45</v>
      </c>
      <c r="L2233" s="8" t="s">
        <v>10424</v>
      </c>
      <c r="M2233" s="8">
        <v>155</v>
      </c>
      <c r="N2233" s="8" t="s">
        <v>12864</v>
      </c>
      <c r="O2233" s="8">
        <v>2</v>
      </c>
      <c r="P2233" s="8" t="s">
        <v>56</v>
      </c>
      <c r="Q2233" s="8" t="s">
        <v>12865</v>
      </c>
      <c r="S2233" s="8" t="s">
        <v>57</v>
      </c>
      <c r="T2233" s="8" t="s">
        <v>59</v>
      </c>
      <c r="U2233" s="8" t="s">
        <v>65</v>
      </c>
      <c r="V2233" s="8" t="s">
        <v>51</v>
      </c>
      <c r="W2233" s="8">
        <v>70</v>
      </c>
      <c r="X2233" s="8">
        <v>20</v>
      </c>
      <c r="Y2233" s="8">
        <v>20</v>
      </c>
      <c r="Z2233" s="8">
        <v>0</v>
      </c>
      <c r="AA2233" s="8">
        <v>15</v>
      </c>
      <c r="AB2233" s="8">
        <v>15</v>
      </c>
    </row>
    <row r="2234" spans="1:28">
      <c r="A2234" t="s">
        <v>20</v>
      </c>
      <c r="B2234" t="s">
        <v>84</v>
      </c>
      <c r="C2234" t="s">
        <v>638</v>
      </c>
      <c r="D2234" t="s">
        <v>629</v>
      </c>
      <c r="E2234" t="s">
        <v>675</v>
      </c>
      <c r="F2234" t="s">
        <v>4862</v>
      </c>
      <c r="G2234" t="s">
        <v>4863</v>
      </c>
      <c r="H2234" t="s">
        <v>676</v>
      </c>
      <c r="I2234" t="s">
        <v>1941</v>
      </c>
      <c r="J2234" s="8" t="s">
        <v>11281</v>
      </c>
      <c r="K2234" s="8">
        <v>54</v>
      </c>
      <c r="L2234" s="8" t="s">
        <v>11282</v>
      </c>
      <c r="M2234" s="8">
        <v>158</v>
      </c>
      <c r="N2234" s="8" t="s">
        <v>11283</v>
      </c>
      <c r="O2234" s="8">
        <v>1</v>
      </c>
      <c r="P2234" s="8" t="s">
        <v>57</v>
      </c>
      <c r="Q2234" s="8" t="s">
        <v>12866</v>
      </c>
      <c r="S2234" s="8" t="s">
        <v>57</v>
      </c>
      <c r="T2234" s="8" t="s">
        <v>59</v>
      </c>
      <c r="U2234" s="8" t="s">
        <v>65</v>
      </c>
      <c r="V2234" s="8" t="s">
        <v>51</v>
      </c>
      <c r="W2234" s="8">
        <v>85</v>
      </c>
      <c r="X2234" s="8">
        <v>20</v>
      </c>
      <c r="Y2234" s="8">
        <v>20</v>
      </c>
      <c r="Z2234" s="8">
        <v>15</v>
      </c>
      <c r="AA2234" s="8">
        <v>15</v>
      </c>
      <c r="AB2234" s="8">
        <v>15</v>
      </c>
    </row>
    <row r="2235" spans="1:28">
      <c r="A2235" t="s">
        <v>20</v>
      </c>
      <c r="B2235" t="s">
        <v>84</v>
      </c>
      <c r="C2235" t="s">
        <v>638</v>
      </c>
      <c r="D2235" t="s">
        <v>629</v>
      </c>
      <c r="E2235" t="s">
        <v>675</v>
      </c>
      <c r="F2235" t="s">
        <v>4826</v>
      </c>
      <c r="G2235" t="s">
        <v>4827</v>
      </c>
      <c r="H2235" t="s">
        <v>676</v>
      </c>
      <c r="I2235" t="s">
        <v>1886</v>
      </c>
      <c r="J2235" s="8" t="s">
        <v>11284</v>
      </c>
      <c r="K2235" s="8">
        <v>55</v>
      </c>
      <c r="L2235" s="8" t="s">
        <v>10425</v>
      </c>
      <c r="M2235" s="8">
        <v>137</v>
      </c>
      <c r="N2235" s="8" t="s">
        <v>11285</v>
      </c>
      <c r="O2235" s="8">
        <v>1</v>
      </c>
      <c r="P2235" s="8" t="s">
        <v>57</v>
      </c>
      <c r="Q2235" s="8" t="s">
        <v>12867</v>
      </c>
      <c r="S2235" s="8" t="s">
        <v>57</v>
      </c>
      <c r="T2235" s="8" t="s">
        <v>59</v>
      </c>
      <c r="U2235" s="8" t="s">
        <v>65</v>
      </c>
      <c r="V2235" s="8" t="s">
        <v>51</v>
      </c>
      <c r="W2235" s="8">
        <v>85</v>
      </c>
      <c r="X2235" s="8">
        <v>20</v>
      </c>
      <c r="Y2235" s="8">
        <v>20</v>
      </c>
      <c r="Z2235" s="8">
        <v>15</v>
      </c>
      <c r="AA2235" s="8">
        <v>15</v>
      </c>
      <c r="AB2235" s="8">
        <v>15</v>
      </c>
    </row>
    <row r="2236" spans="1:28">
      <c r="A2236" t="s">
        <v>20</v>
      </c>
      <c r="B2236" t="s">
        <v>84</v>
      </c>
      <c r="C2236" t="s">
        <v>638</v>
      </c>
      <c r="D2236" t="s">
        <v>629</v>
      </c>
      <c r="E2236" t="s">
        <v>675</v>
      </c>
      <c r="F2236" t="s">
        <v>12868</v>
      </c>
      <c r="G2236" t="s">
        <v>4832</v>
      </c>
      <c r="H2236" t="s">
        <v>677</v>
      </c>
      <c r="I2236" t="s">
        <v>12869</v>
      </c>
      <c r="K2236" s="8">
        <v>0</v>
      </c>
      <c r="M2236" s="8">
        <v>0</v>
      </c>
      <c r="N2236" s="8" t="s">
        <v>51</v>
      </c>
      <c r="O2236" s="8">
        <v>0</v>
      </c>
      <c r="P2236" s="8" t="s">
        <v>58</v>
      </c>
      <c r="Q2236" s="8" t="s">
        <v>5719</v>
      </c>
      <c r="S2236" s="8" t="s">
        <v>5640</v>
      </c>
      <c r="T2236" s="8" t="s">
        <v>59</v>
      </c>
      <c r="U2236" s="8" t="s">
        <v>65</v>
      </c>
      <c r="V2236" s="8" t="s">
        <v>51</v>
      </c>
      <c r="W2236" s="8">
        <v>15</v>
      </c>
      <c r="X2236" s="8">
        <v>0</v>
      </c>
      <c r="Y2236" s="8">
        <v>0</v>
      </c>
      <c r="Z2236" s="8">
        <v>0</v>
      </c>
      <c r="AA2236" s="8">
        <v>0</v>
      </c>
      <c r="AB2236" s="8">
        <v>15</v>
      </c>
    </row>
    <row r="2237" spans="1:28">
      <c r="A2237" t="s">
        <v>20</v>
      </c>
      <c r="B2237" t="s">
        <v>84</v>
      </c>
      <c r="C2237" t="s">
        <v>638</v>
      </c>
      <c r="D2237" t="s">
        <v>629</v>
      </c>
      <c r="E2237" t="s">
        <v>674</v>
      </c>
      <c r="F2237" t="s">
        <v>4871</v>
      </c>
      <c r="G2237" t="s">
        <v>4872</v>
      </c>
      <c r="H2237" t="s">
        <v>676</v>
      </c>
      <c r="I2237" t="s">
        <v>1956</v>
      </c>
      <c r="J2237" s="8" t="s">
        <v>11286</v>
      </c>
      <c r="K2237" s="8">
        <v>47</v>
      </c>
      <c r="L2237" s="8" t="s">
        <v>10426</v>
      </c>
      <c r="M2237" s="8">
        <v>140</v>
      </c>
      <c r="N2237" s="8" t="s">
        <v>12870</v>
      </c>
      <c r="O2237" s="8">
        <v>5</v>
      </c>
      <c r="P2237" s="8" t="s">
        <v>56</v>
      </c>
      <c r="Q2237" s="8" t="s">
        <v>12871</v>
      </c>
      <c r="S2237" s="8" t="s">
        <v>57</v>
      </c>
      <c r="T2237" s="8" t="s">
        <v>59</v>
      </c>
      <c r="U2237" s="8" t="s">
        <v>65</v>
      </c>
      <c r="V2237" s="8" t="s">
        <v>51</v>
      </c>
      <c r="W2237" s="8">
        <v>70</v>
      </c>
      <c r="X2237" s="8">
        <v>20</v>
      </c>
      <c r="Y2237" s="8">
        <v>20</v>
      </c>
      <c r="Z2237" s="8">
        <v>0</v>
      </c>
      <c r="AA2237" s="8">
        <v>15</v>
      </c>
      <c r="AB2237" s="8">
        <v>15</v>
      </c>
    </row>
    <row r="2238" spans="1:28">
      <c r="A2238" t="s">
        <v>20</v>
      </c>
      <c r="B2238" t="s">
        <v>84</v>
      </c>
      <c r="C2238" t="s">
        <v>638</v>
      </c>
      <c r="D2238" t="s">
        <v>629</v>
      </c>
      <c r="E2238" t="s">
        <v>674</v>
      </c>
      <c r="F2238" t="s">
        <v>4823</v>
      </c>
      <c r="G2238" t="s">
        <v>4824</v>
      </c>
      <c r="H2238" t="s">
        <v>676</v>
      </c>
      <c r="I2238" t="s">
        <v>1884</v>
      </c>
      <c r="J2238" s="8" t="s">
        <v>11287</v>
      </c>
      <c r="K2238" s="8">
        <v>55</v>
      </c>
      <c r="L2238" s="8" t="s">
        <v>10427</v>
      </c>
      <c r="M2238" s="8">
        <v>160</v>
      </c>
      <c r="N2238" s="8" t="s">
        <v>11288</v>
      </c>
      <c r="O2238" s="8">
        <v>1</v>
      </c>
      <c r="P2238" s="8" t="s">
        <v>57</v>
      </c>
      <c r="Q2238" s="8" t="s">
        <v>12872</v>
      </c>
      <c r="S2238" s="8" t="s">
        <v>57</v>
      </c>
      <c r="T2238" s="8" t="s">
        <v>59</v>
      </c>
      <c r="U2238" s="8" t="s">
        <v>65</v>
      </c>
      <c r="V2238" s="8" t="s">
        <v>51</v>
      </c>
      <c r="W2238" s="8">
        <v>85</v>
      </c>
      <c r="X2238" s="8">
        <v>20</v>
      </c>
      <c r="Y2238" s="8">
        <v>20</v>
      </c>
      <c r="Z2238" s="8">
        <v>15</v>
      </c>
      <c r="AA2238" s="8">
        <v>15</v>
      </c>
      <c r="AB2238" s="8">
        <v>15</v>
      </c>
    </row>
    <row r="2239" spans="1:28">
      <c r="A2239" t="s">
        <v>20</v>
      </c>
      <c r="B2239" t="s">
        <v>84</v>
      </c>
      <c r="C2239" t="s">
        <v>638</v>
      </c>
      <c r="D2239" t="s">
        <v>629</v>
      </c>
      <c r="E2239" t="s">
        <v>675</v>
      </c>
      <c r="F2239" t="s">
        <v>9216</v>
      </c>
      <c r="G2239" t="s">
        <v>8097</v>
      </c>
      <c r="H2239" t="s">
        <v>677</v>
      </c>
      <c r="I2239" t="s">
        <v>9217</v>
      </c>
      <c r="J2239" s="8" t="s">
        <v>11289</v>
      </c>
      <c r="K2239" s="8">
        <v>43</v>
      </c>
      <c r="L2239" s="8" t="s">
        <v>11290</v>
      </c>
      <c r="M2239" s="8">
        <v>145</v>
      </c>
      <c r="N2239" s="8" t="s">
        <v>12873</v>
      </c>
      <c r="O2239" s="8">
        <v>2</v>
      </c>
      <c r="P2239" s="8" t="s">
        <v>56</v>
      </c>
      <c r="Q2239" s="8" t="s">
        <v>12874</v>
      </c>
      <c r="S2239" s="8" t="s">
        <v>57</v>
      </c>
      <c r="T2239" s="8" t="s">
        <v>59</v>
      </c>
      <c r="U2239" s="8" t="s">
        <v>65</v>
      </c>
      <c r="V2239" s="8" t="s">
        <v>51</v>
      </c>
      <c r="W2239" s="8">
        <v>55</v>
      </c>
      <c r="X2239" s="8">
        <v>20</v>
      </c>
      <c r="Y2239" s="8">
        <v>20</v>
      </c>
      <c r="Z2239" s="8">
        <v>0</v>
      </c>
      <c r="AA2239" s="8">
        <v>0</v>
      </c>
      <c r="AB2239" s="8">
        <v>15</v>
      </c>
    </row>
    <row r="2240" spans="1:28">
      <c r="A2240" t="s">
        <v>20</v>
      </c>
      <c r="B2240" t="s">
        <v>84</v>
      </c>
      <c r="C2240" t="s">
        <v>638</v>
      </c>
      <c r="D2240" t="s">
        <v>629</v>
      </c>
      <c r="E2240" t="s">
        <v>675</v>
      </c>
      <c r="F2240" t="s">
        <v>4875</v>
      </c>
      <c r="G2240" t="s">
        <v>4876</v>
      </c>
      <c r="H2240" t="s">
        <v>676</v>
      </c>
      <c r="I2240" t="s">
        <v>1960</v>
      </c>
      <c r="J2240" s="8" t="s">
        <v>11291</v>
      </c>
      <c r="K2240" s="8">
        <v>54</v>
      </c>
      <c r="L2240" s="8" t="s">
        <v>11292</v>
      </c>
      <c r="M2240" s="8">
        <v>157</v>
      </c>
      <c r="N2240" s="8" t="s">
        <v>12875</v>
      </c>
      <c r="O2240" s="8">
        <v>2</v>
      </c>
      <c r="P2240" s="8" t="s">
        <v>56</v>
      </c>
      <c r="Q2240" s="8" t="s">
        <v>12876</v>
      </c>
      <c r="S2240" s="8" t="s">
        <v>57</v>
      </c>
      <c r="T2240" s="8" t="s">
        <v>59</v>
      </c>
      <c r="U2240" s="8" t="s">
        <v>65</v>
      </c>
      <c r="V2240" s="8" t="s">
        <v>51</v>
      </c>
      <c r="W2240" s="8">
        <v>70</v>
      </c>
      <c r="X2240" s="8">
        <v>20</v>
      </c>
      <c r="Y2240" s="8">
        <v>20</v>
      </c>
      <c r="Z2240" s="8">
        <v>0</v>
      </c>
      <c r="AA2240" s="8">
        <v>15</v>
      </c>
      <c r="AB2240" s="8">
        <v>15</v>
      </c>
    </row>
    <row r="2241" spans="1:28">
      <c r="A2241" t="s">
        <v>20</v>
      </c>
      <c r="B2241" t="s">
        <v>84</v>
      </c>
      <c r="C2241" t="s">
        <v>638</v>
      </c>
      <c r="D2241" t="s">
        <v>629</v>
      </c>
      <c r="E2241" t="s">
        <v>675</v>
      </c>
      <c r="F2241" t="s">
        <v>4842</v>
      </c>
      <c r="G2241" t="s">
        <v>4843</v>
      </c>
      <c r="H2241" t="s">
        <v>676</v>
      </c>
      <c r="I2241" t="s">
        <v>1908</v>
      </c>
      <c r="J2241" s="8" t="s">
        <v>11293</v>
      </c>
      <c r="K2241" s="8">
        <v>60</v>
      </c>
      <c r="L2241" s="8" t="s">
        <v>11294</v>
      </c>
      <c r="M2241" s="8">
        <v>151</v>
      </c>
      <c r="N2241" s="8" t="s">
        <v>12877</v>
      </c>
      <c r="O2241" s="8">
        <v>2</v>
      </c>
      <c r="P2241" s="8" t="s">
        <v>56</v>
      </c>
      <c r="Q2241" s="8" t="s">
        <v>12878</v>
      </c>
      <c r="S2241" s="8" t="s">
        <v>57</v>
      </c>
      <c r="T2241" s="8" t="s">
        <v>59</v>
      </c>
      <c r="U2241" s="8" t="s">
        <v>65</v>
      </c>
      <c r="V2241" s="8" t="s">
        <v>51</v>
      </c>
      <c r="W2241" s="8">
        <v>70</v>
      </c>
      <c r="X2241" s="8">
        <v>20</v>
      </c>
      <c r="Y2241" s="8">
        <v>20</v>
      </c>
      <c r="Z2241" s="8">
        <v>0</v>
      </c>
      <c r="AA2241" s="8">
        <v>15</v>
      </c>
      <c r="AB2241" s="8">
        <v>15</v>
      </c>
    </row>
    <row r="2242" spans="1:28">
      <c r="A2242" t="s">
        <v>20</v>
      </c>
      <c r="B2242" t="s">
        <v>84</v>
      </c>
      <c r="C2242" t="s">
        <v>638</v>
      </c>
      <c r="D2242" t="s">
        <v>629</v>
      </c>
      <c r="E2242" t="s">
        <v>675</v>
      </c>
      <c r="F2242" t="s">
        <v>4854</v>
      </c>
      <c r="G2242" t="s">
        <v>4854</v>
      </c>
      <c r="H2242" t="s">
        <v>676</v>
      </c>
      <c r="I2242" t="s">
        <v>1933</v>
      </c>
      <c r="J2242" s="8" t="s">
        <v>11295</v>
      </c>
      <c r="K2242" s="8">
        <v>55</v>
      </c>
      <c r="L2242" s="8" t="s">
        <v>11296</v>
      </c>
      <c r="M2242" s="8">
        <v>156</v>
      </c>
      <c r="N2242" s="8" t="s">
        <v>11297</v>
      </c>
      <c r="O2242" s="8">
        <v>1</v>
      </c>
      <c r="P2242" s="8" t="s">
        <v>57</v>
      </c>
      <c r="Q2242" s="8" t="s">
        <v>12879</v>
      </c>
      <c r="S2242" s="8" t="s">
        <v>57</v>
      </c>
      <c r="T2242" s="8" t="s">
        <v>59</v>
      </c>
      <c r="U2242" s="8" t="s">
        <v>65</v>
      </c>
      <c r="V2242" s="8" t="s">
        <v>51</v>
      </c>
      <c r="W2242" s="8">
        <v>85</v>
      </c>
      <c r="X2242" s="8">
        <v>20</v>
      </c>
      <c r="Y2242" s="8">
        <v>20</v>
      </c>
      <c r="Z2242" s="8">
        <v>15</v>
      </c>
      <c r="AA2242" s="8">
        <v>15</v>
      </c>
      <c r="AB2242" s="8">
        <v>15</v>
      </c>
    </row>
    <row r="2243" spans="1:28">
      <c r="A2243" t="s">
        <v>20</v>
      </c>
      <c r="B2243" t="s">
        <v>84</v>
      </c>
      <c r="C2243" t="s">
        <v>638</v>
      </c>
      <c r="D2243" t="s">
        <v>629</v>
      </c>
      <c r="E2243" t="s">
        <v>675</v>
      </c>
      <c r="F2243" t="s">
        <v>4815</v>
      </c>
      <c r="G2243" t="s">
        <v>4815</v>
      </c>
      <c r="H2243" t="s">
        <v>676</v>
      </c>
      <c r="I2243" t="s">
        <v>1874</v>
      </c>
      <c r="J2243" s="8" t="s">
        <v>11298</v>
      </c>
      <c r="K2243" s="8">
        <v>56</v>
      </c>
      <c r="L2243" s="8" t="s">
        <v>10428</v>
      </c>
      <c r="M2243" s="8">
        <v>159</v>
      </c>
      <c r="N2243" s="8" t="s">
        <v>11380</v>
      </c>
      <c r="O2243" s="8">
        <v>2</v>
      </c>
      <c r="P2243" s="8" t="s">
        <v>56</v>
      </c>
      <c r="Q2243" s="8" t="s">
        <v>12880</v>
      </c>
      <c r="S2243" s="8" t="s">
        <v>57</v>
      </c>
      <c r="T2243" s="8" t="s">
        <v>59</v>
      </c>
      <c r="U2243" s="8" t="s">
        <v>65</v>
      </c>
      <c r="V2243" s="8" t="s">
        <v>51</v>
      </c>
      <c r="W2243" s="8">
        <v>70</v>
      </c>
      <c r="X2243" s="8">
        <v>20</v>
      </c>
      <c r="Y2243" s="8">
        <v>20</v>
      </c>
      <c r="Z2243" s="8">
        <v>0</v>
      </c>
      <c r="AA2243" s="8">
        <v>15</v>
      </c>
      <c r="AB2243" s="8">
        <v>15</v>
      </c>
    </row>
    <row r="2244" spans="1:28">
      <c r="A2244" t="s">
        <v>20</v>
      </c>
      <c r="B2244" t="s">
        <v>84</v>
      </c>
      <c r="C2244" t="s">
        <v>638</v>
      </c>
      <c r="D2244" t="s">
        <v>629</v>
      </c>
      <c r="E2244" t="s">
        <v>674</v>
      </c>
      <c r="F2244" t="s">
        <v>33</v>
      </c>
      <c r="G2244" t="s">
        <v>33</v>
      </c>
      <c r="H2244" t="s">
        <v>676</v>
      </c>
      <c r="I2244" t="s">
        <v>1872</v>
      </c>
      <c r="J2244" s="8" t="s">
        <v>11299</v>
      </c>
      <c r="K2244" s="8">
        <v>43</v>
      </c>
      <c r="L2244" s="8" t="s">
        <v>11300</v>
      </c>
      <c r="M2244" s="8">
        <v>139</v>
      </c>
      <c r="N2244" s="8" t="s">
        <v>11301</v>
      </c>
      <c r="O2244" s="8">
        <v>1</v>
      </c>
      <c r="P2244" s="8" t="s">
        <v>57</v>
      </c>
      <c r="Q2244" s="8" t="s">
        <v>12881</v>
      </c>
      <c r="S2244" s="8" t="s">
        <v>57</v>
      </c>
      <c r="T2244" s="8" t="s">
        <v>59</v>
      </c>
      <c r="U2244" s="8" t="s">
        <v>65</v>
      </c>
      <c r="V2244" s="8" t="s">
        <v>51</v>
      </c>
      <c r="W2244" s="8">
        <v>85</v>
      </c>
      <c r="X2244" s="8">
        <v>20</v>
      </c>
      <c r="Y2244" s="8">
        <v>20</v>
      </c>
      <c r="Z2244" s="8">
        <v>15</v>
      </c>
      <c r="AA2244" s="8">
        <v>15</v>
      </c>
      <c r="AB2244" s="8">
        <v>15</v>
      </c>
    </row>
    <row r="2245" spans="1:28">
      <c r="A2245" t="s">
        <v>20</v>
      </c>
      <c r="B2245" t="s">
        <v>84</v>
      </c>
      <c r="C2245" t="s">
        <v>638</v>
      </c>
      <c r="D2245" t="s">
        <v>629</v>
      </c>
      <c r="E2245" t="s">
        <v>675</v>
      </c>
      <c r="F2245" t="s">
        <v>4849</v>
      </c>
      <c r="G2245" t="s">
        <v>442</v>
      </c>
      <c r="H2245" t="s">
        <v>676</v>
      </c>
      <c r="I2245" t="s">
        <v>1924</v>
      </c>
      <c r="J2245" s="8" t="s">
        <v>11302</v>
      </c>
      <c r="K2245" s="8">
        <v>52</v>
      </c>
      <c r="L2245" s="8" t="s">
        <v>10429</v>
      </c>
      <c r="M2245" s="8">
        <v>159</v>
      </c>
      <c r="N2245" s="8" t="s">
        <v>11303</v>
      </c>
      <c r="O2245" s="8">
        <v>2</v>
      </c>
      <c r="P2245" s="8" t="s">
        <v>56</v>
      </c>
      <c r="Q2245" s="8" t="s">
        <v>12882</v>
      </c>
      <c r="S2245" s="8" t="s">
        <v>57</v>
      </c>
      <c r="T2245" s="8" t="s">
        <v>59</v>
      </c>
      <c r="U2245" s="8" t="s">
        <v>65</v>
      </c>
      <c r="V2245" s="8" t="s">
        <v>51</v>
      </c>
      <c r="W2245" s="8">
        <v>70</v>
      </c>
      <c r="X2245" s="8">
        <v>20</v>
      </c>
      <c r="Y2245" s="8">
        <v>20</v>
      </c>
      <c r="Z2245" s="8">
        <v>0</v>
      </c>
      <c r="AA2245" s="8">
        <v>15</v>
      </c>
      <c r="AB2245" s="8">
        <v>15</v>
      </c>
    </row>
    <row r="2246" spans="1:28">
      <c r="A2246" t="s">
        <v>20</v>
      </c>
      <c r="B2246" t="s">
        <v>84</v>
      </c>
      <c r="C2246" t="s">
        <v>638</v>
      </c>
      <c r="D2246" t="s">
        <v>629</v>
      </c>
      <c r="E2246" t="s">
        <v>675</v>
      </c>
      <c r="F2246" t="s">
        <v>4870</v>
      </c>
      <c r="G2246" t="s">
        <v>435</v>
      </c>
      <c r="H2246" t="s">
        <v>677</v>
      </c>
      <c r="I2246" t="s">
        <v>1955</v>
      </c>
      <c r="J2246" s="8" t="s">
        <v>11304</v>
      </c>
      <c r="K2246" s="8">
        <v>46</v>
      </c>
      <c r="L2246" s="8" t="s">
        <v>11305</v>
      </c>
      <c r="M2246" s="8">
        <v>159</v>
      </c>
      <c r="N2246" s="8" t="s">
        <v>12883</v>
      </c>
      <c r="O2246" s="8">
        <v>4</v>
      </c>
      <c r="P2246" s="8" t="s">
        <v>56</v>
      </c>
      <c r="Q2246" s="8" t="s">
        <v>12884</v>
      </c>
      <c r="S2246" s="8" t="s">
        <v>57</v>
      </c>
      <c r="T2246" s="8" t="s">
        <v>59</v>
      </c>
      <c r="U2246" s="8" t="s">
        <v>65</v>
      </c>
      <c r="V2246" s="8" t="s">
        <v>51</v>
      </c>
      <c r="W2246" s="8">
        <v>70</v>
      </c>
      <c r="X2246" s="8">
        <v>20</v>
      </c>
      <c r="Y2246" s="8">
        <v>20</v>
      </c>
      <c r="Z2246" s="8">
        <v>0</v>
      </c>
      <c r="AA2246" s="8">
        <v>15</v>
      </c>
      <c r="AB2246" s="8">
        <v>15</v>
      </c>
    </row>
    <row r="2247" spans="1:28">
      <c r="A2247" t="s">
        <v>20</v>
      </c>
      <c r="B2247" t="s">
        <v>84</v>
      </c>
      <c r="C2247" t="s">
        <v>638</v>
      </c>
      <c r="D2247" t="s">
        <v>629</v>
      </c>
      <c r="E2247" t="s">
        <v>675</v>
      </c>
      <c r="F2247" t="s">
        <v>4825</v>
      </c>
      <c r="G2247" t="s">
        <v>4679</v>
      </c>
      <c r="H2247" t="s">
        <v>676</v>
      </c>
      <c r="I2247" t="s">
        <v>1885</v>
      </c>
      <c r="J2247" s="8" t="s">
        <v>11306</v>
      </c>
      <c r="K2247" s="8">
        <v>52</v>
      </c>
      <c r="L2247" s="8" t="s">
        <v>10430</v>
      </c>
      <c r="M2247" s="8">
        <v>157</v>
      </c>
      <c r="N2247" s="8" t="s">
        <v>11307</v>
      </c>
      <c r="O2247" s="8">
        <v>1</v>
      </c>
      <c r="P2247" s="8" t="s">
        <v>57</v>
      </c>
      <c r="Q2247" s="8" t="s">
        <v>12885</v>
      </c>
      <c r="S2247" s="8" t="s">
        <v>57</v>
      </c>
      <c r="T2247" s="8" t="s">
        <v>59</v>
      </c>
      <c r="U2247" s="8" t="s">
        <v>65</v>
      </c>
      <c r="V2247" s="8" t="s">
        <v>51</v>
      </c>
      <c r="W2247" s="8">
        <v>85</v>
      </c>
      <c r="X2247" s="8">
        <v>20</v>
      </c>
      <c r="Y2247" s="8">
        <v>20</v>
      </c>
      <c r="Z2247" s="8">
        <v>15</v>
      </c>
      <c r="AA2247" s="8">
        <v>15</v>
      </c>
      <c r="AB2247" s="8">
        <v>15</v>
      </c>
    </row>
    <row r="2248" spans="1:28">
      <c r="A2248" t="s">
        <v>20</v>
      </c>
      <c r="B2248" t="s">
        <v>84</v>
      </c>
      <c r="C2248" t="s">
        <v>638</v>
      </c>
      <c r="D2248" t="s">
        <v>629</v>
      </c>
      <c r="E2248" t="s">
        <v>675</v>
      </c>
      <c r="F2248" t="s">
        <v>4844</v>
      </c>
      <c r="G2248" t="s">
        <v>6882</v>
      </c>
      <c r="H2248" t="s">
        <v>676</v>
      </c>
      <c r="I2248" t="s">
        <v>1913</v>
      </c>
      <c r="J2248" s="8" t="s">
        <v>11308</v>
      </c>
      <c r="K2248" s="8">
        <v>53</v>
      </c>
      <c r="L2248" s="8" t="s">
        <v>11309</v>
      </c>
      <c r="M2248" s="8">
        <v>159</v>
      </c>
      <c r="N2248" s="8" t="s">
        <v>11310</v>
      </c>
      <c r="O2248" s="8">
        <v>1</v>
      </c>
      <c r="P2248" s="8" t="s">
        <v>57</v>
      </c>
      <c r="Q2248" s="8" t="s">
        <v>12886</v>
      </c>
      <c r="S2248" s="8" t="s">
        <v>57</v>
      </c>
      <c r="T2248" s="8" t="s">
        <v>59</v>
      </c>
      <c r="U2248" s="8" t="s">
        <v>65</v>
      </c>
      <c r="V2248" s="8" t="s">
        <v>51</v>
      </c>
      <c r="W2248" s="8">
        <v>85</v>
      </c>
      <c r="X2248" s="8">
        <v>20</v>
      </c>
      <c r="Y2248" s="8">
        <v>20</v>
      </c>
      <c r="Z2248" s="8">
        <v>15</v>
      </c>
      <c r="AA2248" s="8">
        <v>15</v>
      </c>
      <c r="AB2248" s="8">
        <v>15</v>
      </c>
    </row>
    <row r="2249" spans="1:28">
      <c r="A2249" t="s">
        <v>20</v>
      </c>
      <c r="B2249" t="s">
        <v>84</v>
      </c>
      <c r="C2249" t="s">
        <v>638</v>
      </c>
      <c r="D2249" t="s">
        <v>629</v>
      </c>
      <c r="E2249" t="s">
        <v>675</v>
      </c>
      <c r="F2249" t="s">
        <v>4855</v>
      </c>
      <c r="G2249" t="s">
        <v>11311</v>
      </c>
      <c r="H2249" t="s">
        <v>676</v>
      </c>
      <c r="I2249" t="s">
        <v>1934</v>
      </c>
      <c r="J2249" s="8" t="s">
        <v>11312</v>
      </c>
      <c r="K2249" s="8">
        <v>57</v>
      </c>
      <c r="L2249" s="8" t="s">
        <v>11313</v>
      </c>
      <c r="M2249" s="8">
        <v>160</v>
      </c>
      <c r="N2249" s="8" t="s">
        <v>11314</v>
      </c>
      <c r="O2249" s="8">
        <v>1</v>
      </c>
      <c r="P2249" s="8" t="s">
        <v>57</v>
      </c>
      <c r="Q2249" s="8" t="s">
        <v>12887</v>
      </c>
      <c r="S2249" s="8" t="s">
        <v>57</v>
      </c>
      <c r="T2249" s="8" t="s">
        <v>59</v>
      </c>
      <c r="U2249" s="8" t="s">
        <v>65</v>
      </c>
      <c r="V2249" s="8" t="s">
        <v>51</v>
      </c>
      <c r="W2249" s="8">
        <v>85</v>
      </c>
      <c r="X2249" s="8">
        <v>20</v>
      </c>
      <c r="Y2249" s="8">
        <v>20</v>
      </c>
      <c r="Z2249" s="8">
        <v>15</v>
      </c>
      <c r="AA2249" s="8">
        <v>15</v>
      </c>
      <c r="AB2249" s="8">
        <v>15</v>
      </c>
    </row>
    <row r="2250" spans="1:28">
      <c r="A2250" t="s">
        <v>20</v>
      </c>
      <c r="B2250" t="s">
        <v>84</v>
      </c>
      <c r="C2250" t="s">
        <v>638</v>
      </c>
      <c r="D2250" t="s">
        <v>629</v>
      </c>
      <c r="E2250" t="s">
        <v>675</v>
      </c>
      <c r="F2250" t="s">
        <v>7793</v>
      </c>
      <c r="G2250" t="s">
        <v>7794</v>
      </c>
      <c r="H2250" t="s">
        <v>676</v>
      </c>
      <c r="I2250" t="s">
        <v>7795</v>
      </c>
      <c r="J2250" s="8" t="s">
        <v>11315</v>
      </c>
      <c r="K2250" s="8">
        <v>58</v>
      </c>
      <c r="L2250" s="8" t="s">
        <v>11316</v>
      </c>
      <c r="M2250" s="8">
        <v>144</v>
      </c>
      <c r="N2250" s="8" t="s">
        <v>11317</v>
      </c>
      <c r="O2250" s="8">
        <v>1</v>
      </c>
      <c r="P2250" s="8" t="s">
        <v>57</v>
      </c>
      <c r="Q2250" s="8" t="s">
        <v>12888</v>
      </c>
      <c r="S2250" s="8" t="s">
        <v>57</v>
      </c>
      <c r="T2250" s="8" t="s">
        <v>59</v>
      </c>
      <c r="U2250" s="8" t="s">
        <v>65</v>
      </c>
      <c r="V2250" s="8" t="s">
        <v>51</v>
      </c>
      <c r="W2250" s="8">
        <v>85</v>
      </c>
      <c r="X2250" s="8">
        <v>20</v>
      </c>
      <c r="Y2250" s="8">
        <v>20</v>
      </c>
      <c r="Z2250" s="8">
        <v>15</v>
      </c>
      <c r="AA2250" s="8">
        <v>15</v>
      </c>
      <c r="AB2250" s="8">
        <v>15</v>
      </c>
    </row>
    <row r="2251" spans="1:28">
      <c r="A2251" t="s">
        <v>20</v>
      </c>
      <c r="B2251" t="s">
        <v>84</v>
      </c>
      <c r="C2251" t="s">
        <v>638</v>
      </c>
      <c r="D2251" t="s">
        <v>629</v>
      </c>
      <c r="E2251" t="s">
        <v>675</v>
      </c>
      <c r="F2251" t="s">
        <v>7796</v>
      </c>
      <c r="G2251" t="s">
        <v>7797</v>
      </c>
      <c r="H2251" t="s">
        <v>676</v>
      </c>
      <c r="I2251" t="s">
        <v>7798</v>
      </c>
      <c r="J2251" s="8" t="s">
        <v>11318</v>
      </c>
      <c r="K2251" s="8">
        <v>56</v>
      </c>
      <c r="L2251" s="8" t="s">
        <v>1959</v>
      </c>
      <c r="M2251" s="8">
        <v>146</v>
      </c>
      <c r="N2251" s="8" t="s">
        <v>11319</v>
      </c>
      <c r="O2251" s="8">
        <v>1</v>
      </c>
      <c r="P2251" s="8" t="s">
        <v>57</v>
      </c>
      <c r="Q2251" s="8" t="s">
        <v>12889</v>
      </c>
      <c r="S2251" s="8" t="s">
        <v>57</v>
      </c>
      <c r="T2251" s="8" t="s">
        <v>59</v>
      </c>
      <c r="U2251" s="8" t="s">
        <v>65</v>
      </c>
      <c r="V2251" s="8" t="s">
        <v>51</v>
      </c>
      <c r="W2251" s="8">
        <v>85</v>
      </c>
      <c r="X2251" s="8">
        <v>20</v>
      </c>
      <c r="Y2251" s="8">
        <v>20</v>
      </c>
      <c r="Z2251" s="8">
        <v>15</v>
      </c>
      <c r="AA2251" s="8">
        <v>15</v>
      </c>
      <c r="AB2251" s="8">
        <v>15</v>
      </c>
    </row>
    <row r="2252" spans="1:28">
      <c r="A2252" t="s">
        <v>20</v>
      </c>
      <c r="B2252" t="s">
        <v>84</v>
      </c>
      <c r="C2252" t="s">
        <v>638</v>
      </c>
      <c r="D2252" t="s">
        <v>629</v>
      </c>
      <c r="E2252" t="s">
        <v>675</v>
      </c>
      <c r="F2252" t="s">
        <v>7799</v>
      </c>
      <c r="G2252" t="s">
        <v>11320</v>
      </c>
      <c r="H2252" t="s">
        <v>676</v>
      </c>
      <c r="I2252" t="s">
        <v>7800</v>
      </c>
      <c r="J2252" s="8" t="s">
        <v>11321</v>
      </c>
      <c r="K2252" s="8">
        <v>57</v>
      </c>
      <c r="L2252" s="8" t="s">
        <v>11322</v>
      </c>
      <c r="M2252" s="8">
        <v>137</v>
      </c>
      <c r="N2252" s="8" t="s">
        <v>11323</v>
      </c>
      <c r="O2252" s="8">
        <v>1</v>
      </c>
      <c r="P2252" s="8" t="s">
        <v>57</v>
      </c>
      <c r="Q2252" s="8" t="s">
        <v>12890</v>
      </c>
      <c r="S2252" s="8" t="s">
        <v>57</v>
      </c>
      <c r="T2252" s="8" t="s">
        <v>59</v>
      </c>
      <c r="U2252" s="8" t="s">
        <v>65</v>
      </c>
      <c r="V2252" s="8" t="s">
        <v>51</v>
      </c>
      <c r="W2252" s="8">
        <v>85</v>
      </c>
      <c r="X2252" s="8">
        <v>20</v>
      </c>
      <c r="Y2252" s="8">
        <v>20</v>
      </c>
      <c r="Z2252" s="8">
        <v>15</v>
      </c>
      <c r="AA2252" s="8">
        <v>15</v>
      </c>
      <c r="AB2252" s="8">
        <v>15</v>
      </c>
    </row>
    <row r="2253" spans="1:28">
      <c r="A2253" t="s">
        <v>20</v>
      </c>
      <c r="B2253" t="s">
        <v>84</v>
      </c>
      <c r="C2253" t="s">
        <v>638</v>
      </c>
      <c r="D2253" t="s">
        <v>629</v>
      </c>
      <c r="E2253" t="s">
        <v>675</v>
      </c>
      <c r="F2253" t="s">
        <v>7791</v>
      </c>
      <c r="G2253" t="s">
        <v>11324</v>
      </c>
      <c r="H2253" t="s">
        <v>676</v>
      </c>
      <c r="I2253" t="s">
        <v>7792</v>
      </c>
      <c r="J2253" s="8" t="s">
        <v>11325</v>
      </c>
      <c r="K2253" s="8">
        <v>58</v>
      </c>
      <c r="L2253" s="8" t="s">
        <v>11326</v>
      </c>
      <c r="M2253" s="8">
        <v>145</v>
      </c>
      <c r="N2253" s="8" t="s">
        <v>11327</v>
      </c>
      <c r="O2253" s="8">
        <v>1</v>
      </c>
      <c r="P2253" s="8" t="s">
        <v>57</v>
      </c>
      <c r="Q2253" s="8" t="s">
        <v>12891</v>
      </c>
      <c r="S2253" s="8" t="s">
        <v>57</v>
      </c>
      <c r="T2253" s="8" t="s">
        <v>59</v>
      </c>
      <c r="U2253" s="8" t="s">
        <v>65</v>
      </c>
      <c r="V2253" s="8" t="s">
        <v>51</v>
      </c>
      <c r="W2253" s="8">
        <v>85</v>
      </c>
      <c r="X2253" s="8">
        <v>20</v>
      </c>
      <c r="Y2253" s="8">
        <v>20</v>
      </c>
      <c r="Z2253" s="8">
        <v>15</v>
      </c>
      <c r="AA2253" s="8">
        <v>15</v>
      </c>
      <c r="AB2253" s="8">
        <v>15</v>
      </c>
    </row>
    <row r="2254" spans="1:28">
      <c r="A2254" t="s">
        <v>21</v>
      </c>
      <c r="B2254" t="s">
        <v>647</v>
      </c>
      <c r="C2254" t="s">
        <v>648</v>
      </c>
      <c r="D2254" t="s">
        <v>629</v>
      </c>
      <c r="E2254" t="s">
        <v>675</v>
      </c>
      <c r="F2254" t="s">
        <v>12892</v>
      </c>
      <c r="G2254" t="s">
        <v>12893</v>
      </c>
      <c r="H2254" t="s">
        <v>677</v>
      </c>
      <c r="I2254" t="s">
        <v>12894</v>
      </c>
      <c r="K2254" s="8">
        <v>0</v>
      </c>
      <c r="M2254" s="8">
        <v>0</v>
      </c>
      <c r="N2254" s="8" t="s">
        <v>51</v>
      </c>
      <c r="O2254" s="8">
        <v>0</v>
      </c>
      <c r="P2254" s="8" t="s">
        <v>58</v>
      </c>
      <c r="Q2254" s="8" t="s">
        <v>5719</v>
      </c>
      <c r="S2254" s="8" t="s">
        <v>5640</v>
      </c>
      <c r="T2254" s="8" t="s">
        <v>59</v>
      </c>
      <c r="U2254" s="8" t="s">
        <v>65</v>
      </c>
      <c r="V2254" s="8" t="s">
        <v>51</v>
      </c>
      <c r="W2254" s="8">
        <v>15</v>
      </c>
      <c r="X2254" s="8">
        <v>0</v>
      </c>
      <c r="Y2254" s="8">
        <v>0</v>
      </c>
      <c r="Z2254" s="8">
        <v>0</v>
      </c>
      <c r="AA2254" s="8">
        <v>0</v>
      </c>
      <c r="AB2254" s="8">
        <v>15</v>
      </c>
    </row>
    <row r="2255" spans="1:28">
      <c r="A2255" t="s">
        <v>21</v>
      </c>
      <c r="B2255" t="s">
        <v>647</v>
      </c>
      <c r="C2255" t="s">
        <v>648</v>
      </c>
      <c r="D2255" t="s">
        <v>629</v>
      </c>
      <c r="E2255" t="s">
        <v>674</v>
      </c>
      <c r="F2255" t="s">
        <v>5124</v>
      </c>
      <c r="G2255" t="s">
        <v>5125</v>
      </c>
      <c r="H2255" t="s">
        <v>676</v>
      </c>
      <c r="I2255" t="s">
        <v>2926</v>
      </c>
      <c r="J2255" s="8" t="s">
        <v>2927</v>
      </c>
      <c r="K2255" s="8">
        <v>14</v>
      </c>
      <c r="L2255" s="8" t="s">
        <v>2928</v>
      </c>
      <c r="M2255" s="8">
        <v>53</v>
      </c>
      <c r="N2255" s="8" t="s">
        <v>2929</v>
      </c>
      <c r="O2255" s="8">
        <v>1</v>
      </c>
      <c r="P2255" s="8" t="s">
        <v>57</v>
      </c>
      <c r="Q2255" s="8" t="s">
        <v>12895</v>
      </c>
      <c r="S2255" s="8" t="s">
        <v>57</v>
      </c>
      <c r="T2255" s="8" t="s">
        <v>59</v>
      </c>
      <c r="U2255" s="8" t="s">
        <v>65</v>
      </c>
      <c r="V2255" s="8" t="s">
        <v>51</v>
      </c>
      <c r="W2255" s="8">
        <v>85</v>
      </c>
      <c r="X2255" s="8">
        <v>20</v>
      </c>
      <c r="Y2255" s="8">
        <v>20</v>
      </c>
      <c r="Z2255" s="8">
        <v>15</v>
      </c>
      <c r="AA2255" s="8">
        <v>15</v>
      </c>
      <c r="AB2255" s="8">
        <v>15</v>
      </c>
    </row>
    <row r="2256" spans="1:28">
      <c r="A2256" t="s">
        <v>21</v>
      </c>
      <c r="B2256" t="s">
        <v>647</v>
      </c>
      <c r="C2256" t="s">
        <v>648</v>
      </c>
      <c r="D2256" t="s">
        <v>629</v>
      </c>
      <c r="E2256" t="s">
        <v>675</v>
      </c>
      <c r="F2256" t="s">
        <v>7801</v>
      </c>
      <c r="G2256" t="s">
        <v>7802</v>
      </c>
      <c r="H2256" t="s">
        <v>677</v>
      </c>
      <c r="I2256" t="s">
        <v>9524</v>
      </c>
      <c r="J2256" s="8" t="s">
        <v>9525</v>
      </c>
      <c r="K2256" s="8">
        <v>17</v>
      </c>
      <c r="L2256" s="8" t="s">
        <v>9526</v>
      </c>
      <c r="M2256" s="8">
        <v>56</v>
      </c>
      <c r="N2256" s="8" t="s">
        <v>9527</v>
      </c>
      <c r="O2256" s="8">
        <v>1</v>
      </c>
      <c r="P2256" s="8" t="s">
        <v>57</v>
      </c>
      <c r="Q2256" s="8" t="s">
        <v>12896</v>
      </c>
      <c r="S2256" s="8" t="s">
        <v>57</v>
      </c>
      <c r="T2256" s="8" t="s">
        <v>59</v>
      </c>
      <c r="U2256" s="8" t="s">
        <v>65</v>
      </c>
      <c r="V2256" s="8" t="s">
        <v>51</v>
      </c>
      <c r="W2256" s="8">
        <v>85</v>
      </c>
      <c r="X2256" s="8">
        <v>20</v>
      </c>
      <c r="Y2256" s="8">
        <v>20</v>
      </c>
      <c r="Z2256" s="8">
        <v>15</v>
      </c>
      <c r="AA2256" s="8">
        <v>15</v>
      </c>
      <c r="AB2256" s="8">
        <v>15</v>
      </c>
    </row>
    <row r="2257" spans="1:28">
      <c r="A2257" t="s">
        <v>21</v>
      </c>
      <c r="B2257" t="s">
        <v>647</v>
      </c>
      <c r="C2257" t="s">
        <v>648</v>
      </c>
      <c r="D2257" t="s">
        <v>629</v>
      </c>
      <c r="E2257" t="s">
        <v>675</v>
      </c>
      <c r="F2257" t="s">
        <v>7801</v>
      </c>
      <c r="G2257" t="s">
        <v>7802</v>
      </c>
      <c r="H2257" t="s">
        <v>677</v>
      </c>
      <c r="I2257" t="s">
        <v>5935</v>
      </c>
      <c r="J2257" s="8" t="s">
        <v>9841</v>
      </c>
      <c r="K2257" s="8">
        <v>17</v>
      </c>
      <c r="L2257" s="8" t="s">
        <v>9526</v>
      </c>
      <c r="M2257" s="8">
        <v>56</v>
      </c>
      <c r="N2257" s="8" t="s">
        <v>9527</v>
      </c>
      <c r="O2257" s="8">
        <v>1</v>
      </c>
      <c r="P2257" s="8" t="s">
        <v>57</v>
      </c>
      <c r="Q2257" s="8" t="s">
        <v>12897</v>
      </c>
      <c r="S2257" s="8" t="s">
        <v>57</v>
      </c>
      <c r="T2257" s="8" t="s">
        <v>59</v>
      </c>
      <c r="U2257" s="8" t="s">
        <v>65</v>
      </c>
      <c r="V2257" s="8" t="s">
        <v>51</v>
      </c>
      <c r="W2257" s="8">
        <v>85</v>
      </c>
      <c r="X2257" s="8">
        <v>20</v>
      </c>
      <c r="Y2257" s="8">
        <v>20</v>
      </c>
      <c r="Z2257" s="8">
        <v>15</v>
      </c>
      <c r="AA2257" s="8">
        <v>15</v>
      </c>
      <c r="AB2257" s="8">
        <v>15</v>
      </c>
    </row>
    <row r="2258" spans="1:28">
      <c r="A2258" t="s">
        <v>21</v>
      </c>
      <c r="B2258" t="s">
        <v>647</v>
      </c>
      <c r="C2258" t="s">
        <v>648</v>
      </c>
      <c r="D2258" t="s">
        <v>629</v>
      </c>
      <c r="E2258" t="s">
        <v>674</v>
      </c>
      <c r="F2258" t="s">
        <v>5134</v>
      </c>
      <c r="G2258" t="s">
        <v>10884</v>
      </c>
      <c r="H2258" t="s">
        <v>676</v>
      </c>
      <c r="I2258" t="s">
        <v>2963</v>
      </c>
      <c r="J2258" s="8" t="s">
        <v>12898</v>
      </c>
      <c r="K2258" s="8">
        <v>22</v>
      </c>
      <c r="L2258" s="8" t="s">
        <v>2964</v>
      </c>
      <c r="M2258" s="8">
        <v>46</v>
      </c>
      <c r="N2258" s="8" t="s">
        <v>2965</v>
      </c>
      <c r="O2258" s="8">
        <v>1</v>
      </c>
      <c r="P2258" s="8" t="s">
        <v>57</v>
      </c>
      <c r="Q2258" s="8" t="s">
        <v>12899</v>
      </c>
      <c r="S2258" s="8" t="s">
        <v>57</v>
      </c>
      <c r="T2258" s="8" t="s">
        <v>59</v>
      </c>
      <c r="U2258" s="8" t="s">
        <v>65</v>
      </c>
      <c r="V2258" s="8" t="s">
        <v>51</v>
      </c>
      <c r="W2258" s="8">
        <v>85</v>
      </c>
      <c r="X2258" s="8">
        <v>20</v>
      </c>
      <c r="Y2258" s="8">
        <v>20</v>
      </c>
      <c r="Z2258" s="8">
        <v>15</v>
      </c>
      <c r="AA2258" s="8">
        <v>15</v>
      </c>
      <c r="AB2258" s="8">
        <v>15</v>
      </c>
    </row>
    <row r="2259" spans="1:28">
      <c r="A2259" t="s">
        <v>21</v>
      </c>
      <c r="B2259" t="s">
        <v>647</v>
      </c>
      <c r="C2259" t="s">
        <v>648</v>
      </c>
      <c r="D2259" t="s">
        <v>629</v>
      </c>
      <c r="E2259" t="s">
        <v>675</v>
      </c>
      <c r="F2259" t="s">
        <v>7803</v>
      </c>
      <c r="G2259" t="s">
        <v>11328</v>
      </c>
      <c r="H2259" t="s">
        <v>676</v>
      </c>
      <c r="I2259" t="s">
        <v>9218</v>
      </c>
      <c r="J2259" s="8" t="s">
        <v>9219</v>
      </c>
      <c r="K2259" s="8">
        <v>17</v>
      </c>
      <c r="L2259" s="8" t="s">
        <v>12900</v>
      </c>
      <c r="M2259" s="8">
        <v>74</v>
      </c>
      <c r="N2259" s="8" t="s">
        <v>9220</v>
      </c>
      <c r="O2259" s="8">
        <v>1</v>
      </c>
      <c r="P2259" s="8" t="s">
        <v>57</v>
      </c>
      <c r="Q2259" s="8" t="s">
        <v>12901</v>
      </c>
      <c r="S2259" s="8" t="s">
        <v>57</v>
      </c>
      <c r="T2259" s="8" t="s">
        <v>59</v>
      </c>
      <c r="U2259" s="8" t="s">
        <v>65</v>
      </c>
      <c r="V2259" s="8" t="s">
        <v>51</v>
      </c>
      <c r="W2259" s="8">
        <v>85</v>
      </c>
      <c r="X2259" s="8">
        <v>20</v>
      </c>
      <c r="Y2259" s="8">
        <v>20</v>
      </c>
      <c r="Z2259" s="8">
        <v>15</v>
      </c>
      <c r="AA2259" s="8">
        <v>15</v>
      </c>
      <c r="AB2259" s="8">
        <v>15</v>
      </c>
    </row>
    <row r="2260" spans="1:28">
      <c r="A2260" t="s">
        <v>21</v>
      </c>
      <c r="B2260" t="s">
        <v>647</v>
      </c>
      <c r="C2260" t="s">
        <v>648</v>
      </c>
      <c r="D2260" t="s">
        <v>629</v>
      </c>
      <c r="E2260" t="s">
        <v>675</v>
      </c>
      <c r="F2260" t="s">
        <v>7803</v>
      </c>
      <c r="G2260" t="s">
        <v>11328</v>
      </c>
      <c r="H2260" t="s">
        <v>676</v>
      </c>
      <c r="I2260" t="s">
        <v>5950</v>
      </c>
      <c r="J2260" s="8" t="s">
        <v>5951</v>
      </c>
      <c r="K2260" s="8">
        <v>17</v>
      </c>
      <c r="L2260" s="8" t="s">
        <v>11329</v>
      </c>
      <c r="M2260" s="8">
        <v>45</v>
      </c>
      <c r="N2260" s="8" t="s">
        <v>9220</v>
      </c>
      <c r="O2260" s="8">
        <v>1</v>
      </c>
      <c r="P2260" s="8" t="s">
        <v>57</v>
      </c>
      <c r="Q2260" s="8" t="s">
        <v>12902</v>
      </c>
      <c r="S2260" s="8" t="s">
        <v>57</v>
      </c>
      <c r="T2260" s="8" t="s">
        <v>59</v>
      </c>
      <c r="U2260" s="8" t="s">
        <v>65</v>
      </c>
      <c r="V2260" s="8" t="s">
        <v>51</v>
      </c>
      <c r="W2260" s="8">
        <v>85</v>
      </c>
      <c r="X2260" s="8">
        <v>20</v>
      </c>
      <c r="Y2260" s="8">
        <v>20</v>
      </c>
      <c r="Z2260" s="8">
        <v>15</v>
      </c>
      <c r="AA2260" s="8">
        <v>15</v>
      </c>
      <c r="AB2260" s="8">
        <v>15</v>
      </c>
    </row>
    <row r="2261" spans="1:28">
      <c r="A2261" t="s">
        <v>21</v>
      </c>
      <c r="B2261" t="s">
        <v>647</v>
      </c>
      <c r="C2261" t="s">
        <v>648</v>
      </c>
      <c r="D2261" t="s">
        <v>629</v>
      </c>
      <c r="E2261" t="s">
        <v>675</v>
      </c>
      <c r="F2261" t="s">
        <v>7804</v>
      </c>
      <c r="G2261" t="s">
        <v>11330</v>
      </c>
      <c r="H2261" t="s">
        <v>676</v>
      </c>
      <c r="I2261" t="s">
        <v>5928</v>
      </c>
      <c r="J2261" s="8" t="s">
        <v>5929</v>
      </c>
      <c r="K2261" s="8">
        <v>28</v>
      </c>
      <c r="L2261" s="8" t="s">
        <v>5930</v>
      </c>
      <c r="M2261" s="8">
        <v>64</v>
      </c>
      <c r="N2261" s="8" t="s">
        <v>11331</v>
      </c>
      <c r="O2261" s="8">
        <v>1</v>
      </c>
      <c r="P2261" s="8" t="s">
        <v>57</v>
      </c>
      <c r="Q2261" s="8" t="s">
        <v>12903</v>
      </c>
      <c r="S2261" s="8" t="s">
        <v>57</v>
      </c>
      <c r="T2261" s="8" t="s">
        <v>59</v>
      </c>
      <c r="U2261" s="8" t="s">
        <v>65</v>
      </c>
      <c r="V2261" s="8" t="s">
        <v>51</v>
      </c>
      <c r="W2261" s="8">
        <v>85</v>
      </c>
      <c r="X2261" s="8">
        <v>20</v>
      </c>
      <c r="Y2261" s="8">
        <v>20</v>
      </c>
      <c r="Z2261" s="8">
        <v>15</v>
      </c>
      <c r="AA2261" s="8">
        <v>15</v>
      </c>
      <c r="AB2261" s="8">
        <v>15</v>
      </c>
    </row>
    <row r="2262" spans="1:28">
      <c r="A2262" t="s">
        <v>21</v>
      </c>
      <c r="B2262" t="s">
        <v>647</v>
      </c>
      <c r="C2262" t="s">
        <v>648</v>
      </c>
      <c r="D2262" t="s">
        <v>629</v>
      </c>
      <c r="E2262" t="s">
        <v>675</v>
      </c>
      <c r="F2262" t="s">
        <v>7805</v>
      </c>
      <c r="G2262" t="s">
        <v>11332</v>
      </c>
      <c r="H2262" t="s">
        <v>676</v>
      </c>
      <c r="I2262" t="s">
        <v>5915</v>
      </c>
      <c r="J2262" s="8" t="s">
        <v>5916</v>
      </c>
      <c r="K2262" s="8">
        <v>29</v>
      </c>
      <c r="L2262" s="8" t="s">
        <v>5917</v>
      </c>
      <c r="M2262" s="8">
        <v>54</v>
      </c>
      <c r="N2262" s="8" t="s">
        <v>5918</v>
      </c>
      <c r="O2262" s="8">
        <v>1</v>
      </c>
      <c r="P2262" s="8" t="s">
        <v>57</v>
      </c>
      <c r="Q2262" s="8" t="s">
        <v>12904</v>
      </c>
      <c r="S2262" s="8" t="s">
        <v>57</v>
      </c>
      <c r="T2262" s="8" t="s">
        <v>59</v>
      </c>
      <c r="U2262" s="8" t="s">
        <v>65</v>
      </c>
      <c r="V2262" s="8" t="s">
        <v>51</v>
      </c>
      <c r="W2262" s="8">
        <v>85</v>
      </c>
      <c r="X2262" s="8">
        <v>20</v>
      </c>
      <c r="Y2262" s="8">
        <v>20</v>
      </c>
      <c r="Z2262" s="8">
        <v>15</v>
      </c>
      <c r="AA2262" s="8">
        <v>15</v>
      </c>
      <c r="AB2262" s="8">
        <v>15</v>
      </c>
    </row>
    <row r="2263" spans="1:28">
      <c r="A2263" t="s">
        <v>21</v>
      </c>
      <c r="B2263" t="s">
        <v>647</v>
      </c>
      <c r="C2263" t="s">
        <v>648</v>
      </c>
      <c r="D2263" t="s">
        <v>629</v>
      </c>
      <c r="E2263" t="s">
        <v>674</v>
      </c>
      <c r="F2263" t="s">
        <v>5130</v>
      </c>
      <c r="G2263" t="s">
        <v>5131</v>
      </c>
      <c r="H2263" t="s">
        <v>676</v>
      </c>
      <c r="I2263" t="s">
        <v>2945</v>
      </c>
      <c r="J2263" s="8" t="s">
        <v>2946</v>
      </c>
      <c r="K2263" s="8">
        <v>22</v>
      </c>
      <c r="L2263" s="8" t="s">
        <v>2947</v>
      </c>
      <c r="M2263" s="8">
        <v>61</v>
      </c>
      <c r="N2263" s="8" t="s">
        <v>2948</v>
      </c>
      <c r="O2263" s="8">
        <v>1</v>
      </c>
      <c r="P2263" s="8" t="s">
        <v>57</v>
      </c>
      <c r="Q2263" s="8" t="s">
        <v>12905</v>
      </c>
      <c r="S2263" s="8" t="s">
        <v>57</v>
      </c>
      <c r="T2263" s="8" t="s">
        <v>59</v>
      </c>
      <c r="U2263" s="8" t="s">
        <v>65</v>
      </c>
      <c r="V2263" s="8" t="s">
        <v>51</v>
      </c>
      <c r="W2263" s="8">
        <v>85</v>
      </c>
      <c r="X2263" s="8">
        <v>20</v>
      </c>
      <c r="Y2263" s="8">
        <v>20</v>
      </c>
      <c r="Z2263" s="8">
        <v>15</v>
      </c>
      <c r="AA2263" s="8">
        <v>15</v>
      </c>
      <c r="AB2263" s="8">
        <v>15</v>
      </c>
    </row>
    <row r="2264" spans="1:28">
      <c r="A2264" t="s">
        <v>21</v>
      </c>
      <c r="B2264" t="s">
        <v>647</v>
      </c>
      <c r="C2264" t="s">
        <v>648</v>
      </c>
      <c r="D2264" t="s">
        <v>629</v>
      </c>
      <c r="E2264" t="s">
        <v>675</v>
      </c>
      <c r="F2264" t="s">
        <v>7806</v>
      </c>
      <c r="G2264" t="s">
        <v>7807</v>
      </c>
      <c r="H2264" t="s">
        <v>676</v>
      </c>
      <c r="I2264" t="s">
        <v>5956</v>
      </c>
      <c r="J2264" s="8" t="s">
        <v>5957</v>
      </c>
      <c r="K2264" s="8">
        <v>19</v>
      </c>
      <c r="L2264" s="8" t="s">
        <v>5958</v>
      </c>
      <c r="M2264" s="8">
        <v>53</v>
      </c>
      <c r="N2264" s="8" t="s">
        <v>5959</v>
      </c>
      <c r="O2264" s="8">
        <v>1</v>
      </c>
      <c r="P2264" s="8" t="s">
        <v>57</v>
      </c>
      <c r="Q2264" s="8" t="s">
        <v>12906</v>
      </c>
      <c r="S2264" s="8" t="s">
        <v>57</v>
      </c>
      <c r="T2264" s="8" t="s">
        <v>59</v>
      </c>
      <c r="U2264" s="8" t="s">
        <v>65</v>
      </c>
      <c r="V2264" s="8" t="s">
        <v>51</v>
      </c>
      <c r="W2264" s="8">
        <v>85</v>
      </c>
      <c r="X2264" s="8">
        <v>20</v>
      </c>
      <c r="Y2264" s="8">
        <v>20</v>
      </c>
      <c r="Z2264" s="8">
        <v>15</v>
      </c>
      <c r="AA2264" s="8">
        <v>15</v>
      </c>
      <c r="AB2264" s="8">
        <v>15</v>
      </c>
    </row>
    <row r="2265" spans="1:28">
      <c r="A2265" t="s">
        <v>21</v>
      </c>
      <c r="B2265" t="s">
        <v>647</v>
      </c>
      <c r="C2265" t="s">
        <v>648</v>
      </c>
      <c r="D2265" t="s">
        <v>629</v>
      </c>
      <c r="E2265" t="s">
        <v>674</v>
      </c>
      <c r="F2265" t="s">
        <v>5129</v>
      </c>
      <c r="G2265" t="s">
        <v>11333</v>
      </c>
      <c r="H2265" t="s">
        <v>676</v>
      </c>
      <c r="I2265" t="s">
        <v>2940</v>
      </c>
      <c r="J2265" s="8" t="s">
        <v>2941</v>
      </c>
      <c r="K2265" s="8">
        <v>24</v>
      </c>
      <c r="L2265" s="8" t="s">
        <v>2942</v>
      </c>
      <c r="M2265" s="8">
        <v>52</v>
      </c>
      <c r="N2265" s="8" t="s">
        <v>11334</v>
      </c>
      <c r="O2265" s="8">
        <v>1</v>
      </c>
      <c r="P2265" s="8" t="s">
        <v>57</v>
      </c>
      <c r="Q2265" s="8" t="s">
        <v>12907</v>
      </c>
      <c r="S2265" s="8" t="s">
        <v>57</v>
      </c>
      <c r="T2265" s="8" t="s">
        <v>59</v>
      </c>
      <c r="U2265" s="8" t="s">
        <v>65</v>
      </c>
      <c r="V2265" s="8" t="s">
        <v>51</v>
      </c>
      <c r="W2265" s="8">
        <v>85</v>
      </c>
      <c r="X2265" s="8">
        <v>20</v>
      </c>
      <c r="Y2265" s="8">
        <v>20</v>
      </c>
      <c r="Z2265" s="8">
        <v>15</v>
      </c>
      <c r="AA2265" s="8">
        <v>15</v>
      </c>
      <c r="AB2265" s="8">
        <v>15</v>
      </c>
    </row>
    <row r="2266" spans="1:28">
      <c r="A2266" t="s">
        <v>21</v>
      </c>
      <c r="B2266" t="s">
        <v>647</v>
      </c>
      <c r="C2266" t="s">
        <v>648</v>
      </c>
      <c r="D2266" t="s">
        <v>629</v>
      </c>
      <c r="E2266" t="s">
        <v>675</v>
      </c>
      <c r="F2266" t="s">
        <v>9221</v>
      </c>
      <c r="G2266" t="s">
        <v>9222</v>
      </c>
      <c r="H2266" t="s">
        <v>676</v>
      </c>
      <c r="I2266" t="s">
        <v>9223</v>
      </c>
      <c r="J2266" s="8" t="s">
        <v>9224</v>
      </c>
      <c r="K2266" s="8">
        <v>22</v>
      </c>
      <c r="L2266" s="8" t="s">
        <v>9225</v>
      </c>
      <c r="M2266" s="8">
        <v>32</v>
      </c>
      <c r="N2266" s="8" t="s">
        <v>9226</v>
      </c>
      <c r="O2266" s="8">
        <v>1</v>
      </c>
      <c r="P2266" s="8" t="s">
        <v>57</v>
      </c>
      <c r="Q2266" s="8" t="s">
        <v>12908</v>
      </c>
      <c r="S2266" s="8" t="s">
        <v>57</v>
      </c>
      <c r="T2266" s="8" t="s">
        <v>59</v>
      </c>
      <c r="U2266" s="8" t="s">
        <v>65</v>
      </c>
      <c r="V2266" s="8" t="s">
        <v>51</v>
      </c>
      <c r="W2266" s="8">
        <v>65</v>
      </c>
      <c r="X2266" s="8">
        <v>20</v>
      </c>
      <c r="Y2266" s="8">
        <v>0</v>
      </c>
      <c r="Z2266" s="8">
        <v>15</v>
      </c>
      <c r="AA2266" s="8">
        <v>15</v>
      </c>
      <c r="AB2266" s="8">
        <v>15</v>
      </c>
    </row>
    <row r="2267" spans="1:28">
      <c r="A2267" t="s">
        <v>19</v>
      </c>
      <c r="B2267" t="s">
        <v>28</v>
      </c>
      <c r="C2267" t="s">
        <v>630</v>
      </c>
      <c r="D2267" t="s">
        <v>629</v>
      </c>
      <c r="E2267" t="s">
        <v>675</v>
      </c>
      <c r="F2267" t="s">
        <v>4510</v>
      </c>
      <c r="G2267" t="s">
        <v>4510</v>
      </c>
      <c r="H2267" t="s">
        <v>676</v>
      </c>
      <c r="I2267" t="s">
        <v>947</v>
      </c>
      <c r="J2267" s="8" t="s">
        <v>948</v>
      </c>
      <c r="K2267" s="8">
        <v>59</v>
      </c>
      <c r="L2267" s="8" t="s">
        <v>949</v>
      </c>
      <c r="M2267" s="8">
        <v>136</v>
      </c>
      <c r="N2267" s="8" t="s">
        <v>950</v>
      </c>
      <c r="O2267" s="8">
        <v>1</v>
      </c>
      <c r="P2267" s="8" t="s">
        <v>57</v>
      </c>
      <c r="Q2267" s="8" t="s">
        <v>12909</v>
      </c>
      <c r="S2267" s="8" t="s">
        <v>57</v>
      </c>
      <c r="T2267" s="8" t="s">
        <v>59</v>
      </c>
      <c r="U2267" s="8" t="s">
        <v>65</v>
      </c>
      <c r="V2267" s="8" t="s">
        <v>51</v>
      </c>
      <c r="W2267" s="8">
        <v>85</v>
      </c>
      <c r="X2267" s="8">
        <v>20</v>
      </c>
      <c r="Y2267" s="8">
        <v>20</v>
      </c>
      <c r="Z2267" s="8">
        <v>15</v>
      </c>
      <c r="AA2267" s="8">
        <v>15</v>
      </c>
      <c r="AB2267" s="8">
        <v>15</v>
      </c>
    </row>
    <row r="2268" spans="1:28">
      <c r="A2268" t="s">
        <v>19</v>
      </c>
      <c r="B2268" t="s">
        <v>28</v>
      </c>
      <c r="C2268" t="s">
        <v>630</v>
      </c>
      <c r="D2268" t="s">
        <v>629</v>
      </c>
      <c r="E2268" t="s">
        <v>674</v>
      </c>
      <c r="F2268" t="s">
        <v>522</v>
      </c>
      <c r="G2268" t="s">
        <v>522</v>
      </c>
      <c r="H2268" t="s">
        <v>676</v>
      </c>
      <c r="I2268" t="s">
        <v>1076</v>
      </c>
      <c r="J2268" s="8" t="s">
        <v>1077</v>
      </c>
      <c r="K2268" s="8">
        <v>62</v>
      </c>
      <c r="L2268" s="8" t="s">
        <v>379</v>
      </c>
      <c r="M2268" s="8">
        <v>173</v>
      </c>
      <c r="N2268" s="8" t="s">
        <v>526</v>
      </c>
      <c r="O2268" s="8">
        <v>1</v>
      </c>
      <c r="P2268" s="8" t="s">
        <v>57</v>
      </c>
      <c r="Q2268" s="8" t="s">
        <v>12910</v>
      </c>
      <c r="S2268" s="8" t="s">
        <v>57</v>
      </c>
      <c r="T2268" s="8" t="s">
        <v>59</v>
      </c>
      <c r="U2268" s="8" t="s">
        <v>65</v>
      </c>
      <c r="V2268" s="8" t="s">
        <v>51</v>
      </c>
      <c r="W2268" s="8">
        <v>45</v>
      </c>
      <c r="X2268" s="8">
        <v>0</v>
      </c>
      <c r="Y2268" s="8">
        <v>0</v>
      </c>
      <c r="Z2268" s="8">
        <v>15</v>
      </c>
      <c r="AA2268" s="8">
        <v>15</v>
      </c>
      <c r="AB2268" s="8">
        <v>15</v>
      </c>
    </row>
    <row r="2269" spans="1:28">
      <c r="A2269" t="s">
        <v>19</v>
      </c>
      <c r="B2269" t="s">
        <v>28</v>
      </c>
      <c r="C2269" t="s">
        <v>630</v>
      </c>
      <c r="D2269" t="s">
        <v>629</v>
      </c>
      <c r="E2269" t="s">
        <v>675</v>
      </c>
      <c r="F2269" t="s">
        <v>4509</v>
      </c>
      <c r="G2269" t="s">
        <v>4509</v>
      </c>
      <c r="H2269" t="s">
        <v>676</v>
      </c>
      <c r="I2269" t="s">
        <v>943</v>
      </c>
      <c r="J2269" s="8" t="s">
        <v>944</v>
      </c>
      <c r="K2269" s="8">
        <v>60</v>
      </c>
      <c r="L2269" s="8" t="s">
        <v>945</v>
      </c>
      <c r="M2269" s="8">
        <v>159</v>
      </c>
      <c r="N2269" s="8" t="s">
        <v>946</v>
      </c>
      <c r="O2269" s="8">
        <v>1</v>
      </c>
      <c r="P2269" s="8" t="s">
        <v>57</v>
      </c>
      <c r="Q2269" s="8" t="s">
        <v>12911</v>
      </c>
      <c r="S2269" s="8" t="s">
        <v>57</v>
      </c>
      <c r="T2269" s="8" t="s">
        <v>59</v>
      </c>
      <c r="U2269" s="8" t="s">
        <v>65</v>
      </c>
      <c r="V2269" s="8" t="s">
        <v>51</v>
      </c>
      <c r="W2269" s="8">
        <v>85</v>
      </c>
      <c r="X2269" s="8">
        <v>20</v>
      </c>
      <c r="Y2269" s="8">
        <v>20</v>
      </c>
      <c r="Z2269" s="8">
        <v>15</v>
      </c>
      <c r="AA2269" s="8">
        <v>15</v>
      </c>
      <c r="AB2269" s="8">
        <v>15</v>
      </c>
    </row>
    <row r="2270" spans="1:28">
      <c r="A2270" t="s">
        <v>19</v>
      </c>
      <c r="B2270" t="s">
        <v>28</v>
      </c>
      <c r="C2270" t="s">
        <v>630</v>
      </c>
      <c r="D2270" t="s">
        <v>629</v>
      </c>
      <c r="E2270" t="s">
        <v>675</v>
      </c>
      <c r="F2270" t="s">
        <v>4519</v>
      </c>
      <c r="G2270" t="s">
        <v>4519</v>
      </c>
      <c r="H2270" t="s">
        <v>677</v>
      </c>
      <c r="I2270" t="s">
        <v>1027</v>
      </c>
      <c r="J2270" s="8" t="s">
        <v>1028</v>
      </c>
      <c r="K2270" s="8">
        <v>57</v>
      </c>
      <c r="L2270" s="8" t="s">
        <v>491</v>
      </c>
      <c r="M2270" s="8">
        <v>85</v>
      </c>
      <c r="N2270" s="8" t="s">
        <v>210</v>
      </c>
      <c r="O2270" s="8">
        <v>1</v>
      </c>
      <c r="P2270" s="8" t="s">
        <v>57</v>
      </c>
      <c r="Q2270" s="8" t="s">
        <v>12912</v>
      </c>
      <c r="S2270" s="8" t="s">
        <v>57</v>
      </c>
      <c r="T2270" s="8" t="s">
        <v>59</v>
      </c>
      <c r="U2270" s="8" t="s">
        <v>65</v>
      </c>
      <c r="V2270" s="8" t="s">
        <v>51</v>
      </c>
      <c r="W2270" s="8">
        <v>85</v>
      </c>
      <c r="X2270" s="8">
        <v>20</v>
      </c>
      <c r="Y2270" s="8">
        <v>20</v>
      </c>
      <c r="Z2270" s="8">
        <v>15</v>
      </c>
      <c r="AA2270" s="8">
        <v>15</v>
      </c>
      <c r="AB2270" s="8">
        <v>15</v>
      </c>
    </row>
    <row r="2271" spans="1:28">
      <c r="A2271" t="s">
        <v>19</v>
      </c>
      <c r="B2271" t="s">
        <v>28</v>
      </c>
      <c r="C2271" t="s">
        <v>630</v>
      </c>
      <c r="D2271" t="s">
        <v>629</v>
      </c>
      <c r="E2271" t="s">
        <v>675</v>
      </c>
      <c r="F2271" t="s">
        <v>4506</v>
      </c>
      <c r="G2271" t="s">
        <v>4506</v>
      </c>
      <c r="H2271" t="s">
        <v>676</v>
      </c>
      <c r="I2271" t="s">
        <v>1086</v>
      </c>
      <c r="J2271" s="8" t="s">
        <v>1087</v>
      </c>
      <c r="K2271" s="8">
        <v>65</v>
      </c>
      <c r="L2271" s="8" t="s">
        <v>1088</v>
      </c>
      <c r="M2271" s="8">
        <v>171</v>
      </c>
      <c r="N2271" s="8" t="s">
        <v>1075</v>
      </c>
      <c r="O2271" s="8">
        <v>1</v>
      </c>
      <c r="P2271" s="8" t="s">
        <v>57</v>
      </c>
      <c r="Q2271" s="8" t="s">
        <v>12913</v>
      </c>
      <c r="S2271" s="8" t="s">
        <v>57</v>
      </c>
      <c r="T2271" s="8" t="s">
        <v>59</v>
      </c>
      <c r="U2271" s="8" t="s">
        <v>65</v>
      </c>
      <c r="V2271" s="8" t="s">
        <v>51</v>
      </c>
      <c r="W2271" s="8">
        <v>45</v>
      </c>
      <c r="X2271" s="8">
        <v>0</v>
      </c>
      <c r="Y2271" s="8">
        <v>0</v>
      </c>
      <c r="Z2271" s="8">
        <v>15</v>
      </c>
      <c r="AA2271" s="8">
        <v>15</v>
      </c>
      <c r="AB2271" s="8">
        <v>15</v>
      </c>
    </row>
    <row r="2272" spans="1:28">
      <c r="A2272" t="s">
        <v>19</v>
      </c>
      <c r="B2272" t="s">
        <v>28</v>
      </c>
      <c r="C2272" t="s">
        <v>630</v>
      </c>
      <c r="D2272" t="s">
        <v>629</v>
      </c>
      <c r="E2272" t="s">
        <v>675</v>
      </c>
      <c r="F2272" t="s">
        <v>4524</v>
      </c>
      <c r="G2272" t="s">
        <v>4524</v>
      </c>
      <c r="H2272" t="s">
        <v>676</v>
      </c>
      <c r="I2272" t="s">
        <v>1044</v>
      </c>
      <c r="J2272" s="8" t="s">
        <v>1045</v>
      </c>
      <c r="K2272" s="8">
        <v>41</v>
      </c>
      <c r="L2272" s="8" t="s">
        <v>1046</v>
      </c>
      <c r="M2272" s="8">
        <v>152</v>
      </c>
      <c r="N2272" s="8" t="s">
        <v>1047</v>
      </c>
      <c r="O2272" s="8">
        <v>1</v>
      </c>
      <c r="P2272" s="8" t="s">
        <v>57</v>
      </c>
      <c r="Q2272" s="8" t="s">
        <v>12914</v>
      </c>
      <c r="S2272" s="8" t="s">
        <v>57</v>
      </c>
      <c r="T2272" s="8" t="s">
        <v>59</v>
      </c>
      <c r="U2272" s="8" t="s">
        <v>65</v>
      </c>
      <c r="V2272" s="8" t="s">
        <v>51</v>
      </c>
      <c r="W2272" s="8">
        <v>85</v>
      </c>
      <c r="X2272" s="8">
        <v>20</v>
      </c>
      <c r="Y2272" s="8">
        <v>20</v>
      </c>
      <c r="Z2272" s="8">
        <v>15</v>
      </c>
      <c r="AA2272" s="8">
        <v>15</v>
      </c>
      <c r="AB2272" s="8">
        <v>15</v>
      </c>
    </row>
    <row r="2273" spans="1:28">
      <c r="A2273" t="s">
        <v>19</v>
      </c>
      <c r="B2273" t="s">
        <v>28</v>
      </c>
      <c r="C2273" t="s">
        <v>630</v>
      </c>
      <c r="D2273" t="s">
        <v>629</v>
      </c>
      <c r="E2273" t="s">
        <v>675</v>
      </c>
      <c r="F2273" t="s">
        <v>4513</v>
      </c>
      <c r="G2273" t="s">
        <v>4513</v>
      </c>
      <c r="H2273" t="s">
        <v>676</v>
      </c>
      <c r="I2273" t="s">
        <v>972</v>
      </c>
      <c r="J2273" s="8" t="s">
        <v>973</v>
      </c>
      <c r="K2273" s="8">
        <v>47</v>
      </c>
      <c r="L2273" s="8" t="s">
        <v>974</v>
      </c>
      <c r="M2273" s="8">
        <v>152</v>
      </c>
      <c r="N2273" s="8" t="s">
        <v>914</v>
      </c>
      <c r="O2273" s="8">
        <v>1</v>
      </c>
      <c r="P2273" s="8" t="s">
        <v>57</v>
      </c>
      <c r="Q2273" s="8" t="s">
        <v>12915</v>
      </c>
      <c r="S2273" s="8" t="s">
        <v>57</v>
      </c>
      <c r="T2273" s="8" t="s">
        <v>59</v>
      </c>
      <c r="U2273" s="8" t="s">
        <v>65</v>
      </c>
      <c r="V2273" s="8" t="s">
        <v>51</v>
      </c>
      <c r="W2273" s="8">
        <v>85</v>
      </c>
      <c r="X2273" s="8">
        <v>20</v>
      </c>
      <c r="Y2273" s="8">
        <v>20</v>
      </c>
      <c r="Z2273" s="8">
        <v>15</v>
      </c>
      <c r="AA2273" s="8">
        <v>15</v>
      </c>
      <c r="AB2273" s="8">
        <v>15</v>
      </c>
    </row>
    <row r="2274" spans="1:28">
      <c r="A2274" t="s">
        <v>19</v>
      </c>
      <c r="B2274" t="s">
        <v>28</v>
      </c>
      <c r="C2274" t="s">
        <v>630</v>
      </c>
      <c r="D2274" t="s">
        <v>629</v>
      </c>
      <c r="E2274" t="s">
        <v>674</v>
      </c>
      <c r="F2274" t="s">
        <v>202</v>
      </c>
      <c r="G2274" t="s">
        <v>202</v>
      </c>
      <c r="H2274" t="s">
        <v>676</v>
      </c>
      <c r="I2274" t="s">
        <v>936</v>
      </c>
      <c r="J2274" s="8" t="s">
        <v>937</v>
      </c>
      <c r="K2274" s="8">
        <v>56</v>
      </c>
      <c r="L2274" s="8" t="s">
        <v>938</v>
      </c>
      <c r="M2274" s="8">
        <v>140</v>
      </c>
      <c r="N2274" s="8" t="s">
        <v>224</v>
      </c>
      <c r="O2274" s="8">
        <v>1</v>
      </c>
      <c r="P2274" s="8" t="s">
        <v>57</v>
      </c>
      <c r="Q2274" s="8" t="s">
        <v>12916</v>
      </c>
      <c r="S2274" s="8" t="s">
        <v>57</v>
      </c>
      <c r="T2274" s="8" t="s">
        <v>59</v>
      </c>
      <c r="U2274" s="8" t="s">
        <v>65</v>
      </c>
      <c r="V2274" s="8" t="s">
        <v>51</v>
      </c>
      <c r="W2274" s="8">
        <v>85</v>
      </c>
      <c r="X2274" s="8">
        <v>20</v>
      </c>
      <c r="Y2274" s="8">
        <v>20</v>
      </c>
      <c r="Z2274" s="8">
        <v>15</v>
      </c>
      <c r="AA2274" s="8">
        <v>15</v>
      </c>
      <c r="AB2274" s="8">
        <v>15</v>
      </c>
    </row>
    <row r="2275" spans="1:28">
      <c r="A2275" t="s">
        <v>19</v>
      </c>
      <c r="B2275" t="s">
        <v>28</v>
      </c>
      <c r="C2275" t="s">
        <v>630</v>
      </c>
      <c r="D2275" t="s">
        <v>629</v>
      </c>
      <c r="E2275" t="s">
        <v>674</v>
      </c>
      <c r="F2275" t="s">
        <v>4504</v>
      </c>
      <c r="G2275" t="s">
        <v>4504</v>
      </c>
      <c r="H2275" t="s">
        <v>677</v>
      </c>
      <c r="I2275" t="s">
        <v>915</v>
      </c>
      <c r="J2275" s="8" t="s">
        <v>916</v>
      </c>
      <c r="K2275" s="8">
        <v>45</v>
      </c>
      <c r="L2275" s="8" t="s">
        <v>917</v>
      </c>
      <c r="M2275" s="8">
        <v>133</v>
      </c>
      <c r="N2275" s="8" t="s">
        <v>12917</v>
      </c>
      <c r="O2275" s="8">
        <v>2</v>
      </c>
      <c r="P2275" s="8" t="s">
        <v>56</v>
      </c>
      <c r="Q2275" s="8" t="s">
        <v>12918</v>
      </c>
      <c r="S2275" s="8" t="s">
        <v>57</v>
      </c>
      <c r="T2275" s="8" t="s">
        <v>59</v>
      </c>
      <c r="U2275" s="8" t="s">
        <v>65</v>
      </c>
      <c r="V2275" s="8" t="s">
        <v>51</v>
      </c>
      <c r="W2275" s="8">
        <v>70</v>
      </c>
      <c r="X2275" s="8">
        <v>20</v>
      </c>
      <c r="Y2275" s="8">
        <v>20</v>
      </c>
      <c r="Z2275" s="8">
        <v>0</v>
      </c>
      <c r="AA2275" s="8">
        <v>15</v>
      </c>
      <c r="AB2275" s="8">
        <v>15</v>
      </c>
    </row>
    <row r="2276" spans="1:28">
      <c r="A2276" t="s">
        <v>19</v>
      </c>
      <c r="B2276" t="s">
        <v>28</v>
      </c>
      <c r="C2276" t="s">
        <v>630</v>
      </c>
      <c r="D2276" t="s">
        <v>629</v>
      </c>
      <c r="E2276" t="s">
        <v>674</v>
      </c>
      <c r="F2276" t="s">
        <v>4501</v>
      </c>
      <c r="G2276" t="s">
        <v>4501</v>
      </c>
      <c r="H2276" t="s">
        <v>677</v>
      </c>
      <c r="I2276" t="s">
        <v>891</v>
      </c>
      <c r="J2276" s="8" t="s">
        <v>892</v>
      </c>
      <c r="K2276" s="8">
        <v>42</v>
      </c>
      <c r="L2276" s="8" t="s">
        <v>893</v>
      </c>
      <c r="M2276" s="8">
        <v>117</v>
      </c>
      <c r="N2276" s="8" t="s">
        <v>10732</v>
      </c>
      <c r="O2276" s="8">
        <v>2</v>
      </c>
      <c r="P2276" s="8" t="s">
        <v>56</v>
      </c>
      <c r="Q2276" s="8" t="s">
        <v>12919</v>
      </c>
      <c r="S2276" s="8" t="s">
        <v>57</v>
      </c>
      <c r="T2276" s="8" t="s">
        <v>59</v>
      </c>
      <c r="U2276" s="8" t="s">
        <v>65</v>
      </c>
      <c r="V2276" s="8" t="s">
        <v>51</v>
      </c>
      <c r="W2276" s="8">
        <v>70</v>
      </c>
      <c r="X2276" s="8">
        <v>20</v>
      </c>
      <c r="Y2276" s="8">
        <v>20</v>
      </c>
      <c r="Z2276" s="8">
        <v>0</v>
      </c>
      <c r="AA2276" s="8">
        <v>15</v>
      </c>
      <c r="AB2276" s="8">
        <v>15</v>
      </c>
    </row>
    <row r="2277" spans="1:28">
      <c r="A2277" t="s">
        <v>19</v>
      </c>
      <c r="B2277" t="s">
        <v>28</v>
      </c>
      <c r="C2277" t="s">
        <v>630</v>
      </c>
      <c r="D2277" t="s">
        <v>629</v>
      </c>
      <c r="E2277" t="s">
        <v>675</v>
      </c>
      <c r="F2277" t="s">
        <v>4512</v>
      </c>
      <c r="G2277" t="s">
        <v>4512</v>
      </c>
      <c r="H2277" t="s">
        <v>676</v>
      </c>
      <c r="I2277" t="s">
        <v>956</v>
      </c>
      <c r="J2277" s="8" t="s">
        <v>957</v>
      </c>
      <c r="K2277" s="8">
        <v>31</v>
      </c>
      <c r="L2277" s="8" t="s">
        <v>958</v>
      </c>
      <c r="M2277" s="8">
        <v>97</v>
      </c>
      <c r="N2277" s="8" t="s">
        <v>959</v>
      </c>
      <c r="O2277" s="8">
        <v>1</v>
      </c>
      <c r="P2277" s="8" t="s">
        <v>57</v>
      </c>
      <c r="Q2277" s="8" t="s">
        <v>12920</v>
      </c>
      <c r="S2277" s="8" t="s">
        <v>57</v>
      </c>
      <c r="T2277" s="8" t="s">
        <v>59</v>
      </c>
      <c r="U2277" s="8" t="s">
        <v>65</v>
      </c>
      <c r="V2277" s="8" t="s">
        <v>51</v>
      </c>
      <c r="W2277" s="8">
        <v>65</v>
      </c>
      <c r="X2277" s="8">
        <v>0</v>
      </c>
      <c r="Y2277" s="8">
        <v>20</v>
      </c>
      <c r="Z2277" s="8">
        <v>15</v>
      </c>
      <c r="AA2277" s="8">
        <v>15</v>
      </c>
      <c r="AB2277" s="8">
        <v>15</v>
      </c>
    </row>
    <row r="2278" spans="1:28">
      <c r="A2278" t="s">
        <v>19</v>
      </c>
      <c r="B2278" t="s">
        <v>28</v>
      </c>
      <c r="C2278" t="s">
        <v>630</v>
      </c>
      <c r="D2278" t="s">
        <v>629</v>
      </c>
      <c r="E2278" t="s">
        <v>674</v>
      </c>
      <c r="F2278" t="s">
        <v>496</v>
      </c>
      <c r="G2278" t="s">
        <v>496</v>
      </c>
      <c r="H2278" t="s">
        <v>676</v>
      </c>
      <c r="I2278" t="s">
        <v>1043</v>
      </c>
      <c r="J2278" s="8" t="s">
        <v>9842</v>
      </c>
      <c r="K2278" s="8">
        <v>51</v>
      </c>
      <c r="L2278" s="8" t="s">
        <v>189</v>
      </c>
      <c r="M2278" s="8">
        <v>134</v>
      </c>
      <c r="N2278" s="8" t="s">
        <v>235</v>
      </c>
      <c r="O2278" s="8">
        <v>1</v>
      </c>
      <c r="P2278" s="8" t="s">
        <v>57</v>
      </c>
      <c r="Q2278" s="8" t="s">
        <v>12921</v>
      </c>
      <c r="S2278" s="8" t="s">
        <v>57</v>
      </c>
      <c r="T2278" s="8" t="s">
        <v>59</v>
      </c>
      <c r="U2278" s="8" t="s">
        <v>65</v>
      </c>
      <c r="V2278" s="8" t="s">
        <v>51</v>
      </c>
      <c r="W2278" s="8">
        <v>85</v>
      </c>
      <c r="X2278" s="8">
        <v>20</v>
      </c>
      <c r="Y2278" s="8">
        <v>20</v>
      </c>
      <c r="Z2278" s="8">
        <v>15</v>
      </c>
      <c r="AA2278" s="8">
        <v>15</v>
      </c>
      <c r="AB2278" s="8">
        <v>15</v>
      </c>
    </row>
    <row r="2279" spans="1:28">
      <c r="A2279" t="s">
        <v>19</v>
      </c>
      <c r="B2279" t="s">
        <v>28</v>
      </c>
      <c r="C2279" t="s">
        <v>630</v>
      </c>
      <c r="D2279" t="s">
        <v>629</v>
      </c>
      <c r="E2279" t="s">
        <v>675</v>
      </c>
      <c r="F2279" t="s">
        <v>4525</v>
      </c>
      <c r="G2279" t="s">
        <v>4525</v>
      </c>
      <c r="H2279" t="s">
        <v>676</v>
      </c>
      <c r="I2279" t="s">
        <v>1048</v>
      </c>
      <c r="J2279" s="8" t="s">
        <v>1049</v>
      </c>
      <c r="K2279" s="8">
        <v>38</v>
      </c>
      <c r="L2279" s="8" t="s">
        <v>1050</v>
      </c>
      <c r="M2279" s="8">
        <v>148</v>
      </c>
      <c r="N2279" s="8" t="s">
        <v>1051</v>
      </c>
      <c r="O2279" s="8">
        <v>1</v>
      </c>
      <c r="P2279" s="8" t="s">
        <v>57</v>
      </c>
      <c r="Q2279" s="8" t="s">
        <v>12922</v>
      </c>
      <c r="S2279" s="8" t="s">
        <v>57</v>
      </c>
      <c r="T2279" s="8" t="s">
        <v>59</v>
      </c>
      <c r="U2279" s="8" t="s">
        <v>65</v>
      </c>
      <c r="V2279" s="8" t="s">
        <v>51</v>
      </c>
      <c r="W2279" s="8">
        <v>65</v>
      </c>
      <c r="X2279" s="8">
        <v>0</v>
      </c>
      <c r="Y2279" s="8">
        <v>20</v>
      </c>
      <c r="Z2279" s="8">
        <v>15</v>
      </c>
      <c r="AA2279" s="8">
        <v>15</v>
      </c>
      <c r="AB2279" s="8">
        <v>15</v>
      </c>
    </row>
    <row r="2280" spans="1:28">
      <c r="A2280" t="s">
        <v>19</v>
      </c>
      <c r="B2280" t="s">
        <v>28</v>
      </c>
      <c r="C2280" t="s">
        <v>630</v>
      </c>
      <c r="D2280" t="s">
        <v>629</v>
      </c>
      <c r="E2280" t="s">
        <v>674</v>
      </c>
      <c r="F2280" t="s">
        <v>4461</v>
      </c>
      <c r="G2280" t="s">
        <v>4461</v>
      </c>
      <c r="H2280" t="s">
        <v>676</v>
      </c>
      <c r="I2280" t="s">
        <v>905</v>
      </c>
      <c r="J2280" s="8" t="s">
        <v>906</v>
      </c>
      <c r="K2280" s="8">
        <v>48</v>
      </c>
      <c r="L2280" s="8" t="s">
        <v>907</v>
      </c>
      <c r="M2280" s="8">
        <v>139</v>
      </c>
      <c r="N2280" s="8" t="s">
        <v>12923</v>
      </c>
      <c r="O2280" s="8">
        <v>5</v>
      </c>
      <c r="P2280" s="8" t="s">
        <v>56</v>
      </c>
      <c r="Q2280" s="8" t="s">
        <v>12924</v>
      </c>
      <c r="S2280" s="8" t="s">
        <v>57</v>
      </c>
      <c r="T2280" s="8" t="s">
        <v>59</v>
      </c>
      <c r="U2280" s="8" t="s">
        <v>65</v>
      </c>
      <c r="V2280" s="8" t="s">
        <v>51</v>
      </c>
      <c r="W2280" s="8">
        <v>70</v>
      </c>
      <c r="X2280" s="8">
        <v>20</v>
      </c>
      <c r="Y2280" s="8">
        <v>20</v>
      </c>
      <c r="Z2280" s="8">
        <v>0</v>
      </c>
      <c r="AA2280" s="8">
        <v>15</v>
      </c>
      <c r="AB2280" s="8">
        <v>15</v>
      </c>
    </row>
    <row r="2281" spans="1:28">
      <c r="A2281" t="s">
        <v>19</v>
      </c>
      <c r="B2281" t="s">
        <v>28</v>
      </c>
      <c r="C2281" t="s">
        <v>630</v>
      </c>
      <c r="D2281" t="s">
        <v>629</v>
      </c>
      <c r="E2281" t="s">
        <v>674</v>
      </c>
      <c r="F2281" t="s">
        <v>5730</v>
      </c>
      <c r="G2281" t="s">
        <v>5730</v>
      </c>
      <c r="H2281" t="s">
        <v>677</v>
      </c>
      <c r="I2281" t="s">
        <v>110</v>
      </c>
      <c r="J2281" s="8" t="s">
        <v>5731</v>
      </c>
      <c r="K2281" s="8">
        <v>40</v>
      </c>
      <c r="L2281" s="8" t="s">
        <v>5718</v>
      </c>
      <c r="M2281" s="8">
        <v>52</v>
      </c>
      <c r="N2281" s="8" t="s">
        <v>5732</v>
      </c>
      <c r="O2281" s="8">
        <v>1</v>
      </c>
      <c r="P2281" s="8" t="s">
        <v>57</v>
      </c>
      <c r="Q2281" s="8" t="s">
        <v>12925</v>
      </c>
      <c r="S2281" s="8" t="s">
        <v>57</v>
      </c>
      <c r="T2281" s="8" t="s">
        <v>59</v>
      </c>
      <c r="U2281" s="8" t="s">
        <v>65</v>
      </c>
      <c r="V2281" s="8" t="s">
        <v>51</v>
      </c>
      <c r="W2281" s="8">
        <v>65</v>
      </c>
      <c r="X2281" s="8">
        <v>20</v>
      </c>
      <c r="Y2281" s="8">
        <v>0</v>
      </c>
      <c r="Z2281" s="8">
        <v>15</v>
      </c>
      <c r="AA2281" s="8">
        <v>15</v>
      </c>
      <c r="AB2281" s="8">
        <v>15</v>
      </c>
    </row>
    <row r="2282" spans="1:28">
      <c r="A2282" t="s">
        <v>19</v>
      </c>
      <c r="B2282" t="s">
        <v>28</v>
      </c>
      <c r="C2282" t="s">
        <v>630</v>
      </c>
      <c r="D2282" t="s">
        <v>629</v>
      </c>
      <c r="E2282" t="s">
        <v>675</v>
      </c>
      <c r="F2282" t="s">
        <v>4425</v>
      </c>
      <c r="G2282" t="s">
        <v>4425</v>
      </c>
      <c r="H2282" t="s">
        <v>677</v>
      </c>
      <c r="I2282" t="s">
        <v>1006</v>
      </c>
      <c r="J2282" s="8" t="s">
        <v>1007</v>
      </c>
      <c r="K2282" s="8">
        <v>32</v>
      </c>
      <c r="L2282" s="8" t="s">
        <v>688</v>
      </c>
      <c r="M2282" s="8">
        <v>133</v>
      </c>
      <c r="N2282" s="8" t="s">
        <v>1008</v>
      </c>
      <c r="O2282" s="8">
        <v>1</v>
      </c>
      <c r="P2282" s="8" t="s">
        <v>57</v>
      </c>
      <c r="Q2282" s="8" t="s">
        <v>12926</v>
      </c>
      <c r="S2282" s="8" t="s">
        <v>57</v>
      </c>
      <c r="T2282" s="8" t="s">
        <v>59</v>
      </c>
      <c r="U2282" s="8" t="s">
        <v>65</v>
      </c>
      <c r="V2282" s="8" t="s">
        <v>51</v>
      </c>
      <c r="W2282" s="8">
        <v>65</v>
      </c>
      <c r="X2282" s="8">
        <v>0</v>
      </c>
      <c r="Y2282" s="8">
        <v>20</v>
      </c>
      <c r="Z2282" s="8">
        <v>15</v>
      </c>
      <c r="AA2282" s="8">
        <v>15</v>
      </c>
      <c r="AB2282" s="8">
        <v>15</v>
      </c>
    </row>
    <row r="2283" spans="1:28">
      <c r="A2283" t="s">
        <v>19</v>
      </c>
      <c r="B2283" t="s">
        <v>28</v>
      </c>
      <c r="C2283" t="s">
        <v>630</v>
      </c>
      <c r="D2283" t="s">
        <v>629</v>
      </c>
      <c r="E2283" t="s">
        <v>675</v>
      </c>
      <c r="F2283" t="s">
        <v>4426</v>
      </c>
      <c r="G2283" t="s">
        <v>4426</v>
      </c>
      <c r="H2283" t="s">
        <v>677</v>
      </c>
      <c r="I2283" t="s">
        <v>1056</v>
      </c>
      <c r="J2283" s="8" t="s">
        <v>1057</v>
      </c>
      <c r="K2283" s="8">
        <v>29</v>
      </c>
      <c r="L2283" s="8" t="s">
        <v>695</v>
      </c>
      <c r="M2283" s="8">
        <v>80</v>
      </c>
      <c r="N2283" s="8" t="s">
        <v>1058</v>
      </c>
      <c r="O2283" s="8">
        <v>1</v>
      </c>
      <c r="P2283" s="8" t="s">
        <v>57</v>
      </c>
      <c r="Q2283" s="8" t="s">
        <v>12927</v>
      </c>
      <c r="S2283" s="8" t="s">
        <v>57</v>
      </c>
      <c r="T2283" s="8" t="s">
        <v>59</v>
      </c>
      <c r="U2283" s="8" t="s">
        <v>65</v>
      </c>
      <c r="V2283" s="8" t="s">
        <v>51</v>
      </c>
      <c r="W2283" s="8">
        <v>65</v>
      </c>
      <c r="X2283" s="8">
        <v>0</v>
      </c>
      <c r="Y2283" s="8">
        <v>20</v>
      </c>
      <c r="Z2283" s="8">
        <v>15</v>
      </c>
      <c r="AA2283" s="8">
        <v>15</v>
      </c>
      <c r="AB2283" s="8">
        <v>15</v>
      </c>
    </row>
    <row r="2284" spans="1:28">
      <c r="A2284" t="s">
        <v>19</v>
      </c>
      <c r="B2284" t="s">
        <v>28</v>
      </c>
      <c r="C2284" t="s">
        <v>630</v>
      </c>
      <c r="D2284" t="s">
        <v>629</v>
      </c>
      <c r="E2284" t="s">
        <v>675</v>
      </c>
      <c r="F2284" t="s">
        <v>4517</v>
      </c>
      <c r="G2284" t="s">
        <v>4517</v>
      </c>
      <c r="H2284" t="s">
        <v>676</v>
      </c>
      <c r="I2284" t="s">
        <v>1020</v>
      </c>
      <c r="J2284" s="8" t="s">
        <v>1021</v>
      </c>
      <c r="K2284" s="8">
        <v>47</v>
      </c>
      <c r="L2284" s="8" t="s">
        <v>1022</v>
      </c>
      <c r="M2284" s="8">
        <v>130</v>
      </c>
      <c r="N2284" s="8" t="s">
        <v>51</v>
      </c>
      <c r="O2284" s="8">
        <v>0</v>
      </c>
      <c r="P2284" s="8" t="s">
        <v>58</v>
      </c>
      <c r="Q2284" s="8" t="s">
        <v>12928</v>
      </c>
      <c r="S2284" s="8" t="s">
        <v>57</v>
      </c>
      <c r="T2284" s="8" t="s">
        <v>59</v>
      </c>
      <c r="U2284" s="8" t="s">
        <v>65</v>
      </c>
      <c r="V2284" s="8" t="s">
        <v>51</v>
      </c>
      <c r="W2284" s="8">
        <v>70</v>
      </c>
      <c r="X2284" s="8">
        <v>20</v>
      </c>
      <c r="Y2284" s="8">
        <v>20</v>
      </c>
      <c r="Z2284" s="8">
        <v>0</v>
      </c>
      <c r="AA2284" s="8">
        <v>15</v>
      </c>
      <c r="AB2284" s="8">
        <v>15</v>
      </c>
    </row>
    <row r="2285" spans="1:28">
      <c r="A2285" t="s">
        <v>19</v>
      </c>
      <c r="B2285" t="s">
        <v>28</v>
      </c>
      <c r="C2285" t="s">
        <v>630</v>
      </c>
      <c r="D2285" t="s">
        <v>629</v>
      </c>
      <c r="E2285" t="s">
        <v>675</v>
      </c>
      <c r="F2285" t="s">
        <v>7975</v>
      </c>
      <c r="G2285" t="s">
        <v>7975</v>
      </c>
      <c r="H2285" t="s">
        <v>676</v>
      </c>
      <c r="I2285" t="s">
        <v>7976</v>
      </c>
      <c r="J2285" s="8" t="s">
        <v>7977</v>
      </c>
      <c r="K2285" s="8">
        <v>52</v>
      </c>
      <c r="L2285" s="8" t="s">
        <v>7978</v>
      </c>
      <c r="M2285" s="8">
        <v>103</v>
      </c>
      <c r="N2285" s="8" t="s">
        <v>7963</v>
      </c>
      <c r="O2285" s="8">
        <v>1</v>
      </c>
      <c r="P2285" s="8" t="s">
        <v>57</v>
      </c>
      <c r="Q2285" s="8" t="s">
        <v>12929</v>
      </c>
      <c r="S2285" s="8" t="s">
        <v>57</v>
      </c>
      <c r="T2285" s="8" t="s">
        <v>59</v>
      </c>
      <c r="U2285" s="8" t="s">
        <v>65</v>
      </c>
      <c r="V2285" s="8" t="s">
        <v>51</v>
      </c>
      <c r="W2285" s="8">
        <v>85</v>
      </c>
      <c r="X2285" s="8">
        <v>20</v>
      </c>
      <c r="Y2285" s="8">
        <v>20</v>
      </c>
      <c r="Z2285" s="8">
        <v>15</v>
      </c>
      <c r="AA2285" s="8">
        <v>15</v>
      </c>
      <c r="AB2285" s="8">
        <v>15</v>
      </c>
    </row>
    <row r="2286" spans="1:28">
      <c r="A2286" t="s">
        <v>19</v>
      </c>
      <c r="B2286" t="s">
        <v>28</v>
      </c>
      <c r="C2286" t="s">
        <v>630</v>
      </c>
      <c r="D2286" t="s">
        <v>629</v>
      </c>
      <c r="E2286" t="s">
        <v>675</v>
      </c>
      <c r="F2286" t="s">
        <v>4516</v>
      </c>
      <c r="G2286" t="s">
        <v>4516</v>
      </c>
      <c r="H2286" t="s">
        <v>676</v>
      </c>
      <c r="I2286" t="s">
        <v>994</v>
      </c>
      <c r="J2286" s="8" t="s">
        <v>995</v>
      </c>
      <c r="K2286" s="8">
        <v>68</v>
      </c>
      <c r="L2286" s="8" t="s">
        <v>996</v>
      </c>
      <c r="M2286" s="8">
        <v>129</v>
      </c>
      <c r="N2286" s="8" t="s">
        <v>997</v>
      </c>
      <c r="O2286" s="8">
        <v>1</v>
      </c>
      <c r="P2286" s="8" t="s">
        <v>57</v>
      </c>
      <c r="Q2286" s="8" t="s">
        <v>12930</v>
      </c>
      <c r="S2286" s="8" t="s">
        <v>57</v>
      </c>
      <c r="T2286" s="8" t="s">
        <v>59</v>
      </c>
      <c r="U2286" s="8" t="s">
        <v>65</v>
      </c>
      <c r="V2286" s="8" t="s">
        <v>51</v>
      </c>
      <c r="W2286" s="8">
        <v>65</v>
      </c>
      <c r="X2286" s="8">
        <v>0</v>
      </c>
      <c r="Y2286" s="8">
        <v>20</v>
      </c>
      <c r="Z2286" s="8">
        <v>15</v>
      </c>
      <c r="AA2286" s="8">
        <v>15</v>
      </c>
      <c r="AB2286" s="8">
        <v>15</v>
      </c>
    </row>
    <row r="2287" spans="1:28">
      <c r="A2287" t="s">
        <v>19</v>
      </c>
      <c r="B2287" t="s">
        <v>28</v>
      </c>
      <c r="C2287" t="s">
        <v>630</v>
      </c>
      <c r="D2287" t="s">
        <v>629</v>
      </c>
      <c r="E2287" t="s">
        <v>675</v>
      </c>
      <c r="F2287" t="s">
        <v>4458</v>
      </c>
      <c r="G2287" t="s">
        <v>4458</v>
      </c>
      <c r="H2287" t="s">
        <v>676</v>
      </c>
      <c r="I2287" t="s">
        <v>960</v>
      </c>
      <c r="J2287" s="8" t="s">
        <v>961</v>
      </c>
      <c r="K2287" s="8">
        <v>50</v>
      </c>
      <c r="L2287" s="8" t="s">
        <v>962</v>
      </c>
      <c r="M2287" s="8">
        <v>132</v>
      </c>
      <c r="N2287" s="8" t="s">
        <v>963</v>
      </c>
      <c r="O2287" s="8">
        <v>1</v>
      </c>
      <c r="P2287" s="8" t="s">
        <v>57</v>
      </c>
      <c r="Q2287" s="8" t="s">
        <v>12931</v>
      </c>
      <c r="S2287" s="8" t="s">
        <v>57</v>
      </c>
      <c r="T2287" s="8" t="s">
        <v>59</v>
      </c>
      <c r="U2287" s="8" t="s">
        <v>65</v>
      </c>
      <c r="V2287" s="8" t="s">
        <v>51</v>
      </c>
      <c r="W2287" s="8">
        <v>85</v>
      </c>
      <c r="X2287" s="8">
        <v>20</v>
      </c>
      <c r="Y2287" s="8">
        <v>20</v>
      </c>
      <c r="Z2287" s="8">
        <v>15</v>
      </c>
      <c r="AA2287" s="8">
        <v>15</v>
      </c>
      <c r="AB2287" s="8">
        <v>15</v>
      </c>
    </row>
    <row r="2288" spans="1:28">
      <c r="A2288" t="s">
        <v>19</v>
      </c>
      <c r="B2288" t="s">
        <v>28</v>
      </c>
      <c r="C2288" t="s">
        <v>630</v>
      </c>
      <c r="D2288" t="s">
        <v>629</v>
      </c>
      <c r="E2288" t="s">
        <v>675</v>
      </c>
      <c r="F2288" t="s">
        <v>4439</v>
      </c>
      <c r="G2288" t="s">
        <v>4439</v>
      </c>
      <c r="H2288" t="s">
        <v>676</v>
      </c>
      <c r="I2288" t="s">
        <v>1083</v>
      </c>
      <c r="J2288" s="8" t="s">
        <v>1084</v>
      </c>
      <c r="K2288" s="8">
        <v>39</v>
      </c>
      <c r="L2288" s="8" t="s">
        <v>1085</v>
      </c>
      <c r="M2288" s="8">
        <v>141</v>
      </c>
      <c r="N2288" s="8" t="s">
        <v>967</v>
      </c>
      <c r="O2288" s="8">
        <v>1</v>
      </c>
      <c r="P2288" s="8" t="s">
        <v>57</v>
      </c>
      <c r="Q2288" s="8" t="s">
        <v>12932</v>
      </c>
      <c r="S2288" s="8" t="s">
        <v>57</v>
      </c>
      <c r="T2288" s="8" t="s">
        <v>59</v>
      </c>
      <c r="U2288" s="8" t="s">
        <v>65</v>
      </c>
      <c r="V2288" s="8" t="s">
        <v>51</v>
      </c>
      <c r="W2288" s="8">
        <v>65</v>
      </c>
      <c r="X2288" s="8">
        <v>0</v>
      </c>
      <c r="Y2288" s="8">
        <v>20</v>
      </c>
      <c r="Z2288" s="8">
        <v>15</v>
      </c>
      <c r="AA2288" s="8">
        <v>15</v>
      </c>
      <c r="AB2288" s="8">
        <v>15</v>
      </c>
    </row>
    <row r="2289" spans="1:28">
      <c r="A2289" t="s">
        <v>19</v>
      </c>
      <c r="B2289" t="s">
        <v>28</v>
      </c>
      <c r="C2289" t="s">
        <v>630</v>
      </c>
      <c r="D2289" t="s">
        <v>629</v>
      </c>
      <c r="E2289" t="s">
        <v>675</v>
      </c>
      <c r="F2289" t="s">
        <v>4518</v>
      </c>
      <c r="G2289" t="s">
        <v>4518</v>
      </c>
      <c r="H2289" t="s">
        <v>676</v>
      </c>
      <c r="I2289" t="s">
        <v>1023</v>
      </c>
      <c r="J2289" s="8" t="s">
        <v>1024</v>
      </c>
      <c r="K2289" s="8">
        <v>45</v>
      </c>
      <c r="L2289" s="8" t="s">
        <v>1025</v>
      </c>
      <c r="M2289" s="8">
        <v>97</v>
      </c>
      <c r="N2289" s="8" t="s">
        <v>51</v>
      </c>
      <c r="O2289" s="8">
        <v>0</v>
      </c>
      <c r="P2289" s="8" t="s">
        <v>58</v>
      </c>
      <c r="Q2289" s="8" t="s">
        <v>12933</v>
      </c>
      <c r="S2289" s="8" t="s">
        <v>57</v>
      </c>
      <c r="T2289" s="8" t="s">
        <v>59</v>
      </c>
      <c r="U2289" s="8" t="s">
        <v>65</v>
      </c>
      <c r="V2289" s="8" t="s">
        <v>51</v>
      </c>
      <c r="W2289" s="8">
        <v>70</v>
      </c>
      <c r="X2289" s="8">
        <v>20</v>
      </c>
      <c r="Y2289" s="8">
        <v>20</v>
      </c>
      <c r="Z2289" s="8">
        <v>0</v>
      </c>
      <c r="AA2289" s="8">
        <v>15</v>
      </c>
      <c r="AB2289" s="8">
        <v>15</v>
      </c>
    </row>
    <row r="2290" spans="1:28">
      <c r="A2290" t="s">
        <v>19</v>
      </c>
      <c r="B2290" t="s">
        <v>28</v>
      </c>
      <c r="C2290" t="s">
        <v>630</v>
      </c>
      <c r="D2290" t="s">
        <v>629</v>
      </c>
      <c r="E2290" t="s">
        <v>675</v>
      </c>
      <c r="F2290" t="s">
        <v>4521</v>
      </c>
      <c r="G2290" t="s">
        <v>4521</v>
      </c>
      <c r="H2290" t="s">
        <v>676</v>
      </c>
      <c r="I2290" t="s">
        <v>1033</v>
      </c>
      <c r="J2290" s="8" t="s">
        <v>1034</v>
      </c>
      <c r="K2290" s="8">
        <v>49</v>
      </c>
      <c r="L2290" s="8" t="s">
        <v>1035</v>
      </c>
      <c r="M2290" s="8">
        <v>138</v>
      </c>
      <c r="N2290" s="8" t="s">
        <v>51</v>
      </c>
      <c r="O2290" s="8">
        <v>0</v>
      </c>
      <c r="P2290" s="8" t="s">
        <v>58</v>
      </c>
      <c r="Q2290" s="8" t="s">
        <v>12934</v>
      </c>
      <c r="S2290" s="8" t="s">
        <v>57</v>
      </c>
      <c r="T2290" s="8" t="s">
        <v>59</v>
      </c>
      <c r="U2290" s="8" t="s">
        <v>65</v>
      </c>
      <c r="V2290" s="8" t="s">
        <v>51</v>
      </c>
      <c r="W2290" s="8">
        <v>70</v>
      </c>
      <c r="X2290" s="8">
        <v>20</v>
      </c>
      <c r="Y2290" s="8">
        <v>20</v>
      </c>
      <c r="Z2290" s="8">
        <v>0</v>
      </c>
      <c r="AA2290" s="8">
        <v>15</v>
      </c>
      <c r="AB2290" s="8">
        <v>15</v>
      </c>
    </row>
    <row r="2291" spans="1:28">
      <c r="A2291" t="s">
        <v>19</v>
      </c>
      <c r="B2291" t="s">
        <v>28</v>
      </c>
      <c r="C2291" t="s">
        <v>630</v>
      </c>
      <c r="D2291" t="s">
        <v>629</v>
      </c>
      <c r="E2291" t="s">
        <v>675</v>
      </c>
      <c r="F2291" t="s">
        <v>7979</v>
      </c>
      <c r="G2291" t="s">
        <v>7979</v>
      </c>
      <c r="H2291" t="s">
        <v>676</v>
      </c>
      <c r="I2291" t="s">
        <v>7980</v>
      </c>
      <c r="J2291" s="8" t="s">
        <v>7981</v>
      </c>
      <c r="K2291" s="8">
        <v>50</v>
      </c>
      <c r="L2291" s="8" t="s">
        <v>7982</v>
      </c>
      <c r="M2291" s="8">
        <v>147</v>
      </c>
      <c r="N2291" s="8" t="s">
        <v>7150</v>
      </c>
      <c r="O2291" s="8">
        <v>1</v>
      </c>
      <c r="P2291" s="8" t="s">
        <v>57</v>
      </c>
      <c r="Q2291" s="8" t="s">
        <v>12935</v>
      </c>
      <c r="S2291" s="8" t="s">
        <v>57</v>
      </c>
      <c r="T2291" s="8" t="s">
        <v>59</v>
      </c>
      <c r="U2291" s="8" t="s">
        <v>65</v>
      </c>
      <c r="V2291" s="8" t="s">
        <v>51</v>
      </c>
      <c r="W2291" s="8">
        <v>85</v>
      </c>
      <c r="X2291" s="8">
        <v>20</v>
      </c>
      <c r="Y2291" s="8">
        <v>20</v>
      </c>
      <c r="Z2291" s="8">
        <v>15</v>
      </c>
      <c r="AA2291" s="8">
        <v>15</v>
      </c>
      <c r="AB2291" s="8">
        <v>15</v>
      </c>
    </row>
    <row r="2292" spans="1:28">
      <c r="A2292" t="s">
        <v>19</v>
      </c>
      <c r="B2292" t="s">
        <v>28</v>
      </c>
      <c r="C2292" t="s">
        <v>630</v>
      </c>
      <c r="D2292" t="s">
        <v>629</v>
      </c>
      <c r="E2292" t="s">
        <v>674</v>
      </c>
      <c r="F2292" t="s">
        <v>227</v>
      </c>
      <c r="G2292" t="s">
        <v>227</v>
      </c>
      <c r="H2292" t="s">
        <v>676</v>
      </c>
      <c r="I2292" t="s">
        <v>977</v>
      </c>
      <c r="J2292" s="8" t="s">
        <v>978</v>
      </c>
      <c r="K2292" s="8">
        <v>46</v>
      </c>
      <c r="L2292" s="8" t="s">
        <v>979</v>
      </c>
      <c r="M2292" s="8">
        <v>150</v>
      </c>
      <c r="N2292" s="8" t="s">
        <v>12936</v>
      </c>
      <c r="O2292" s="8">
        <v>5</v>
      </c>
      <c r="P2292" s="8" t="s">
        <v>56</v>
      </c>
      <c r="Q2292" s="8" t="s">
        <v>12937</v>
      </c>
      <c r="S2292" s="8" t="s">
        <v>57</v>
      </c>
      <c r="T2292" s="8" t="s">
        <v>59</v>
      </c>
      <c r="U2292" s="8" t="s">
        <v>65</v>
      </c>
      <c r="V2292" s="8" t="s">
        <v>51</v>
      </c>
      <c r="W2292" s="8">
        <v>70</v>
      </c>
      <c r="X2292" s="8">
        <v>20</v>
      </c>
      <c r="Y2292" s="8">
        <v>20</v>
      </c>
      <c r="Z2292" s="8">
        <v>0</v>
      </c>
      <c r="AA2292" s="8">
        <v>15</v>
      </c>
      <c r="AB2292" s="8">
        <v>15</v>
      </c>
    </row>
    <row r="2293" spans="1:28">
      <c r="A2293" t="s">
        <v>19</v>
      </c>
      <c r="B2293" t="s">
        <v>28</v>
      </c>
      <c r="C2293" t="s">
        <v>630</v>
      </c>
      <c r="D2293" t="s">
        <v>629</v>
      </c>
      <c r="E2293" t="s">
        <v>675</v>
      </c>
      <c r="F2293" t="s">
        <v>4529</v>
      </c>
      <c r="G2293" t="s">
        <v>4529</v>
      </c>
      <c r="H2293" t="s">
        <v>676</v>
      </c>
      <c r="I2293" t="s">
        <v>1068</v>
      </c>
      <c r="J2293" s="8" t="s">
        <v>1069</v>
      </c>
      <c r="K2293" s="8">
        <v>59</v>
      </c>
      <c r="L2293" s="8" t="s">
        <v>1070</v>
      </c>
      <c r="M2293" s="8">
        <v>163</v>
      </c>
      <c r="N2293" s="8" t="s">
        <v>1071</v>
      </c>
      <c r="O2293" s="8">
        <v>1</v>
      </c>
      <c r="P2293" s="8" t="s">
        <v>57</v>
      </c>
      <c r="Q2293" s="8" t="s">
        <v>12938</v>
      </c>
      <c r="S2293" s="8" t="s">
        <v>57</v>
      </c>
      <c r="T2293" s="8" t="s">
        <v>59</v>
      </c>
      <c r="U2293" s="8" t="s">
        <v>65</v>
      </c>
      <c r="V2293" s="8" t="s">
        <v>51</v>
      </c>
      <c r="W2293" s="8">
        <v>65</v>
      </c>
      <c r="X2293" s="8">
        <v>20</v>
      </c>
      <c r="Y2293" s="8">
        <v>0</v>
      </c>
      <c r="Z2293" s="8">
        <v>15</v>
      </c>
      <c r="AA2293" s="8">
        <v>15</v>
      </c>
      <c r="AB2293" s="8">
        <v>15</v>
      </c>
    </row>
    <row r="2294" spans="1:28">
      <c r="A2294" t="s">
        <v>19</v>
      </c>
      <c r="B2294" t="s">
        <v>28</v>
      </c>
      <c r="C2294" t="s">
        <v>630</v>
      </c>
      <c r="D2294" t="s">
        <v>629</v>
      </c>
      <c r="E2294" t="s">
        <v>675</v>
      </c>
      <c r="F2294" t="s">
        <v>5704</v>
      </c>
      <c r="G2294" t="s">
        <v>5704</v>
      </c>
      <c r="H2294" t="s">
        <v>677</v>
      </c>
      <c r="I2294" t="s">
        <v>5721</v>
      </c>
      <c r="J2294" s="8" t="s">
        <v>5722</v>
      </c>
      <c r="K2294" s="8">
        <v>33</v>
      </c>
      <c r="L2294" s="8" t="s">
        <v>5707</v>
      </c>
      <c r="M2294" s="8">
        <v>81</v>
      </c>
      <c r="N2294" s="8" t="s">
        <v>3027</v>
      </c>
      <c r="O2294" s="8">
        <v>1</v>
      </c>
      <c r="P2294" s="8" t="s">
        <v>57</v>
      </c>
      <c r="Q2294" s="8" t="s">
        <v>12939</v>
      </c>
      <c r="S2294" s="8" t="s">
        <v>57</v>
      </c>
      <c r="T2294" s="8" t="s">
        <v>59</v>
      </c>
      <c r="U2294" s="8" t="s">
        <v>65</v>
      </c>
      <c r="V2294" s="8" t="s">
        <v>51</v>
      </c>
      <c r="W2294" s="8">
        <v>65</v>
      </c>
      <c r="X2294" s="8">
        <v>0</v>
      </c>
      <c r="Y2294" s="8">
        <v>20</v>
      </c>
      <c r="Z2294" s="8">
        <v>15</v>
      </c>
      <c r="AA2294" s="8">
        <v>15</v>
      </c>
      <c r="AB2294" s="8">
        <v>15</v>
      </c>
    </row>
    <row r="2295" spans="1:28">
      <c r="A2295" t="s">
        <v>19</v>
      </c>
      <c r="B2295" t="s">
        <v>28</v>
      </c>
      <c r="C2295" t="s">
        <v>630</v>
      </c>
      <c r="D2295" t="s">
        <v>629</v>
      </c>
      <c r="E2295" t="s">
        <v>674</v>
      </c>
      <c r="F2295" t="s">
        <v>5725</v>
      </c>
      <c r="G2295" t="s">
        <v>5725</v>
      </c>
      <c r="H2295" t="s">
        <v>677</v>
      </c>
      <c r="I2295" t="s">
        <v>5726</v>
      </c>
      <c r="J2295" s="8" t="s">
        <v>5727</v>
      </c>
      <c r="K2295" s="8">
        <v>51</v>
      </c>
      <c r="L2295" s="8" t="s">
        <v>5728</v>
      </c>
      <c r="M2295" s="8">
        <v>132</v>
      </c>
      <c r="N2295" s="8" t="s">
        <v>5729</v>
      </c>
      <c r="O2295" s="8">
        <v>1</v>
      </c>
      <c r="P2295" s="8" t="s">
        <v>57</v>
      </c>
      <c r="Q2295" s="8" t="s">
        <v>12940</v>
      </c>
      <c r="S2295" s="8" t="s">
        <v>57</v>
      </c>
      <c r="T2295" s="8" t="s">
        <v>59</v>
      </c>
      <c r="U2295" s="8" t="s">
        <v>65</v>
      </c>
      <c r="V2295" s="8" t="s">
        <v>51</v>
      </c>
      <c r="W2295" s="8">
        <v>85</v>
      </c>
      <c r="X2295" s="8">
        <v>20</v>
      </c>
      <c r="Y2295" s="8">
        <v>20</v>
      </c>
      <c r="Z2295" s="8">
        <v>15</v>
      </c>
      <c r="AA2295" s="8">
        <v>15</v>
      </c>
      <c r="AB2295" s="8">
        <v>15</v>
      </c>
    </row>
    <row r="2296" spans="1:28">
      <c r="A2296" t="s">
        <v>19</v>
      </c>
      <c r="B2296" t="s">
        <v>28</v>
      </c>
      <c r="C2296" t="s">
        <v>630</v>
      </c>
      <c r="D2296" t="s">
        <v>629</v>
      </c>
      <c r="E2296" t="s">
        <v>675</v>
      </c>
      <c r="F2296" t="s">
        <v>4424</v>
      </c>
      <c r="G2296" t="s">
        <v>4424</v>
      </c>
      <c r="H2296" t="s">
        <v>677</v>
      </c>
      <c r="I2296" t="s">
        <v>1078</v>
      </c>
      <c r="J2296" s="8" t="s">
        <v>1079</v>
      </c>
      <c r="K2296" s="8">
        <v>30</v>
      </c>
      <c r="L2296" s="8" t="s">
        <v>684</v>
      </c>
      <c r="M2296" s="8">
        <v>88</v>
      </c>
      <c r="N2296" s="8" t="s">
        <v>1080</v>
      </c>
      <c r="O2296" s="8">
        <v>1</v>
      </c>
      <c r="P2296" s="8" t="s">
        <v>57</v>
      </c>
      <c r="Q2296" s="8" t="s">
        <v>12941</v>
      </c>
      <c r="S2296" s="8" t="s">
        <v>57</v>
      </c>
      <c r="T2296" s="8" t="s">
        <v>59</v>
      </c>
      <c r="U2296" s="8" t="s">
        <v>65</v>
      </c>
      <c r="V2296" s="8" t="s">
        <v>51</v>
      </c>
      <c r="W2296" s="8">
        <v>65</v>
      </c>
      <c r="X2296" s="8">
        <v>0</v>
      </c>
      <c r="Y2296" s="8">
        <v>20</v>
      </c>
      <c r="Z2296" s="8">
        <v>15</v>
      </c>
      <c r="AA2296" s="8">
        <v>15</v>
      </c>
      <c r="AB2296" s="8">
        <v>15</v>
      </c>
    </row>
    <row r="2297" spans="1:28">
      <c r="A2297" t="s">
        <v>19</v>
      </c>
      <c r="B2297" t="s">
        <v>28</v>
      </c>
      <c r="C2297" t="s">
        <v>630</v>
      </c>
      <c r="D2297" t="s">
        <v>629</v>
      </c>
      <c r="E2297" t="s">
        <v>675</v>
      </c>
      <c r="F2297" t="s">
        <v>4488</v>
      </c>
      <c r="G2297" t="s">
        <v>4488</v>
      </c>
      <c r="H2297" t="s">
        <v>676</v>
      </c>
      <c r="I2297" t="s">
        <v>908</v>
      </c>
      <c r="J2297" s="8" t="s">
        <v>909</v>
      </c>
      <c r="K2297" s="8">
        <v>59</v>
      </c>
      <c r="L2297" s="8" t="s">
        <v>910</v>
      </c>
      <c r="M2297" s="8">
        <v>165</v>
      </c>
      <c r="N2297" s="8" t="s">
        <v>911</v>
      </c>
      <c r="O2297" s="8">
        <v>1</v>
      </c>
      <c r="P2297" s="8" t="s">
        <v>57</v>
      </c>
      <c r="Q2297" s="8" t="s">
        <v>12942</v>
      </c>
      <c r="S2297" s="8" t="s">
        <v>57</v>
      </c>
      <c r="T2297" s="8" t="s">
        <v>59</v>
      </c>
      <c r="U2297" s="8" t="s">
        <v>65</v>
      </c>
      <c r="V2297" s="8" t="s">
        <v>51</v>
      </c>
      <c r="W2297" s="8">
        <v>65</v>
      </c>
      <c r="X2297" s="8">
        <v>20</v>
      </c>
      <c r="Y2297" s="8">
        <v>0</v>
      </c>
      <c r="Z2297" s="8">
        <v>15</v>
      </c>
      <c r="AA2297" s="8">
        <v>15</v>
      </c>
      <c r="AB2297" s="8">
        <v>15</v>
      </c>
    </row>
    <row r="2298" spans="1:28">
      <c r="A2298" t="s">
        <v>19</v>
      </c>
      <c r="B2298" t="s">
        <v>28</v>
      </c>
      <c r="C2298" t="s">
        <v>630</v>
      </c>
      <c r="D2298" t="s">
        <v>629</v>
      </c>
      <c r="E2298" t="s">
        <v>674</v>
      </c>
      <c r="F2298" t="s">
        <v>4505</v>
      </c>
      <c r="G2298" t="s">
        <v>4505</v>
      </c>
      <c r="H2298" t="s">
        <v>677</v>
      </c>
      <c r="I2298" t="s">
        <v>922</v>
      </c>
      <c r="J2298" s="8" t="s">
        <v>923</v>
      </c>
      <c r="K2298" s="8">
        <v>47</v>
      </c>
      <c r="L2298" s="8" t="s">
        <v>218</v>
      </c>
      <c r="M2298" s="8">
        <v>147</v>
      </c>
      <c r="N2298" s="8" t="s">
        <v>12943</v>
      </c>
      <c r="O2298" s="8">
        <v>4</v>
      </c>
      <c r="P2298" s="8" t="s">
        <v>56</v>
      </c>
      <c r="Q2298" s="8" t="s">
        <v>12944</v>
      </c>
      <c r="S2298" s="8" t="s">
        <v>57</v>
      </c>
      <c r="T2298" s="8" t="s">
        <v>59</v>
      </c>
      <c r="U2298" s="8" t="s">
        <v>65</v>
      </c>
      <c r="V2298" s="8" t="s">
        <v>51</v>
      </c>
      <c r="W2298" s="8">
        <v>70</v>
      </c>
      <c r="X2298" s="8">
        <v>20</v>
      </c>
      <c r="Y2298" s="8">
        <v>20</v>
      </c>
      <c r="Z2298" s="8">
        <v>0</v>
      </c>
      <c r="AA2298" s="8">
        <v>15</v>
      </c>
      <c r="AB2298" s="8">
        <v>15</v>
      </c>
    </row>
    <row r="2299" spans="1:28">
      <c r="A2299" t="s">
        <v>19</v>
      </c>
      <c r="B2299" t="s">
        <v>28</v>
      </c>
      <c r="C2299" t="s">
        <v>630</v>
      </c>
      <c r="D2299" t="s">
        <v>629</v>
      </c>
      <c r="E2299" t="s">
        <v>675</v>
      </c>
      <c r="F2299" t="s">
        <v>4520</v>
      </c>
      <c r="G2299" t="s">
        <v>4520</v>
      </c>
      <c r="H2299" t="s">
        <v>677</v>
      </c>
      <c r="I2299" t="s">
        <v>1030</v>
      </c>
      <c r="J2299" s="8" t="s">
        <v>11603</v>
      </c>
      <c r="K2299" s="8">
        <v>15</v>
      </c>
      <c r="M2299" s="8">
        <v>0</v>
      </c>
      <c r="N2299" s="8" t="s">
        <v>11604</v>
      </c>
      <c r="O2299" s="8">
        <v>1</v>
      </c>
      <c r="P2299" s="8" t="s">
        <v>57</v>
      </c>
      <c r="Q2299" s="8" t="s">
        <v>5719</v>
      </c>
      <c r="S2299" s="8" t="s">
        <v>5640</v>
      </c>
      <c r="T2299" s="8" t="s">
        <v>59</v>
      </c>
      <c r="U2299" s="8" t="s">
        <v>65</v>
      </c>
      <c r="V2299" s="8" t="s">
        <v>51</v>
      </c>
      <c r="W2299" s="8">
        <v>30</v>
      </c>
      <c r="X2299" s="8">
        <v>0</v>
      </c>
      <c r="Y2299" s="8">
        <v>0</v>
      </c>
      <c r="Z2299" s="8">
        <v>15</v>
      </c>
      <c r="AA2299" s="8">
        <v>0</v>
      </c>
      <c r="AB2299" s="8">
        <v>15</v>
      </c>
    </row>
    <row r="2300" spans="1:28">
      <c r="A2300" t="s">
        <v>19</v>
      </c>
      <c r="B2300" t="s">
        <v>28</v>
      </c>
      <c r="C2300" t="s">
        <v>630</v>
      </c>
      <c r="D2300" t="s">
        <v>629</v>
      </c>
      <c r="E2300" t="s">
        <v>674</v>
      </c>
      <c r="F2300" t="s">
        <v>192</v>
      </c>
      <c r="G2300" t="s">
        <v>192</v>
      </c>
      <c r="H2300" t="s">
        <v>676</v>
      </c>
      <c r="I2300" t="s">
        <v>970</v>
      </c>
      <c r="J2300" s="8" t="s">
        <v>971</v>
      </c>
      <c r="K2300" s="8">
        <v>38</v>
      </c>
      <c r="L2300" s="8" t="s">
        <v>291</v>
      </c>
      <c r="M2300" s="8">
        <v>151</v>
      </c>
      <c r="N2300" s="8" t="s">
        <v>184</v>
      </c>
      <c r="O2300" s="8">
        <v>1</v>
      </c>
      <c r="P2300" s="8" t="s">
        <v>57</v>
      </c>
      <c r="Q2300" s="8" t="s">
        <v>12945</v>
      </c>
      <c r="S2300" s="8" t="s">
        <v>57</v>
      </c>
      <c r="T2300" s="8" t="s">
        <v>59</v>
      </c>
      <c r="U2300" s="8" t="s">
        <v>65</v>
      </c>
      <c r="V2300" s="8" t="s">
        <v>51</v>
      </c>
      <c r="W2300" s="8">
        <v>65</v>
      </c>
      <c r="X2300" s="8">
        <v>0</v>
      </c>
      <c r="Y2300" s="8">
        <v>20</v>
      </c>
      <c r="Z2300" s="8">
        <v>15</v>
      </c>
      <c r="AA2300" s="8">
        <v>15</v>
      </c>
      <c r="AB2300" s="8">
        <v>15</v>
      </c>
    </row>
    <row r="2301" spans="1:28">
      <c r="A2301" t="s">
        <v>19</v>
      </c>
      <c r="B2301" t="s">
        <v>28</v>
      </c>
      <c r="C2301" t="s">
        <v>630</v>
      </c>
      <c r="D2301" t="s">
        <v>629</v>
      </c>
      <c r="E2301" t="s">
        <v>675</v>
      </c>
      <c r="F2301" t="s">
        <v>7983</v>
      </c>
      <c r="G2301" t="s">
        <v>7983</v>
      </c>
      <c r="H2301" t="s">
        <v>676</v>
      </c>
      <c r="I2301" t="s">
        <v>7984</v>
      </c>
      <c r="J2301" s="8" t="s">
        <v>7985</v>
      </c>
      <c r="K2301" s="8">
        <v>51</v>
      </c>
      <c r="L2301" s="8" t="s">
        <v>7986</v>
      </c>
      <c r="M2301" s="8">
        <v>98</v>
      </c>
      <c r="N2301" s="8" t="s">
        <v>2204</v>
      </c>
      <c r="O2301" s="8">
        <v>1</v>
      </c>
      <c r="P2301" s="8" t="s">
        <v>57</v>
      </c>
      <c r="Q2301" s="8" t="s">
        <v>7984</v>
      </c>
      <c r="S2301" s="8" t="s">
        <v>57</v>
      </c>
      <c r="T2301" s="8" t="s">
        <v>59</v>
      </c>
      <c r="U2301" s="8" t="s">
        <v>65</v>
      </c>
      <c r="V2301" s="8" t="s">
        <v>51</v>
      </c>
      <c r="W2301" s="8">
        <v>85</v>
      </c>
      <c r="X2301" s="8">
        <v>20</v>
      </c>
      <c r="Y2301" s="8">
        <v>20</v>
      </c>
      <c r="Z2301" s="8">
        <v>15</v>
      </c>
      <c r="AA2301" s="8">
        <v>15</v>
      </c>
      <c r="AB2301" s="8">
        <v>15</v>
      </c>
    </row>
    <row r="2302" spans="1:28">
      <c r="A2302" t="s">
        <v>19</v>
      </c>
      <c r="B2302" t="s">
        <v>28</v>
      </c>
      <c r="C2302" t="s">
        <v>630</v>
      </c>
      <c r="D2302" t="s">
        <v>629</v>
      </c>
      <c r="E2302" t="s">
        <v>675</v>
      </c>
      <c r="F2302" t="s">
        <v>4535</v>
      </c>
      <c r="G2302" t="s">
        <v>4535</v>
      </c>
      <c r="H2302" t="s">
        <v>676</v>
      </c>
      <c r="I2302" t="s">
        <v>1118</v>
      </c>
      <c r="J2302" s="8" t="s">
        <v>1119</v>
      </c>
      <c r="K2302" s="8">
        <v>52</v>
      </c>
      <c r="L2302" s="8" t="s">
        <v>1120</v>
      </c>
      <c r="M2302" s="8">
        <v>147</v>
      </c>
      <c r="N2302" s="8" t="s">
        <v>1121</v>
      </c>
      <c r="O2302" s="8">
        <v>1</v>
      </c>
      <c r="P2302" s="8" t="s">
        <v>57</v>
      </c>
      <c r="Q2302" s="8" t="s">
        <v>12946</v>
      </c>
      <c r="S2302" s="8" t="s">
        <v>57</v>
      </c>
      <c r="T2302" s="8" t="s">
        <v>59</v>
      </c>
      <c r="U2302" s="8" t="s">
        <v>65</v>
      </c>
      <c r="V2302" s="8" t="s">
        <v>51</v>
      </c>
      <c r="W2302" s="8">
        <v>85</v>
      </c>
      <c r="X2302" s="8">
        <v>20</v>
      </c>
      <c r="Y2302" s="8">
        <v>20</v>
      </c>
      <c r="Z2302" s="8">
        <v>15</v>
      </c>
      <c r="AA2302" s="8">
        <v>15</v>
      </c>
      <c r="AB2302" s="8">
        <v>15</v>
      </c>
    </row>
    <row r="2303" spans="1:28">
      <c r="A2303" t="s">
        <v>19</v>
      </c>
      <c r="B2303" t="s">
        <v>28</v>
      </c>
      <c r="C2303" t="s">
        <v>630</v>
      </c>
      <c r="D2303" t="s">
        <v>629</v>
      </c>
      <c r="E2303" t="s">
        <v>674</v>
      </c>
      <c r="F2303" t="s">
        <v>33</v>
      </c>
      <c r="G2303" t="s">
        <v>33</v>
      </c>
      <c r="H2303" t="s">
        <v>676</v>
      </c>
      <c r="I2303" t="s">
        <v>951</v>
      </c>
      <c r="J2303" s="8" t="s">
        <v>952</v>
      </c>
      <c r="K2303" s="8">
        <v>36</v>
      </c>
      <c r="L2303" s="8" t="s">
        <v>48</v>
      </c>
      <c r="M2303" s="8">
        <v>168</v>
      </c>
      <c r="N2303" s="8" t="s">
        <v>51</v>
      </c>
      <c r="O2303" s="8">
        <v>0</v>
      </c>
      <c r="P2303" s="8" t="s">
        <v>58</v>
      </c>
      <c r="Q2303" s="8" t="s">
        <v>12947</v>
      </c>
      <c r="S2303" s="8" t="s">
        <v>57</v>
      </c>
      <c r="T2303" s="8" t="s">
        <v>59</v>
      </c>
      <c r="U2303" s="8" t="s">
        <v>65</v>
      </c>
      <c r="V2303" s="8" t="s">
        <v>51</v>
      </c>
      <c r="W2303" s="8">
        <v>30</v>
      </c>
      <c r="X2303" s="8">
        <v>0</v>
      </c>
      <c r="Y2303" s="8">
        <v>0</v>
      </c>
      <c r="Z2303" s="8">
        <v>0</v>
      </c>
      <c r="AA2303" s="8">
        <v>15</v>
      </c>
      <c r="AB2303" s="8">
        <v>15</v>
      </c>
    </row>
    <row r="2304" spans="1:28">
      <c r="A2304" t="s">
        <v>19</v>
      </c>
      <c r="B2304" t="s">
        <v>28</v>
      </c>
      <c r="C2304" t="s">
        <v>630</v>
      </c>
      <c r="D2304" t="s">
        <v>629</v>
      </c>
      <c r="E2304" t="s">
        <v>674</v>
      </c>
      <c r="F2304" t="s">
        <v>4515</v>
      </c>
      <c r="G2304" t="s">
        <v>4515</v>
      </c>
      <c r="H2304" t="s">
        <v>677</v>
      </c>
      <c r="I2304" t="s">
        <v>984</v>
      </c>
      <c r="J2304" s="8" t="s">
        <v>985</v>
      </c>
      <c r="K2304" s="8">
        <v>41</v>
      </c>
      <c r="L2304" s="8" t="s">
        <v>986</v>
      </c>
      <c r="M2304" s="8">
        <v>78</v>
      </c>
      <c r="N2304" s="8" t="s">
        <v>12948</v>
      </c>
      <c r="O2304" s="8">
        <v>2</v>
      </c>
      <c r="P2304" s="8" t="s">
        <v>56</v>
      </c>
      <c r="Q2304" s="8" t="s">
        <v>12949</v>
      </c>
      <c r="S2304" s="8" t="s">
        <v>57</v>
      </c>
      <c r="T2304" s="8" t="s">
        <v>59</v>
      </c>
      <c r="U2304" s="8" t="s">
        <v>65</v>
      </c>
      <c r="V2304" s="8" t="s">
        <v>51</v>
      </c>
      <c r="W2304" s="8">
        <v>70</v>
      </c>
      <c r="X2304" s="8">
        <v>20</v>
      </c>
      <c r="Y2304" s="8">
        <v>20</v>
      </c>
      <c r="Z2304" s="8">
        <v>0</v>
      </c>
      <c r="AA2304" s="8">
        <v>15</v>
      </c>
      <c r="AB2304" s="8">
        <v>15</v>
      </c>
    </row>
    <row r="2305" spans="1:28">
      <c r="A2305" t="s">
        <v>19</v>
      </c>
      <c r="B2305" t="s">
        <v>28</v>
      </c>
      <c r="C2305" t="s">
        <v>630</v>
      </c>
      <c r="D2305" t="s">
        <v>629</v>
      </c>
      <c r="E2305" t="s">
        <v>674</v>
      </c>
      <c r="F2305" t="s">
        <v>4507</v>
      </c>
      <c r="G2305" t="s">
        <v>4507</v>
      </c>
      <c r="H2305" t="s">
        <v>677</v>
      </c>
      <c r="I2305" t="s">
        <v>932</v>
      </c>
      <c r="J2305" s="8" t="s">
        <v>933</v>
      </c>
      <c r="K2305" s="8">
        <v>38</v>
      </c>
      <c r="L2305" s="8" t="s">
        <v>934</v>
      </c>
      <c r="M2305" s="8">
        <v>118</v>
      </c>
      <c r="N2305" s="8" t="s">
        <v>935</v>
      </c>
      <c r="O2305" s="8">
        <v>1</v>
      </c>
      <c r="P2305" s="8" t="s">
        <v>57</v>
      </c>
      <c r="Q2305" s="8" t="s">
        <v>12950</v>
      </c>
      <c r="S2305" s="8" t="s">
        <v>57</v>
      </c>
      <c r="T2305" s="8" t="s">
        <v>59</v>
      </c>
      <c r="U2305" s="8" t="s">
        <v>65</v>
      </c>
      <c r="V2305" s="8" t="s">
        <v>51</v>
      </c>
      <c r="W2305" s="8">
        <v>65</v>
      </c>
      <c r="X2305" s="8">
        <v>0</v>
      </c>
      <c r="Y2305" s="8">
        <v>20</v>
      </c>
      <c r="Z2305" s="8">
        <v>15</v>
      </c>
      <c r="AA2305" s="8">
        <v>15</v>
      </c>
      <c r="AB2305" s="8">
        <v>15</v>
      </c>
    </row>
    <row r="2306" spans="1:28">
      <c r="A2306" t="s">
        <v>19</v>
      </c>
      <c r="B2306" t="s">
        <v>28</v>
      </c>
      <c r="C2306" t="s">
        <v>630</v>
      </c>
      <c r="D2306" t="s">
        <v>629</v>
      </c>
      <c r="E2306" t="s">
        <v>675</v>
      </c>
      <c r="F2306" t="s">
        <v>4499</v>
      </c>
      <c r="G2306" t="s">
        <v>4499</v>
      </c>
      <c r="H2306" t="s">
        <v>676</v>
      </c>
      <c r="I2306" t="s">
        <v>924</v>
      </c>
      <c r="J2306" s="8" t="s">
        <v>925</v>
      </c>
      <c r="K2306" s="8">
        <v>50</v>
      </c>
      <c r="L2306" s="8" t="s">
        <v>699</v>
      </c>
      <c r="M2306" s="8">
        <v>146</v>
      </c>
      <c r="N2306" s="8" t="s">
        <v>926</v>
      </c>
      <c r="O2306" s="8">
        <v>1</v>
      </c>
      <c r="P2306" s="8" t="s">
        <v>57</v>
      </c>
      <c r="Q2306" s="8" t="s">
        <v>12951</v>
      </c>
      <c r="S2306" s="8" t="s">
        <v>57</v>
      </c>
      <c r="T2306" s="8" t="s">
        <v>59</v>
      </c>
      <c r="U2306" s="8" t="s">
        <v>65</v>
      </c>
      <c r="V2306" s="8" t="s">
        <v>51</v>
      </c>
      <c r="W2306" s="8">
        <v>85</v>
      </c>
      <c r="X2306" s="8">
        <v>20</v>
      </c>
      <c r="Y2306" s="8">
        <v>20</v>
      </c>
      <c r="Z2306" s="8">
        <v>15</v>
      </c>
      <c r="AA2306" s="8">
        <v>15</v>
      </c>
      <c r="AB2306" s="8">
        <v>15</v>
      </c>
    </row>
    <row r="2307" spans="1:28">
      <c r="A2307" t="s">
        <v>19</v>
      </c>
      <c r="B2307" t="s">
        <v>28</v>
      </c>
      <c r="C2307" t="s">
        <v>630</v>
      </c>
      <c r="D2307" t="s">
        <v>629</v>
      </c>
      <c r="E2307" t="s">
        <v>675</v>
      </c>
      <c r="F2307" t="s">
        <v>4508</v>
      </c>
      <c r="G2307" t="s">
        <v>4508</v>
      </c>
      <c r="H2307" t="s">
        <v>676</v>
      </c>
      <c r="I2307" t="s">
        <v>939</v>
      </c>
      <c r="J2307" s="8" t="s">
        <v>940</v>
      </c>
      <c r="K2307" s="8">
        <v>36</v>
      </c>
      <c r="L2307" s="8" t="s">
        <v>941</v>
      </c>
      <c r="M2307" s="8">
        <v>146</v>
      </c>
      <c r="N2307" s="8" t="s">
        <v>942</v>
      </c>
      <c r="O2307" s="8">
        <v>1</v>
      </c>
      <c r="P2307" s="8" t="s">
        <v>57</v>
      </c>
      <c r="Q2307" s="8" t="s">
        <v>12952</v>
      </c>
      <c r="S2307" s="8" t="s">
        <v>57</v>
      </c>
      <c r="T2307" s="8" t="s">
        <v>59</v>
      </c>
      <c r="U2307" s="8" t="s">
        <v>65</v>
      </c>
      <c r="V2307" s="8" t="s">
        <v>51</v>
      </c>
      <c r="W2307" s="8">
        <v>65</v>
      </c>
      <c r="X2307" s="8">
        <v>0</v>
      </c>
      <c r="Y2307" s="8">
        <v>20</v>
      </c>
      <c r="Z2307" s="8">
        <v>15</v>
      </c>
      <c r="AA2307" s="8">
        <v>15</v>
      </c>
      <c r="AB2307" s="8">
        <v>15</v>
      </c>
    </row>
    <row r="2308" spans="1:28">
      <c r="A2308" t="s">
        <v>19</v>
      </c>
      <c r="B2308" t="s">
        <v>28</v>
      </c>
      <c r="C2308" t="s">
        <v>630</v>
      </c>
      <c r="D2308" t="s">
        <v>629</v>
      </c>
      <c r="E2308" t="s">
        <v>675</v>
      </c>
      <c r="F2308" t="s">
        <v>4500</v>
      </c>
      <c r="G2308" t="s">
        <v>4500</v>
      </c>
      <c r="H2308" t="s">
        <v>677</v>
      </c>
      <c r="I2308" t="s">
        <v>885</v>
      </c>
      <c r="J2308" s="8" t="s">
        <v>886</v>
      </c>
      <c r="K2308" s="8">
        <v>48</v>
      </c>
      <c r="L2308" s="8" t="s">
        <v>549</v>
      </c>
      <c r="M2308" s="8">
        <v>79</v>
      </c>
      <c r="N2308" s="8" t="s">
        <v>550</v>
      </c>
      <c r="O2308" s="8">
        <v>1</v>
      </c>
      <c r="P2308" s="8" t="s">
        <v>57</v>
      </c>
      <c r="Q2308" s="8" t="s">
        <v>12953</v>
      </c>
      <c r="S2308" s="8" t="s">
        <v>57</v>
      </c>
      <c r="T2308" s="8" t="s">
        <v>59</v>
      </c>
      <c r="U2308" s="8" t="s">
        <v>65</v>
      </c>
      <c r="V2308" s="8" t="s">
        <v>51</v>
      </c>
      <c r="W2308" s="8">
        <v>85</v>
      </c>
      <c r="X2308" s="8">
        <v>20</v>
      </c>
      <c r="Y2308" s="8">
        <v>20</v>
      </c>
      <c r="Z2308" s="8">
        <v>15</v>
      </c>
      <c r="AA2308" s="8">
        <v>15</v>
      </c>
      <c r="AB2308" s="8">
        <v>15</v>
      </c>
    </row>
    <row r="2309" spans="1:28">
      <c r="A2309" t="s">
        <v>17</v>
      </c>
      <c r="B2309" t="s">
        <v>9227</v>
      </c>
      <c r="C2309" t="s">
        <v>9228</v>
      </c>
      <c r="D2309" t="s">
        <v>10431</v>
      </c>
      <c r="E2309" t="s">
        <v>675</v>
      </c>
      <c r="F2309" t="s">
        <v>4519</v>
      </c>
      <c r="G2309" t="s">
        <v>4519</v>
      </c>
      <c r="H2309" t="s">
        <v>677</v>
      </c>
      <c r="I2309" t="s">
        <v>9229</v>
      </c>
      <c r="J2309" s="8" t="s">
        <v>11335</v>
      </c>
      <c r="K2309" s="8">
        <v>72</v>
      </c>
      <c r="L2309" s="8" t="s">
        <v>11336</v>
      </c>
      <c r="M2309" s="8">
        <v>232</v>
      </c>
      <c r="N2309" s="8" t="s">
        <v>11337</v>
      </c>
      <c r="O2309" s="8">
        <v>1</v>
      </c>
      <c r="P2309" s="8" t="s">
        <v>57</v>
      </c>
      <c r="Q2309" s="8" t="s">
        <v>11338</v>
      </c>
      <c r="S2309" s="8" t="s">
        <v>57</v>
      </c>
      <c r="T2309" s="8" t="s">
        <v>59</v>
      </c>
      <c r="U2309" s="8" t="s">
        <v>65</v>
      </c>
      <c r="V2309" s="8" t="s">
        <v>51</v>
      </c>
      <c r="W2309" s="8">
        <v>30</v>
      </c>
      <c r="X2309" s="8">
        <v>0</v>
      </c>
      <c r="Y2309" s="8">
        <v>0</v>
      </c>
      <c r="Z2309" s="8">
        <v>15</v>
      </c>
      <c r="AA2309" s="8">
        <v>0</v>
      </c>
      <c r="AB2309" s="8">
        <v>15</v>
      </c>
    </row>
    <row r="2310" spans="1:28">
      <c r="A2310" t="s">
        <v>17</v>
      </c>
      <c r="B2310" t="s">
        <v>9227</v>
      </c>
      <c r="C2310" t="s">
        <v>9228</v>
      </c>
      <c r="D2310" t="s">
        <v>10431</v>
      </c>
      <c r="E2310" t="s">
        <v>675</v>
      </c>
      <c r="F2310" t="s">
        <v>9230</v>
      </c>
      <c r="G2310" t="s">
        <v>9230</v>
      </c>
      <c r="H2310" t="s">
        <v>677</v>
      </c>
      <c r="I2310" t="s">
        <v>9231</v>
      </c>
      <c r="J2310" s="8" t="s">
        <v>9232</v>
      </c>
      <c r="K2310" s="8">
        <v>70</v>
      </c>
      <c r="L2310" s="8" t="s">
        <v>9233</v>
      </c>
      <c r="M2310" s="8">
        <v>167</v>
      </c>
      <c r="N2310" s="8" t="s">
        <v>9234</v>
      </c>
      <c r="O2310" s="8">
        <v>1</v>
      </c>
      <c r="P2310" s="8" t="s">
        <v>57</v>
      </c>
      <c r="Q2310" s="8" t="s">
        <v>10432</v>
      </c>
      <c r="S2310" s="8" t="s">
        <v>57</v>
      </c>
      <c r="T2310" s="8" t="s">
        <v>59</v>
      </c>
      <c r="U2310" s="8" t="s">
        <v>65</v>
      </c>
      <c r="V2310" s="8" t="s">
        <v>51</v>
      </c>
      <c r="W2310" s="8">
        <v>30</v>
      </c>
      <c r="X2310" s="8">
        <v>0</v>
      </c>
      <c r="Y2310" s="8">
        <v>0</v>
      </c>
      <c r="Z2310" s="8">
        <v>15</v>
      </c>
      <c r="AA2310" s="8">
        <v>0</v>
      </c>
      <c r="AB2310" s="8">
        <v>15</v>
      </c>
    </row>
    <row r="2311" spans="1:28">
      <c r="A2311" t="s">
        <v>16</v>
      </c>
      <c r="B2311" t="s">
        <v>190</v>
      </c>
      <c r="C2311" t="s">
        <v>191</v>
      </c>
      <c r="D2311" t="s">
        <v>616</v>
      </c>
      <c r="E2311" t="s">
        <v>675</v>
      </c>
      <c r="F2311" t="s">
        <v>345</v>
      </c>
      <c r="G2311" t="s">
        <v>345</v>
      </c>
      <c r="H2311" t="s">
        <v>676</v>
      </c>
      <c r="I2311" t="s">
        <v>2295</v>
      </c>
      <c r="J2311" s="8" t="s">
        <v>2296</v>
      </c>
      <c r="K2311" s="8">
        <v>47</v>
      </c>
      <c r="L2311" s="8" t="s">
        <v>2297</v>
      </c>
      <c r="M2311" s="8">
        <v>208</v>
      </c>
      <c r="N2311" s="8" t="s">
        <v>349</v>
      </c>
      <c r="O2311" s="8">
        <v>1</v>
      </c>
      <c r="P2311" s="8" t="s">
        <v>57</v>
      </c>
      <c r="Q2311" s="8" t="s">
        <v>2295</v>
      </c>
      <c r="S2311" s="8" t="s">
        <v>57</v>
      </c>
      <c r="T2311" s="8" t="s">
        <v>59</v>
      </c>
      <c r="U2311" s="8" t="s">
        <v>65</v>
      </c>
      <c r="V2311" s="8" t="s">
        <v>51</v>
      </c>
      <c r="W2311" s="8">
        <v>65</v>
      </c>
      <c r="X2311" s="8">
        <v>20</v>
      </c>
      <c r="Y2311" s="8">
        <v>0</v>
      </c>
      <c r="Z2311" s="8">
        <v>15</v>
      </c>
      <c r="AA2311" s="8">
        <v>15</v>
      </c>
      <c r="AB2311" s="8">
        <v>15</v>
      </c>
    </row>
    <row r="2312" spans="1:28">
      <c r="A2312" t="s">
        <v>16</v>
      </c>
      <c r="B2312" t="s">
        <v>190</v>
      </c>
      <c r="C2312" t="s">
        <v>191</v>
      </c>
      <c r="D2312" t="s">
        <v>616</v>
      </c>
      <c r="E2312" t="s">
        <v>675</v>
      </c>
      <c r="F2312" t="s">
        <v>4593</v>
      </c>
      <c r="G2312" t="s">
        <v>4593</v>
      </c>
      <c r="H2312" t="s">
        <v>676</v>
      </c>
      <c r="I2312" t="s">
        <v>2298</v>
      </c>
      <c r="J2312" s="8" t="s">
        <v>2299</v>
      </c>
      <c r="K2312" s="8">
        <v>67</v>
      </c>
      <c r="L2312" s="8" t="s">
        <v>2088</v>
      </c>
      <c r="M2312" s="8">
        <v>138</v>
      </c>
      <c r="N2312" s="8" t="s">
        <v>2300</v>
      </c>
      <c r="O2312" s="8">
        <v>1</v>
      </c>
      <c r="P2312" s="8" t="s">
        <v>57</v>
      </c>
      <c r="Q2312" s="8" t="s">
        <v>2298</v>
      </c>
      <c r="S2312" s="8" t="s">
        <v>57</v>
      </c>
      <c r="T2312" s="8" t="s">
        <v>59</v>
      </c>
      <c r="U2312" s="8" t="s">
        <v>65</v>
      </c>
      <c r="V2312" s="8" t="s">
        <v>51</v>
      </c>
      <c r="W2312" s="8">
        <v>65</v>
      </c>
      <c r="X2312" s="8">
        <v>0</v>
      </c>
      <c r="Y2312" s="8">
        <v>20</v>
      </c>
      <c r="Z2312" s="8">
        <v>15</v>
      </c>
      <c r="AA2312" s="8">
        <v>15</v>
      </c>
      <c r="AB2312" s="8">
        <v>15</v>
      </c>
    </row>
    <row r="2313" spans="1:28">
      <c r="A2313" t="s">
        <v>16</v>
      </c>
      <c r="B2313" t="s">
        <v>190</v>
      </c>
      <c r="C2313" t="s">
        <v>191</v>
      </c>
      <c r="D2313" t="s">
        <v>616</v>
      </c>
      <c r="E2313" t="s">
        <v>675</v>
      </c>
      <c r="F2313" t="s">
        <v>4524</v>
      </c>
      <c r="G2313" t="s">
        <v>4524</v>
      </c>
      <c r="H2313" t="s">
        <v>676</v>
      </c>
      <c r="I2313" t="s">
        <v>2354</v>
      </c>
      <c r="J2313" s="8" t="s">
        <v>2355</v>
      </c>
      <c r="K2313" s="8">
        <v>60</v>
      </c>
      <c r="L2313" s="8" t="s">
        <v>1102</v>
      </c>
      <c r="M2313" s="8">
        <v>151</v>
      </c>
      <c r="N2313" s="8" t="s">
        <v>2356</v>
      </c>
      <c r="O2313" s="8">
        <v>1</v>
      </c>
      <c r="P2313" s="8" t="s">
        <v>57</v>
      </c>
      <c r="Q2313" s="8" t="s">
        <v>2354</v>
      </c>
      <c r="S2313" s="8" t="s">
        <v>57</v>
      </c>
      <c r="T2313" s="8" t="s">
        <v>59</v>
      </c>
      <c r="U2313" s="8" t="s">
        <v>65</v>
      </c>
      <c r="V2313" s="8" t="s">
        <v>51</v>
      </c>
      <c r="W2313" s="8">
        <v>85</v>
      </c>
      <c r="X2313" s="8">
        <v>20</v>
      </c>
      <c r="Y2313" s="8">
        <v>20</v>
      </c>
      <c r="Z2313" s="8">
        <v>15</v>
      </c>
      <c r="AA2313" s="8">
        <v>15</v>
      </c>
      <c r="AB2313" s="8">
        <v>15</v>
      </c>
    </row>
    <row r="2314" spans="1:28">
      <c r="A2314" t="s">
        <v>16</v>
      </c>
      <c r="B2314" t="s">
        <v>190</v>
      </c>
      <c r="C2314" t="s">
        <v>191</v>
      </c>
      <c r="D2314" t="s">
        <v>616</v>
      </c>
      <c r="E2314" t="s">
        <v>675</v>
      </c>
      <c r="F2314" t="s">
        <v>359</v>
      </c>
      <c r="G2314" t="s">
        <v>359</v>
      </c>
      <c r="H2314" t="s">
        <v>676</v>
      </c>
      <c r="I2314" t="s">
        <v>2308</v>
      </c>
      <c r="J2314" s="8" t="s">
        <v>2309</v>
      </c>
      <c r="K2314" s="8">
        <v>44</v>
      </c>
      <c r="L2314" s="8" t="s">
        <v>2310</v>
      </c>
      <c r="M2314" s="8">
        <v>217</v>
      </c>
      <c r="N2314" s="8" t="s">
        <v>10733</v>
      </c>
      <c r="O2314" s="8">
        <v>2</v>
      </c>
      <c r="P2314" s="8" t="s">
        <v>56</v>
      </c>
      <c r="Q2314" s="8" t="s">
        <v>2308</v>
      </c>
      <c r="S2314" s="8" t="s">
        <v>57</v>
      </c>
      <c r="T2314" s="8" t="s">
        <v>59</v>
      </c>
      <c r="U2314" s="8" t="s">
        <v>65</v>
      </c>
      <c r="V2314" s="8" t="s">
        <v>51</v>
      </c>
      <c r="W2314" s="8">
        <v>50</v>
      </c>
      <c r="X2314" s="8">
        <v>20</v>
      </c>
      <c r="Y2314" s="8">
        <v>0</v>
      </c>
      <c r="Z2314" s="8">
        <v>0</v>
      </c>
      <c r="AA2314" s="8">
        <v>15</v>
      </c>
      <c r="AB2314" s="8">
        <v>15</v>
      </c>
    </row>
    <row r="2315" spans="1:28">
      <c r="A2315" t="s">
        <v>16</v>
      </c>
      <c r="B2315" t="s">
        <v>190</v>
      </c>
      <c r="C2315" t="s">
        <v>191</v>
      </c>
      <c r="D2315" t="s">
        <v>616</v>
      </c>
      <c r="E2315" t="s">
        <v>675</v>
      </c>
      <c r="F2315" t="s">
        <v>202</v>
      </c>
      <c r="G2315" t="s">
        <v>202</v>
      </c>
      <c r="H2315" t="s">
        <v>676</v>
      </c>
      <c r="I2315" t="s">
        <v>249</v>
      </c>
      <c r="J2315" s="8" t="s">
        <v>250</v>
      </c>
      <c r="K2315" s="8">
        <v>50</v>
      </c>
      <c r="L2315" s="8" t="s">
        <v>251</v>
      </c>
      <c r="M2315" s="8">
        <v>143</v>
      </c>
      <c r="N2315" s="8" t="s">
        <v>51</v>
      </c>
      <c r="O2315" s="8">
        <v>0</v>
      </c>
      <c r="P2315" s="8" t="s">
        <v>58</v>
      </c>
      <c r="Q2315" s="8" t="s">
        <v>249</v>
      </c>
      <c r="S2315" s="8" t="s">
        <v>57</v>
      </c>
      <c r="T2315" s="8" t="s">
        <v>59</v>
      </c>
      <c r="U2315" s="8" t="s">
        <v>65</v>
      </c>
      <c r="V2315" s="8" t="s">
        <v>51</v>
      </c>
      <c r="W2315" s="8">
        <v>70</v>
      </c>
      <c r="X2315" s="8">
        <v>20</v>
      </c>
      <c r="Y2315" s="8">
        <v>20</v>
      </c>
      <c r="Z2315" s="8">
        <v>0</v>
      </c>
      <c r="AA2315" s="8">
        <v>15</v>
      </c>
      <c r="AB2315" s="8">
        <v>15</v>
      </c>
    </row>
    <row r="2316" spans="1:28">
      <c r="A2316" t="s">
        <v>16</v>
      </c>
      <c r="B2316" t="s">
        <v>190</v>
      </c>
      <c r="C2316" t="s">
        <v>191</v>
      </c>
      <c r="D2316" t="s">
        <v>616</v>
      </c>
      <c r="E2316" t="s">
        <v>675</v>
      </c>
      <c r="F2316" t="s">
        <v>4909</v>
      </c>
      <c r="G2316" t="s">
        <v>4909</v>
      </c>
      <c r="H2316" t="s">
        <v>676</v>
      </c>
      <c r="I2316" t="s">
        <v>2333</v>
      </c>
      <c r="J2316" s="8" t="s">
        <v>2334</v>
      </c>
      <c r="K2316" s="8">
        <v>65</v>
      </c>
      <c r="L2316" s="8" t="s">
        <v>2335</v>
      </c>
      <c r="M2316" s="8">
        <v>136</v>
      </c>
      <c r="N2316" s="8" t="s">
        <v>2336</v>
      </c>
      <c r="O2316" s="8">
        <v>1</v>
      </c>
      <c r="P2316" s="8" t="s">
        <v>57</v>
      </c>
      <c r="Q2316" s="8" t="s">
        <v>2333</v>
      </c>
      <c r="S2316" s="8" t="s">
        <v>57</v>
      </c>
      <c r="T2316" s="8" t="s">
        <v>59</v>
      </c>
      <c r="U2316" s="8" t="s">
        <v>65</v>
      </c>
      <c r="V2316" s="8" t="s">
        <v>51</v>
      </c>
      <c r="W2316" s="8">
        <v>65</v>
      </c>
      <c r="X2316" s="8">
        <v>0</v>
      </c>
      <c r="Y2316" s="8">
        <v>20</v>
      </c>
      <c r="Z2316" s="8">
        <v>15</v>
      </c>
      <c r="AA2316" s="8">
        <v>15</v>
      </c>
      <c r="AB2316" s="8">
        <v>15</v>
      </c>
    </row>
    <row r="2317" spans="1:28">
      <c r="A2317" t="s">
        <v>16</v>
      </c>
      <c r="B2317" t="s">
        <v>190</v>
      </c>
      <c r="C2317" t="s">
        <v>191</v>
      </c>
      <c r="D2317" t="s">
        <v>616</v>
      </c>
      <c r="E2317" t="s">
        <v>675</v>
      </c>
      <c r="F2317" t="s">
        <v>4512</v>
      </c>
      <c r="G2317" t="s">
        <v>4512</v>
      </c>
      <c r="H2317" t="s">
        <v>676</v>
      </c>
      <c r="I2317" t="s">
        <v>2319</v>
      </c>
      <c r="J2317" s="8" t="s">
        <v>2320</v>
      </c>
      <c r="K2317" s="8">
        <v>50</v>
      </c>
      <c r="L2317" s="8" t="s">
        <v>2321</v>
      </c>
      <c r="M2317" s="8">
        <v>126</v>
      </c>
      <c r="N2317" s="8" t="s">
        <v>2322</v>
      </c>
      <c r="O2317" s="8">
        <v>1</v>
      </c>
      <c r="P2317" s="8" t="s">
        <v>57</v>
      </c>
      <c r="Q2317" s="8" t="s">
        <v>2319</v>
      </c>
      <c r="S2317" s="8" t="s">
        <v>57</v>
      </c>
      <c r="T2317" s="8" t="s">
        <v>59</v>
      </c>
      <c r="U2317" s="8" t="s">
        <v>65</v>
      </c>
      <c r="V2317" s="8" t="s">
        <v>51</v>
      </c>
      <c r="W2317" s="8">
        <v>85</v>
      </c>
      <c r="X2317" s="8">
        <v>20</v>
      </c>
      <c r="Y2317" s="8">
        <v>20</v>
      </c>
      <c r="Z2317" s="8">
        <v>15</v>
      </c>
      <c r="AA2317" s="8">
        <v>15</v>
      </c>
      <c r="AB2317" s="8">
        <v>15</v>
      </c>
    </row>
    <row r="2318" spans="1:28">
      <c r="A2318" t="s">
        <v>16</v>
      </c>
      <c r="B2318" t="s">
        <v>190</v>
      </c>
      <c r="C2318" t="s">
        <v>191</v>
      </c>
      <c r="D2318" t="s">
        <v>616</v>
      </c>
      <c r="E2318" t="s">
        <v>675</v>
      </c>
      <c r="F2318" t="s">
        <v>186</v>
      </c>
      <c r="G2318" t="s">
        <v>186</v>
      </c>
      <c r="H2318" t="s">
        <v>676</v>
      </c>
      <c r="I2318" t="s">
        <v>198</v>
      </c>
      <c r="J2318" s="8" t="s">
        <v>199</v>
      </c>
      <c r="K2318" s="8">
        <v>50</v>
      </c>
      <c r="L2318" s="8" t="s">
        <v>200</v>
      </c>
      <c r="M2318" s="8">
        <v>174</v>
      </c>
      <c r="N2318" s="8" t="s">
        <v>201</v>
      </c>
      <c r="O2318" s="8">
        <v>1</v>
      </c>
      <c r="P2318" s="8" t="s">
        <v>57</v>
      </c>
      <c r="Q2318" s="8" t="s">
        <v>198</v>
      </c>
      <c r="S2318" s="8" t="s">
        <v>57</v>
      </c>
      <c r="T2318" s="8" t="s">
        <v>59</v>
      </c>
      <c r="U2318" s="8" t="s">
        <v>65</v>
      </c>
      <c r="V2318" s="8" t="s">
        <v>51</v>
      </c>
      <c r="W2318" s="8">
        <v>65</v>
      </c>
      <c r="X2318" s="8">
        <v>20</v>
      </c>
      <c r="Y2318" s="8">
        <v>0</v>
      </c>
      <c r="Z2318" s="8">
        <v>15</v>
      </c>
      <c r="AA2318" s="8">
        <v>15</v>
      </c>
      <c r="AB2318" s="8">
        <v>15</v>
      </c>
    </row>
    <row r="2319" spans="1:28">
      <c r="A2319" t="s">
        <v>16</v>
      </c>
      <c r="B2319" t="s">
        <v>190</v>
      </c>
      <c r="C2319" t="s">
        <v>191</v>
      </c>
      <c r="D2319" t="s">
        <v>616</v>
      </c>
      <c r="E2319" t="s">
        <v>675</v>
      </c>
      <c r="F2319" t="s">
        <v>4525</v>
      </c>
      <c r="G2319" t="s">
        <v>4525</v>
      </c>
      <c r="H2319" t="s">
        <v>676</v>
      </c>
      <c r="I2319" t="s">
        <v>2350</v>
      </c>
      <c r="J2319" s="8" t="s">
        <v>2351</v>
      </c>
      <c r="K2319" s="8">
        <v>57</v>
      </c>
      <c r="L2319" s="8" t="s">
        <v>2352</v>
      </c>
      <c r="M2319" s="8">
        <v>141</v>
      </c>
      <c r="N2319" s="8" t="s">
        <v>2353</v>
      </c>
      <c r="O2319" s="8">
        <v>1</v>
      </c>
      <c r="P2319" s="8" t="s">
        <v>57</v>
      </c>
      <c r="Q2319" s="8" t="s">
        <v>2350</v>
      </c>
      <c r="S2319" s="8" t="s">
        <v>57</v>
      </c>
      <c r="T2319" s="8" t="s">
        <v>59</v>
      </c>
      <c r="U2319" s="8" t="s">
        <v>65</v>
      </c>
      <c r="V2319" s="8" t="s">
        <v>51</v>
      </c>
      <c r="W2319" s="8">
        <v>85</v>
      </c>
      <c r="X2319" s="8">
        <v>20</v>
      </c>
      <c r="Y2319" s="8">
        <v>20</v>
      </c>
      <c r="Z2319" s="8">
        <v>15</v>
      </c>
      <c r="AA2319" s="8">
        <v>15</v>
      </c>
      <c r="AB2319" s="8">
        <v>15</v>
      </c>
    </row>
    <row r="2320" spans="1:28">
      <c r="A2320" t="s">
        <v>16</v>
      </c>
      <c r="B2320" t="s">
        <v>190</v>
      </c>
      <c r="C2320" t="s">
        <v>191</v>
      </c>
      <c r="D2320" t="s">
        <v>616</v>
      </c>
      <c r="E2320" t="s">
        <v>675</v>
      </c>
      <c r="F2320" t="s">
        <v>4461</v>
      </c>
      <c r="G2320" t="s">
        <v>4461</v>
      </c>
      <c r="H2320" t="s">
        <v>676</v>
      </c>
      <c r="I2320" t="s">
        <v>2305</v>
      </c>
      <c r="J2320" s="8" t="s">
        <v>2306</v>
      </c>
      <c r="K2320" s="8">
        <v>30</v>
      </c>
      <c r="L2320" s="8" t="s">
        <v>2307</v>
      </c>
      <c r="M2320" s="8">
        <v>196</v>
      </c>
      <c r="N2320" s="8" t="s">
        <v>10734</v>
      </c>
      <c r="O2320" s="8">
        <v>2</v>
      </c>
      <c r="P2320" s="8" t="s">
        <v>56</v>
      </c>
      <c r="Q2320" s="8" t="s">
        <v>2305</v>
      </c>
      <c r="S2320" s="8" t="s">
        <v>57</v>
      </c>
      <c r="T2320" s="8" t="s">
        <v>59</v>
      </c>
      <c r="U2320" s="8" t="s">
        <v>65</v>
      </c>
      <c r="V2320" s="8" t="s">
        <v>51</v>
      </c>
      <c r="W2320" s="8">
        <v>30</v>
      </c>
      <c r="X2320" s="8">
        <v>0</v>
      </c>
      <c r="Y2320" s="8">
        <v>0</v>
      </c>
      <c r="Z2320" s="8">
        <v>0</v>
      </c>
      <c r="AA2320" s="8">
        <v>15</v>
      </c>
      <c r="AB2320" s="8">
        <v>15</v>
      </c>
    </row>
    <row r="2321" spans="1:28">
      <c r="A2321" t="s">
        <v>16</v>
      </c>
      <c r="B2321" t="s">
        <v>190</v>
      </c>
      <c r="C2321" t="s">
        <v>191</v>
      </c>
      <c r="D2321" t="s">
        <v>616</v>
      </c>
      <c r="E2321" t="s">
        <v>675</v>
      </c>
      <c r="F2321" t="s">
        <v>4951</v>
      </c>
      <c r="G2321" t="s">
        <v>243</v>
      </c>
      <c r="H2321" t="s">
        <v>676</v>
      </c>
      <c r="I2321" t="s">
        <v>252</v>
      </c>
      <c r="J2321" s="8" t="s">
        <v>253</v>
      </c>
      <c r="K2321" s="8">
        <v>55</v>
      </c>
      <c r="L2321" s="8" t="s">
        <v>254</v>
      </c>
      <c r="M2321" s="8">
        <v>157</v>
      </c>
      <c r="N2321" s="8" t="s">
        <v>51</v>
      </c>
      <c r="O2321" s="8">
        <v>0</v>
      </c>
      <c r="P2321" s="8" t="s">
        <v>58</v>
      </c>
      <c r="Q2321" s="8" t="s">
        <v>252</v>
      </c>
      <c r="S2321" s="8" t="s">
        <v>57</v>
      </c>
      <c r="T2321" s="8" t="s">
        <v>59</v>
      </c>
      <c r="U2321" s="8" t="s">
        <v>65</v>
      </c>
      <c r="V2321" s="8" t="s">
        <v>51</v>
      </c>
      <c r="W2321" s="8">
        <v>70</v>
      </c>
      <c r="X2321" s="8">
        <v>20</v>
      </c>
      <c r="Y2321" s="8">
        <v>20</v>
      </c>
      <c r="Z2321" s="8">
        <v>0</v>
      </c>
      <c r="AA2321" s="8">
        <v>15</v>
      </c>
      <c r="AB2321" s="8">
        <v>15</v>
      </c>
    </row>
    <row r="2322" spans="1:28">
      <c r="A2322" t="s">
        <v>16</v>
      </c>
      <c r="B2322" t="s">
        <v>190</v>
      </c>
      <c r="C2322" t="s">
        <v>191</v>
      </c>
      <c r="D2322" t="s">
        <v>616</v>
      </c>
      <c r="E2322" t="s">
        <v>675</v>
      </c>
      <c r="F2322" t="s">
        <v>4531</v>
      </c>
      <c r="G2322" t="s">
        <v>4531</v>
      </c>
      <c r="H2322" t="s">
        <v>676</v>
      </c>
      <c r="I2322" t="s">
        <v>2340</v>
      </c>
      <c r="J2322" s="8" t="s">
        <v>2341</v>
      </c>
      <c r="K2322" s="8">
        <v>50</v>
      </c>
      <c r="L2322" s="8" t="s">
        <v>2342</v>
      </c>
      <c r="M2322" s="8">
        <v>168</v>
      </c>
      <c r="N2322" s="8" t="s">
        <v>2343</v>
      </c>
      <c r="O2322" s="8">
        <v>1</v>
      </c>
      <c r="P2322" s="8" t="s">
        <v>57</v>
      </c>
      <c r="Q2322" s="8" t="s">
        <v>2340</v>
      </c>
      <c r="S2322" s="8" t="s">
        <v>57</v>
      </c>
      <c r="T2322" s="8" t="s">
        <v>59</v>
      </c>
      <c r="U2322" s="8" t="s">
        <v>65</v>
      </c>
      <c r="V2322" s="8" t="s">
        <v>51</v>
      </c>
      <c r="W2322" s="8">
        <v>65</v>
      </c>
      <c r="X2322" s="8">
        <v>20</v>
      </c>
      <c r="Y2322" s="8">
        <v>0</v>
      </c>
      <c r="Z2322" s="8">
        <v>15</v>
      </c>
      <c r="AA2322" s="8">
        <v>15</v>
      </c>
      <c r="AB2322" s="8">
        <v>15</v>
      </c>
    </row>
    <row r="2323" spans="1:28">
      <c r="A2323" t="s">
        <v>16</v>
      </c>
      <c r="B2323" t="s">
        <v>190</v>
      </c>
      <c r="C2323" t="s">
        <v>191</v>
      </c>
      <c r="D2323" t="s">
        <v>616</v>
      </c>
      <c r="E2323" t="s">
        <v>675</v>
      </c>
      <c r="F2323" t="s">
        <v>227</v>
      </c>
      <c r="G2323" t="s">
        <v>227</v>
      </c>
      <c r="H2323" t="s">
        <v>676</v>
      </c>
      <c r="I2323" t="s">
        <v>283</v>
      </c>
      <c r="J2323" s="8" t="s">
        <v>284</v>
      </c>
      <c r="K2323" s="8">
        <v>44</v>
      </c>
      <c r="L2323" s="8" t="s">
        <v>285</v>
      </c>
      <c r="M2323" s="8">
        <v>120</v>
      </c>
      <c r="N2323" s="8" t="s">
        <v>51</v>
      </c>
      <c r="O2323" s="8">
        <v>0</v>
      </c>
      <c r="P2323" s="8" t="s">
        <v>58</v>
      </c>
      <c r="Q2323" s="8" t="s">
        <v>283</v>
      </c>
      <c r="S2323" s="8" t="s">
        <v>57</v>
      </c>
      <c r="T2323" s="8" t="s">
        <v>59</v>
      </c>
      <c r="U2323" s="8" t="s">
        <v>65</v>
      </c>
      <c r="V2323" s="8" t="s">
        <v>51</v>
      </c>
      <c r="W2323" s="8">
        <v>70</v>
      </c>
      <c r="X2323" s="8">
        <v>20</v>
      </c>
      <c r="Y2323" s="8">
        <v>20</v>
      </c>
      <c r="Z2323" s="8">
        <v>0</v>
      </c>
      <c r="AA2323" s="8">
        <v>15</v>
      </c>
      <c r="AB2323" s="8">
        <v>15</v>
      </c>
    </row>
    <row r="2324" spans="1:28">
      <c r="A2324" t="s">
        <v>16</v>
      </c>
      <c r="B2324" t="s">
        <v>190</v>
      </c>
      <c r="C2324" t="s">
        <v>191</v>
      </c>
      <c r="D2324" t="s">
        <v>616</v>
      </c>
      <c r="E2324" t="s">
        <v>675</v>
      </c>
      <c r="F2324" t="s">
        <v>4595</v>
      </c>
      <c r="G2324" t="s">
        <v>4595</v>
      </c>
      <c r="H2324" t="s">
        <v>676</v>
      </c>
      <c r="I2324" t="s">
        <v>2357</v>
      </c>
      <c r="J2324" s="8" t="s">
        <v>2358</v>
      </c>
      <c r="K2324" s="8">
        <v>48</v>
      </c>
      <c r="L2324" s="8" t="s">
        <v>2359</v>
      </c>
      <c r="M2324" s="8">
        <v>245</v>
      </c>
      <c r="N2324" s="8" t="s">
        <v>1012</v>
      </c>
      <c r="O2324" s="8">
        <v>1</v>
      </c>
      <c r="P2324" s="8" t="s">
        <v>57</v>
      </c>
      <c r="Q2324" s="8" t="s">
        <v>2357</v>
      </c>
      <c r="S2324" s="8" t="s">
        <v>57</v>
      </c>
      <c r="T2324" s="8" t="s">
        <v>59</v>
      </c>
      <c r="U2324" s="8" t="s">
        <v>65</v>
      </c>
      <c r="V2324" s="8" t="s">
        <v>51</v>
      </c>
      <c r="W2324" s="8">
        <v>65</v>
      </c>
      <c r="X2324" s="8">
        <v>20</v>
      </c>
      <c r="Y2324" s="8">
        <v>0</v>
      </c>
      <c r="Z2324" s="8">
        <v>15</v>
      </c>
      <c r="AA2324" s="8">
        <v>15</v>
      </c>
      <c r="AB2324" s="8">
        <v>15</v>
      </c>
    </row>
    <row r="2325" spans="1:28">
      <c r="A2325" t="s">
        <v>16</v>
      </c>
      <c r="B2325" t="s">
        <v>190</v>
      </c>
      <c r="C2325" t="s">
        <v>191</v>
      </c>
      <c r="D2325" t="s">
        <v>616</v>
      </c>
      <c r="E2325" t="s">
        <v>675</v>
      </c>
      <c r="F2325" t="s">
        <v>4588</v>
      </c>
      <c r="G2325" t="s">
        <v>4588</v>
      </c>
      <c r="H2325" t="s">
        <v>676</v>
      </c>
      <c r="I2325" t="s">
        <v>2337</v>
      </c>
      <c r="J2325" s="8" t="s">
        <v>2338</v>
      </c>
      <c r="K2325" s="8">
        <v>33</v>
      </c>
      <c r="L2325" s="8" t="s">
        <v>2339</v>
      </c>
      <c r="M2325" s="8">
        <v>264</v>
      </c>
      <c r="N2325" s="8" t="s">
        <v>10735</v>
      </c>
      <c r="O2325" s="8">
        <v>2</v>
      </c>
      <c r="P2325" s="8" t="s">
        <v>56</v>
      </c>
      <c r="Q2325" s="8" t="s">
        <v>2337</v>
      </c>
      <c r="S2325" s="8" t="s">
        <v>57</v>
      </c>
      <c r="T2325" s="8" t="s">
        <v>59</v>
      </c>
      <c r="U2325" s="8" t="s">
        <v>65</v>
      </c>
      <c r="V2325" s="8" t="s">
        <v>51</v>
      </c>
      <c r="W2325" s="8">
        <v>30</v>
      </c>
      <c r="X2325" s="8">
        <v>0</v>
      </c>
      <c r="Y2325" s="8">
        <v>0</v>
      </c>
      <c r="Z2325" s="8">
        <v>0</v>
      </c>
      <c r="AA2325" s="8">
        <v>15</v>
      </c>
      <c r="AB2325" s="8">
        <v>15</v>
      </c>
    </row>
    <row r="2326" spans="1:28">
      <c r="A2326" t="s">
        <v>16</v>
      </c>
      <c r="B2326" t="s">
        <v>190</v>
      </c>
      <c r="C2326" t="s">
        <v>191</v>
      </c>
      <c r="D2326" t="s">
        <v>616</v>
      </c>
      <c r="E2326" t="s">
        <v>675</v>
      </c>
      <c r="F2326" t="s">
        <v>4586</v>
      </c>
      <c r="G2326" t="s">
        <v>4587</v>
      </c>
      <c r="H2326" t="s">
        <v>676</v>
      </c>
      <c r="I2326" t="s">
        <v>2347</v>
      </c>
      <c r="J2326" s="8" t="s">
        <v>2348</v>
      </c>
      <c r="K2326" s="8">
        <v>45</v>
      </c>
      <c r="L2326" s="8" t="s">
        <v>2349</v>
      </c>
      <c r="M2326" s="8">
        <v>252</v>
      </c>
      <c r="N2326" s="8" t="s">
        <v>967</v>
      </c>
      <c r="O2326" s="8">
        <v>1</v>
      </c>
      <c r="P2326" s="8" t="s">
        <v>57</v>
      </c>
      <c r="Q2326" s="8" t="s">
        <v>2347</v>
      </c>
      <c r="S2326" s="8" t="s">
        <v>57</v>
      </c>
      <c r="T2326" s="8" t="s">
        <v>59</v>
      </c>
      <c r="U2326" s="8" t="s">
        <v>65</v>
      </c>
      <c r="V2326" s="8" t="s">
        <v>51</v>
      </c>
      <c r="W2326" s="8">
        <v>65</v>
      </c>
      <c r="X2326" s="8">
        <v>20</v>
      </c>
      <c r="Y2326" s="8">
        <v>0</v>
      </c>
      <c r="Z2326" s="8">
        <v>15</v>
      </c>
      <c r="AA2326" s="8">
        <v>15</v>
      </c>
      <c r="AB2326" s="8">
        <v>15</v>
      </c>
    </row>
    <row r="2327" spans="1:28">
      <c r="A2327" t="s">
        <v>16</v>
      </c>
      <c r="B2327" t="s">
        <v>190</v>
      </c>
      <c r="C2327" t="s">
        <v>191</v>
      </c>
      <c r="D2327" t="s">
        <v>616</v>
      </c>
      <c r="E2327" t="s">
        <v>675</v>
      </c>
      <c r="F2327" t="s">
        <v>4488</v>
      </c>
      <c r="G2327" t="s">
        <v>4488</v>
      </c>
      <c r="H2327" t="s">
        <v>676</v>
      </c>
      <c r="I2327" t="s">
        <v>2329</v>
      </c>
      <c r="J2327" s="8" t="s">
        <v>2330</v>
      </c>
      <c r="K2327" s="8">
        <v>57</v>
      </c>
      <c r="L2327" s="8" t="s">
        <v>991</v>
      </c>
      <c r="M2327" s="8">
        <v>110</v>
      </c>
      <c r="N2327" s="8" t="s">
        <v>2331</v>
      </c>
      <c r="O2327" s="8">
        <v>1</v>
      </c>
      <c r="P2327" s="8" t="s">
        <v>57</v>
      </c>
      <c r="Q2327" s="8" t="s">
        <v>2329</v>
      </c>
      <c r="S2327" s="8" t="s">
        <v>57</v>
      </c>
      <c r="T2327" s="8" t="s">
        <v>59</v>
      </c>
      <c r="U2327" s="8" t="s">
        <v>65</v>
      </c>
      <c r="V2327" s="8" t="s">
        <v>51</v>
      </c>
      <c r="W2327" s="8">
        <v>85</v>
      </c>
      <c r="X2327" s="8">
        <v>20</v>
      </c>
      <c r="Y2327" s="8">
        <v>20</v>
      </c>
      <c r="Z2327" s="8">
        <v>15</v>
      </c>
      <c r="AA2327" s="8">
        <v>15</v>
      </c>
      <c r="AB2327" s="8">
        <v>15</v>
      </c>
    </row>
    <row r="2328" spans="1:28">
      <c r="A2328" t="s">
        <v>16</v>
      </c>
      <c r="B2328" t="s">
        <v>190</v>
      </c>
      <c r="C2328" t="s">
        <v>191</v>
      </c>
      <c r="D2328" t="s">
        <v>616</v>
      </c>
      <c r="E2328" t="s">
        <v>675</v>
      </c>
      <c r="F2328" t="s">
        <v>192</v>
      </c>
      <c r="G2328" t="s">
        <v>192</v>
      </c>
      <c r="H2328" t="s">
        <v>676</v>
      </c>
      <c r="I2328" t="s">
        <v>9843</v>
      </c>
      <c r="J2328" s="8" t="s">
        <v>9844</v>
      </c>
      <c r="K2328" s="8">
        <v>30</v>
      </c>
      <c r="M2328" s="8">
        <v>0</v>
      </c>
      <c r="N2328" s="8" t="s">
        <v>51</v>
      </c>
      <c r="O2328" s="8">
        <v>0</v>
      </c>
      <c r="P2328" s="8" t="s">
        <v>58</v>
      </c>
      <c r="Q2328" s="8" t="s">
        <v>9843</v>
      </c>
      <c r="S2328" s="8" t="s">
        <v>57</v>
      </c>
      <c r="T2328" s="8" t="s">
        <v>59</v>
      </c>
      <c r="U2328" s="8" t="s">
        <v>65</v>
      </c>
      <c r="V2328" s="8" t="s">
        <v>51</v>
      </c>
      <c r="W2328" s="8">
        <v>30</v>
      </c>
      <c r="X2328" s="8">
        <v>0</v>
      </c>
      <c r="Y2328" s="8">
        <v>0</v>
      </c>
      <c r="Z2328" s="8">
        <v>0</v>
      </c>
      <c r="AA2328" s="8">
        <v>15</v>
      </c>
      <c r="AB2328" s="8">
        <v>15</v>
      </c>
    </row>
    <row r="2329" spans="1:28">
      <c r="A2329" t="s">
        <v>16</v>
      </c>
      <c r="B2329" t="s">
        <v>190</v>
      </c>
      <c r="C2329" t="s">
        <v>191</v>
      </c>
      <c r="D2329" t="s">
        <v>616</v>
      </c>
      <c r="E2329" t="s">
        <v>675</v>
      </c>
      <c r="F2329" t="s">
        <v>33</v>
      </c>
      <c r="G2329" t="s">
        <v>33</v>
      </c>
      <c r="H2329" t="s">
        <v>676</v>
      </c>
      <c r="I2329" t="s">
        <v>264</v>
      </c>
      <c r="J2329" s="8" t="s">
        <v>265</v>
      </c>
      <c r="K2329" s="8">
        <v>36</v>
      </c>
      <c r="L2329" s="8" t="s">
        <v>266</v>
      </c>
      <c r="M2329" s="8">
        <v>145</v>
      </c>
      <c r="N2329" s="8" t="s">
        <v>51</v>
      </c>
      <c r="O2329" s="8">
        <v>0</v>
      </c>
      <c r="P2329" s="8" t="s">
        <v>58</v>
      </c>
      <c r="Q2329" s="8" t="s">
        <v>264</v>
      </c>
      <c r="S2329" s="8" t="s">
        <v>57</v>
      </c>
      <c r="T2329" s="8" t="s">
        <v>59</v>
      </c>
      <c r="U2329" s="8" t="s">
        <v>65</v>
      </c>
      <c r="V2329" s="8" t="s">
        <v>51</v>
      </c>
      <c r="W2329" s="8">
        <v>50</v>
      </c>
      <c r="X2329" s="8">
        <v>0</v>
      </c>
      <c r="Y2329" s="8">
        <v>20</v>
      </c>
      <c r="Z2329" s="8">
        <v>0</v>
      </c>
      <c r="AA2329" s="8">
        <v>15</v>
      </c>
      <c r="AB2329" s="8">
        <v>15</v>
      </c>
    </row>
    <row r="2330" spans="1:28">
      <c r="A2330" t="s">
        <v>16</v>
      </c>
      <c r="B2330" t="s">
        <v>190</v>
      </c>
      <c r="C2330" t="s">
        <v>191</v>
      </c>
      <c r="D2330" t="s">
        <v>616</v>
      </c>
      <c r="E2330" t="s">
        <v>675</v>
      </c>
      <c r="F2330" t="s">
        <v>4499</v>
      </c>
      <c r="G2330" t="s">
        <v>4499</v>
      </c>
      <c r="H2330" t="s">
        <v>676</v>
      </c>
      <c r="I2330" t="s">
        <v>2326</v>
      </c>
      <c r="J2330" s="8" t="s">
        <v>2327</v>
      </c>
      <c r="K2330" s="8">
        <v>52</v>
      </c>
      <c r="L2330" s="8" t="s">
        <v>2328</v>
      </c>
      <c r="M2330" s="8">
        <v>173</v>
      </c>
      <c r="N2330" s="8" t="s">
        <v>926</v>
      </c>
      <c r="O2330" s="8">
        <v>1</v>
      </c>
      <c r="P2330" s="8" t="s">
        <v>57</v>
      </c>
      <c r="Q2330" s="8" t="s">
        <v>2326</v>
      </c>
      <c r="S2330" s="8" t="s">
        <v>57</v>
      </c>
      <c r="T2330" s="8" t="s">
        <v>59</v>
      </c>
      <c r="U2330" s="8" t="s">
        <v>65</v>
      </c>
      <c r="V2330" s="8" t="s">
        <v>51</v>
      </c>
      <c r="W2330" s="8">
        <v>65</v>
      </c>
      <c r="X2330" s="8">
        <v>20</v>
      </c>
      <c r="Y2330" s="8">
        <v>0</v>
      </c>
      <c r="Z2330" s="8">
        <v>15</v>
      </c>
      <c r="AA2330" s="8">
        <v>15</v>
      </c>
      <c r="AB2330" s="8">
        <v>15</v>
      </c>
    </row>
    <row r="2331" spans="1:28">
      <c r="A2331" t="s">
        <v>16</v>
      </c>
      <c r="B2331" t="s">
        <v>190</v>
      </c>
      <c r="C2331" t="s">
        <v>191</v>
      </c>
      <c r="D2331" t="s">
        <v>616</v>
      </c>
      <c r="E2331" t="s">
        <v>675</v>
      </c>
      <c r="F2331" t="s">
        <v>4508</v>
      </c>
      <c r="G2331" t="s">
        <v>4508</v>
      </c>
      <c r="H2331" t="s">
        <v>676</v>
      </c>
      <c r="I2331" t="s">
        <v>2301</v>
      </c>
      <c r="J2331" s="8" t="s">
        <v>2302</v>
      </c>
      <c r="K2331" s="8">
        <v>42</v>
      </c>
      <c r="L2331" s="8" t="s">
        <v>2303</v>
      </c>
      <c r="M2331" s="8">
        <v>132</v>
      </c>
      <c r="N2331" s="8" t="s">
        <v>2304</v>
      </c>
      <c r="O2331" s="8">
        <v>1</v>
      </c>
      <c r="P2331" s="8" t="s">
        <v>57</v>
      </c>
      <c r="Q2331" s="8" t="s">
        <v>2301</v>
      </c>
      <c r="S2331" s="8" t="s">
        <v>57</v>
      </c>
      <c r="T2331" s="8" t="s">
        <v>59</v>
      </c>
      <c r="U2331" s="8" t="s">
        <v>65</v>
      </c>
      <c r="V2331" s="8" t="s">
        <v>51</v>
      </c>
      <c r="W2331" s="8">
        <v>85</v>
      </c>
      <c r="X2331" s="8">
        <v>20</v>
      </c>
      <c r="Y2331" s="8">
        <v>20</v>
      </c>
      <c r="Z2331" s="8">
        <v>15</v>
      </c>
      <c r="AA2331" s="8">
        <v>15</v>
      </c>
      <c r="AB2331" s="8">
        <v>15</v>
      </c>
    </row>
    <row r="2332" spans="1:28">
      <c r="A2332" t="s">
        <v>16</v>
      </c>
      <c r="B2332" t="s">
        <v>190</v>
      </c>
      <c r="C2332" t="s">
        <v>263</v>
      </c>
      <c r="D2332" t="s">
        <v>616</v>
      </c>
      <c r="E2332" t="s">
        <v>675</v>
      </c>
      <c r="F2332" t="s">
        <v>345</v>
      </c>
      <c r="G2332" t="s">
        <v>345</v>
      </c>
      <c r="H2332" t="s">
        <v>676</v>
      </c>
      <c r="I2332" t="s">
        <v>9528</v>
      </c>
      <c r="J2332" s="8" t="s">
        <v>9529</v>
      </c>
      <c r="K2332" s="8">
        <v>112</v>
      </c>
      <c r="L2332" s="8" t="s">
        <v>9530</v>
      </c>
      <c r="M2332" s="8">
        <v>168</v>
      </c>
      <c r="N2332" s="8" t="s">
        <v>9531</v>
      </c>
      <c r="O2332" s="8">
        <v>1</v>
      </c>
      <c r="P2332" s="8" t="s">
        <v>57</v>
      </c>
      <c r="Q2332" s="8" t="s">
        <v>9528</v>
      </c>
      <c r="S2332" s="8" t="s">
        <v>57</v>
      </c>
      <c r="T2332" s="8" t="s">
        <v>59</v>
      </c>
      <c r="U2332" s="8" t="s">
        <v>65</v>
      </c>
      <c r="V2332" s="8" t="s">
        <v>51</v>
      </c>
      <c r="W2332" s="8">
        <v>45</v>
      </c>
      <c r="X2332" s="8">
        <v>0</v>
      </c>
      <c r="Y2332" s="8">
        <v>0</v>
      </c>
      <c r="Z2332" s="8">
        <v>15</v>
      </c>
      <c r="AA2332" s="8">
        <v>15</v>
      </c>
      <c r="AB2332" s="8">
        <v>15</v>
      </c>
    </row>
    <row r="2333" spans="1:28">
      <c r="A2333" t="s">
        <v>16</v>
      </c>
      <c r="B2333" t="s">
        <v>190</v>
      </c>
      <c r="C2333" t="s">
        <v>263</v>
      </c>
      <c r="D2333" t="s">
        <v>616</v>
      </c>
      <c r="E2333" t="s">
        <v>675</v>
      </c>
      <c r="F2333" t="s">
        <v>4593</v>
      </c>
      <c r="G2333" t="s">
        <v>4593</v>
      </c>
      <c r="H2333" t="s">
        <v>676</v>
      </c>
      <c r="I2333" t="s">
        <v>9532</v>
      </c>
      <c r="J2333" s="8" t="s">
        <v>9533</v>
      </c>
      <c r="K2333" s="8">
        <v>63</v>
      </c>
      <c r="L2333" s="8" t="s">
        <v>2088</v>
      </c>
      <c r="M2333" s="8">
        <v>138</v>
      </c>
      <c r="N2333" s="8" t="s">
        <v>9534</v>
      </c>
      <c r="O2333" s="8">
        <v>1</v>
      </c>
      <c r="P2333" s="8" t="s">
        <v>57</v>
      </c>
      <c r="Q2333" s="8" t="s">
        <v>9532</v>
      </c>
      <c r="S2333" s="8" t="s">
        <v>57</v>
      </c>
      <c r="T2333" s="8" t="s">
        <v>59</v>
      </c>
      <c r="U2333" s="8" t="s">
        <v>65</v>
      </c>
      <c r="V2333" s="8" t="s">
        <v>51</v>
      </c>
      <c r="W2333" s="8">
        <v>65</v>
      </c>
      <c r="X2333" s="8">
        <v>0</v>
      </c>
      <c r="Y2333" s="8">
        <v>20</v>
      </c>
      <c r="Z2333" s="8">
        <v>15</v>
      </c>
      <c r="AA2333" s="8">
        <v>15</v>
      </c>
      <c r="AB2333" s="8">
        <v>15</v>
      </c>
    </row>
    <row r="2334" spans="1:28">
      <c r="A2334" t="s">
        <v>16</v>
      </c>
      <c r="B2334" t="s">
        <v>190</v>
      </c>
      <c r="C2334" t="s">
        <v>263</v>
      </c>
      <c r="D2334" t="s">
        <v>616</v>
      </c>
      <c r="E2334" t="s">
        <v>675</v>
      </c>
      <c r="F2334" t="s">
        <v>4524</v>
      </c>
      <c r="G2334" t="s">
        <v>4524</v>
      </c>
      <c r="H2334" t="s">
        <v>676</v>
      </c>
      <c r="I2334" t="s">
        <v>9535</v>
      </c>
      <c r="J2334" s="8" t="s">
        <v>9536</v>
      </c>
      <c r="K2334" s="8">
        <v>64</v>
      </c>
      <c r="L2334" s="8" t="s">
        <v>1102</v>
      </c>
      <c r="M2334" s="8">
        <v>151</v>
      </c>
      <c r="N2334" s="8" t="s">
        <v>9537</v>
      </c>
      <c r="O2334" s="8">
        <v>1</v>
      </c>
      <c r="P2334" s="8" t="s">
        <v>57</v>
      </c>
      <c r="Q2334" s="8" t="s">
        <v>9535</v>
      </c>
      <c r="S2334" s="8" t="s">
        <v>57</v>
      </c>
      <c r="T2334" s="8" t="s">
        <v>59</v>
      </c>
      <c r="U2334" s="8" t="s">
        <v>65</v>
      </c>
      <c r="V2334" s="8" t="s">
        <v>51</v>
      </c>
      <c r="W2334" s="8">
        <v>65</v>
      </c>
      <c r="X2334" s="8">
        <v>0</v>
      </c>
      <c r="Y2334" s="8">
        <v>20</v>
      </c>
      <c r="Z2334" s="8">
        <v>15</v>
      </c>
      <c r="AA2334" s="8">
        <v>15</v>
      </c>
      <c r="AB2334" s="8">
        <v>15</v>
      </c>
    </row>
    <row r="2335" spans="1:28">
      <c r="A2335" t="s">
        <v>16</v>
      </c>
      <c r="B2335" t="s">
        <v>190</v>
      </c>
      <c r="C2335" t="s">
        <v>263</v>
      </c>
      <c r="D2335" s="34" t="s">
        <v>616</v>
      </c>
      <c r="E2335" t="s">
        <v>675</v>
      </c>
      <c r="F2335" t="s">
        <v>359</v>
      </c>
      <c r="G2335" t="s">
        <v>359</v>
      </c>
      <c r="H2335" t="s">
        <v>676</v>
      </c>
      <c r="I2335" t="s">
        <v>9538</v>
      </c>
      <c r="J2335" s="8" t="s">
        <v>9539</v>
      </c>
      <c r="K2335" s="8">
        <v>118</v>
      </c>
      <c r="L2335" s="8" t="s">
        <v>9540</v>
      </c>
      <c r="M2335" s="8">
        <v>166</v>
      </c>
      <c r="N2335" s="8" t="s">
        <v>10736</v>
      </c>
      <c r="O2335" s="8">
        <v>2</v>
      </c>
      <c r="P2335" s="8" t="s">
        <v>56</v>
      </c>
      <c r="Q2335" s="8" t="s">
        <v>9538</v>
      </c>
      <c r="S2335" s="8" t="s">
        <v>57</v>
      </c>
      <c r="T2335" s="8" t="s">
        <v>59</v>
      </c>
      <c r="U2335" s="8" t="s">
        <v>65</v>
      </c>
      <c r="V2335" s="8" t="s">
        <v>51</v>
      </c>
      <c r="W2335" s="8">
        <v>30</v>
      </c>
      <c r="X2335" s="8">
        <v>0</v>
      </c>
      <c r="Y2335" s="8">
        <v>0</v>
      </c>
      <c r="Z2335" s="8">
        <v>0</v>
      </c>
      <c r="AA2335" s="8">
        <v>15</v>
      </c>
      <c r="AB2335" s="8">
        <v>15</v>
      </c>
    </row>
    <row r="2336" spans="1:28">
      <c r="A2336" t="s">
        <v>16</v>
      </c>
      <c r="B2336" t="s">
        <v>190</v>
      </c>
      <c r="C2336" t="s">
        <v>263</v>
      </c>
      <c r="D2336" t="s">
        <v>616</v>
      </c>
      <c r="E2336" t="s">
        <v>675</v>
      </c>
      <c r="F2336" t="s">
        <v>202</v>
      </c>
      <c r="G2336" t="s">
        <v>202</v>
      </c>
      <c r="H2336" t="s">
        <v>676</v>
      </c>
      <c r="I2336" t="s">
        <v>9541</v>
      </c>
      <c r="J2336" s="8" t="s">
        <v>9542</v>
      </c>
      <c r="K2336" s="8">
        <v>117</v>
      </c>
      <c r="L2336" s="8" t="s">
        <v>9543</v>
      </c>
      <c r="M2336" s="8">
        <v>144</v>
      </c>
      <c r="N2336" s="8" t="s">
        <v>51</v>
      </c>
      <c r="O2336" s="8">
        <v>0</v>
      </c>
      <c r="P2336" s="8" t="s">
        <v>58</v>
      </c>
      <c r="Q2336" s="8" t="s">
        <v>9541</v>
      </c>
      <c r="S2336" s="8" t="s">
        <v>57</v>
      </c>
      <c r="T2336" s="8" t="s">
        <v>59</v>
      </c>
      <c r="U2336" s="8" t="s">
        <v>65</v>
      </c>
      <c r="V2336" s="8" t="s">
        <v>51</v>
      </c>
      <c r="W2336" s="8">
        <v>50</v>
      </c>
      <c r="X2336" s="8">
        <v>0</v>
      </c>
      <c r="Y2336" s="8">
        <v>20</v>
      </c>
      <c r="Z2336" s="8">
        <v>0</v>
      </c>
      <c r="AA2336" s="8">
        <v>15</v>
      </c>
      <c r="AB2336" s="8">
        <v>15</v>
      </c>
    </row>
    <row r="2337" spans="1:28">
      <c r="A2337" t="s">
        <v>16</v>
      </c>
      <c r="B2337" t="s">
        <v>190</v>
      </c>
      <c r="C2337" t="s">
        <v>263</v>
      </c>
      <c r="D2337" t="s">
        <v>616</v>
      </c>
      <c r="E2337" t="s">
        <v>675</v>
      </c>
      <c r="F2337" t="s">
        <v>4909</v>
      </c>
      <c r="G2337" t="s">
        <v>4909</v>
      </c>
      <c r="H2337" t="s">
        <v>676</v>
      </c>
      <c r="I2337" t="s">
        <v>9544</v>
      </c>
      <c r="J2337" s="8" t="s">
        <v>9545</v>
      </c>
      <c r="K2337" s="8">
        <v>69</v>
      </c>
      <c r="L2337" s="8" t="s">
        <v>2335</v>
      </c>
      <c r="M2337" s="8">
        <v>136</v>
      </c>
      <c r="N2337" s="8" t="s">
        <v>9546</v>
      </c>
      <c r="O2337" s="8">
        <v>1</v>
      </c>
      <c r="P2337" s="8" t="s">
        <v>57</v>
      </c>
      <c r="Q2337" s="8" t="s">
        <v>9544</v>
      </c>
      <c r="S2337" s="8" t="s">
        <v>57</v>
      </c>
      <c r="T2337" s="8" t="s">
        <v>59</v>
      </c>
      <c r="U2337" s="8" t="s">
        <v>65</v>
      </c>
      <c r="V2337" s="8" t="s">
        <v>51</v>
      </c>
      <c r="W2337" s="8">
        <v>65</v>
      </c>
      <c r="X2337" s="8">
        <v>0</v>
      </c>
      <c r="Y2337" s="8">
        <v>20</v>
      </c>
      <c r="Z2337" s="8">
        <v>15</v>
      </c>
      <c r="AA2337" s="8">
        <v>15</v>
      </c>
      <c r="AB2337" s="8">
        <v>15</v>
      </c>
    </row>
    <row r="2338" spans="1:28">
      <c r="A2338" t="s">
        <v>16</v>
      </c>
      <c r="B2338" t="s">
        <v>190</v>
      </c>
      <c r="C2338" t="s">
        <v>263</v>
      </c>
      <c r="D2338" t="s">
        <v>616</v>
      </c>
      <c r="E2338" t="s">
        <v>675</v>
      </c>
      <c r="F2338" t="s">
        <v>4512</v>
      </c>
      <c r="G2338" t="s">
        <v>4512</v>
      </c>
      <c r="H2338" t="s">
        <v>676</v>
      </c>
      <c r="I2338" t="s">
        <v>9547</v>
      </c>
      <c r="J2338" s="8" t="s">
        <v>9548</v>
      </c>
      <c r="K2338" s="8">
        <v>54</v>
      </c>
      <c r="L2338" s="8" t="s">
        <v>2321</v>
      </c>
      <c r="M2338" s="8">
        <v>126</v>
      </c>
      <c r="N2338" s="8" t="s">
        <v>9549</v>
      </c>
      <c r="O2338" s="8">
        <v>1</v>
      </c>
      <c r="P2338" s="8" t="s">
        <v>57</v>
      </c>
      <c r="Q2338" s="8" t="s">
        <v>9547</v>
      </c>
      <c r="S2338" s="8" t="s">
        <v>57</v>
      </c>
      <c r="T2338" s="8" t="s">
        <v>59</v>
      </c>
      <c r="U2338" s="8" t="s">
        <v>65</v>
      </c>
      <c r="V2338" s="8" t="s">
        <v>51</v>
      </c>
      <c r="W2338" s="8">
        <v>85</v>
      </c>
      <c r="X2338" s="8">
        <v>20</v>
      </c>
      <c r="Y2338" s="8">
        <v>20</v>
      </c>
      <c r="Z2338" s="8">
        <v>15</v>
      </c>
      <c r="AA2338" s="8">
        <v>15</v>
      </c>
      <c r="AB2338" s="8">
        <v>15</v>
      </c>
    </row>
    <row r="2339" spans="1:28">
      <c r="A2339" t="s">
        <v>16</v>
      </c>
      <c r="B2339" t="s">
        <v>190</v>
      </c>
      <c r="C2339" t="s">
        <v>263</v>
      </c>
      <c r="D2339" t="s">
        <v>616</v>
      </c>
      <c r="E2339" t="s">
        <v>675</v>
      </c>
      <c r="F2339" t="s">
        <v>186</v>
      </c>
      <c r="G2339" t="s">
        <v>186</v>
      </c>
      <c r="H2339" t="s">
        <v>676</v>
      </c>
      <c r="I2339" t="s">
        <v>9550</v>
      </c>
      <c r="J2339" s="8" t="s">
        <v>9551</v>
      </c>
      <c r="K2339" s="8">
        <v>110</v>
      </c>
      <c r="L2339" s="8" t="s">
        <v>9552</v>
      </c>
      <c r="M2339" s="8">
        <v>98</v>
      </c>
      <c r="N2339" s="8" t="s">
        <v>51</v>
      </c>
      <c r="O2339" s="8">
        <v>0</v>
      </c>
      <c r="P2339" s="8" t="s">
        <v>58</v>
      </c>
      <c r="Q2339" s="8" t="s">
        <v>9550</v>
      </c>
      <c r="S2339" s="8" t="s">
        <v>57</v>
      </c>
      <c r="T2339" s="8" t="s">
        <v>59</v>
      </c>
      <c r="U2339" s="8" t="s">
        <v>65</v>
      </c>
      <c r="V2339" s="8" t="s">
        <v>51</v>
      </c>
      <c r="W2339" s="8">
        <v>50</v>
      </c>
      <c r="X2339" s="8">
        <v>0</v>
      </c>
      <c r="Y2339" s="8">
        <v>20</v>
      </c>
      <c r="Z2339" s="8">
        <v>0</v>
      </c>
      <c r="AA2339" s="8">
        <v>15</v>
      </c>
      <c r="AB2339" s="8">
        <v>15</v>
      </c>
    </row>
    <row r="2340" spans="1:28">
      <c r="A2340" t="s">
        <v>16</v>
      </c>
      <c r="B2340" t="s">
        <v>190</v>
      </c>
      <c r="C2340" t="s">
        <v>263</v>
      </c>
      <c r="D2340" t="s">
        <v>616</v>
      </c>
      <c r="E2340" t="s">
        <v>675</v>
      </c>
      <c r="F2340" t="s">
        <v>4525</v>
      </c>
      <c r="G2340" t="s">
        <v>4525</v>
      </c>
      <c r="H2340" t="s">
        <v>676</v>
      </c>
      <c r="I2340" t="s">
        <v>9553</v>
      </c>
      <c r="J2340" s="8" t="s">
        <v>9554</v>
      </c>
      <c r="K2340" s="8">
        <v>61</v>
      </c>
      <c r="L2340" s="8" t="s">
        <v>2352</v>
      </c>
      <c r="M2340" s="8">
        <v>141</v>
      </c>
      <c r="N2340" s="8" t="s">
        <v>9555</v>
      </c>
      <c r="O2340" s="8">
        <v>1</v>
      </c>
      <c r="P2340" s="8" t="s">
        <v>57</v>
      </c>
      <c r="Q2340" s="8" t="s">
        <v>9553</v>
      </c>
      <c r="S2340" s="8" t="s">
        <v>57</v>
      </c>
      <c r="T2340" s="8" t="s">
        <v>59</v>
      </c>
      <c r="U2340" s="8" t="s">
        <v>65</v>
      </c>
      <c r="V2340" s="8" t="s">
        <v>51</v>
      </c>
      <c r="W2340" s="8">
        <v>65</v>
      </c>
      <c r="X2340" s="8">
        <v>0</v>
      </c>
      <c r="Y2340" s="8">
        <v>20</v>
      </c>
      <c r="Z2340" s="8">
        <v>15</v>
      </c>
      <c r="AA2340" s="8">
        <v>15</v>
      </c>
      <c r="AB2340" s="8">
        <v>15</v>
      </c>
    </row>
    <row r="2341" spans="1:28">
      <c r="A2341" t="s">
        <v>16</v>
      </c>
      <c r="B2341" t="s">
        <v>190</v>
      </c>
      <c r="C2341" t="s">
        <v>263</v>
      </c>
      <c r="D2341" t="s">
        <v>616</v>
      </c>
      <c r="E2341" t="s">
        <v>675</v>
      </c>
      <c r="F2341" t="s">
        <v>4461</v>
      </c>
      <c r="G2341" t="s">
        <v>4461</v>
      </c>
      <c r="H2341" t="s">
        <v>676</v>
      </c>
      <c r="I2341" t="s">
        <v>9559</v>
      </c>
      <c r="J2341" s="8" t="s">
        <v>9560</v>
      </c>
      <c r="K2341" s="8">
        <v>83</v>
      </c>
      <c r="L2341" s="8" t="s">
        <v>9561</v>
      </c>
      <c r="M2341" s="8">
        <v>184</v>
      </c>
      <c r="N2341" s="8" t="s">
        <v>10737</v>
      </c>
      <c r="O2341" s="8">
        <v>2</v>
      </c>
      <c r="P2341" s="8" t="s">
        <v>56</v>
      </c>
      <c r="Q2341" s="8" t="s">
        <v>9559</v>
      </c>
      <c r="S2341" s="8" t="s">
        <v>57</v>
      </c>
      <c r="T2341" s="8" t="s">
        <v>59</v>
      </c>
      <c r="U2341" s="8" t="s">
        <v>65</v>
      </c>
      <c r="V2341" s="8" t="s">
        <v>51</v>
      </c>
      <c r="W2341" s="8">
        <v>30</v>
      </c>
      <c r="X2341" s="8">
        <v>0</v>
      </c>
      <c r="Y2341" s="8">
        <v>0</v>
      </c>
      <c r="Z2341" s="8">
        <v>0</v>
      </c>
      <c r="AA2341" s="8">
        <v>15</v>
      </c>
      <c r="AB2341" s="8">
        <v>15</v>
      </c>
    </row>
    <row r="2342" spans="1:28">
      <c r="A2342" t="s">
        <v>16</v>
      </c>
      <c r="B2342" t="s">
        <v>190</v>
      </c>
      <c r="C2342" t="s">
        <v>263</v>
      </c>
      <c r="D2342" t="s">
        <v>616</v>
      </c>
      <c r="E2342" t="s">
        <v>675</v>
      </c>
      <c r="F2342" t="s">
        <v>4951</v>
      </c>
      <c r="G2342" t="s">
        <v>243</v>
      </c>
      <c r="H2342" t="s">
        <v>676</v>
      </c>
      <c r="I2342" t="s">
        <v>9556</v>
      </c>
      <c r="J2342" s="8" t="s">
        <v>9557</v>
      </c>
      <c r="K2342" s="8">
        <v>110</v>
      </c>
      <c r="L2342" s="8" t="s">
        <v>9558</v>
      </c>
      <c r="M2342" s="8">
        <v>182</v>
      </c>
      <c r="N2342" s="8" t="s">
        <v>51</v>
      </c>
      <c r="O2342" s="8">
        <v>0</v>
      </c>
      <c r="P2342" s="8" t="s">
        <v>58</v>
      </c>
      <c r="Q2342" s="8" t="s">
        <v>9556</v>
      </c>
      <c r="S2342" s="8" t="s">
        <v>57</v>
      </c>
      <c r="T2342" s="8" t="s">
        <v>59</v>
      </c>
      <c r="U2342" s="8" t="s">
        <v>65</v>
      </c>
      <c r="V2342" s="8" t="s">
        <v>51</v>
      </c>
      <c r="W2342" s="8">
        <v>30</v>
      </c>
      <c r="X2342" s="8">
        <v>0</v>
      </c>
      <c r="Y2342" s="8">
        <v>0</v>
      </c>
      <c r="Z2342" s="8">
        <v>0</v>
      </c>
      <c r="AA2342" s="8">
        <v>15</v>
      </c>
      <c r="AB2342" s="8">
        <v>15</v>
      </c>
    </row>
    <row r="2343" spans="1:28">
      <c r="A2343" t="s">
        <v>16</v>
      </c>
      <c r="B2343" t="s">
        <v>190</v>
      </c>
      <c r="C2343" t="s">
        <v>263</v>
      </c>
      <c r="D2343" t="s">
        <v>616</v>
      </c>
      <c r="E2343" t="s">
        <v>675</v>
      </c>
      <c r="F2343" t="s">
        <v>4531</v>
      </c>
      <c r="G2343" t="s">
        <v>4531</v>
      </c>
      <c r="H2343" t="s">
        <v>676</v>
      </c>
      <c r="I2343" t="s">
        <v>9562</v>
      </c>
      <c r="J2343" s="8" t="s">
        <v>9563</v>
      </c>
      <c r="K2343" s="8">
        <v>117</v>
      </c>
      <c r="L2343" s="8" t="s">
        <v>9564</v>
      </c>
      <c r="M2343" s="8">
        <v>212</v>
      </c>
      <c r="N2343" s="8" t="s">
        <v>9565</v>
      </c>
      <c r="O2343" s="8">
        <v>1</v>
      </c>
      <c r="P2343" s="8" t="s">
        <v>57</v>
      </c>
      <c r="Q2343" s="8" t="s">
        <v>9562</v>
      </c>
      <c r="S2343" s="8" t="s">
        <v>57</v>
      </c>
      <c r="T2343" s="8" t="s">
        <v>59</v>
      </c>
      <c r="U2343" s="8" t="s">
        <v>65</v>
      </c>
      <c r="V2343" s="8" t="s">
        <v>51</v>
      </c>
      <c r="W2343" s="8">
        <v>45</v>
      </c>
      <c r="X2343" s="8">
        <v>0</v>
      </c>
      <c r="Y2343" s="8">
        <v>0</v>
      </c>
      <c r="Z2343" s="8">
        <v>15</v>
      </c>
      <c r="AA2343" s="8">
        <v>15</v>
      </c>
      <c r="AB2343" s="8">
        <v>15</v>
      </c>
    </row>
    <row r="2344" spans="1:28">
      <c r="A2344" t="s">
        <v>16</v>
      </c>
      <c r="B2344" t="s">
        <v>190</v>
      </c>
      <c r="C2344" t="s">
        <v>263</v>
      </c>
      <c r="D2344" t="s">
        <v>616</v>
      </c>
      <c r="E2344" t="s">
        <v>675</v>
      </c>
      <c r="F2344" t="s">
        <v>227</v>
      </c>
      <c r="G2344" t="s">
        <v>227</v>
      </c>
      <c r="H2344" t="s">
        <v>676</v>
      </c>
      <c r="I2344" t="s">
        <v>9566</v>
      </c>
      <c r="J2344" s="8" t="s">
        <v>9567</v>
      </c>
      <c r="K2344" s="8">
        <v>124</v>
      </c>
      <c r="L2344" s="8" t="s">
        <v>9568</v>
      </c>
      <c r="M2344" s="8">
        <v>170</v>
      </c>
      <c r="N2344" s="8" t="s">
        <v>51</v>
      </c>
      <c r="O2344" s="8">
        <v>0</v>
      </c>
      <c r="P2344" s="8" t="s">
        <v>58</v>
      </c>
      <c r="Q2344" s="8" t="s">
        <v>9566</v>
      </c>
      <c r="S2344" s="8" t="s">
        <v>57</v>
      </c>
      <c r="T2344" s="8" t="s">
        <v>59</v>
      </c>
      <c r="U2344" s="8" t="s">
        <v>65</v>
      </c>
      <c r="V2344" s="8" t="s">
        <v>51</v>
      </c>
      <c r="W2344" s="8">
        <v>30</v>
      </c>
      <c r="X2344" s="8">
        <v>0</v>
      </c>
      <c r="Y2344" s="8">
        <v>0</v>
      </c>
      <c r="Z2344" s="8">
        <v>0</v>
      </c>
      <c r="AA2344" s="8">
        <v>15</v>
      </c>
      <c r="AB2344" s="8">
        <v>15</v>
      </c>
    </row>
    <row r="2345" spans="1:28">
      <c r="A2345" t="s">
        <v>16</v>
      </c>
      <c r="B2345" t="s">
        <v>190</v>
      </c>
      <c r="C2345" t="s">
        <v>263</v>
      </c>
      <c r="D2345" t="s">
        <v>616</v>
      </c>
      <c r="E2345" t="s">
        <v>675</v>
      </c>
      <c r="F2345" t="s">
        <v>4588</v>
      </c>
      <c r="G2345" t="s">
        <v>4588</v>
      </c>
      <c r="H2345" t="s">
        <v>676</v>
      </c>
      <c r="I2345" t="s">
        <v>9569</v>
      </c>
      <c r="J2345" s="8" t="s">
        <v>9570</v>
      </c>
      <c r="K2345" s="8">
        <v>109</v>
      </c>
      <c r="L2345" s="8" t="s">
        <v>9571</v>
      </c>
      <c r="M2345" s="8">
        <v>144</v>
      </c>
      <c r="N2345" s="8" t="s">
        <v>10738</v>
      </c>
      <c r="O2345" s="8">
        <v>2</v>
      </c>
      <c r="P2345" s="8" t="s">
        <v>56</v>
      </c>
      <c r="Q2345" s="8" t="s">
        <v>9569</v>
      </c>
      <c r="S2345" s="8" t="s">
        <v>57</v>
      </c>
      <c r="T2345" s="8" t="s">
        <v>59</v>
      </c>
      <c r="U2345" s="8" t="s">
        <v>65</v>
      </c>
      <c r="V2345" s="8" t="s">
        <v>51</v>
      </c>
      <c r="W2345" s="8">
        <v>50</v>
      </c>
      <c r="X2345" s="8">
        <v>0</v>
      </c>
      <c r="Y2345" s="8">
        <v>20</v>
      </c>
      <c r="Z2345" s="8">
        <v>0</v>
      </c>
      <c r="AA2345" s="8">
        <v>15</v>
      </c>
      <c r="AB2345" s="8">
        <v>15</v>
      </c>
    </row>
    <row r="2346" spans="1:28">
      <c r="A2346" t="s">
        <v>16</v>
      </c>
      <c r="B2346" t="s">
        <v>190</v>
      </c>
      <c r="C2346" t="s">
        <v>263</v>
      </c>
      <c r="D2346" t="s">
        <v>616</v>
      </c>
      <c r="E2346" t="s">
        <v>675</v>
      </c>
      <c r="F2346" t="s">
        <v>4953</v>
      </c>
      <c r="G2346" t="s">
        <v>4953</v>
      </c>
      <c r="H2346" t="s">
        <v>676</v>
      </c>
      <c r="I2346" t="s">
        <v>2344</v>
      </c>
      <c r="J2346" s="8" t="s">
        <v>2345</v>
      </c>
      <c r="K2346" s="8">
        <v>111</v>
      </c>
      <c r="L2346" s="8" t="s">
        <v>2346</v>
      </c>
      <c r="M2346" s="8">
        <v>191</v>
      </c>
      <c r="N2346" s="8" t="s">
        <v>1012</v>
      </c>
      <c r="O2346" s="8">
        <v>1</v>
      </c>
      <c r="P2346" s="8" t="s">
        <v>57</v>
      </c>
      <c r="Q2346" s="8" t="s">
        <v>2344</v>
      </c>
      <c r="S2346" s="8" t="s">
        <v>57</v>
      </c>
      <c r="T2346" s="8" t="s">
        <v>59</v>
      </c>
      <c r="U2346" s="8" t="s">
        <v>65</v>
      </c>
      <c r="V2346" s="8" t="s">
        <v>51</v>
      </c>
      <c r="W2346" s="8">
        <v>45</v>
      </c>
      <c r="X2346" s="8">
        <v>0</v>
      </c>
      <c r="Y2346" s="8">
        <v>0</v>
      </c>
      <c r="Z2346" s="8">
        <v>15</v>
      </c>
      <c r="AA2346" s="8">
        <v>15</v>
      </c>
      <c r="AB2346" s="8">
        <v>15</v>
      </c>
    </row>
    <row r="2347" spans="1:28">
      <c r="A2347" t="s">
        <v>16</v>
      </c>
      <c r="B2347" t="s">
        <v>190</v>
      </c>
      <c r="C2347" t="s">
        <v>263</v>
      </c>
      <c r="D2347" t="s">
        <v>616</v>
      </c>
      <c r="E2347" t="s">
        <v>675</v>
      </c>
      <c r="F2347" t="s">
        <v>4587</v>
      </c>
      <c r="G2347" t="s">
        <v>4587</v>
      </c>
      <c r="H2347" t="s">
        <v>676</v>
      </c>
      <c r="I2347" t="s">
        <v>2323</v>
      </c>
      <c r="J2347" s="8" t="s">
        <v>2324</v>
      </c>
      <c r="K2347" s="8">
        <v>102</v>
      </c>
      <c r="L2347" s="8" t="s">
        <v>2325</v>
      </c>
      <c r="M2347" s="8">
        <v>195</v>
      </c>
      <c r="N2347" s="8" t="s">
        <v>967</v>
      </c>
      <c r="O2347" s="8">
        <v>1</v>
      </c>
      <c r="P2347" s="8" t="s">
        <v>57</v>
      </c>
      <c r="Q2347" s="8" t="s">
        <v>2323</v>
      </c>
      <c r="S2347" s="8" t="s">
        <v>57</v>
      </c>
      <c r="T2347" s="8" t="s">
        <v>59</v>
      </c>
      <c r="U2347" s="8" t="s">
        <v>65</v>
      </c>
      <c r="V2347" s="8" t="s">
        <v>51</v>
      </c>
      <c r="W2347" s="8">
        <v>45</v>
      </c>
      <c r="X2347" s="8">
        <v>0</v>
      </c>
      <c r="Y2347" s="8">
        <v>0</v>
      </c>
      <c r="Z2347" s="8">
        <v>15</v>
      </c>
      <c r="AA2347" s="8">
        <v>15</v>
      </c>
      <c r="AB2347" s="8">
        <v>15</v>
      </c>
    </row>
    <row r="2348" spans="1:28">
      <c r="A2348" t="s">
        <v>16</v>
      </c>
      <c r="B2348" t="s">
        <v>190</v>
      </c>
      <c r="C2348" t="s">
        <v>263</v>
      </c>
      <c r="D2348" t="s">
        <v>616</v>
      </c>
      <c r="E2348" t="s">
        <v>675</v>
      </c>
      <c r="F2348" t="s">
        <v>4488</v>
      </c>
      <c r="G2348" t="s">
        <v>4488</v>
      </c>
      <c r="H2348" t="s">
        <v>676</v>
      </c>
      <c r="I2348" t="s">
        <v>9572</v>
      </c>
      <c r="J2348" s="8" t="s">
        <v>9573</v>
      </c>
      <c r="K2348" s="8">
        <v>61</v>
      </c>
      <c r="L2348" s="8" t="s">
        <v>991</v>
      </c>
      <c r="M2348" s="8">
        <v>110</v>
      </c>
      <c r="N2348" s="8" t="s">
        <v>9574</v>
      </c>
      <c r="O2348" s="8">
        <v>1</v>
      </c>
      <c r="P2348" s="8" t="s">
        <v>57</v>
      </c>
      <c r="Q2348" s="8" t="s">
        <v>9572</v>
      </c>
      <c r="S2348" s="8" t="s">
        <v>57</v>
      </c>
      <c r="T2348" s="8" t="s">
        <v>59</v>
      </c>
      <c r="U2348" s="8" t="s">
        <v>65</v>
      </c>
      <c r="V2348" s="8" t="s">
        <v>51</v>
      </c>
      <c r="W2348" s="8">
        <v>65</v>
      </c>
      <c r="X2348" s="8">
        <v>0</v>
      </c>
      <c r="Y2348" s="8">
        <v>20</v>
      </c>
      <c r="Z2348" s="8">
        <v>15</v>
      </c>
      <c r="AA2348" s="8">
        <v>15</v>
      </c>
      <c r="AB2348" s="8">
        <v>15</v>
      </c>
    </row>
    <row r="2349" spans="1:28">
      <c r="A2349" t="s">
        <v>16</v>
      </c>
      <c r="B2349" t="s">
        <v>190</v>
      </c>
      <c r="C2349" t="s">
        <v>263</v>
      </c>
      <c r="D2349" t="s">
        <v>616</v>
      </c>
      <c r="E2349" t="s">
        <v>675</v>
      </c>
      <c r="F2349" t="s">
        <v>192</v>
      </c>
      <c r="G2349" t="s">
        <v>192</v>
      </c>
      <c r="H2349" t="s">
        <v>676</v>
      </c>
      <c r="I2349" t="s">
        <v>9575</v>
      </c>
      <c r="J2349" s="8" t="s">
        <v>9576</v>
      </c>
      <c r="K2349" s="8">
        <v>67</v>
      </c>
      <c r="L2349" s="8" t="s">
        <v>9577</v>
      </c>
      <c r="M2349" s="8">
        <v>130</v>
      </c>
      <c r="N2349" s="8" t="s">
        <v>51</v>
      </c>
      <c r="O2349" s="8">
        <v>0</v>
      </c>
      <c r="P2349" s="8" t="s">
        <v>58</v>
      </c>
      <c r="Q2349" s="8" t="s">
        <v>9575</v>
      </c>
      <c r="S2349" s="8" t="s">
        <v>57</v>
      </c>
      <c r="T2349" s="8" t="s">
        <v>59</v>
      </c>
      <c r="U2349" s="8" t="s">
        <v>65</v>
      </c>
      <c r="V2349" s="8" t="s">
        <v>51</v>
      </c>
      <c r="W2349" s="8">
        <v>50</v>
      </c>
      <c r="X2349" s="8">
        <v>0</v>
      </c>
      <c r="Y2349" s="8">
        <v>20</v>
      </c>
      <c r="Z2349" s="8">
        <v>0</v>
      </c>
      <c r="AA2349" s="8">
        <v>15</v>
      </c>
      <c r="AB2349" s="8">
        <v>15</v>
      </c>
    </row>
    <row r="2350" spans="1:28">
      <c r="A2350" t="s">
        <v>16</v>
      </c>
      <c r="B2350" t="s">
        <v>190</v>
      </c>
      <c r="C2350" t="s">
        <v>263</v>
      </c>
      <c r="D2350" t="s">
        <v>616</v>
      </c>
      <c r="E2350" t="s">
        <v>675</v>
      </c>
      <c r="F2350" t="s">
        <v>33</v>
      </c>
      <c r="G2350" t="s">
        <v>33</v>
      </c>
      <c r="H2350" t="s">
        <v>676</v>
      </c>
      <c r="I2350" t="s">
        <v>9578</v>
      </c>
      <c r="J2350" s="8" t="s">
        <v>9579</v>
      </c>
      <c r="K2350" s="8">
        <v>90</v>
      </c>
      <c r="L2350" s="8" t="s">
        <v>9580</v>
      </c>
      <c r="M2350" s="8">
        <v>128</v>
      </c>
      <c r="N2350" s="8" t="s">
        <v>51</v>
      </c>
      <c r="O2350" s="8">
        <v>0</v>
      </c>
      <c r="P2350" s="8" t="s">
        <v>58</v>
      </c>
      <c r="Q2350" s="8" t="s">
        <v>9578</v>
      </c>
      <c r="S2350" s="8" t="s">
        <v>57</v>
      </c>
      <c r="T2350" s="8" t="s">
        <v>59</v>
      </c>
      <c r="U2350" s="8" t="s">
        <v>65</v>
      </c>
      <c r="V2350" s="8" t="s">
        <v>51</v>
      </c>
      <c r="W2350" s="8">
        <v>50</v>
      </c>
      <c r="X2350" s="8">
        <v>0</v>
      </c>
      <c r="Y2350" s="8">
        <v>20</v>
      </c>
      <c r="Z2350" s="8">
        <v>0</v>
      </c>
      <c r="AA2350" s="8">
        <v>15</v>
      </c>
      <c r="AB2350" s="8">
        <v>15</v>
      </c>
    </row>
    <row r="2351" spans="1:28">
      <c r="A2351" t="s">
        <v>16</v>
      </c>
      <c r="B2351" t="s">
        <v>190</v>
      </c>
      <c r="C2351" t="s">
        <v>263</v>
      </c>
      <c r="D2351" t="s">
        <v>616</v>
      </c>
      <c r="E2351" t="s">
        <v>675</v>
      </c>
      <c r="F2351" t="s">
        <v>4499</v>
      </c>
      <c r="G2351" t="s">
        <v>4499</v>
      </c>
      <c r="H2351" t="s">
        <v>676</v>
      </c>
      <c r="I2351" t="s">
        <v>9581</v>
      </c>
      <c r="J2351" s="8" t="s">
        <v>9582</v>
      </c>
      <c r="K2351" s="8">
        <v>63</v>
      </c>
      <c r="L2351" s="8" t="s">
        <v>9583</v>
      </c>
      <c r="M2351" s="8">
        <v>136</v>
      </c>
      <c r="N2351" s="8" t="s">
        <v>9584</v>
      </c>
      <c r="O2351" s="8">
        <v>1</v>
      </c>
      <c r="P2351" s="8" t="s">
        <v>57</v>
      </c>
      <c r="Q2351" s="8" t="s">
        <v>9581</v>
      </c>
      <c r="S2351" s="8" t="s">
        <v>57</v>
      </c>
      <c r="T2351" s="8" t="s">
        <v>59</v>
      </c>
      <c r="U2351" s="8" t="s">
        <v>65</v>
      </c>
      <c r="V2351" s="8" t="s">
        <v>51</v>
      </c>
      <c r="W2351" s="8">
        <v>65</v>
      </c>
      <c r="X2351" s="8">
        <v>0</v>
      </c>
      <c r="Y2351" s="8">
        <v>20</v>
      </c>
      <c r="Z2351" s="8">
        <v>15</v>
      </c>
      <c r="AA2351" s="8">
        <v>15</v>
      </c>
      <c r="AB2351" s="8">
        <v>15</v>
      </c>
    </row>
    <row r="2352" spans="1:28">
      <c r="A2352" t="s">
        <v>16</v>
      </c>
      <c r="B2352" t="s">
        <v>190</v>
      </c>
      <c r="C2352" t="s">
        <v>263</v>
      </c>
      <c r="D2352" t="s">
        <v>616</v>
      </c>
      <c r="E2352" t="s">
        <v>675</v>
      </c>
      <c r="F2352" t="s">
        <v>4508</v>
      </c>
      <c r="G2352" t="s">
        <v>4508</v>
      </c>
      <c r="H2352" t="s">
        <v>676</v>
      </c>
      <c r="I2352" t="s">
        <v>9585</v>
      </c>
      <c r="J2352" s="8" t="s">
        <v>9586</v>
      </c>
      <c r="K2352" s="8">
        <v>59</v>
      </c>
      <c r="L2352" s="8" t="s">
        <v>2303</v>
      </c>
      <c r="M2352" s="8">
        <v>132</v>
      </c>
      <c r="N2352" s="8" t="s">
        <v>9587</v>
      </c>
      <c r="O2352" s="8">
        <v>1</v>
      </c>
      <c r="P2352" s="8" t="s">
        <v>57</v>
      </c>
      <c r="Q2352" s="8" t="s">
        <v>9585</v>
      </c>
      <c r="S2352" s="8" t="s">
        <v>57</v>
      </c>
      <c r="T2352" s="8" t="s">
        <v>59</v>
      </c>
      <c r="U2352" s="8" t="s">
        <v>65</v>
      </c>
      <c r="V2352" s="8" t="s">
        <v>51</v>
      </c>
      <c r="W2352" s="8">
        <v>85</v>
      </c>
      <c r="X2352" s="8">
        <v>20</v>
      </c>
      <c r="Y2352" s="8">
        <v>20</v>
      </c>
      <c r="Z2352" s="8">
        <v>15</v>
      </c>
      <c r="AA2352" s="8">
        <v>15</v>
      </c>
      <c r="AB2352" s="8">
        <v>15</v>
      </c>
    </row>
    <row r="2353" spans="1:28">
      <c r="A2353" t="s">
        <v>21</v>
      </c>
      <c r="B2353" t="s">
        <v>93</v>
      </c>
      <c r="C2353" t="s">
        <v>653</v>
      </c>
      <c r="D2353" t="s">
        <v>629</v>
      </c>
      <c r="E2353" t="s">
        <v>675</v>
      </c>
      <c r="F2353" t="s">
        <v>7808</v>
      </c>
      <c r="G2353" t="s">
        <v>7809</v>
      </c>
      <c r="H2353" t="s">
        <v>676</v>
      </c>
      <c r="I2353" t="s">
        <v>6253</v>
      </c>
      <c r="J2353" s="8" t="s">
        <v>11339</v>
      </c>
      <c r="K2353" s="8">
        <v>58</v>
      </c>
      <c r="L2353" s="8" t="s">
        <v>10433</v>
      </c>
      <c r="M2353" s="8">
        <v>160</v>
      </c>
      <c r="N2353" s="8" t="s">
        <v>6254</v>
      </c>
      <c r="O2353" s="8">
        <v>1</v>
      </c>
      <c r="P2353" s="8" t="s">
        <v>57</v>
      </c>
      <c r="Q2353" s="8" t="s">
        <v>12954</v>
      </c>
      <c r="S2353" s="8" t="s">
        <v>57</v>
      </c>
      <c r="T2353" s="8" t="s">
        <v>59</v>
      </c>
      <c r="U2353" s="8" t="s">
        <v>65</v>
      </c>
      <c r="V2353" s="8" t="s">
        <v>51</v>
      </c>
      <c r="W2353" s="8">
        <v>85</v>
      </c>
      <c r="X2353" s="8">
        <v>20</v>
      </c>
      <c r="Y2353" s="8">
        <v>20</v>
      </c>
      <c r="Z2353" s="8">
        <v>15</v>
      </c>
      <c r="AA2353" s="8">
        <v>15</v>
      </c>
      <c r="AB2353" s="8">
        <v>15</v>
      </c>
    </row>
    <row r="2354" spans="1:28">
      <c r="A2354" t="s">
        <v>21</v>
      </c>
      <c r="B2354" t="s">
        <v>93</v>
      </c>
      <c r="C2354" t="s">
        <v>653</v>
      </c>
      <c r="D2354" t="s">
        <v>629</v>
      </c>
      <c r="E2354" t="s">
        <v>675</v>
      </c>
      <c r="F2354" t="s">
        <v>9235</v>
      </c>
      <c r="G2354" t="s">
        <v>9236</v>
      </c>
      <c r="H2354" t="s">
        <v>677</v>
      </c>
      <c r="I2354" t="s">
        <v>9237</v>
      </c>
      <c r="J2354" s="8" t="s">
        <v>9238</v>
      </c>
      <c r="K2354" s="8">
        <v>36</v>
      </c>
      <c r="L2354" s="8" t="s">
        <v>9239</v>
      </c>
      <c r="M2354" s="8">
        <v>165</v>
      </c>
      <c r="N2354" s="8" t="s">
        <v>9240</v>
      </c>
      <c r="O2354" s="8">
        <v>1</v>
      </c>
      <c r="P2354" s="8" t="s">
        <v>57</v>
      </c>
      <c r="Q2354" s="8" t="s">
        <v>12955</v>
      </c>
      <c r="S2354" s="8" t="s">
        <v>57</v>
      </c>
      <c r="T2354" s="8" t="s">
        <v>59</v>
      </c>
      <c r="U2354" s="8" t="s">
        <v>65</v>
      </c>
      <c r="V2354" s="8" t="s">
        <v>51</v>
      </c>
      <c r="W2354" s="8">
        <v>45</v>
      </c>
      <c r="X2354" s="8">
        <v>0</v>
      </c>
      <c r="Y2354" s="8">
        <v>0</v>
      </c>
      <c r="Z2354" s="8">
        <v>15</v>
      </c>
      <c r="AA2354" s="8">
        <v>15</v>
      </c>
      <c r="AB2354" s="8">
        <v>15</v>
      </c>
    </row>
    <row r="2355" spans="1:28">
      <c r="A2355" t="s">
        <v>21</v>
      </c>
      <c r="B2355" t="s">
        <v>93</v>
      </c>
      <c r="C2355" t="s">
        <v>653</v>
      </c>
      <c r="D2355" t="s">
        <v>629</v>
      </c>
      <c r="E2355" t="s">
        <v>674</v>
      </c>
      <c r="F2355" t="s">
        <v>5153</v>
      </c>
      <c r="G2355" t="s">
        <v>5109</v>
      </c>
      <c r="H2355" t="s">
        <v>676</v>
      </c>
      <c r="I2355" t="s">
        <v>3018</v>
      </c>
      <c r="J2355" s="8" t="s">
        <v>11340</v>
      </c>
      <c r="K2355" s="8">
        <v>43</v>
      </c>
      <c r="L2355" s="8" t="s">
        <v>10434</v>
      </c>
      <c r="M2355" s="8">
        <v>159</v>
      </c>
      <c r="N2355" s="8" t="s">
        <v>10435</v>
      </c>
      <c r="O2355" s="8">
        <v>1</v>
      </c>
      <c r="P2355" s="8" t="s">
        <v>57</v>
      </c>
      <c r="Q2355" s="8" t="s">
        <v>12956</v>
      </c>
      <c r="S2355" s="8" t="s">
        <v>57</v>
      </c>
      <c r="T2355" s="8" t="s">
        <v>59</v>
      </c>
      <c r="U2355" s="8" t="s">
        <v>65</v>
      </c>
      <c r="V2355" s="8" t="s">
        <v>51</v>
      </c>
      <c r="W2355" s="8">
        <v>85</v>
      </c>
      <c r="X2355" s="8">
        <v>20</v>
      </c>
      <c r="Y2355" s="8">
        <v>20</v>
      </c>
      <c r="Z2355" s="8">
        <v>15</v>
      </c>
      <c r="AA2355" s="8">
        <v>15</v>
      </c>
      <c r="AB2355" s="8">
        <v>15</v>
      </c>
    </row>
    <row r="2356" spans="1:28">
      <c r="A2356" t="s">
        <v>21</v>
      </c>
      <c r="B2356" t="s">
        <v>93</v>
      </c>
      <c r="C2356" t="s">
        <v>653</v>
      </c>
      <c r="D2356" t="s">
        <v>629</v>
      </c>
      <c r="E2356" t="s">
        <v>675</v>
      </c>
      <c r="F2356" t="s">
        <v>7835</v>
      </c>
      <c r="G2356" t="s">
        <v>11341</v>
      </c>
      <c r="H2356" t="s">
        <v>676</v>
      </c>
      <c r="I2356" t="s">
        <v>7836</v>
      </c>
      <c r="J2356" s="8" t="s">
        <v>11342</v>
      </c>
      <c r="K2356" s="8">
        <v>59</v>
      </c>
      <c r="L2356" s="8" t="s">
        <v>7837</v>
      </c>
      <c r="M2356" s="8">
        <v>135</v>
      </c>
      <c r="N2356" s="8" t="s">
        <v>7838</v>
      </c>
      <c r="O2356" s="8">
        <v>1</v>
      </c>
      <c r="P2356" s="8" t="s">
        <v>57</v>
      </c>
      <c r="Q2356" s="8" t="s">
        <v>12957</v>
      </c>
      <c r="S2356" s="8" t="s">
        <v>57</v>
      </c>
      <c r="T2356" s="8" t="s">
        <v>59</v>
      </c>
      <c r="U2356" s="8" t="s">
        <v>65</v>
      </c>
      <c r="V2356" s="8" t="s">
        <v>51</v>
      </c>
      <c r="W2356" s="8">
        <v>85</v>
      </c>
      <c r="X2356" s="8">
        <v>20</v>
      </c>
      <c r="Y2356" s="8">
        <v>20</v>
      </c>
      <c r="Z2356" s="8">
        <v>15</v>
      </c>
      <c r="AA2356" s="8">
        <v>15</v>
      </c>
      <c r="AB2356" s="8">
        <v>15</v>
      </c>
    </row>
    <row r="2357" spans="1:28">
      <c r="A2357" t="s">
        <v>21</v>
      </c>
      <c r="B2357" t="s">
        <v>93</v>
      </c>
      <c r="C2357" t="s">
        <v>653</v>
      </c>
      <c r="D2357" t="s">
        <v>629</v>
      </c>
      <c r="E2357" t="s">
        <v>675</v>
      </c>
      <c r="F2357" t="s">
        <v>7810</v>
      </c>
      <c r="G2357" t="s">
        <v>4665</v>
      </c>
      <c r="H2357" t="s">
        <v>676</v>
      </c>
      <c r="I2357" t="s">
        <v>9588</v>
      </c>
      <c r="J2357" s="8" t="s">
        <v>11343</v>
      </c>
      <c r="K2357" s="8">
        <v>46</v>
      </c>
      <c r="L2357" s="8" t="s">
        <v>9589</v>
      </c>
      <c r="M2357" s="8">
        <v>153</v>
      </c>
      <c r="N2357" s="8" t="s">
        <v>9590</v>
      </c>
      <c r="O2357" s="8">
        <v>1</v>
      </c>
      <c r="P2357" s="8" t="s">
        <v>57</v>
      </c>
      <c r="Q2357" s="8" t="s">
        <v>12958</v>
      </c>
      <c r="S2357" s="8" t="s">
        <v>57</v>
      </c>
      <c r="T2357" s="8" t="s">
        <v>59</v>
      </c>
      <c r="U2357" s="8" t="s">
        <v>65</v>
      </c>
      <c r="V2357" s="8" t="s">
        <v>51</v>
      </c>
      <c r="W2357" s="8">
        <v>85</v>
      </c>
      <c r="X2357" s="8">
        <v>20</v>
      </c>
      <c r="Y2357" s="8">
        <v>20</v>
      </c>
      <c r="Z2357" s="8">
        <v>15</v>
      </c>
      <c r="AA2357" s="8">
        <v>15</v>
      </c>
      <c r="AB2357" s="8">
        <v>15</v>
      </c>
    </row>
    <row r="2358" spans="1:28">
      <c r="A2358" t="s">
        <v>21</v>
      </c>
      <c r="B2358" t="s">
        <v>93</v>
      </c>
      <c r="C2358" t="s">
        <v>653</v>
      </c>
      <c r="D2358" t="s">
        <v>629</v>
      </c>
      <c r="E2358" t="s">
        <v>675</v>
      </c>
      <c r="F2358" t="s">
        <v>7810</v>
      </c>
      <c r="G2358" t="s">
        <v>4665</v>
      </c>
      <c r="H2358" t="s">
        <v>676</v>
      </c>
      <c r="I2358" t="s">
        <v>6217</v>
      </c>
      <c r="J2358" s="8" t="s">
        <v>10436</v>
      </c>
      <c r="K2358" s="8">
        <v>55</v>
      </c>
      <c r="L2358" s="8" t="s">
        <v>10437</v>
      </c>
      <c r="M2358" s="8">
        <v>155</v>
      </c>
      <c r="N2358" s="8" t="s">
        <v>6218</v>
      </c>
      <c r="O2358" s="8">
        <v>1</v>
      </c>
      <c r="P2358" s="8" t="s">
        <v>57</v>
      </c>
      <c r="Q2358" s="8" t="s">
        <v>12959</v>
      </c>
      <c r="S2358" s="8" t="s">
        <v>57</v>
      </c>
      <c r="T2358" s="8" t="s">
        <v>59</v>
      </c>
      <c r="U2358" s="8" t="s">
        <v>65</v>
      </c>
      <c r="V2358" s="8" t="s">
        <v>51</v>
      </c>
      <c r="W2358" s="8">
        <v>85</v>
      </c>
      <c r="X2358" s="8">
        <v>20</v>
      </c>
      <c r="Y2358" s="8">
        <v>20</v>
      </c>
      <c r="Z2358" s="8">
        <v>15</v>
      </c>
      <c r="AA2358" s="8">
        <v>15</v>
      </c>
      <c r="AB2358" s="8">
        <v>15</v>
      </c>
    </row>
    <row r="2359" spans="1:28">
      <c r="A2359" t="s">
        <v>21</v>
      </c>
      <c r="B2359" t="s">
        <v>93</v>
      </c>
      <c r="C2359" t="s">
        <v>653</v>
      </c>
      <c r="D2359" t="s">
        <v>629</v>
      </c>
      <c r="E2359" t="s">
        <v>675</v>
      </c>
      <c r="F2359" t="s">
        <v>7811</v>
      </c>
      <c r="G2359" t="s">
        <v>11344</v>
      </c>
      <c r="H2359" t="s">
        <v>676</v>
      </c>
      <c r="I2359" t="s">
        <v>6250</v>
      </c>
      <c r="J2359" s="8" t="s">
        <v>11345</v>
      </c>
      <c r="K2359" s="8">
        <v>48</v>
      </c>
      <c r="L2359" s="8" t="s">
        <v>6251</v>
      </c>
      <c r="M2359" s="8">
        <v>145</v>
      </c>
      <c r="N2359" s="8" t="s">
        <v>10438</v>
      </c>
      <c r="O2359" s="8">
        <v>1</v>
      </c>
      <c r="P2359" s="8" t="s">
        <v>57</v>
      </c>
      <c r="Q2359" s="8" t="s">
        <v>12960</v>
      </c>
      <c r="S2359" s="8" t="s">
        <v>57</v>
      </c>
      <c r="T2359" s="8" t="s">
        <v>59</v>
      </c>
      <c r="U2359" s="8" t="s">
        <v>65</v>
      </c>
      <c r="V2359" s="8" t="s">
        <v>51</v>
      </c>
      <c r="W2359" s="8">
        <v>85</v>
      </c>
      <c r="X2359" s="8">
        <v>20</v>
      </c>
      <c r="Y2359" s="8">
        <v>20</v>
      </c>
      <c r="Z2359" s="8">
        <v>15</v>
      </c>
      <c r="AA2359" s="8">
        <v>15</v>
      </c>
      <c r="AB2359" s="8">
        <v>15</v>
      </c>
    </row>
    <row r="2360" spans="1:28">
      <c r="A2360" t="s">
        <v>21</v>
      </c>
      <c r="B2360" t="s">
        <v>93</v>
      </c>
      <c r="C2360" t="s">
        <v>653</v>
      </c>
      <c r="D2360" t="s">
        <v>629</v>
      </c>
      <c r="E2360" t="s">
        <v>675</v>
      </c>
      <c r="F2360" t="s">
        <v>9241</v>
      </c>
      <c r="G2360" t="s">
        <v>9242</v>
      </c>
      <c r="H2360" t="s">
        <v>677</v>
      </c>
      <c r="I2360" t="s">
        <v>9243</v>
      </c>
      <c r="J2360" s="8" t="s">
        <v>9244</v>
      </c>
      <c r="K2360" s="8">
        <v>27</v>
      </c>
      <c r="L2360" s="8" t="s">
        <v>9245</v>
      </c>
      <c r="M2360" s="8">
        <v>82</v>
      </c>
      <c r="N2360" s="8" t="s">
        <v>9246</v>
      </c>
      <c r="O2360" s="8">
        <v>1</v>
      </c>
      <c r="P2360" s="8" t="s">
        <v>57</v>
      </c>
      <c r="Q2360" s="8" t="s">
        <v>12961</v>
      </c>
      <c r="S2360" s="8" t="s">
        <v>57</v>
      </c>
      <c r="T2360" s="8" t="s">
        <v>59</v>
      </c>
      <c r="U2360" s="8" t="s">
        <v>65</v>
      </c>
      <c r="V2360" s="8" t="s">
        <v>51</v>
      </c>
      <c r="W2360" s="8">
        <v>65</v>
      </c>
      <c r="X2360" s="8">
        <v>0</v>
      </c>
      <c r="Y2360" s="8">
        <v>20</v>
      </c>
      <c r="Z2360" s="8">
        <v>15</v>
      </c>
      <c r="AA2360" s="8">
        <v>15</v>
      </c>
      <c r="AB2360" s="8">
        <v>15</v>
      </c>
    </row>
    <row r="2361" spans="1:28">
      <c r="A2361" t="s">
        <v>21</v>
      </c>
      <c r="B2361" t="s">
        <v>93</v>
      </c>
      <c r="C2361" t="s">
        <v>653</v>
      </c>
      <c r="D2361" t="s">
        <v>629</v>
      </c>
      <c r="E2361" t="s">
        <v>675</v>
      </c>
      <c r="F2361" t="s">
        <v>7812</v>
      </c>
      <c r="G2361" t="s">
        <v>4539</v>
      </c>
      <c r="H2361" t="s">
        <v>676</v>
      </c>
      <c r="I2361" t="s">
        <v>6227</v>
      </c>
      <c r="J2361" s="8" t="s">
        <v>6228</v>
      </c>
      <c r="K2361" s="8">
        <v>40</v>
      </c>
      <c r="L2361" s="8" t="s">
        <v>6229</v>
      </c>
      <c r="M2361" s="8">
        <v>156</v>
      </c>
      <c r="N2361" s="8" t="s">
        <v>6230</v>
      </c>
      <c r="O2361" s="8">
        <v>1</v>
      </c>
      <c r="P2361" s="8" t="s">
        <v>57</v>
      </c>
      <c r="Q2361" s="8" t="s">
        <v>12962</v>
      </c>
      <c r="S2361" s="8" t="s">
        <v>57</v>
      </c>
      <c r="T2361" s="8" t="s">
        <v>59</v>
      </c>
      <c r="U2361" s="8" t="s">
        <v>65</v>
      </c>
      <c r="V2361" s="8" t="s">
        <v>51</v>
      </c>
      <c r="W2361" s="8">
        <v>85</v>
      </c>
      <c r="X2361" s="8">
        <v>20</v>
      </c>
      <c r="Y2361" s="8">
        <v>20</v>
      </c>
      <c r="Z2361" s="8">
        <v>15</v>
      </c>
      <c r="AA2361" s="8">
        <v>15</v>
      </c>
      <c r="AB2361" s="8">
        <v>15</v>
      </c>
    </row>
    <row r="2362" spans="1:28">
      <c r="A2362" t="s">
        <v>21</v>
      </c>
      <c r="B2362" t="s">
        <v>93</v>
      </c>
      <c r="C2362" t="s">
        <v>653</v>
      </c>
      <c r="D2362" t="s">
        <v>629</v>
      </c>
      <c r="E2362" t="s">
        <v>675</v>
      </c>
      <c r="F2362" t="s">
        <v>7813</v>
      </c>
      <c r="G2362" t="s">
        <v>7814</v>
      </c>
      <c r="H2362" t="s">
        <v>676</v>
      </c>
      <c r="I2362" t="s">
        <v>7815</v>
      </c>
      <c r="J2362" s="8" t="s">
        <v>7816</v>
      </c>
      <c r="K2362" s="8">
        <v>47</v>
      </c>
      <c r="L2362" s="8" t="s">
        <v>7817</v>
      </c>
      <c r="M2362" s="8">
        <v>155</v>
      </c>
      <c r="N2362" s="8" t="s">
        <v>7818</v>
      </c>
      <c r="O2362" s="8">
        <v>1</v>
      </c>
      <c r="P2362" s="8" t="s">
        <v>57</v>
      </c>
      <c r="Q2362" s="8" t="s">
        <v>12963</v>
      </c>
      <c r="S2362" s="8" t="s">
        <v>57</v>
      </c>
      <c r="T2362" s="8" t="s">
        <v>59</v>
      </c>
      <c r="U2362" s="8" t="s">
        <v>65</v>
      </c>
      <c r="V2362" s="8" t="s">
        <v>51</v>
      </c>
      <c r="W2362" s="8">
        <v>85</v>
      </c>
      <c r="X2362" s="8">
        <v>20</v>
      </c>
      <c r="Y2362" s="8">
        <v>20</v>
      </c>
      <c r="Z2362" s="8">
        <v>15</v>
      </c>
      <c r="AA2362" s="8">
        <v>15</v>
      </c>
      <c r="AB2362" s="8">
        <v>15</v>
      </c>
    </row>
    <row r="2363" spans="1:28">
      <c r="A2363" t="s">
        <v>21</v>
      </c>
      <c r="B2363" t="s">
        <v>93</v>
      </c>
      <c r="C2363" t="s">
        <v>653</v>
      </c>
      <c r="D2363" t="s">
        <v>629</v>
      </c>
      <c r="E2363" t="s">
        <v>675</v>
      </c>
      <c r="F2363" t="s">
        <v>5160</v>
      </c>
      <c r="G2363" t="s">
        <v>5160</v>
      </c>
      <c r="H2363" t="s">
        <v>677</v>
      </c>
      <c r="I2363" t="s">
        <v>3037</v>
      </c>
      <c r="J2363" s="8" t="s">
        <v>11346</v>
      </c>
      <c r="K2363" s="8">
        <v>46</v>
      </c>
      <c r="L2363" s="8" t="s">
        <v>3038</v>
      </c>
      <c r="M2363" s="8">
        <v>82</v>
      </c>
      <c r="N2363" s="8" t="s">
        <v>1225</v>
      </c>
      <c r="O2363" s="8">
        <v>1</v>
      </c>
      <c r="P2363" s="8" t="s">
        <v>57</v>
      </c>
      <c r="Q2363" s="8" t="s">
        <v>12964</v>
      </c>
      <c r="S2363" s="8" t="s">
        <v>57</v>
      </c>
      <c r="T2363" s="8" t="s">
        <v>59</v>
      </c>
      <c r="U2363" s="8" t="s">
        <v>65</v>
      </c>
      <c r="V2363" s="8" t="s">
        <v>51</v>
      </c>
      <c r="W2363" s="8">
        <v>85</v>
      </c>
      <c r="X2363" s="8">
        <v>20</v>
      </c>
      <c r="Y2363" s="8">
        <v>20</v>
      </c>
      <c r="Z2363" s="8">
        <v>15</v>
      </c>
      <c r="AA2363" s="8">
        <v>15</v>
      </c>
      <c r="AB2363" s="8">
        <v>15</v>
      </c>
    </row>
    <row r="2364" spans="1:28">
      <c r="A2364" t="s">
        <v>21</v>
      </c>
      <c r="B2364" t="s">
        <v>93</v>
      </c>
      <c r="C2364" t="s">
        <v>653</v>
      </c>
      <c r="D2364" t="s">
        <v>629</v>
      </c>
      <c r="E2364" t="s">
        <v>675</v>
      </c>
      <c r="F2364" t="s">
        <v>7819</v>
      </c>
      <c r="G2364" t="s">
        <v>7820</v>
      </c>
      <c r="H2364" t="s">
        <v>676</v>
      </c>
      <c r="I2364" t="s">
        <v>6255</v>
      </c>
      <c r="J2364" s="8" t="s">
        <v>11347</v>
      </c>
      <c r="K2364" s="8">
        <v>56</v>
      </c>
      <c r="L2364" s="8" t="s">
        <v>6256</v>
      </c>
      <c r="M2364" s="8">
        <v>148</v>
      </c>
      <c r="N2364" s="8" t="s">
        <v>6257</v>
      </c>
      <c r="O2364" s="8">
        <v>1</v>
      </c>
      <c r="P2364" s="8" t="s">
        <v>57</v>
      </c>
      <c r="Q2364" s="8" t="s">
        <v>12965</v>
      </c>
      <c r="S2364" s="8" t="s">
        <v>57</v>
      </c>
      <c r="T2364" s="8" t="s">
        <v>59</v>
      </c>
      <c r="U2364" s="8" t="s">
        <v>65</v>
      </c>
      <c r="V2364" s="8" t="s">
        <v>51</v>
      </c>
      <c r="W2364" s="8">
        <v>85</v>
      </c>
      <c r="X2364" s="8">
        <v>20</v>
      </c>
      <c r="Y2364" s="8">
        <v>20</v>
      </c>
      <c r="Z2364" s="8">
        <v>15</v>
      </c>
      <c r="AA2364" s="8">
        <v>15</v>
      </c>
      <c r="AB2364" s="8">
        <v>15</v>
      </c>
    </row>
    <row r="2365" spans="1:28">
      <c r="A2365" t="s">
        <v>21</v>
      </c>
      <c r="B2365" t="s">
        <v>93</v>
      </c>
      <c r="C2365" t="s">
        <v>653</v>
      </c>
      <c r="D2365" t="s">
        <v>629</v>
      </c>
      <c r="E2365" t="s">
        <v>675</v>
      </c>
      <c r="F2365" t="s">
        <v>7821</v>
      </c>
      <c r="G2365" t="s">
        <v>5024</v>
      </c>
      <c r="H2365" t="s">
        <v>676</v>
      </c>
      <c r="I2365" t="s">
        <v>6234</v>
      </c>
      <c r="J2365" s="8" t="s">
        <v>10439</v>
      </c>
      <c r="K2365" s="8">
        <v>56</v>
      </c>
      <c r="L2365" s="8" t="s">
        <v>10440</v>
      </c>
      <c r="M2365" s="8">
        <v>153</v>
      </c>
      <c r="N2365" s="8" t="s">
        <v>6235</v>
      </c>
      <c r="O2365" s="8">
        <v>1</v>
      </c>
      <c r="P2365" s="8" t="s">
        <v>57</v>
      </c>
      <c r="Q2365" s="8" t="s">
        <v>12966</v>
      </c>
      <c r="S2365" s="8" t="s">
        <v>57</v>
      </c>
      <c r="T2365" s="8" t="s">
        <v>59</v>
      </c>
      <c r="U2365" s="8" t="s">
        <v>65</v>
      </c>
      <c r="V2365" s="8" t="s">
        <v>51</v>
      </c>
      <c r="W2365" s="8">
        <v>85</v>
      </c>
      <c r="X2365" s="8">
        <v>20</v>
      </c>
      <c r="Y2365" s="8">
        <v>20</v>
      </c>
      <c r="Z2365" s="8">
        <v>15</v>
      </c>
      <c r="AA2365" s="8">
        <v>15</v>
      </c>
      <c r="AB2365" s="8">
        <v>15</v>
      </c>
    </row>
    <row r="2366" spans="1:28">
      <c r="A2366" t="s">
        <v>21</v>
      </c>
      <c r="B2366" t="s">
        <v>93</v>
      </c>
      <c r="C2366" t="s">
        <v>653</v>
      </c>
      <c r="D2366" t="s">
        <v>629</v>
      </c>
      <c r="E2366" t="s">
        <v>675</v>
      </c>
      <c r="F2366" t="s">
        <v>7823</v>
      </c>
      <c r="G2366" t="s">
        <v>4624</v>
      </c>
      <c r="H2366" t="s">
        <v>676</v>
      </c>
      <c r="I2366" t="s">
        <v>9591</v>
      </c>
      <c r="J2366" s="8" t="s">
        <v>9592</v>
      </c>
      <c r="K2366" s="8">
        <v>60</v>
      </c>
      <c r="L2366" s="8" t="s">
        <v>9593</v>
      </c>
      <c r="M2366" s="8">
        <v>130</v>
      </c>
      <c r="N2366" s="8" t="s">
        <v>6225</v>
      </c>
      <c r="O2366" s="8">
        <v>1</v>
      </c>
      <c r="P2366" s="8" t="s">
        <v>57</v>
      </c>
      <c r="Q2366" s="8" t="s">
        <v>12967</v>
      </c>
      <c r="S2366" s="8" t="s">
        <v>57</v>
      </c>
      <c r="T2366" s="8" t="s">
        <v>59</v>
      </c>
      <c r="U2366" s="8" t="s">
        <v>65</v>
      </c>
      <c r="V2366" s="8" t="s">
        <v>51</v>
      </c>
      <c r="W2366" s="8">
        <v>85</v>
      </c>
      <c r="X2366" s="8">
        <v>20</v>
      </c>
      <c r="Y2366" s="8">
        <v>20</v>
      </c>
      <c r="Z2366" s="8">
        <v>15</v>
      </c>
      <c r="AA2366" s="8">
        <v>15</v>
      </c>
      <c r="AB2366" s="8">
        <v>15</v>
      </c>
    </row>
    <row r="2367" spans="1:28">
      <c r="A2367" t="s">
        <v>21</v>
      </c>
      <c r="B2367" t="s">
        <v>93</v>
      </c>
      <c r="C2367" t="s">
        <v>653</v>
      </c>
      <c r="D2367" t="s">
        <v>629</v>
      </c>
      <c r="E2367" t="s">
        <v>675</v>
      </c>
      <c r="F2367" t="s">
        <v>7822</v>
      </c>
      <c r="G2367" t="s">
        <v>4624</v>
      </c>
      <c r="H2367" t="s">
        <v>676</v>
      </c>
      <c r="I2367" t="s">
        <v>6204</v>
      </c>
      <c r="J2367" s="8" t="s">
        <v>10441</v>
      </c>
      <c r="K2367" s="8">
        <v>52</v>
      </c>
      <c r="L2367" s="8" t="s">
        <v>10442</v>
      </c>
      <c r="M2367" s="8">
        <v>137</v>
      </c>
      <c r="N2367" s="8" t="s">
        <v>6205</v>
      </c>
      <c r="O2367" s="8">
        <v>1</v>
      </c>
      <c r="P2367" s="8" t="s">
        <v>57</v>
      </c>
      <c r="Q2367" s="8" t="s">
        <v>12968</v>
      </c>
      <c r="S2367" s="8" t="s">
        <v>57</v>
      </c>
      <c r="T2367" s="8" t="s">
        <v>59</v>
      </c>
      <c r="U2367" s="8" t="s">
        <v>65</v>
      </c>
      <c r="V2367" s="8" t="s">
        <v>51</v>
      </c>
      <c r="W2367" s="8">
        <v>85</v>
      </c>
      <c r="X2367" s="8">
        <v>20</v>
      </c>
      <c r="Y2367" s="8">
        <v>20</v>
      </c>
      <c r="Z2367" s="8">
        <v>15</v>
      </c>
      <c r="AA2367" s="8">
        <v>15</v>
      </c>
      <c r="AB2367" s="8">
        <v>15</v>
      </c>
    </row>
    <row r="2368" spans="1:28">
      <c r="A2368" t="s">
        <v>21</v>
      </c>
      <c r="B2368" t="s">
        <v>93</v>
      </c>
      <c r="C2368" t="s">
        <v>653</v>
      </c>
      <c r="D2368" t="s">
        <v>629</v>
      </c>
      <c r="E2368" t="s">
        <v>675</v>
      </c>
      <c r="F2368" t="s">
        <v>7823</v>
      </c>
      <c r="G2368" t="s">
        <v>4624</v>
      </c>
      <c r="H2368" t="s">
        <v>676</v>
      </c>
      <c r="I2368" t="s">
        <v>6226</v>
      </c>
      <c r="J2368" s="8" t="s">
        <v>11348</v>
      </c>
      <c r="K2368" s="8">
        <v>48</v>
      </c>
      <c r="L2368" s="8" t="s">
        <v>10443</v>
      </c>
      <c r="M2368" s="8">
        <v>156</v>
      </c>
      <c r="N2368" s="8" t="s">
        <v>6225</v>
      </c>
      <c r="O2368" s="8">
        <v>1</v>
      </c>
      <c r="P2368" s="8" t="s">
        <v>57</v>
      </c>
      <c r="Q2368" s="8" t="s">
        <v>12969</v>
      </c>
      <c r="S2368" s="8" t="s">
        <v>57</v>
      </c>
      <c r="T2368" s="8" t="s">
        <v>59</v>
      </c>
      <c r="U2368" s="8" t="s">
        <v>65</v>
      </c>
      <c r="V2368" s="8" t="s">
        <v>51</v>
      </c>
      <c r="W2368" s="8">
        <v>85</v>
      </c>
      <c r="X2368" s="8">
        <v>20</v>
      </c>
      <c r="Y2368" s="8">
        <v>20</v>
      </c>
      <c r="Z2368" s="8">
        <v>15</v>
      </c>
      <c r="AA2368" s="8">
        <v>15</v>
      </c>
      <c r="AB2368" s="8">
        <v>15</v>
      </c>
    </row>
    <row r="2369" spans="1:28">
      <c r="A2369" t="s">
        <v>21</v>
      </c>
      <c r="B2369" t="s">
        <v>93</v>
      </c>
      <c r="C2369" t="s">
        <v>653</v>
      </c>
      <c r="D2369" t="s">
        <v>629</v>
      </c>
      <c r="E2369" t="s">
        <v>675</v>
      </c>
      <c r="F2369" t="s">
        <v>5169</v>
      </c>
      <c r="G2369" t="s">
        <v>5170</v>
      </c>
      <c r="H2369" t="s">
        <v>676</v>
      </c>
      <c r="I2369" t="s">
        <v>3111</v>
      </c>
      <c r="J2369" s="8" t="s">
        <v>3112</v>
      </c>
      <c r="K2369" s="8">
        <v>43</v>
      </c>
      <c r="L2369" s="8" t="s">
        <v>3113</v>
      </c>
      <c r="M2369" s="8">
        <v>100</v>
      </c>
      <c r="N2369" s="8" t="s">
        <v>3114</v>
      </c>
      <c r="O2369" s="8">
        <v>1</v>
      </c>
      <c r="P2369" s="8" t="s">
        <v>57</v>
      </c>
      <c r="Q2369" s="8" t="s">
        <v>12970</v>
      </c>
      <c r="S2369" s="8" t="s">
        <v>57</v>
      </c>
      <c r="T2369" s="8" t="s">
        <v>59</v>
      </c>
      <c r="U2369" s="8" t="s">
        <v>65</v>
      </c>
      <c r="V2369" s="8" t="s">
        <v>51</v>
      </c>
      <c r="W2369" s="8">
        <v>85</v>
      </c>
      <c r="X2369" s="8">
        <v>20</v>
      </c>
      <c r="Y2369" s="8">
        <v>20</v>
      </c>
      <c r="Z2369" s="8">
        <v>15</v>
      </c>
      <c r="AA2369" s="8">
        <v>15</v>
      </c>
      <c r="AB2369" s="8">
        <v>15</v>
      </c>
    </row>
    <row r="2370" spans="1:28">
      <c r="A2370" t="s">
        <v>21</v>
      </c>
      <c r="B2370" t="s">
        <v>93</v>
      </c>
      <c r="C2370" t="s">
        <v>653</v>
      </c>
      <c r="D2370" t="s">
        <v>629</v>
      </c>
      <c r="E2370" t="s">
        <v>675</v>
      </c>
      <c r="F2370" t="s">
        <v>9247</v>
      </c>
      <c r="G2370" t="s">
        <v>9248</v>
      </c>
      <c r="H2370" t="s">
        <v>677</v>
      </c>
      <c r="I2370" t="s">
        <v>9249</v>
      </c>
      <c r="J2370" s="8" t="s">
        <v>9250</v>
      </c>
      <c r="K2370" s="8">
        <v>28</v>
      </c>
      <c r="L2370" s="8" t="s">
        <v>9251</v>
      </c>
      <c r="M2370" s="8">
        <v>64</v>
      </c>
      <c r="N2370" s="8" t="s">
        <v>9252</v>
      </c>
      <c r="O2370" s="8">
        <v>1</v>
      </c>
      <c r="P2370" s="8" t="s">
        <v>57</v>
      </c>
      <c r="Q2370" s="8" t="s">
        <v>12971</v>
      </c>
      <c r="S2370" s="8" t="s">
        <v>57</v>
      </c>
      <c r="T2370" s="8" t="s">
        <v>59</v>
      </c>
      <c r="U2370" s="8" t="s">
        <v>65</v>
      </c>
      <c r="V2370" s="8" t="s">
        <v>51</v>
      </c>
      <c r="W2370" s="8">
        <v>65</v>
      </c>
      <c r="X2370" s="8">
        <v>0</v>
      </c>
      <c r="Y2370" s="8">
        <v>20</v>
      </c>
      <c r="Z2370" s="8">
        <v>15</v>
      </c>
      <c r="AA2370" s="8">
        <v>15</v>
      </c>
      <c r="AB2370" s="8">
        <v>15</v>
      </c>
    </row>
    <row r="2371" spans="1:28">
      <c r="A2371" t="s">
        <v>21</v>
      </c>
      <c r="B2371" t="s">
        <v>93</v>
      </c>
      <c r="C2371" t="s">
        <v>653</v>
      </c>
      <c r="D2371" t="s">
        <v>629</v>
      </c>
      <c r="E2371" t="s">
        <v>675</v>
      </c>
      <c r="F2371" t="s">
        <v>7824</v>
      </c>
      <c r="G2371" t="s">
        <v>7825</v>
      </c>
      <c r="H2371" t="s">
        <v>676</v>
      </c>
      <c r="I2371" t="s">
        <v>6247</v>
      </c>
      <c r="J2371" s="8" t="s">
        <v>10444</v>
      </c>
      <c r="K2371" s="8">
        <v>44</v>
      </c>
      <c r="L2371" s="8" t="s">
        <v>6248</v>
      </c>
      <c r="M2371" s="8">
        <v>139</v>
      </c>
      <c r="N2371" s="8" t="s">
        <v>6249</v>
      </c>
      <c r="O2371" s="8">
        <v>1</v>
      </c>
      <c r="P2371" s="8" t="s">
        <v>57</v>
      </c>
      <c r="Q2371" s="8" t="s">
        <v>12972</v>
      </c>
      <c r="S2371" s="8" t="s">
        <v>57</v>
      </c>
      <c r="T2371" s="8" t="s">
        <v>59</v>
      </c>
      <c r="U2371" s="8" t="s">
        <v>65</v>
      </c>
      <c r="V2371" s="8" t="s">
        <v>51</v>
      </c>
      <c r="W2371" s="8">
        <v>85</v>
      </c>
      <c r="X2371" s="8">
        <v>20</v>
      </c>
      <c r="Y2371" s="8">
        <v>20</v>
      </c>
      <c r="Z2371" s="8">
        <v>15</v>
      </c>
      <c r="AA2371" s="8">
        <v>15</v>
      </c>
      <c r="AB2371" s="8">
        <v>15</v>
      </c>
    </row>
    <row r="2372" spans="1:28">
      <c r="A2372" t="s">
        <v>21</v>
      </c>
      <c r="B2372" t="s">
        <v>93</v>
      </c>
      <c r="C2372" t="s">
        <v>653</v>
      </c>
      <c r="D2372" t="s">
        <v>629</v>
      </c>
      <c r="E2372" t="s">
        <v>675</v>
      </c>
      <c r="F2372" t="s">
        <v>7826</v>
      </c>
      <c r="G2372" t="s">
        <v>4554</v>
      </c>
      <c r="H2372" t="s">
        <v>676</v>
      </c>
      <c r="I2372" t="s">
        <v>6200</v>
      </c>
      <c r="J2372" s="8" t="s">
        <v>6201</v>
      </c>
      <c r="K2372" s="8">
        <v>56</v>
      </c>
      <c r="L2372" s="8" t="s">
        <v>6202</v>
      </c>
      <c r="M2372" s="8">
        <v>145</v>
      </c>
      <c r="N2372" s="8" t="s">
        <v>6203</v>
      </c>
      <c r="O2372" s="8">
        <v>1</v>
      </c>
      <c r="P2372" s="8" t="s">
        <v>57</v>
      </c>
      <c r="Q2372" s="8" t="s">
        <v>12973</v>
      </c>
      <c r="S2372" s="8" t="s">
        <v>57</v>
      </c>
      <c r="T2372" s="8" t="s">
        <v>59</v>
      </c>
      <c r="U2372" s="8" t="s">
        <v>65</v>
      </c>
      <c r="V2372" s="8" t="s">
        <v>51</v>
      </c>
      <c r="W2372" s="8">
        <v>85</v>
      </c>
      <c r="X2372" s="8">
        <v>20</v>
      </c>
      <c r="Y2372" s="8">
        <v>20</v>
      </c>
      <c r="Z2372" s="8">
        <v>15</v>
      </c>
      <c r="AA2372" s="8">
        <v>15</v>
      </c>
      <c r="AB2372" s="8">
        <v>15</v>
      </c>
    </row>
    <row r="2373" spans="1:28">
      <c r="A2373" t="s">
        <v>21</v>
      </c>
      <c r="B2373" t="s">
        <v>93</v>
      </c>
      <c r="C2373" t="s">
        <v>653</v>
      </c>
      <c r="D2373" t="s">
        <v>629</v>
      </c>
      <c r="E2373" t="s">
        <v>675</v>
      </c>
      <c r="F2373" t="s">
        <v>9253</v>
      </c>
      <c r="G2373" t="s">
        <v>9254</v>
      </c>
      <c r="H2373" t="s">
        <v>677</v>
      </c>
      <c r="I2373" t="s">
        <v>9255</v>
      </c>
      <c r="J2373" s="8" t="s">
        <v>9256</v>
      </c>
      <c r="K2373" s="8">
        <v>35</v>
      </c>
      <c r="L2373" s="8" t="s">
        <v>9257</v>
      </c>
      <c r="M2373" s="8">
        <v>73</v>
      </c>
      <c r="N2373" s="8" t="s">
        <v>9258</v>
      </c>
      <c r="O2373" s="8">
        <v>1</v>
      </c>
      <c r="P2373" s="8" t="s">
        <v>57</v>
      </c>
      <c r="Q2373" s="8" t="s">
        <v>12974</v>
      </c>
      <c r="S2373" s="8" t="s">
        <v>57</v>
      </c>
      <c r="T2373" s="8" t="s">
        <v>59</v>
      </c>
      <c r="U2373" s="8" t="s">
        <v>65</v>
      </c>
      <c r="V2373" s="8" t="s">
        <v>51</v>
      </c>
      <c r="W2373" s="8">
        <v>65</v>
      </c>
      <c r="X2373" s="8">
        <v>0</v>
      </c>
      <c r="Y2373" s="8">
        <v>20</v>
      </c>
      <c r="Z2373" s="8">
        <v>15</v>
      </c>
      <c r="AA2373" s="8">
        <v>15</v>
      </c>
      <c r="AB2373" s="8">
        <v>15</v>
      </c>
    </row>
    <row r="2374" spans="1:28">
      <c r="A2374" t="s">
        <v>21</v>
      </c>
      <c r="B2374" t="s">
        <v>93</v>
      </c>
      <c r="C2374" t="s">
        <v>653</v>
      </c>
      <c r="D2374" t="s">
        <v>629</v>
      </c>
      <c r="E2374" t="s">
        <v>675</v>
      </c>
      <c r="F2374" t="s">
        <v>7827</v>
      </c>
      <c r="G2374" t="s">
        <v>11349</v>
      </c>
      <c r="H2374" t="s">
        <v>676</v>
      </c>
      <c r="I2374" t="s">
        <v>6195</v>
      </c>
      <c r="J2374" s="8" t="s">
        <v>10445</v>
      </c>
      <c r="K2374" s="8">
        <v>52</v>
      </c>
      <c r="L2374" s="8" t="s">
        <v>10446</v>
      </c>
      <c r="M2374" s="8">
        <v>145</v>
      </c>
      <c r="N2374" s="8" t="s">
        <v>6196</v>
      </c>
      <c r="O2374" s="8">
        <v>1</v>
      </c>
      <c r="P2374" s="8" t="s">
        <v>57</v>
      </c>
      <c r="Q2374" s="8" t="s">
        <v>12975</v>
      </c>
      <c r="S2374" s="8" t="s">
        <v>57</v>
      </c>
      <c r="T2374" s="8" t="s">
        <v>59</v>
      </c>
      <c r="U2374" s="8" t="s">
        <v>65</v>
      </c>
      <c r="V2374" s="8" t="s">
        <v>51</v>
      </c>
      <c r="W2374" s="8">
        <v>85</v>
      </c>
      <c r="X2374" s="8">
        <v>20</v>
      </c>
      <c r="Y2374" s="8">
        <v>20</v>
      </c>
      <c r="Z2374" s="8">
        <v>15</v>
      </c>
      <c r="AA2374" s="8">
        <v>15</v>
      </c>
      <c r="AB2374" s="8">
        <v>15</v>
      </c>
    </row>
    <row r="2375" spans="1:28">
      <c r="A2375" t="s">
        <v>21</v>
      </c>
      <c r="B2375" t="s">
        <v>93</v>
      </c>
      <c r="C2375" t="s">
        <v>653</v>
      </c>
      <c r="D2375" t="s">
        <v>629</v>
      </c>
      <c r="E2375" t="s">
        <v>675</v>
      </c>
      <c r="F2375" t="s">
        <v>9259</v>
      </c>
      <c r="G2375" t="s">
        <v>9260</v>
      </c>
      <c r="H2375" t="s">
        <v>677</v>
      </c>
      <c r="I2375" t="s">
        <v>9261</v>
      </c>
      <c r="J2375" s="8" t="s">
        <v>9262</v>
      </c>
      <c r="K2375" s="8">
        <v>66</v>
      </c>
      <c r="L2375" s="8" t="s">
        <v>9263</v>
      </c>
      <c r="M2375" s="8">
        <v>81</v>
      </c>
      <c r="N2375" s="8" t="s">
        <v>9264</v>
      </c>
      <c r="O2375" s="8">
        <v>1</v>
      </c>
      <c r="P2375" s="8" t="s">
        <v>57</v>
      </c>
      <c r="Q2375" s="8" t="s">
        <v>12976</v>
      </c>
      <c r="S2375" s="8" t="s">
        <v>57</v>
      </c>
      <c r="T2375" s="8" t="s">
        <v>59</v>
      </c>
      <c r="U2375" s="8" t="s">
        <v>65</v>
      </c>
      <c r="V2375" s="8" t="s">
        <v>51</v>
      </c>
      <c r="W2375" s="8">
        <v>65</v>
      </c>
      <c r="X2375" s="8">
        <v>0</v>
      </c>
      <c r="Y2375" s="8">
        <v>20</v>
      </c>
      <c r="Z2375" s="8">
        <v>15</v>
      </c>
      <c r="AA2375" s="8">
        <v>15</v>
      </c>
      <c r="AB2375" s="8">
        <v>15</v>
      </c>
    </row>
    <row r="2376" spans="1:28">
      <c r="A2376" t="s">
        <v>21</v>
      </c>
      <c r="B2376" t="s">
        <v>93</v>
      </c>
      <c r="C2376" t="s">
        <v>653</v>
      </c>
      <c r="D2376" t="s">
        <v>629</v>
      </c>
      <c r="E2376" t="s">
        <v>675</v>
      </c>
      <c r="F2376" t="s">
        <v>9265</v>
      </c>
      <c r="G2376" t="s">
        <v>11350</v>
      </c>
      <c r="H2376" t="s">
        <v>677</v>
      </c>
      <c r="I2376" t="s">
        <v>9266</v>
      </c>
      <c r="J2376" s="8" t="s">
        <v>9267</v>
      </c>
      <c r="K2376" s="8">
        <v>36</v>
      </c>
      <c r="L2376" s="8" t="s">
        <v>9268</v>
      </c>
      <c r="M2376" s="8">
        <v>144</v>
      </c>
      <c r="N2376" s="8" t="s">
        <v>9269</v>
      </c>
      <c r="O2376" s="8">
        <v>1</v>
      </c>
      <c r="P2376" s="8" t="s">
        <v>57</v>
      </c>
      <c r="Q2376" s="8" t="s">
        <v>12977</v>
      </c>
      <c r="S2376" s="8" t="s">
        <v>57</v>
      </c>
      <c r="T2376" s="8" t="s">
        <v>59</v>
      </c>
      <c r="U2376" s="8" t="s">
        <v>65</v>
      </c>
      <c r="V2376" s="8" t="s">
        <v>51</v>
      </c>
      <c r="W2376" s="8">
        <v>65</v>
      </c>
      <c r="X2376" s="8">
        <v>0</v>
      </c>
      <c r="Y2376" s="8">
        <v>20</v>
      </c>
      <c r="Z2376" s="8">
        <v>15</v>
      </c>
      <c r="AA2376" s="8">
        <v>15</v>
      </c>
      <c r="AB2376" s="8">
        <v>15</v>
      </c>
    </row>
    <row r="2377" spans="1:28">
      <c r="A2377" t="s">
        <v>21</v>
      </c>
      <c r="B2377" t="s">
        <v>93</v>
      </c>
      <c r="C2377" t="s">
        <v>653</v>
      </c>
      <c r="D2377" t="s">
        <v>629</v>
      </c>
      <c r="E2377" t="s">
        <v>675</v>
      </c>
      <c r="F2377" t="s">
        <v>9270</v>
      </c>
      <c r="G2377" t="s">
        <v>8157</v>
      </c>
      <c r="H2377" t="s">
        <v>677</v>
      </c>
      <c r="I2377" t="s">
        <v>9271</v>
      </c>
      <c r="J2377" s="8" t="s">
        <v>9272</v>
      </c>
      <c r="K2377" s="8">
        <v>24</v>
      </c>
      <c r="M2377" s="8">
        <v>0</v>
      </c>
      <c r="N2377" s="8" t="s">
        <v>51</v>
      </c>
      <c r="O2377" s="8">
        <v>0</v>
      </c>
      <c r="P2377" s="8" t="s">
        <v>58</v>
      </c>
      <c r="Q2377" s="8" t="s">
        <v>12978</v>
      </c>
      <c r="S2377" s="8" t="s">
        <v>57</v>
      </c>
      <c r="T2377" s="8" t="s">
        <v>59</v>
      </c>
      <c r="U2377" s="8" t="s">
        <v>65</v>
      </c>
      <c r="V2377" s="8" t="s">
        <v>51</v>
      </c>
      <c r="W2377" s="8">
        <v>30</v>
      </c>
      <c r="X2377" s="8">
        <v>0</v>
      </c>
      <c r="Y2377" s="8">
        <v>0</v>
      </c>
      <c r="Z2377" s="8">
        <v>0</v>
      </c>
      <c r="AA2377" s="8">
        <v>15</v>
      </c>
      <c r="AB2377" s="8">
        <v>15</v>
      </c>
    </row>
    <row r="2378" spans="1:28">
      <c r="A2378" t="s">
        <v>21</v>
      </c>
      <c r="B2378" t="s">
        <v>93</v>
      </c>
      <c r="C2378" t="s">
        <v>653</v>
      </c>
      <c r="D2378" t="s">
        <v>629</v>
      </c>
      <c r="E2378" t="s">
        <v>675</v>
      </c>
      <c r="F2378" t="s">
        <v>7828</v>
      </c>
      <c r="G2378" t="s">
        <v>7829</v>
      </c>
      <c r="H2378" t="s">
        <v>676</v>
      </c>
      <c r="I2378" t="s">
        <v>6239</v>
      </c>
      <c r="J2378" s="8" t="s">
        <v>10447</v>
      </c>
      <c r="K2378" s="8">
        <v>60</v>
      </c>
      <c r="L2378" s="8" t="s">
        <v>10448</v>
      </c>
      <c r="M2378" s="8">
        <v>159</v>
      </c>
      <c r="N2378" s="8" t="s">
        <v>6240</v>
      </c>
      <c r="O2378" s="8">
        <v>1</v>
      </c>
      <c r="P2378" s="8" t="s">
        <v>57</v>
      </c>
      <c r="Q2378" s="8" t="s">
        <v>12979</v>
      </c>
      <c r="S2378" s="8" t="s">
        <v>57</v>
      </c>
      <c r="T2378" s="8" t="s">
        <v>59</v>
      </c>
      <c r="U2378" s="8" t="s">
        <v>65</v>
      </c>
      <c r="V2378" s="8" t="s">
        <v>51</v>
      </c>
      <c r="W2378" s="8">
        <v>85</v>
      </c>
      <c r="X2378" s="8">
        <v>20</v>
      </c>
      <c r="Y2378" s="8">
        <v>20</v>
      </c>
      <c r="Z2378" s="8">
        <v>15</v>
      </c>
      <c r="AA2378" s="8">
        <v>15</v>
      </c>
      <c r="AB2378" s="8">
        <v>15</v>
      </c>
    </row>
    <row r="2379" spans="1:28">
      <c r="A2379" t="s">
        <v>21</v>
      </c>
      <c r="B2379" t="s">
        <v>93</v>
      </c>
      <c r="C2379" t="s">
        <v>653</v>
      </c>
      <c r="D2379" t="s">
        <v>629</v>
      </c>
      <c r="E2379" t="s">
        <v>675</v>
      </c>
      <c r="F2379" t="s">
        <v>5709</v>
      </c>
      <c r="G2379" t="s">
        <v>5709</v>
      </c>
      <c r="H2379" t="s">
        <v>677</v>
      </c>
      <c r="I2379" t="s">
        <v>92</v>
      </c>
      <c r="J2379" s="8" t="s">
        <v>10449</v>
      </c>
      <c r="K2379" s="8">
        <v>56</v>
      </c>
      <c r="L2379" s="8" t="s">
        <v>6266</v>
      </c>
      <c r="M2379" s="8">
        <v>115</v>
      </c>
      <c r="N2379" s="8" t="s">
        <v>6267</v>
      </c>
      <c r="O2379" s="8">
        <v>1</v>
      </c>
      <c r="P2379" s="8" t="s">
        <v>57</v>
      </c>
      <c r="Q2379" s="8" t="s">
        <v>12980</v>
      </c>
      <c r="S2379" s="8" t="s">
        <v>57</v>
      </c>
      <c r="T2379" s="8" t="s">
        <v>59</v>
      </c>
      <c r="U2379" s="8" t="s">
        <v>65</v>
      </c>
      <c r="V2379" s="8" t="s">
        <v>51</v>
      </c>
      <c r="W2379" s="8">
        <v>85</v>
      </c>
      <c r="X2379" s="8">
        <v>20</v>
      </c>
      <c r="Y2379" s="8">
        <v>20</v>
      </c>
      <c r="Z2379" s="8">
        <v>15</v>
      </c>
      <c r="AA2379" s="8">
        <v>15</v>
      </c>
      <c r="AB2379" s="8">
        <v>15</v>
      </c>
    </row>
    <row r="2380" spans="1:28">
      <c r="A2380" t="s">
        <v>21</v>
      </c>
      <c r="B2380" t="s">
        <v>93</v>
      </c>
      <c r="C2380" t="s">
        <v>653</v>
      </c>
      <c r="D2380" t="s">
        <v>629</v>
      </c>
      <c r="E2380" t="s">
        <v>675</v>
      </c>
      <c r="F2380" t="s">
        <v>11351</v>
      </c>
      <c r="G2380" t="s">
        <v>11352</v>
      </c>
      <c r="H2380" t="s">
        <v>676</v>
      </c>
      <c r="I2380" t="s">
        <v>11353</v>
      </c>
      <c r="J2380" s="8" t="s">
        <v>11354</v>
      </c>
      <c r="K2380" s="8">
        <v>61</v>
      </c>
      <c r="L2380" s="8" t="s">
        <v>11355</v>
      </c>
      <c r="M2380" s="8">
        <v>53</v>
      </c>
      <c r="N2380" s="8" t="s">
        <v>11356</v>
      </c>
      <c r="O2380" s="8">
        <v>1</v>
      </c>
      <c r="P2380" s="8" t="s">
        <v>57</v>
      </c>
      <c r="Q2380" s="8" t="s">
        <v>12981</v>
      </c>
      <c r="S2380" s="8" t="s">
        <v>57</v>
      </c>
      <c r="T2380" s="8" t="s">
        <v>59</v>
      </c>
      <c r="U2380" s="8" t="s">
        <v>65</v>
      </c>
      <c r="V2380" s="8" t="s">
        <v>51</v>
      </c>
      <c r="W2380" s="8">
        <v>45</v>
      </c>
      <c r="X2380" s="8">
        <v>0</v>
      </c>
      <c r="Y2380" s="8">
        <v>0</v>
      </c>
      <c r="Z2380" s="8">
        <v>15</v>
      </c>
      <c r="AA2380" s="8">
        <v>15</v>
      </c>
      <c r="AB2380" s="8">
        <v>15</v>
      </c>
    </row>
    <row r="2381" spans="1:28">
      <c r="A2381" t="s">
        <v>21</v>
      </c>
      <c r="B2381" t="s">
        <v>93</v>
      </c>
      <c r="C2381" t="s">
        <v>653</v>
      </c>
      <c r="D2381" t="s">
        <v>629</v>
      </c>
      <c r="E2381" t="s">
        <v>675</v>
      </c>
      <c r="F2381" t="s">
        <v>5163</v>
      </c>
      <c r="G2381" t="s">
        <v>4425</v>
      </c>
      <c r="H2381" t="s">
        <v>677</v>
      </c>
      <c r="I2381" t="s">
        <v>3061</v>
      </c>
      <c r="J2381" s="8" t="s">
        <v>11357</v>
      </c>
      <c r="K2381" s="8">
        <v>45</v>
      </c>
      <c r="L2381" s="8" t="s">
        <v>3062</v>
      </c>
      <c r="M2381" s="8">
        <v>154</v>
      </c>
      <c r="N2381" s="8" t="s">
        <v>3063</v>
      </c>
      <c r="O2381" s="8">
        <v>1</v>
      </c>
      <c r="P2381" s="8" t="s">
        <v>57</v>
      </c>
      <c r="Q2381" s="8" t="s">
        <v>12982</v>
      </c>
      <c r="S2381" s="8" t="s">
        <v>57</v>
      </c>
      <c r="T2381" s="8" t="s">
        <v>59</v>
      </c>
      <c r="U2381" s="8" t="s">
        <v>65</v>
      </c>
      <c r="V2381" s="8" t="s">
        <v>51</v>
      </c>
      <c r="W2381" s="8">
        <v>85</v>
      </c>
      <c r="X2381" s="8">
        <v>20</v>
      </c>
      <c r="Y2381" s="8">
        <v>20</v>
      </c>
      <c r="Z2381" s="8">
        <v>15</v>
      </c>
      <c r="AA2381" s="8">
        <v>15</v>
      </c>
      <c r="AB2381" s="8">
        <v>15</v>
      </c>
    </row>
    <row r="2382" spans="1:28">
      <c r="A2382" t="s">
        <v>21</v>
      </c>
      <c r="B2382" t="s">
        <v>93</v>
      </c>
      <c r="C2382" t="s">
        <v>653</v>
      </c>
      <c r="D2382" t="s">
        <v>629</v>
      </c>
      <c r="E2382" t="s">
        <v>675</v>
      </c>
      <c r="F2382" t="s">
        <v>9273</v>
      </c>
      <c r="G2382" t="s">
        <v>9274</v>
      </c>
      <c r="H2382" t="s">
        <v>677</v>
      </c>
      <c r="I2382" t="s">
        <v>9275</v>
      </c>
      <c r="J2382" s="8" t="s">
        <v>9276</v>
      </c>
      <c r="K2382" s="8">
        <v>28</v>
      </c>
      <c r="L2382" s="8" t="s">
        <v>9277</v>
      </c>
      <c r="M2382" s="8">
        <v>92</v>
      </c>
      <c r="N2382" s="8" t="s">
        <v>9278</v>
      </c>
      <c r="O2382" s="8">
        <v>1</v>
      </c>
      <c r="P2382" s="8" t="s">
        <v>57</v>
      </c>
      <c r="Q2382" s="8" t="s">
        <v>12983</v>
      </c>
      <c r="S2382" s="8" t="s">
        <v>57</v>
      </c>
      <c r="T2382" s="8" t="s">
        <v>59</v>
      </c>
      <c r="U2382" s="8" t="s">
        <v>65</v>
      </c>
      <c r="V2382" s="8" t="s">
        <v>51</v>
      </c>
      <c r="W2382" s="8">
        <v>65</v>
      </c>
      <c r="X2382" s="8">
        <v>0</v>
      </c>
      <c r="Y2382" s="8">
        <v>20</v>
      </c>
      <c r="Z2382" s="8">
        <v>15</v>
      </c>
      <c r="AA2382" s="8">
        <v>15</v>
      </c>
      <c r="AB2382" s="8">
        <v>15</v>
      </c>
    </row>
    <row r="2383" spans="1:28">
      <c r="A2383" t="s">
        <v>21</v>
      </c>
      <c r="B2383" t="s">
        <v>93</v>
      </c>
      <c r="C2383" t="s">
        <v>653</v>
      </c>
      <c r="D2383" t="s">
        <v>629</v>
      </c>
      <c r="E2383" t="s">
        <v>675</v>
      </c>
      <c r="F2383" t="s">
        <v>7830</v>
      </c>
      <c r="G2383" t="s">
        <v>6910</v>
      </c>
      <c r="H2383" t="s">
        <v>676</v>
      </c>
      <c r="I2383" t="s">
        <v>6193</v>
      </c>
      <c r="J2383" s="8" t="s">
        <v>11357</v>
      </c>
      <c r="K2383" s="8">
        <v>45</v>
      </c>
      <c r="L2383" s="8" t="s">
        <v>3062</v>
      </c>
      <c r="M2383" s="8">
        <v>154</v>
      </c>
      <c r="N2383" s="8" t="s">
        <v>6194</v>
      </c>
      <c r="O2383" s="8">
        <v>1</v>
      </c>
      <c r="P2383" s="8" t="s">
        <v>57</v>
      </c>
      <c r="Q2383" s="8" t="s">
        <v>12984</v>
      </c>
      <c r="S2383" s="8" t="s">
        <v>57</v>
      </c>
      <c r="T2383" s="8" t="s">
        <v>59</v>
      </c>
      <c r="U2383" s="8" t="s">
        <v>65</v>
      </c>
      <c r="V2383" s="8" t="s">
        <v>51</v>
      </c>
      <c r="W2383" s="8">
        <v>85</v>
      </c>
      <c r="X2383" s="8">
        <v>20</v>
      </c>
      <c r="Y2383" s="8">
        <v>20</v>
      </c>
      <c r="Z2383" s="8">
        <v>15</v>
      </c>
      <c r="AA2383" s="8">
        <v>15</v>
      </c>
      <c r="AB2383" s="8">
        <v>15</v>
      </c>
    </row>
    <row r="2384" spans="1:28">
      <c r="A2384" t="s">
        <v>21</v>
      </c>
      <c r="B2384" t="s">
        <v>93</v>
      </c>
      <c r="C2384" t="s">
        <v>653</v>
      </c>
      <c r="D2384" t="s">
        <v>629</v>
      </c>
      <c r="E2384" t="s">
        <v>675</v>
      </c>
      <c r="F2384" t="s">
        <v>7831</v>
      </c>
      <c r="G2384" t="s">
        <v>11358</v>
      </c>
      <c r="H2384" t="s">
        <v>676</v>
      </c>
      <c r="I2384" t="s">
        <v>7832</v>
      </c>
      <c r="J2384" s="8" t="s">
        <v>10450</v>
      </c>
      <c r="K2384" s="8">
        <v>52</v>
      </c>
      <c r="L2384" s="8" t="s">
        <v>7833</v>
      </c>
      <c r="M2384" s="8">
        <v>147</v>
      </c>
      <c r="N2384" s="8" t="s">
        <v>7834</v>
      </c>
      <c r="O2384" s="8">
        <v>1</v>
      </c>
      <c r="P2384" s="8" t="s">
        <v>57</v>
      </c>
      <c r="Q2384" s="8" t="s">
        <v>12985</v>
      </c>
      <c r="S2384" s="8" t="s">
        <v>57</v>
      </c>
      <c r="T2384" s="8" t="s">
        <v>59</v>
      </c>
      <c r="U2384" s="8" t="s">
        <v>65</v>
      </c>
      <c r="V2384" s="8" t="s">
        <v>51</v>
      </c>
      <c r="W2384" s="8">
        <v>85</v>
      </c>
      <c r="X2384" s="8">
        <v>20</v>
      </c>
      <c r="Y2384" s="8">
        <v>20</v>
      </c>
      <c r="Z2384" s="8">
        <v>15</v>
      </c>
      <c r="AA2384" s="8">
        <v>15</v>
      </c>
      <c r="AB2384" s="8">
        <v>15</v>
      </c>
    </row>
    <row r="2385" spans="1:28">
      <c r="A2385" t="s">
        <v>21</v>
      </c>
      <c r="B2385" t="s">
        <v>93</v>
      </c>
      <c r="C2385" t="s">
        <v>653</v>
      </c>
      <c r="D2385" t="s">
        <v>629</v>
      </c>
      <c r="E2385" t="s">
        <v>675</v>
      </c>
      <c r="F2385" t="s">
        <v>5167</v>
      </c>
      <c r="G2385" t="s">
        <v>4426</v>
      </c>
      <c r="H2385" t="s">
        <v>677</v>
      </c>
      <c r="I2385" t="s">
        <v>3082</v>
      </c>
      <c r="J2385" s="8" t="s">
        <v>11359</v>
      </c>
      <c r="K2385" s="8">
        <v>45</v>
      </c>
      <c r="L2385" s="8" t="s">
        <v>3083</v>
      </c>
      <c r="M2385" s="8">
        <v>70</v>
      </c>
      <c r="N2385" s="8" t="s">
        <v>3084</v>
      </c>
      <c r="O2385" s="8">
        <v>1</v>
      </c>
      <c r="P2385" s="8" t="s">
        <v>57</v>
      </c>
      <c r="Q2385" s="8" t="s">
        <v>12986</v>
      </c>
      <c r="S2385" s="8" t="s">
        <v>57</v>
      </c>
      <c r="T2385" s="8" t="s">
        <v>59</v>
      </c>
      <c r="U2385" s="8" t="s">
        <v>65</v>
      </c>
      <c r="V2385" s="8" t="s">
        <v>51</v>
      </c>
      <c r="W2385" s="8">
        <v>85</v>
      </c>
      <c r="X2385" s="8">
        <v>20</v>
      </c>
      <c r="Y2385" s="8">
        <v>20</v>
      </c>
      <c r="Z2385" s="8">
        <v>15</v>
      </c>
      <c r="AA2385" s="8">
        <v>15</v>
      </c>
      <c r="AB2385" s="8">
        <v>15</v>
      </c>
    </row>
    <row r="2386" spans="1:28">
      <c r="A2386" t="s">
        <v>21</v>
      </c>
      <c r="B2386" t="s">
        <v>93</v>
      </c>
      <c r="C2386" t="s">
        <v>653</v>
      </c>
      <c r="D2386" t="s">
        <v>629</v>
      </c>
      <c r="E2386" t="s">
        <v>675</v>
      </c>
      <c r="F2386" t="s">
        <v>5176</v>
      </c>
      <c r="G2386" t="s">
        <v>5177</v>
      </c>
      <c r="H2386" t="s">
        <v>676</v>
      </c>
      <c r="I2386" t="s">
        <v>3129</v>
      </c>
      <c r="J2386" s="8" t="s">
        <v>3130</v>
      </c>
      <c r="K2386" s="8">
        <v>48</v>
      </c>
      <c r="L2386" s="8" t="s">
        <v>10451</v>
      </c>
      <c r="M2386" s="8">
        <v>154</v>
      </c>
      <c r="N2386" s="8" t="s">
        <v>3131</v>
      </c>
      <c r="O2386" s="8">
        <v>1</v>
      </c>
      <c r="P2386" s="8" t="s">
        <v>57</v>
      </c>
      <c r="Q2386" s="8" t="s">
        <v>12987</v>
      </c>
      <c r="S2386" s="8" t="s">
        <v>57</v>
      </c>
      <c r="T2386" s="8" t="s">
        <v>59</v>
      </c>
      <c r="U2386" s="8" t="s">
        <v>65</v>
      </c>
      <c r="V2386" s="8" t="s">
        <v>51</v>
      </c>
      <c r="W2386" s="8">
        <v>85</v>
      </c>
      <c r="X2386" s="8">
        <v>20</v>
      </c>
      <c r="Y2386" s="8">
        <v>20</v>
      </c>
      <c r="Z2386" s="8">
        <v>15</v>
      </c>
      <c r="AA2386" s="8">
        <v>15</v>
      </c>
      <c r="AB2386" s="8">
        <v>15</v>
      </c>
    </row>
    <row r="2387" spans="1:28">
      <c r="A2387" t="s">
        <v>21</v>
      </c>
      <c r="B2387" t="s">
        <v>93</v>
      </c>
      <c r="C2387" t="s">
        <v>653</v>
      </c>
      <c r="D2387" t="s">
        <v>629</v>
      </c>
      <c r="E2387" t="s">
        <v>675</v>
      </c>
      <c r="F2387" t="s">
        <v>4495</v>
      </c>
      <c r="G2387" t="s">
        <v>4495</v>
      </c>
      <c r="H2387" t="s">
        <v>676</v>
      </c>
      <c r="I2387" t="s">
        <v>7839</v>
      </c>
      <c r="J2387" s="8" t="s">
        <v>10452</v>
      </c>
      <c r="K2387" s="8">
        <v>48</v>
      </c>
      <c r="L2387" s="8" t="s">
        <v>10453</v>
      </c>
      <c r="M2387" s="8">
        <v>141</v>
      </c>
      <c r="N2387" s="8" t="s">
        <v>867</v>
      </c>
      <c r="O2387" s="8">
        <v>1</v>
      </c>
      <c r="P2387" s="8" t="s">
        <v>57</v>
      </c>
      <c r="Q2387" s="8" t="s">
        <v>12988</v>
      </c>
      <c r="S2387" s="8" t="s">
        <v>57</v>
      </c>
      <c r="T2387" s="8" t="s">
        <v>59</v>
      </c>
      <c r="U2387" s="8" t="s">
        <v>65</v>
      </c>
      <c r="V2387" s="8" t="s">
        <v>51</v>
      </c>
      <c r="W2387" s="8">
        <v>85</v>
      </c>
      <c r="X2387" s="8">
        <v>20</v>
      </c>
      <c r="Y2387" s="8">
        <v>20</v>
      </c>
      <c r="Z2387" s="8">
        <v>15</v>
      </c>
      <c r="AA2387" s="8">
        <v>15</v>
      </c>
      <c r="AB2387" s="8">
        <v>15</v>
      </c>
    </row>
    <row r="2388" spans="1:28">
      <c r="A2388" t="s">
        <v>21</v>
      </c>
      <c r="B2388" t="s">
        <v>93</v>
      </c>
      <c r="C2388" t="s">
        <v>653</v>
      </c>
      <c r="D2388" t="s">
        <v>629</v>
      </c>
      <c r="E2388" t="s">
        <v>675</v>
      </c>
      <c r="F2388" t="s">
        <v>4518</v>
      </c>
      <c r="G2388" t="s">
        <v>4518</v>
      </c>
      <c r="H2388" t="s">
        <v>676</v>
      </c>
      <c r="I2388" t="s">
        <v>6252</v>
      </c>
      <c r="J2388" s="8" t="s">
        <v>10456</v>
      </c>
      <c r="K2388" s="8">
        <v>51</v>
      </c>
      <c r="L2388" s="8" t="s">
        <v>10457</v>
      </c>
      <c r="M2388" s="8">
        <v>157</v>
      </c>
      <c r="N2388" s="8" t="s">
        <v>1271</v>
      </c>
      <c r="O2388" s="8">
        <v>1</v>
      </c>
      <c r="P2388" s="8" t="s">
        <v>57</v>
      </c>
      <c r="Q2388" s="8" t="s">
        <v>13147</v>
      </c>
      <c r="S2388" s="8" t="s">
        <v>57</v>
      </c>
      <c r="T2388" s="8" t="s">
        <v>59</v>
      </c>
      <c r="U2388" s="8" t="s">
        <v>65</v>
      </c>
      <c r="V2388" s="8" t="s">
        <v>51</v>
      </c>
      <c r="W2388" s="8">
        <v>85</v>
      </c>
      <c r="X2388" s="8">
        <v>20</v>
      </c>
      <c r="Y2388" s="8">
        <v>20</v>
      </c>
      <c r="Z2388" s="8">
        <v>15</v>
      </c>
      <c r="AA2388" s="8">
        <v>15</v>
      </c>
      <c r="AB2388" s="8">
        <v>15</v>
      </c>
    </row>
    <row r="2389" spans="1:28">
      <c r="A2389" t="s">
        <v>21</v>
      </c>
      <c r="B2389" t="s">
        <v>93</v>
      </c>
      <c r="C2389" t="s">
        <v>653</v>
      </c>
      <c r="D2389" t="s">
        <v>629</v>
      </c>
      <c r="E2389" t="s">
        <v>675</v>
      </c>
      <c r="F2389" t="s">
        <v>4521</v>
      </c>
      <c r="G2389" t="s">
        <v>4521</v>
      </c>
      <c r="H2389" t="s">
        <v>676</v>
      </c>
      <c r="I2389" t="s">
        <v>6268</v>
      </c>
      <c r="J2389" s="8" t="s">
        <v>10458</v>
      </c>
      <c r="K2389" s="8">
        <v>60</v>
      </c>
      <c r="L2389" s="8" t="s">
        <v>10459</v>
      </c>
      <c r="M2389" s="8">
        <v>152</v>
      </c>
      <c r="N2389" s="8" t="s">
        <v>1726</v>
      </c>
      <c r="O2389" s="8">
        <v>1</v>
      </c>
      <c r="P2389" s="8" t="s">
        <v>57</v>
      </c>
      <c r="Q2389" s="8" t="s">
        <v>12989</v>
      </c>
      <c r="S2389" s="8" t="s">
        <v>57</v>
      </c>
      <c r="T2389" s="8" t="s">
        <v>59</v>
      </c>
      <c r="U2389" s="8" t="s">
        <v>65</v>
      </c>
      <c r="V2389" s="8" t="s">
        <v>51</v>
      </c>
      <c r="W2389" s="8">
        <v>85</v>
      </c>
      <c r="X2389" s="8">
        <v>20</v>
      </c>
      <c r="Y2389" s="8">
        <v>20</v>
      </c>
      <c r="Z2389" s="8">
        <v>15</v>
      </c>
      <c r="AA2389" s="8">
        <v>15</v>
      </c>
      <c r="AB2389" s="8">
        <v>15</v>
      </c>
    </row>
    <row r="2390" spans="1:28">
      <c r="A2390" t="s">
        <v>21</v>
      </c>
      <c r="B2390" t="s">
        <v>93</v>
      </c>
      <c r="C2390" t="s">
        <v>653</v>
      </c>
      <c r="D2390" t="s">
        <v>629</v>
      </c>
      <c r="E2390" t="s">
        <v>675</v>
      </c>
      <c r="F2390" t="s">
        <v>4439</v>
      </c>
      <c r="G2390" t="s">
        <v>10791</v>
      </c>
      <c r="H2390" t="s">
        <v>676</v>
      </c>
      <c r="I2390" t="s">
        <v>7840</v>
      </c>
      <c r="J2390" s="8" t="s">
        <v>10454</v>
      </c>
      <c r="K2390" s="8">
        <v>45</v>
      </c>
      <c r="L2390" s="8" t="s">
        <v>10455</v>
      </c>
      <c r="M2390" s="8">
        <v>151</v>
      </c>
      <c r="N2390" s="8" t="s">
        <v>967</v>
      </c>
      <c r="O2390" s="8">
        <v>1</v>
      </c>
      <c r="P2390" s="8" t="s">
        <v>57</v>
      </c>
      <c r="Q2390" s="8" t="s">
        <v>12990</v>
      </c>
      <c r="S2390" s="8" t="s">
        <v>57</v>
      </c>
      <c r="T2390" s="8" t="s">
        <v>59</v>
      </c>
      <c r="U2390" s="8" t="s">
        <v>65</v>
      </c>
      <c r="V2390" s="8" t="s">
        <v>51</v>
      </c>
      <c r="W2390" s="8">
        <v>85</v>
      </c>
      <c r="X2390" s="8">
        <v>20</v>
      </c>
      <c r="Y2390" s="8">
        <v>20</v>
      </c>
      <c r="Z2390" s="8">
        <v>15</v>
      </c>
      <c r="AA2390" s="8">
        <v>15</v>
      </c>
      <c r="AB2390" s="8">
        <v>15</v>
      </c>
    </row>
    <row r="2391" spans="1:28">
      <c r="A2391" t="s">
        <v>21</v>
      </c>
      <c r="B2391" t="s">
        <v>93</v>
      </c>
      <c r="C2391" t="s">
        <v>653</v>
      </c>
      <c r="D2391" t="s">
        <v>629</v>
      </c>
      <c r="E2391" t="s">
        <v>675</v>
      </c>
      <c r="F2391" t="s">
        <v>7841</v>
      </c>
      <c r="G2391" t="s">
        <v>7842</v>
      </c>
      <c r="H2391" t="s">
        <v>676</v>
      </c>
      <c r="I2391" t="s">
        <v>6236</v>
      </c>
      <c r="J2391" s="8" t="s">
        <v>11360</v>
      </c>
      <c r="K2391" s="8">
        <v>52</v>
      </c>
      <c r="L2391" s="8" t="s">
        <v>6237</v>
      </c>
      <c r="M2391" s="8">
        <v>159</v>
      </c>
      <c r="N2391" s="8" t="s">
        <v>6238</v>
      </c>
      <c r="O2391" s="8">
        <v>1</v>
      </c>
      <c r="P2391" s="8" t="s">
        <v>57</v>
      </c>
      <c r="Q2391" s="8" t="s">
        <v>12991</v>
      </c>
      <c r="S2391" s="8" t="s">
        <v>57</v>
      </c>
      <c r="T2391" s="8" t="s">
        <v>59</v>
      </c>
      <c r="U2391" s="8" t="s">
        <v>65</v>
      </c>
      <c r="V2391" s="8" t="s">
        <v>51</v>
      </c>
      <c r="W2391" s="8">
        <v>85</v>
      </c>
      <c r="X2391" s="8">
        <v>20</v>
      </c>
      <c r="Y2391" s="8">
        <v>20</v>
      </c>
      <c r="Z2391" s="8">
        <v>15</v>
      </c>
      <c r="AA2391" s="8">
        <v>15</v>
      </c>
      <c r="AB2391" s="8">
        <v>15</v>
      </c>
    </row>
    <row r="2392" spans="1:28">
      <c r="A2392" t="s">
        <v>21</v>
      </c>
      <c r="B2392" t="s">
        <v>93</v>
      </c>
      <c r="C2392" t="s">
        <v>653</v>
      </c>
      <c r="D2392" t="s">
        <v>629</v>
      </c>
      <c r="E2392" t="s">
        <v>675</v>
      </c>
      <c r="F2392" t="s">
        <v>7843</v>
      </c>
      <c r="G2392" t="s">
        <v>4670</v>
      </c>
      <c r="H2392" t="s">
        <v>676</v>
      </c>
      <c r="I2392" t="s">
        <v>6244</v>
      </c>
      <c r="J2392" s="8" t="s">
        <v>11361</v>
      </c>
      <c r="K2392" s="8">
        <v>48</v>
      </c>
      <c r="L2392" s="8" t="s">
        <v>6245</v>
      </c>
      <c r="M2392" s="8">
        <v>132</v>
      </c>
      <c r="N2392" s="8" t="s">
        <v>6246</v>
      </c>
      <c r="O2392" s="8">
        <v>1</v>
      </c>
      <c r="P2392" s="8" t="s">
        <v>57</v>
      </c>
      <c r="Q2392" s="8" t="s">
        <v>12992</v>
      </c>
      <c r="S2392" s="8" t="s">
        <v>57</v>
      </c>
      <c r="T2392" s="8" t="s">
        <v>59</v>
      </c>
      <c r="U2392" s="8" t="s">
        <v>65</v>
      </c>
      <c r="V2392" s="8" t="s">
        <v>51</v>
      </c>
      <c r="W2392" s="8">
        <v>85</v>
      </c>
      <c r="X2392" s="8">
        <v>20</v>
      </c>
      <c r="Y2392" s="8">
        <v>20</v>
      </c>
      <c r="Z2392" s="8">
        <v>15</v>
      </c>
      <c r="AA2392" s="8">
        <v>15</v>
      </c>
      <c r="AB2392" s="8">
        <v>15</v>
      </c>
    </row>
    <row r="2393" spans="1:28">
      <c r="A2393" t="s">
        <v>21</v>
      </c>
      <c r="B2393" t="s">
        <v>93</v>
      </c>
      <c r="C2393" t="s">
        <v>653</v>
      </c>
      <c r="D2393" t="s">
        <v>629</v>
      </c>
      <c r="E2393" t="s">
        <v>675</v>
      </c>
      <c r="F2393" t="s">
        <v>5179</v>
      </c>
      <c r="G2393" t="s">
        <v>11362</v>
      </c>
      <c r="H2393" t="s">
        <v>676</v>
      </c>
      <c r="I2393" t="s">
        <v>3154</v>
      </c>
      <c r="J2393" s="8" t="s">
        <v>3155</v>
      </c>
      <c r="K2393" s="8">
        <v>56</v>
      </c>
      <c r="L2393" s="8" t="s">
        <v>10460</v>
      </c>
      <c r="M2393" s="8">
        <v>159</v>
      </c>
      <c r="N2393" s="8" t="s">
        <v>3156</v>
      </c>
      <c r="O2393" s="8">
        <v>1</v>
      </c>
      <c r="P2393" s="8" t="s">
        <v>57</v>
      </c>
      <c r="Q2393" s="8" t="s">
        <v>12993</v>
      </c>
      <c r="S2393" s="8" t="s">
        <v>57</v>
      </c>
      <c r="T2393" s="8" t="s">
        <v>59</v>
      </c>
      <c r="U2393" s="8" t="s">
        <v>65</v>
      </c>
      <c r="V2393" s="8" t="s">
        <v>51</v>
      </c>
      <c r="W2393" s="8">
        <v>85</v>
      </c>
      <c r="X2393" s="8">
        <v>20</v>
      </c>
      <c r="Y2393" s="8">
        <v>20</v>
      </c>
      <c r="Z2393" s="8">
        <v>15</v>
      </c>
      <c r="AA2393" s="8">
        <v>15</v>
      </c>
      <c r="AB2393" s="8">
        <v>15</v>
      </c>
    </row>
    <row r="2394" spans="1:28">
      <c r="A2394" t="s">
        <v>21</v>
      </c>
      <c r="B2394" t="s">
        <v>93</v>
      </c>
      <c r="C2394" t="s">
        <v>653</v>
      </c>
      <c r="D2394" t="s">
        <v>629</v>
      </c>
      <c r="E2394" t="s">
        <v>675</v>
      </c>
      <c r="F2394" t="s">
        <v>5184</v>
      </c>
      <c r="G2394" t="s">
        <v>4822</v>
      </c>
      <c r="H2394" t="s">
        <v>676</v>
      </c>
      <c r="I2394" t="s">
        <v>3185</v>
      </c>
      <c r="J2394" s="8" t="s">
        <v>3186</v>
      </c>
      <c r="K2394" s="8">
        <v>47</v>
      </c>
      <c r="L2394" s="8" t="s">
        <v>10461</v>
      </c>
      <c r="M2394" s="8">
        <v>139</v>
      </c>
      <c r="N2394" s="8" t="s">
        <v>230</v>
      </c>
      <c r="O2394" s="8">
        <v>1</v>
      </c>
      <c r="P2394" s="8" t="s">
        <v>57</v>
      </c>
      <c r="Q2394" s="8" t="s">
        <v>12994</v>
      </c>
      <c r="S2394" s="8" t="s">
        <v>57</v>
      </c>
      <c r="T2394" s="8" t="s">
        <v>59</v>
      </c>
      <c r="U2394" s="8" t="s">
        <v>65</v>
      </c>
      <c r="V2394" s="8" t="s">
        <v>51</v>
      </c>
      <c r="W2394" s="8">
        <v>85</v>
      </c>
      <c r="X2394" s="8">
        <v>20</v>
      </c>
      <c r="Y2394" s="8">
        <v>20</v>
      </c>
      <c r="Z2394" s="8">
        <v>15</v>
      </c>
      <c r="AA2394" s="8">
        <v>15</v>
      </c>
      <c r="AB2394" s="8">
        <v>15</v>
      </c>
    </row>
    <row r="2395" spans="1:28">
      <c r="A2395" t="s">
        <v>21</v>
      </c>
      <c r="B2395" t="s">
        <v>93</v>
      </c>
      <c r="C2395" t="s">
        <v>653</v>
      </c>
      <c r="D2395" t="s">
        <v>629</v>
      </c>
      <c r="E2395" t="s">
        <v>675</v>
      </c>
      <c r="F2395" t="s">
        <v>5171</v>
      </c>
      <c r="G2395" t="s">
        <v>5172</v>
      </c>
      <c r="H2395" t="s">
        <v>676</v>
      </c>
      <c r="I2395" t="s">
        <v>3115</v>
      </c>
      <c r="J2395" s="8" t="s">
        <v>3116</v>
      </c>
      <c r="K2395" s="8">
        <v>46</v>
      </c>
      <c r="L2395" s="8" t="s">
        <v>10462</v>
      </c>
      <c r="M2395" s="8">
        <v>128</v>
      </c>
      <c r="N2395" s="8" t="s">
        <v>10463</v>
      </c>
      <c r="O2395" s="8">
        <v>1</v>
      </c>
      <c r="P2395" s="8" t="s">
        <v>57</v>
      </c>
      <c r="Q2395" s="8" t="s">
        <v>12995</v>
      </c>
      <c r="S2395" s="8" t="s">
        <v>57</v>
      </c>
      <c r="T2395" s="8" t="s">
        <v>59</v>
      </c>
      <c r="U2395" s="8" t="s">
        <v>65</v>
      </c>
      <c r="V2395" s="8" t="s">
        <v>51</v>
      </c>
      <c r="W2395" s="8">
        <v>85</v>
      </c>
      <c r="X2395" s="8">
        <v>20</v>
      </c>
      <c r="Y2395" s="8">
        <v>20</v>
      </c>
      <c r="Z2395" s="8">
        <v>15</v>
      </c>
      <c r="AA2395" s="8">
        <v>15</v>
      </c>
      <c r="AB2395" s="8">
        <v>15</v>
      </c>
    </row>
    <row r="2396" spans="1:28">
      <c r="A2396" t="s">
        <v>21</v>
      </c>
      <c r="B2396" t="s">
        <v>93</v>
      </c>
      <c r="C2396" t="s">
        <v>653</v>
      </c>
      <c r="D2396" t="s">
        <v>629</v>
      </c>
      <c r="E2396" t="s">
        <v>675</v>
      </c>
      <c r="F2396" t="s">
        <v>9279</v>
      </c>
      <c r="G2396" t="s">
        <v>8122</v>
      </c>
      <c r="H2396" t="s">
        <v>677</v>
      </c>
      <c r="I2396" t="s">
        <v>9280</v>
      </c>
      <c r="J2396" s="8" t="s">
        <v>9281</v>
      </c>
      <c r="K2396" s="8">
        <v>30</v>
      </c>
      <c r="L2396" s="8" t="s">
        <v>9282</v>
      </c>
      <c r="M2396" s="8">
        <v>80</v>
      </c>
      <c r="N2396" s="8" t="s">
        <v>9283</v>
      </c>
      <c r="O2396" s="8">
        <v>1</v>
      </c>
      <c r="P2396" s="8" t="s">
        <v>57</v>
      </c>
      <c r="Q2396" s="8" t="s">
        <v>12996</v>
      </c>
      <c r="S2396" s="8" t="s">
        <v>57</v>
      </c>
      <c r="T2396" s="8" t="s">
        <v>59</v>
      </c>
      <c r="U2396" s="8" t="s">
        <v>65</v>
      </c>
      <c r="V2396" s="8" t="s">
        <v>51</v>
      </c>
      <c r="W2396" s="8">
        <v>65</v>
      </c>
      <c r="X2396" s="8">
        <v>0</v>
      </c>
      <c r="Y2396" s="8">
        <v>20</v>
      </c>
      <c r="Z2396" s="8">
        <v>15</v>
      </c>
      <c r="AA2396" s="8">
        <v>15</v>
      </c>
      <c r="AB2396" s="8">
        <v>15</v>
      </c>
    </row>
    <row r="2397" spans="1:28">
      <c r="A2397" t="s">
        <v>21</v>
      </c>
      <c r="B2397" t="s">
        <v>93</v>
      </c>
      <c r="C2397" t="s">
        <v>653</v>
      </c>
      <c r="D2397" t="s">
        <v>629</v>
      </c>
      <c r="E2397" t="s">
        <v>675</v>
      </c>
      <c r="F2397" t="s">
        <v>7844</v>
      </c>
      <c r="G2397" t="s">
        <v>4613</v>
      </c>
      <c r="H2397" t="s">
        <v>676</v>
      </c>
      <c r="I2397" t="s">
        <v>6214</v>
      </c>
      <c r="J2397" s="8" t="s">
        <v>11363</v>
      </c>
      <c r="K2397" s="8">
        <v>53</v>
      </c>
      <c r="L2397" s="8" t="s">
        <v>6215</v>
      </c>
      <c r="M2397" s="8">
        <v>140</v>
      </c>
      <c r="N2397" s="8" t="s">
        <v>6216</v>
      </c>
      <c r="O2397" s="8">
        <v>1</v>
      </c>
      <c r="P2397" s="8" t="s">
        <v>57</v>
      </c>
      <c r="Q2397" s="8" t="s">
        <v>12997</v>
      </c>
      <c r="S2397" s="8" t="s">
        <v>57</v>
      </c>
      <c r="T2397" s="8" t="s">
        <v>59</v>
      </c>
      <c r="U2397" s="8" t="s">
        <v>65</v>
      </c>
      <c r="V2397" s="8" t="s">
        <v>51</v>
      </c>
      <c r="W2397" s="8">
        <v>85</v>
      </c>
      <c r="X2397" s="8">
        <v>20</v>
      </c>
      <c r="Y2397" s="8">
        <v>20</v>
      </c>
      <c r="Z2397" s="8">
        <v>15</v>
      </c>
      <c r="AA2397" s="8">
        <v>15</v>
      </c>
      <c r="AB2397" s="8">
        <v>15</v>
      </c>
    </row>
    <row r="2398" spans="1:28">
      <c r="A2398" t="s">
        <v>21</v>
      </c>
      <c r="B2398" t="s">
        <v>93</v>
      </c>
      <c r="C2398" t="s">
        <v>653</v>
      </c>
      <c r="D2398" t="s">
        <v>629</v>
      </c>
      <c r="E2398" t="s">
        <v>675</v>
      </c>
      <c r="F2398" t="s">
        <v>5157</v>
      </c>
      <c r="G2398" t="s">
        <v>4424</v>
      </c>
      <c r="H2398" t="s">
        <v>677</v>
      </c>
      <c r="I2398" t="s">
        <v>3028</v>
      </c>
      <c r="J2398" s="8" t="s">
        <v>11364</v>
      </c>
      <c r="K2398" s="8">
        <v>46</v>
      </c>
      <c r="L2398" s="8" t="s">
        <v>3029</v>
      </c>
      <c r="M2398" s="8">
        <v>64</v>
      </c>
      <c r="N2398" s="8" t="s">
        <v>3030</v>
      </c>
      <c r="O2398" s="8">
        <v>1</v>
      </c>
      <c r="P2398" s="8" t="s">
        <v>57</v>
      </c>
      <c r="Q2398" s="8" t="s">
        <v>12998</v>
      </c>
      <c r="S2398" s="8" t="s">
        <v>57</v>
      </c>
      <c r="T2398" s="8" t="s">
        <v>59</v>
      </c>
      <c r="U2398" s="8" t="s">
        <v>65</v>
      </c>
      <c r="V2398" s="8" t="s">
        <v>51</v>
      </c>
      <c r="W2398" s="8">
        <v>85</v>
      </c>
      <c r="X2398" s="8">
        <v>20</v>
      </c>
      <c r="Y2398" s="8">
        <v>20</v>
      </c>
      <c r="Z2398" s="8">
        <v>15</v>
      </c>
      <c r="AA2398" s="8">
        <v>15</v>
      </c>
      <c r="AB2398" s="8">
        <v>15</v>
      </c>
    </row>
    <row r="2399" spans="1:28">
      <c r="A2399" t="s">
        <v>21</v>
      </c>
      <c r="B2399" t="s">
        <v>93</v>
      </c>
      <c r="C2399" t="s">
        <v>653</v>
      </c>
      <c r="D2399" t="s">
        <v>629</v>
      </c>
      <c r="E2399" t="s">
        <v>675</v>
      </c>
      <c r="F2399" t="s">
        <v>7845</v>
      </c>
      <c r="G2399" t="s">
        <v>7845</v>
      </c>
      <c r="H2399" t="s">
        <v>676</v>
      </c>
      <c r="I2399" t="s">
        <v>6241</v>
      </c>
      <c r="J2399" s="8" t="s">
        <v>10464</v>
      </c>
      <c r="K2399" s="8">
        <v>50</v>
      </c>
      <c r="L2399" s="8" t="s">
        <v>6242</v>
      </c>
      <c r="M2399" s="8">
        <v>97</v>
      </c>
      <c r="N2399" s="8" t="s">
        <v>6243</v>
      </c>
      <c r="O2399" s="8">
        <v>1</v>
      </c>
      <c r="P2399" s="8" t="s">
        <v>57</v>
      </c>
      <c r="Q2399" s="8" t="s">
        <v>12999</v>
      </c>
      <c r="S2399" s="8" t="s">
        <v>57</v>
      </c>
      <c r="T2399" s="8" t="s">
        <v>59</v>
      </c>
      <c r="U2399" s="8" t="s">
        <v>65</v>
      </c>
      <c r="V2399" s="8" t="s">
        <v>51</v>
      </c>
      <c r="W2399" s="8">
        <v>85</v>
      </c>
      <c r="X2399" s="8">
        <v>20</v>
      </c>
      <c r="Y2399" s="8">
        <v>20</v>
      </c>
      <c r="Z2399" s="8">
        <v>15</v>
      </c>
      <c r="AA2399" s="8">
        <v>15</v>
      </c>
      <c r="AB2399" s="8">
        <v>15</v>
      </c>
    </row>
    <row r="2400" spans="1:28">
      <c r="A2400" t="s">
        <v>21</v>
      </c>
      <c r="B2400" t="s">
        <v>93</v>
      </c>
      <c r="C2400" t="s">
        <v>653</v>
      </c>
      <c r="D2400" t="s">
        <v>629</v>
      </c>
      <c r="E2400" t="s">
        <v>675</v>
      </c>
      <c r="F2400" t="s">
        <v>7846</v>
      </c>
      <c r="G2400" t="s">
        <v>7847</v>
      </c>
      <c r="H2400" t="s">
        <v>676</v>
      </c>
      <c r="I2400" t="s">
        <v>6231</v>
      </c>
      <c r="J2400" s="8" t="s">
        <v>11365</v>
      </c>
      <c r="K2400" s="8">
        <v>50</v>
      </c>
      <c r="L2400" s="8" t="s">
        <v>6232</v>
      </c>
      <c r="M2400" s="8">
        <v>160</v>
      </c>
      <c r="N2400" s="8" t="s">
        <v>6233</v>
      </c>
      <c r="O2400" s="8">
        <v>1</v>
      </c>
      <c r="P2400" s="8" t="s">
        <v>57</v>
      </c>
      <c r="Q2400" s="8" t="s">
        <v>13000</v>
      </c>
      <c r="S2400" s="8" t="s">
        <v>57</v>
      </c>
      <c r="T2400" s="8" t="s">
        <v>59</v>
      </c>
      <c r="U2400" s="8" t="s">
        <v>65</v>
      </c>
      <c r="V2400" s="8" t="s">
        <v>51</v>
      </c>
      <c r="W2400" s="8">
        <v>85</v>
      </c>
      <c r="X2400" s="8">
        <v>20</v>
      </c>
      <c r="Y2400" s="8">
        <v>20</v>
      </c>
      <c r="Z2400" s="8">
        <v>15</v>
      </c>
      <c r="AA2400" s="8">
        <v>15</v>
      </c>
      <c r="AB2400" s="8">
        <v>15</v>
      </c>
    </row>
    <row r="2401" spans="1:28">
      <c r="A2401" t="s">
        <v>21</v>
      </c>
      <c r="B2401" t="s">
        <v>93</v>
      </c>
      <c r="C2401" t="s">
        <v>653</v>
      </c>
      <c r="D2401" t="s">
        <v>629</v>
      </c>
      <c r="E2401" t="s">
        <v>675</v>
      </c>
      <c r="F2401" t="s">
        <v>5178</v>
      </c>
      <c r="G2401" t="s">
        <v>4505</v>
      </c>
      <c r="H2401" t="s">
        <v>677</v>
      </c>
      <c r="I2401" t="s">
        <v>3148</v>
      </c>
      <c r="J2401" s="8" t="s">
        <v>3149</v>
      </c>
      <c r="K2401" s="8">
        <v>53</v>
      </c>
      <c r="L2401" s="8" t="s">
        <v>3150</v>
      </c>
      <c r="M2401" s="8">
        <v>142</v>
      </c>
      <c r="N2401" s="8" t="s">
        <v>3151</v>
      </c>
      <c r="O2401" s="8">
        <v>1</v>
      </c>
      <c r="P2401" s="8" t="s">
        <v>57</v>
      </c>
      <c r="Q2401" s="8" t="s">
        <v>13001</v>
      </c>
      <c r="S2401" s="8" t="s">
        <v>57</v>
      </c>
      <c r="T2401" s="8" t="s">
        <v>59</v>
      </c>
      <c r="U2401" s="8" t="s">
        <v>65</v>
      </c>
      <c r="V2401" s="8" t="s">
        <v>51</v>
      </c>
      <c r="W2401" s="8">
        <v>85</v>
      </c>
      <c r="X2401" s="8">
        <v>20</v>
      </c>
      <c r="Y2401" s="8">
        <v>20</v>
      </c>
      <c r="Z2401" s="8">
        <v>15</v>
      </c>
      <c r="AA2401" s="8">
        <v>15</v>
      </c>
      <c r="AB2401" s="8">
        <v>15</v>
      </c>
    </row>
    <row r="2402" spans="1:28">
      <c r="A2402" t="s">
        <v>21</v>
      </c>
      <c r="B2402" t="s">
        <v>93</v>
      </c>
      <c r="C2402" t="s">
        <v>653</v>
      </c>
      <c r="D2402" t="s">
        <v>629</v>
      </c>
      <c r="E2402" t="s">
        <v>675</v>
      </c>
      <c r="F2402" t="s">
        <v>9284</v>
      </c>
      <c r="G2402" t="s">
        <v>8163</v>
      </c>
      <c r="H2402" t="s">
        <v>677</v>
      </c>
      <c r="I2402" t="s">
        <v>9285</v>
      </c>
      <c r="J2402" s="8" t="s">
        <v>9286</v>
      </c>
      <c r="K2402" s="8">
        <v>41</v>
      </c>
      <c r="L2402" s="8" t="s">
        <v>9287</v>
      </c>
      <c r="M2402" s="8">
        <v>157</v>
      </c>
      <c r="N2402" s="8" t="s">
        <v>9288</v>
      </c>
      <c r="O2402" s="8">
        <v>1</v>
      </c>
      <c r="P2402" s="8" t="s">
        <v>57</v>
      </c>
      <c r="Q2402" s="8" t="s">
        <v>13002</v>
      </c>
      <c r="S2402" s="8" t="s">
        <v>57</v>
      </c>
      <c r="T2402" s="8" t="s">
        <v>59</v>
      </c>
      <c r="U2402" s="8" t="s">
        <v>65</v>
      </c>
      <c r="V2402" s="8" t="s">
        <v>51</v>
      </c>
      <c r="W2402" s="8">
        <v>85</v>
      </c>
      <c r="X2402" s="8">
        <v>20</v>
      </c>
      <c r="Y2402" s="8">
        <v>20</v>
      </c>
      <c r="Z2402" s="8">
        <v>15</v>
      </c>
      <c r="AA2402" s="8">
        <v>15</v>
      </c>
      <c r="AB2402" s="8">
        <v>15</v>
      </c>
    </row>
    <row r="2403" spans="1:28">
      <c r="A2403" t="s">
        <v>21</v>
      </c>
      <c r="B2403" t="s">
        <v>93</v>
      </c>
      <c r="C2403" t="s">
        <v>653</v>
      </c>
      <c r="D2403" t="s">
        <v>629</v>
      </c>
      <c r="E2403" t="s">
        <v>675</v>
      </c>
      <c r="F2403" t="s">
        <v>7848</v>
      </c>
      <c r="G2403" t="s">
        <v>7849</v>
      </c>
      <c r="H2403" t="s">
        <v>676</v>
      </c>
      <c r="I2403" t="s">
        <v>6211</v>
      </c>
      <c r="J2403" s="8" t="s">
        <v>11366</v>
      </c>
      <c r="K2403" s="8">
        <v>43</v>
      </c>
      <c r="L2403" s="8" t="s">
        <v>6212</v>
      </c>
      <c r="M2403" s="8">
        <v>132</v>
      </c>
      <c r="N2403" s="8" t="s">
        <v>6213</v>
      </c>
      <c r="O2403" s="8">
        <v>1</v>
      </c>
      <c r="P2403" s="8" t="s">
        <v>57</v>
      </c>
      <c r="Q2403" s="8" t="s">
        <v>13003</v>
      </c>
      <c r="S2403" s="8" t="s">
        <v>57</v>
      </c>
      <c r="T2403" s="8" t="s">
        <v>59</v>
      </c>
      <c r="U2403" s="8" t="s">
        <v>65</v>
      </c>
      <c r="V2403" s="8" t="s">
        <v>51</v>
      </c>
      <c r="W2403" s="8">
        <v>85</v>
      </c>
      <c r="X2403" s="8">
        <v>20</v>
      </c>
      <c r="Y2403" s="8">
        <v>20</v>
      </c>
      <c r="Z2403" s="8">
        <v>15</v>
      </c>
      <c r="AA2403" s="8">
        <v>15</v>
      </c>
      <c r="AB2403" s="8">
        <v>15</v>
      </c>
    </row>
    <row r="2404" spans="1:28">
      <c r="A2404" t="s">
        <v>21</v>
      </c>
      <c r="B2404" t="s">
        <v>93</v>
      </c>
      <c r="C2404" t="s">
        <v>653</v>
      </c>
      <c r="D2404" t="s">
        <v>629</v>
      </c>
      <c r="E2404" t="s">
        <v>675</v>
      </c>
      <c r="F2404" t="s">
        <v>7850</v>
      </c>
      <c r="G2404" t="s">
        <v>7851</v>
      </c>
      <c r="H2404" t="s">
        <v>676</v>
      </c>
      <c r="I2404" t="s">
        <v>7852</v>
      </c>
      <c r="J2404" s="8" t="s">
        <v>11367</v>
      </c>
      <c r="K2404" s="8">
        <v>51</v>
      </c>
      <c r="L2404" s="8" t="s">
        <v>7853</v>
      </c>
      <c r="M2404" s="8">
        <v>136</v>
      </c>
      <c r="N2404" s="8" t="s">
        <v>7854</v>
      </c>
      <c r="O2404" s="8">
        <v>1</v>
      </c>
      <c r="P2404" s="8" t="s">
        <v>57</v>
      </c>
      <c r="Q2404" s="8" t="s">
        <v>13004</v>
      </c>
      <c r="S2404" s="8" t="s">
        <v>57</v>
      </c>
      <c r="T2404" s="8" t="s">
        <v>59</v>
      </c>
      <c r="U2404" s="8" t="s">
        <v>65</v>
      </c>
      <c r="V2404" s="8" t="s">
        <v>51</v>
      </c>
      <c r="W2404" s="8">
        <v>85</v>
      </c>
      <c r="X2404" s="8">
        <v>20</v>
      </c>
      <c r="Y2404" s="8">
        <v>20</v>
      </c>
      <c r="Z2404" s="8">
        <v>15</v>
      </c>
      <c r="AA2404" s="8">
        <v>15</v>
      </c>
      <c r="AB2404" s="8">
        <v>15</v>
      </c>
    </row>
    <row r="2405" spans="1:28">
      <c r="A2405" t="s">
        <v>21</v>
      </c>
      <c r="B2405" t="s">
        <v>93</v>
      </c>
      <c r="C2405" t="s">
        <v>653</v>
      </c>
      <c r="D2405" t="s">
        <v>629</v>
      </c>
      <c r="E2405" t="s">
        <v>675</v>
      </c>
      <c r="F2405" t="s">
        <v>9289</v>
      </c>
      <c r="G2405" t="s">
        <v>8097</v>
      </c>
      <c r="H2405" t="s">
        <v>677</v>
      </c>
      <c r="I2405" t="s">
        <v>9290</v>
      </c>
      <c r="J2405" s="8" t="s">
        <v>9291</v>
      </c>
      <c r="K2405" s="8">
        <v>43</v>
      </c>
      <c r="L2405" s="8" t="s">
        <v>9292</v>
      </c>
      <c r="M2405" s="8">
        <v>171</v>
      </c>
      <c r="N2405" s="8" t="s">
        <v>9293</v>
      </c>
      <c r="O2405" s="8">
        <v>1</v>
      </c>
      <c r="P2405" s="8" t="s">
        <v>57</v>
      </c>
      <c r="Q2405" s="8" t="s">
        <v>13005</v>
      </c>
      <c r="S2405" s="8" t="s">
        <v>57</v>
      </c>
      <c r="T2405" s="8" t="s">
        <v>59</v>
      </c>
      <c r="U2405" s="8" t="s">
        <v>65</v>
      </c>
      <c r="V2405" s="8" t="s">
        <v>51</v>
      </c>
      <c r="W2405" s="8">
        <v>50</v>
      </c>
      <c r="X2405" s="8">
        <v>20</v>
      </c>
      <c r="Y2405" s="8">
        <v>0</v>
      </c>
      <c r="Z2405" s="8">
        <v>15</v>
      </c>
      <c r="AA2405" s="8">
        <v>0</v>
      </c>
      <c r="AB2405" s="8">
        <v>15</v>
      </c>
    </row>
    <row r="2406" spans="1:28">
      <c r="A2406" t="s">
        <v>21</v>
      </c>
      <c r="B2406" t="s">
        <v>93</v>
      </c>
      <c r="C2406" t="s">
        <v>653</v>
      </c>
      <c r="D2406" t="s">
        <v>629</v>
      </c>
      <c r="E2406" t="s">
        <v>675</v>
      </c>
      <c r="F2406" t="s">
        <v>9294</v>
      </c>
      <c r="G2406" t="s">
        <v>11368</v>
      </c>
      <c r="H2406" t="s">
        <v>677</v>
      </c>
      <c r="I2406" t="s">
        <v>9295</v>
      </c>
      <c r="J2406" s="8" t="s">
        <v>9296</v>
      </c>
      <c r="K2406" s="8">
        <v>83</v>
      </c>
      <c r="L2406" s="8" t="s">
        <v>9297</v>
      </c>
      <c r="M2406" s="8">
        <v>117</v>
      </c>
      <c r="N2406" s="8" t="s">
        <v>9298</v>
      </c>
      <c r="O2406" s="8">
        <v>1</v>
      </c>
      <c r="P2406" s="8" t="s">
        <v>57</v>
      </c>
      <c r="Q2406" s="8" t="s">
        <v>13006</v>
      </c>
      <c r="S2406" s="8" t="s">
        <v>57</v>
      </c>
      <c r="T2406" s="8" t="s">
        <v>59</v>
      </c>
      <c r="U2406" s="8" t="s">
        <v>65</v>
      </c>
      <c r="V2406" s="8" t="s">
        <v>51</v>
      </c>
      <c r="W2406" s="8">
        <v>65</v>
      </c>
      <c r="X2406" s="8">
        <v>0</v>
      </c>
      <c r="Y2406" s="8">
        <v>20</v>
      </c>
      <c r="Z2406" s="8">
        <v>15</v>
      </c>
      <c r="AA2406" s="8">
        <v>15</v>
      </c>
      <c r="AB2406" s="8">
        <v>15</v>
      </c>
    </row>
    <row r="2407" spans="1:28">
      <c r="A2407" t="s">
        <v>21</v>
      </c>
      <c r="B2407" t="s">
        <v>93</v>
      </c>
      <c r="C2407" t="s">
        <v>653</v>
      </c>
      <c r="D2407" t="s">
        <v>629</v>
      </c>
      <c r="E2407" t="s">
        <v>675</v>
      </c>
      <c r="F2407" t="s">
        <v>7855</v>
      </c>
      <c r="G2407" t="s">
        <v>7348</v>
      </c>
      <c r="H2407" t="s">
        <v>676</v>
      </c>
      <c r="I2407" t="s">
        <v>6219</v>
      </c>
      <c r="J2407" s="8" t="s">
        <v>11369</v>
      </c>
      <c r="K2407" s="8">
        <v>53</v>
      </c>
      <c r="L2407" s="8" t="s">
        <v>6220</v>
      </c>
      <c r="M2407" s="8">
        <v>159</v>
      </c>
      <c r="N2407" s="8" t="s">
        <v>6221</v>
      </c>
      <c r="O2407" s="8">
        <v>1</v>
      </c>
      <c r="P2407" s="8" t="s">
        <v>57</v>
      </c>
      <c r="Q2407" s="8" t="s">
        <v>13007</v>
      </c>
      <c r="S2407" s="8" t="s">
        <v>57</v>
      </c>
      <c r="T2407" s="8" t="s">
        <v>59</v>
      </c>
      <c r="U2407" s="8" t="s">
        <v>65</v>
      </c>
      <c r="V2407" s="8" t="s">
        <v>51</v>
      </c>
      <c r="W2407" s="8">
        <v>85</v>
      </c>
      <c r="X2407" s="8">
        <v>20</v>
      </c>
      <c r="Y2407" s="8">
        <v>20</v>
      </c>
      <c r="Z2407" s="8">
        <v>15</v>
      </c>
      <c r="AA2407" s="8">
        <v>15</v>
      </c>
      <c r="AB2407" s="8">
        <v>15</v>
      </c>
    </row>
    <row r="2408" spans="1:28">
      <c r="A2408" t="s">
        <v>21</v>
      </c>
      <c r="B2408" t="s">
        <v>93</v>
      </c>
      <c r="C2408" t="s">
        <v>653</v>
      </c>
      <c r="D2408" t="s">
        <v>629</v>
      </c>
      <c r="E2408" t="s">
        <v>675</v>
      </c>
      <c r="F2408" t="s">
        <v>5168</v>
      </c>
      <c r="G2408" t="s">
        <v>4626</v>
      </c>
      <c r="H2408" t="s">
        <v>676</v>
      </c>
      <c r="I2408" t="s">
        <v>3098</v>
      </c>
      <c r="J2408" s="8" t="s">
        <v>3099</v>
      </c>
      <c r="K2408" s="8">
        <v>59</v>
      </c>
      <c r="L2408" s="8" t="s">
        <v>10465</v>
      </c>
      <c r="M2408" s="8">
        <v>158</v>
      </c>
      <c r="N2408" s="8" t="s">
        <v>3100</v>
      </c>
      <c r="O2408" s="8">
        <v>1</v>
      </c>
      <c r="P2408" s="8" t="s">
        <v>57</v>
      </c>
      <c r="Q2408" s="8" t="s">
        <v>13008</v>
      </c>
      <c r="S2408" s="8" t="s">
        <v>57</v>
      </c>
      <c r="T2408" s="8" t="s">
        <v>59</v>
      </c>
      <c r="U2408" s="8" t="s">
        <v>65</v>
      </c>
      <c r="V2408" s="8" t="s">
        <v>51</v>
      </c>
      <c r="W2408" s="8">
        <v>85</v>
      </c>
      <c r="X2408" s="8">
        <v>20</v>
      </c>
      <c r="Y2408" s="8">
        <v>20</v>
      </c>
      <c r="Z2408" s="8">
        <v>15</v>
      </c>
      <c r="AA2408" s="8">
        <v>15</v>
      </c>
      <c r="AB2408" s="8">
        <v>15</v>
      </c>
    </row>
    <row r="2409" spans="1:28">
      <c r="A2409" t="s">
        <v>21</v>
      </c>
      <c r="B2409" t="s">
        <v>93</v>
      </c>
      <c r="C2409" t="s">
        <v>653</v>
      </c>
      <c r="D2409" t="s">
        <v>629</v>
      </c>
      <c r="E2409" t="s">
        <v>675</v>
      </c>
      <c r="F2409" t="s">
        <v>9594</v>
      </c>
      <c r="G2409" t="s">
        <v>5102</v>
      </c>
      <c r="H2409" t="s">
        <v>676</v>
      </c>
      <c r="I2409" t="s">
        <v>9595</v>
      </c>
      <c r="J2409" s="8" t="s">
        <v>11370</v>
      </c>
      <c r="K2409" s="8">
        <v>60</v>
      </c>
      <c r="L2409" s="8" t="s">
        <v>9596</v>
      </c>
      <c r="M2409" s="8">
        <v>131</v>
      </c>
      <c r="N2409" s="8" t="s">
        <v>9597</v>
      </c>
      <c r="O2409" s="8">
        <v>1</v>
      </c>
      <c r="P2409" s="8" t="s">
        <v>57</v>
      </c>
      <c r="Q2409" s="8" t="s">
        <v>13009</v>
      </c>
      <c r="S2409" s="8" t="s">
        <v>57</v>
      </c>
      <c r="T2409" s="8" t="s">
        <v>59</v>
      </c>
      <c r="U2409" s="8" t="s">
        <v>65</v>
      </c>
      <c r="V2409" s="8" t="s">
        <v>51</v>
      </c>
      <c r="W2409" s="8">
        <v>85</v>
      </c>
      <c r="X2409" s="8">
        <v>20</v>
      </c>
      <c r="Y2409" s="8">
        <v>20</v>
      </c>
      <c r="Z2409" s="8">
        <v>15</v>
      </c>
      <c r="AA2409" s="8">
        <v>15</v>
      </c>
      <c r="AB2409" s="8">
        <v>15</v>
      </c>
    </row>
    <row r="2410" spans="1:28">
      <c r="A2410" t="s">
        <v>21</v>
      </c>
      <c r="B2410" t="s">
        <v>93</v>
      </c>
      <c r="C2410" t="s">
        <v>653</v>
      </c>
      <c r="D2410" t="s">
        <v>629</v>
      </c>
      <c r="E2410" t="s">
        <v>675</v>
      </c>
      <c r="F2410" t="s">
        <v>7856</v>
      </c>
      <c r="G2410" t="s">
        <v>5102</v>
      </c>
      <c r="H2410" t="s">
        <v>676</v>
      </c>
      <c r="I2410" t="s">
        <v>6209</v>
      </c>
      <c r="J2410" s="8" t="s">
        <v>10466</v>
      </c>
      <c r="K2410" s="8">
        <v>58</v>
      </c>
      <c r="L2410" s="8" t="s">
        <v>10467</v>
      </c>
      <c r="M2410" s="8">
        <v>140</v>
      </c>
      <c r="N2410" s="8" t="s">
        <v>6210</v>
      </c>
      <c r="O2410" s="8">
        <v>1</v>
      </c>
      <c r="P2410" s="8" t="s">
        <v>57</v>
      </c>
      <c r="Q2410" s="8" t="s">
        <v>13010</v>
      </c>
      <c r="S2410" s="8" t="s">
        <v>57</v>
      </c>
      <c r="T2410" s="8" t="s">
        <v>59</v>
      </c>
      <c r="U2410" s="8" t="s">
        <v>65</v>
      </c>
      <c r="V2410" s="8" t="s">
        <v>51</v>
      </c>
      <c r="W2410" s="8">
        <v>85</v>
      </c>
      <c r="X2410" s="8">
        <v>20</v>
      </c>
      <c r="Y2410" s="8">
        <v>20</v>
      </c>
      <c r="Z2410" s="8">
        <v>15</v>
      </c>
      <c r="AA2410" s="8">
        <v>15</v>
      </c>
      <c r="AB2410" s="8">
        <v>15</v>
      </c>
    </row>
    <row r="2411" spans="1:28">
      <c r="A2411" t="s">
        <v>21</v>
      </c>
      <c r="B2411" t="s">
        <v>93</v>
      </c>
      <c r="C2411" t="s">
        <v>653</v>
      </c>
      <c r="D2411" t="s">
        <v>629</v>
      </c>
      <c r="E2411" t="s">
        <v>675</v>
      </c>
      <c r="F2411" t="s">
        <v>7857</v>
      </c>
      <c r="G2411" t="s">
        <v>7858</v>
      </c>
      <c r="H2411" t="s">
        <v>676</v>
      </c>
      <c r="I2411" t="s">
        <v>6222</v>
      </c>
      <c r="J2411" s="8" t="s">
        <v>11371</v>
      </c>
      <c r="K2411" s="8">
        <v>54</v>
      </c>
      <c r="L2411" s="8" t="s">
        <v>6223</v>
      </c>
      <c r="M2411" s="8">
        <v>124</v>
      </c>
      <c r="N2411" s="8" t="s">
        <v>6224</v>
      </c>
      <c r="O2411" s="8">
        <v>1</v>
      </c>
      <c r="P2411" s="8" t="s">
        <v>57</v>
      </c>
      <c r="Q2411" s="8" t="s">
        <v>13011</v>
      </c>
      <c r="S2411" s="8" t="s">
        <v>57</v>
      </c>
      <c r="T2411" s="8" t="s">
        <v>59</v>
      </c>
      <c r="U2411" s="8" t="s">
        <v>65</v>
      </c>
      <c r="V2411" s="8" t="s">
        <v>51</v>
      </c>
      <c r="W2411" s="8">
        <v>85</v>
      </c>
      <c r="X2411" s="8">
        <v>20</v>
      </c>
      <c r="Y2411" s="8">
        <v>20</v>
      </c>
      <c r="Z2411" s="8">
        <v>15</v>
      </c>
      <c r="AA2411" s="8">
        <v>15</v>
      </c>
      <c r="AB2411" s="8">
        <v>15</v>
      </c>
    </row>
    <row r="2412" spans="1:28">
      <c r="A2412" t="s">
        <v>21</v>
      </c>
      <c r="B2412" t="s">
        <v>93</v>
      </c>
      <c r="C2412" t="s">
        <v>653</v>
      </c>
      <c r="D2412" t="s">
        <v>629</v>
      </c>
      <c r="E2412" t="s">
        <v>675</v>
      </c>
      <c r="F2412" t="s">
        <v>7859</v>
      </c>
      <c r="G2412" t="s">
        <v>7859</v>
      </c>
      <c r="H2412" t="s">
        <v>676</v>
      </c>
      <c r="I2412" t="s">
        <v>6206</v>
      </c>
      <c r="J2412" s="8" t="s">
        <v>11372</v>
      </c>
      <c r="K2412" s="8">
        <v>51</v>
      </c>
      <c r="L2412" s="8" t="s">
        <v>6207</v>
      </c>
      <c r="M2412" s="8">
        <v>128</v>
      </c>
      <c r="N2412" s="8" t="s">
        <v>6208</v>
      </c>
      <c r="O2412" s="8">
        <v>1</v>
      </c>
      <c r="P2412" s="8" t="s">
        <v>57</v>
      </c>
      <c r="Q2412" s="8" t="s">
        <v>13012</v>
      </c>
      <c r="S2412" s="8" t="s">
        <v>57</v>
      </c>
      <c r="T2412" s="8" t="s">
        <v>59</v>
      </c>
      <c r="U2412" s="8" t="s">
        <v>65</v>
      </c>
      <c r="V2412" s="8" t="s">
        <v>51</v>
      </c>
      <c r="W2412" s="8">
        <v>85</v>
      </c>
      <c r="X2412" s="8">
        <v>20</v>
      </c>
      <c r="Y2412" s="8">
        <v>20</v>
      </c>
      <c r="Z2412" s="8">
        <v>15</v>
      </c>
      <c r="AA2412" s="8">
        <v>15</v>
      </c>
      <c r="AB2412" s="8">
        <v>15</v>
      </c>
    </row>
    <row r="2413" spans="1:28">
      <c r="A2413" t="s">
        <v>21</v>
      </c>
      <c r="B2413" t="s">
        <v>93</v>
      </c>
      <c r="C2413" t="s">
        <v>653</v>
      </c>
      <c r="D2413" t="s">
        <v>629</v>
      </c>
      <c r="E2413" t="s">
        <v>675</v>
      </c>
      <c r="F2413" t="s">
        <v>7860</v>
      </c>
      <c r="G2413" t="s">
        <v>11373</v>
      </c>
      <c r="H2413" t="s">
        <v>676</v>
      </c>
      <c r="I2413" t="s">
        <v>7861</v>
      </c>
      <c r="J2413" s="8" t="s">
        <v>11374</v>
      </c>
      <c r="K2413" s="8">
        <v>48</v>
      </c>
      <c r="L2413" s="8" t="s">
        <v>7862</v>
      </c>
      <c r="M2413" s="8">
        <v>118</v>
      </c>
      <c r="N2413" s="8" t="s">
        <v>7863</v>
      </c>
      <c r="O2413" s="8">
        <v>1</v>
      </c>
      <c r="P2413" s="8" t="s">
        <v>57</v>
      </c>
      <c r="Q2413" s="8" t="s">
        <v>13013</v>
      </c>
      <c r="S2413" s="8" t="s">
        <v>57</v>
      </c>
      <c r="T2413" s="8" t="s">
        <v>59</v>
      </c>
      <c r="U2413" s="8" t="s">
        <v>65</v>
      </c>
      <c r="V2413" s="8" t="s">
        <v>51</v>
      </c>
      <c r="W2413" s="8">
        <v>85</v>
      </c>
      <c r="X2413" s="8">
        <v>20</v>
      </c>
      <c r="Y2413" s="8">
        <v>20</v>
      </c>
      <c r="Z2413" s="8">
        <v>15</v>
      </c>
      <c r="AA2413" s="8">
        <v>15</v>
      </c>
      <c r="AB2413" s="8">
        <v>15</v>
      </c>
    </row>
    <row r="2414" spans="1:28">
      <c r="A2414" t="s">
        <v>21</v>
      </c>
      <c r="B2414" t="s">
        <v>93</v>
      </c>
      <c r="C2414" t="s">
        <v>653</v>
      </c>
      <c r="D2414" t="s">
        <v>629</v>
      </c>
      <c r="E2414" t="s">
        <v>675</v>
      </c>
      <c r="F2414" t="s">
        <v>7864</v>
      </c>
      <c r="G2414" t="s">
        <v>7865</v>
      </c>
      <c r="H2414" t="s">
        <v>676</v>
      </c>
      <c r="I2414" t="s">
        <v>6197</v>
      </c>
      <c r="J2414" s="8" t="s">
        <v>11375</v>
      </c>
      <c r="K2414" s="8">
        <v>54</v>
      </c>
      <c r="L2414" s="8" t="s">
        <v>6198</v>
      </c>
      <c r="M2414" s="8">
        <v>152</v>
      </c>
      <c r="N2414" s="8" t="s">
        <v>6199</v>
      </c>
      <c r="O2414" s="8">
        <v>1</v>
      </c>
      <c r="P2414" s="8" t="s">
        <v>57</v>
      </c>
      <c r="Q2414" s="8" t="s">
        <v>13014</v>
      </c>
      <c r="S2414" s="8" t="s">
        <v>57</v>
      </c>
      <c r="T2414" s="8" t="s">
        <v>59</v>
      </c>
      <c r="U2414" s="8" t="s">
        <v>65</v>
      </c>
      <c r="V2414" s="8" t="s">
        <v>51</v>
      </c>
      <c r="W2414" s="8">
        <v>85</v>
      </c>
      <c r="X2414" s="8">
        <v>20</v>
      </c>
      <c r="Y2414" s="8">
        <v>20</v>
      </c>
      <c r="Z2414" s="8">
        <v>15</v>
      </c>
      <c r="AA2414" s="8">
        <v>15</v>
      </c>
      <c r="AB2414" s="8">
        <v>15</v>
      </c>
    </row>
    <row r="2415" spans="1:28">
      <c r="A2415" t="s">
        <v>20</v>
      </c>
      <c r="B2415" t="s">
        <v>662</v>
      </c>
      <c r="C2415" t="s">
        <v>663</v>
      </c>
      <c r="D2415" t="s">
        <v>629</v>
      </c>
      <c r="E2415" t="s">
        <v>675</v>
      </c>
      <c r="F2415" t="s">
        <v>4553</v>
      </c>
      <c r="G2415" t="s">
        <v>4553</v>
      </c>
      <c r="H2415" t="s">
        <v>676</v>
      </c>
      <c r="I2415" t="s">
        <v>3555</v>
      </c>
      <c r="J2415" s="8" t="s">
        <v>3556</v>
      </c>
      <c r="K2415" s="8">
        <v>48</v>
      </c>
      <c r="L2415" s="8" t="s">
        <v>3557</v>
      </c>
      <c r="M2415" s="8">
        <v>118</v>
      </c>
      <c r="N2415" s="8" t="s">
        <v>1428</v>
      </c>
      <c r="O2415" s="8">
        <v>1</v>
      </c>
      <c r="P2415" s="8" t="s">
        <v>57</v>
      </c>
      <c r="Q2415" s="8" t="s">
        <v>13015</v>
      </c>
      <c r="S2415" s="8" t="s">
        <v>57</v>
      </c>
      <c r="T2415" s="8" t="s">
        <v>59</v>
      </c>
      <c r="U2415" s="8" t="s">
        <v>65</v>
      </c>
      <c r="V2415" s="8" t="s">
        <v>51</v>
      </c>
      <c r="W2415" s="8">
        <v>85</v>
      </c>
      <c r="X2415" s="8">
        <v>20</v>
      </c>
      <c r="Y2415" s="8">
        <v>20</v>
      </c>
      <c r="Z2415" s="8">
        <v>15</v>
      </c>
      <c r="AA2415" s="8">
        <v>15</v>
      </c>
      <c r="AB2415" s="8">
        <v>15</v>
      </c>
    </row>
    <row r="2416" spans="1:28">
      <c r="A2416" t="s">
        <v>20</v>
      </c>
      <c r="B2416" t="s">
        <v>662</v>
      </c>
      <c r="C2416" t="s">
        <v>663</v>
      </c>
      <c r="D2416" t="s">
        <v>629</v>
      </c>
      <c r="E2416" t="s">
        <v>675</v>
      </c>
      <c r="F2416" t="s">
        <v>4665</v>
      </c>
      <c r="G2416" t="s">
        <v>4665</v>
      </c>
      <c r="H2416" t="s">
        <v>676</v>
      </c>
      <c r="I2416" t="s">
        <v>3647</v>
      </c>
      <c r="J2416" s="8" t="s">
        <v>3648</v>
      </c>
      <c r="K2416" s="8">
        <v>49</v>
      </c>
      <c r="L2416" s="8" t="s">
        <v>1019</v>
      </c>
      <c r="M2416" s="8">
        <v>135</v>
      </c>
      <c r="N2416" s="8" t="s">
        <v>1540</v>
      </c>
      <c r="O2416" s="8">
        <v>1</v>
      </c>
      <c r="P2416" s="8" t="s">
        <v>57</v>
      </c>
      <c r="Q2416" s="8" t="s">
        <v>13016</v>
      </c>
      <c r="S2416" s="8" t="s">
        <v>57</v>
      </c>
      <c r="T2416" s="8" t="s">
        <v>59</v>
      </c>
      <c r="U2416" s="8" t="s">
        <v>65</v>
      </c>
      <c r="V2416" s="8" t="s">
        <v>51</v>
      </c>
      <c r="W2416" s="8">
        <v>85</v>
      </c>
      <c r="X2416" s="8">
        <v>20</v>
      </c>
      <c r="Y2416" s="8">
        <v>20</v>
      </c>
      <c r="Z2416" s="8">
        <v>15</v>
      </c>
      <c r="AA2416" s="8">
        <v>15</v>
      </c>
      <c r="AB2416" s="8">
        <v>15</v>
      </c>
    </row>
    <row r="2417" spans="1:28">
      <c r="A2417" t="s">
        <v>20</v>
      </c>
      <c r="B2417" t="s">
        <v>662</v>
      </c>
      <c r="C2417" t="s">
        <v>663</v>
      </c>
      <c r="D2417" t="s">
        <v>629</v>
      </c>
      <c r="E2417" t="s">
        <v>675</v>
      </c>
      <c r="F2417" t="s">
        <v>4606</v>
      </c>
      <c r="G2417" t="s">
        <v>4606</v>
      </c>
      <c r="H2417" t="s">
        <v>676</v>
      </c>
      <c r="I2417" t="s">
        <v>3565</v>
      </c>
      <c r="J2417" s="8" t="s">
        <v>3566</v>
      </c>
      <c r="K2417" s="8">
        <v>50</v>
      </c>
      <c r="L2417" s="8" t="s">
        <v>878</v>
      </c>
      <c r="M2417" s="8">
        <v>143</v>
      </c>
      <c r="N2417" s="8" t="s">
        <v>1369</v>
      </c>
      <c r="O2417" s="8">
        <v>1</v>
      </c>
      <c r="P2417" s="8" t="s">
        <v>57</v>
      </c>
      <c r="Q2417" s="8" t="s">
        <v>13017</v>
      </c>
      <c r="S2417" s="8" t="s">
        <v>57</v>
      </c>
      <c r="T2417" s="8" t="s">
        <v>59</v>
      </c>
      <c r="U2417" s="8" t="s">
        <v>65</v>
      </c>
      <c r="V2417" s="8" t="s">
        <v>51</v>
      </c>
      <c r="W2417" s="8">
        <v>85</v>
      </c>
      <c r="X2417" s="8">
        <v>20</v>
      </c>
      <c r="Y2417" s="8">
        <v>20</v>
      </c>
      <c r="Z2417" s="8">
        <v>15</v>
      </c>
      <c r="AA2417" s="8">
        <v>15</v>
      </c>
      <c r="AB2417" s="8">
        <v>15</v>
      </c>
    </row>
    <row r="2418" spans="1:28">
      <c r="A2418" t="s">
        <v>20</v>
      </c>
      <c r="B2418" t="s">
        <v>662</v>
      </c>
      <c r="C2418" t="s">
        <v>663</v>
      </c>
      <c r="D2418" t="s">
        <v>629</v>
      </c>
      <c r="E2418" t="s">
        <v>675</v>
      </c>
      <c r="F2418" t="s">
        <v>4549</v>
      </c>
      <c r="G2418" t="s">
        <v>4549</v>
      </c>
      <c r="H2418" t="s">
        <v>676</v>
      </c>
      <c r="I2418" t="s">
        <v>3414</v>
      </c>
      <c r="J2418" s="8" t="s">
        <v>3415</v>
      </c>
      <c r="K2418" s="8">
        <v>47</v>
      </c>
      <c r="M2418" s="8">
        <v>0</v>
      </c>
      <c r="N2418" s="8" t="s">
        <v>1159</v>
      </c>
      <c r="O2418" s="8">
        <v>1</v>
      </c>
      <c r="P2418" s="8" t="s">
        <v>57</v>
      </c>
      <c r="Q2418" s="8" t="s">
        <v>13018</v>
      </c>
      <c r="S2418" s="8" t="s">
        <v>57</v>
      </c>
      <c r="T2418" s="8" t="s">
        <v>59</v>
      </c>
      <c r="U2418" s="8" t="s">
        <v>65</v>
      </c>
      <c r="V2418" s="8" t="s">
        <v>51</v>
      </c>
      <c r="W2418" s="8">
        <v>65</v>
      </c>
      <c r="X2418" s="8">
        <v>20</v>
      </c>
      <c r="Y2418" s="8">
        <v>0</v>
      </c>
      <c r="Z2418" s="8">
        <v>15</v>
      </c>
      <c r="AA2418" s="8">
        <v>15</v>
      </c>
      <c r="AB2418" s="8">
        <v>15</v>
      </c>
    </row>
    <row r="2419" spans="1:28">
      <c r="A2419" t="s">
        <v>20</v>
      </c>
      <c r="B2419" t="s">
        <v>662</v>
      </c>
      <c r="C2419" t="s">
        <v>663</v>
      </c>
      <c r="D2419" t="s">
        <v>629</v>
      </c>
      <c r="E2419" t="s">
        <v>675</v>
      </c>
      <c r="F2419" t="s">
        <v>405</v>
      </c>
      <c r="G2419" t="s">
        <v>405</v>
      </c>
      <c r="H2419" t="s">
        <v>677</v>
      </c>
      <c r="I2419" t="s">
        <v>3661</v>
      </c>
      <c r="J2419" s="8" t="s">
        <v>3662</v>
      </c>
      <c r="K2419" s="8">
        <v>23</v>
      </c>
      <c r="L2419" s="8" t="s">
        <v>3663</v>
      </c>
      <c r="M2419" s="8">
        <v>15</v>
      </c>
      <c r="N2419" s="8" t="s">
        <v>210</v>
      </c>
      <c r="O2419" s="8">
        <v>1</v>
      </c>
      <c r="P2419" s="8" t="s">
        <v>57</v>
      </c>
      <c r="Q2419" s="8" t="s">
        <v>13019</v>
      </c>
      <c r="S2419" s="8" t="s">
        <v>57</v>
      </c>
      <c r="T2419" s="8" t="s">
        <v>59</v>
      </c>
      <c r="U2419" s="8" t="s">
        <v>65</v>
      </c>
      <c r="V2419" s="8" t="s">
        <v>51</v>
      </c>
      <c r="W2419" s="8">
        <v>45</v>
      </c>
      <c r="X2419" s="8">
        <v>0</v>
      </c>
      <c r="Y2419" s="8">
        <v>0</v>
      </c>
      <c r="Z2419" s="8">
        <v>15</v>
      </c>
      <c r="AA2419" s="8">
        <v>15</v>
      </c>
      <c r="AB2419" s="8">
        <v>15</v>
      </c>
    </row>
    <row r="2420" spans="1:28">
      <c r="A2420" t="s">
        <v>20</v>
      </c>
      <c r="B2420" t="s">
        <v>662</v>
      </c>
      <c r="C2420" t="s">
        <v>663</v>
      </c>
      <c r="D2420" t="s">
        <v>629</v>
      </c>
      <c r="E2420" t="s">
        <v>675</v>
      </c>
      <c r="F2420" t="s">
        <v>8172</v>
      </c>
      <c r="G2420" t="s">
        <v>8172</v>
      </c>
      <c r="H2420" t="s">
        <v>677</v>
      </c>
      <c r="I2420" t="s">
        <v>9299</v>
      </c>
      <c r="J2420" s="8" t="s">
        <v>9300</v>
      </c>
      <c r="K2420" s="8">
        <v>55</v>
      </c>
      <c r="M2420" s="8">
        <v>0</v>
      </c>
      <c r="N2420" s="8" t="s">
        <v>8601</v>
      </c>
      <c r="O2420" s="8">
        <v>1</v>
      </c>
      <c r="P2420" s="8" t="s">
        <v>57</v>
      </c>
      <c r="Q2420" s="8" t="s">
        <v>13020</v>
      </c>
      <c r="S2420" s="8" t="s">
        <v>57</v>
      </c>
      <c r="T2420" s="8" t="s">
        <v>59</v>
      </c>
      <c r="U2420" s="8" t="s">
        <v>65</v>
      </c>
      <c r="V2420" s="8" t="s">
        <v>51</v>
      </c>
      <c r="W2420" s="8">
        <v>65</v>
      </c>
      <c r="X2420" s="8">
        <v>20</v>
      </c>
      <c r="Y2420" s="8">
        <v>0</v>
      </c>
      <c r="Z2420" s="8">
        <v>15</v>
      </c>
      <c r="AA2420" s="8">
        <v>15</v>
      </c>
      <c r="AB2420" s="8">
        <v>15</v>
      </c>
    </row>
    <row r="2421" spans="1:28">
      <c r="A2421" t="s">
        <v>20</v>
      </c>
      <c r="B2421" t="s">
        <v>662</v>
      </c>
      <c r="C2421" t="s">
        <v>663</v>
      </c>
      <c r="D2421" t="s">
        <v>629</v>
      </c>
      <c r="E2421" t="s">
        <v>675</v>
      </c>
      <c r="F2421" t="s">
        <v>4552</v>
      </c>
      <c r="G2421" t="s">
        <v>4552</v>
      </c>
      <c r="H2421" t="s">
        <v>676</v>
      </c>
      <c r="I2421" t="s">
        <v>3423</v>
      </c>
      <c r="J2421" s="8" t="s">
        <v>3424</v>
      </c>
      <c r="K2421" s="8">
        <v>47</v>
      </c>
      <c r="L2421" s="8" t="s">
        <v>3425</v>
      </c>
      <c r="M2421" s="8">
        <v>130</v>
      </c>
      <c r="N2421" s="8" t="s">
        <v>3426</v>
      </c>
      <c r="O2421" s="8">
        <v>1</v>
      </c>
      <c r="P2421" s="8" t="s">
        <v>57</v>
      </c>
      <c r="Q2421" s="8" t="s">
        <v>13021</v>
      </c>
      <c r="S2421" s="8" t="s">
        <v>57</v>
      </c>
      <c r="T2421" s="8" t="s">
        <v>59</v>
      </c>
      <c r="U2421" s="8" t="s">
        <v>65</v>
      </c>
      <c r="V2421" s="8" t="s">
        <v>51</v>
      </c>
      <c r="W2421" s="8">
        <v>85</v>
      </c>
      <c r="X2421" s="8">
        <v>20</v>
      </c>
      <c r="Y2421" s="8">
        <v>20</v>
      </c>
      <c r="Z2421" s="8">
        <v>15</v>
      </c>
      <c r="AA2421" s="8">
        <v>15</v>
      </c>
      <c r="AB2421" s="8">
        <v>15</v>
      </c>
    </row>
    <row r="2422" spans="1:28">
      <c r="A2422" t="s">
        <v>20</v>
      </c>
      <c r="B2422" t="s">
        <v>662</v>
      </c>
      <c r="C2422" t="s">
        <v>663</v>
      </c>
      <c r="D2422" t="s">
        <v>629</v>
      </c>
      <c r="E2422" t="s">
        <v>675</v>
      </c>
      <c r="F2422" t="s">
        <v>4563</v>
      </c>
      <c r="G2422" t="s">
        <v>4563</v>
      </c>
      <c r="H2422" t="s">
        <v>676</v>
      </c>
      <c r="I2422" t="s">
        <v>3641</v>
      </c>
      <c r="J2422" s="8" t="s">
        <v>3642</v>
      </c>
      <c r="K2422" s="8">
        <v>49</v>
      </c>
      <c r="L2422" s="8" t="s">
        <v>1074</v>
      </c>
      <c r="M2422" s="8">
        <v>140</v>
      </c>
      <c r="N2422" s="8" t="s">
        <v>1235</v>
      </c>
      <c r="O2422" s="8">
        <v>1</v>
      </c>
      <c r="P2422" s="8" t="s">
        <v>57</v>
      </c>
      <c r="Q2422" s="8" t="s">
        <v>13022</v>
      </c>
      <c r="S2422" s="8" t="s">
        <v>57</v>
      </c>
      <c r="T2422" s="8" t="s">
        <v>59</v>
      </c>
      <c r="U2422" s="8" t="s">
        <v>65</v>
      </c>
      <c r="V2422" s="8" t="s">
        <v>51</v>
      </c>
      <c r="W2422" s="8">
        <v>85</v>
      </c>
      <c r="X2422" s="8">
        <v>20</v>
      </c>
      <c r="Y2422" s="8">
        <v>20</v>
      </c>
      <c r="Z2422" s="8">
        <v>15</v>
      </c>
      <c r="AA2422" s="8">
        <v>15</v>
      </c>
      <c r="AB2422" s="8">
        <v>15</v>
      </c>
    </row>
    <row r="2423" spans="1:28">
      <c r="A2423" t="s">
        <v>20</v>
      </c>
      <c r="B2423" t="s">
        <v>662</v>
      </c>
      <c r="C2423" t="s">
        <v>663</v>
      </c>
      <c r="D2423" t="s">
        <v>629</v>
      </c>
      <c r="E2423" t="s">
        <v>675</v>
      </c>
      <c r="F2423" t="s">
        <v>5289</v>
      </c>
      <c r="G2423" t="s">
        <v>5289</v>
      </c>
      <c r="H2423" t="s">
        <v>676</v>
      </c>
      <c r="I2423" t="s">
        <v>3537</v>
      </c>
      <c r="J2423" s="8" t="s">
        <v>3538</v>
      </c>
      <c r="K2423" s="8">
        <v>42</v>
      </c>
      <c r="L2423" s="8" t="s">
        <v>1102</v>
      </c>
      <c r="M2423" s="8">
        <v>151</v>
      </c>
      <c r="N2423" s="8" t="s">
        <v>3539</v>
      </c>
      <c r="O2423" s="8">
        <v>1</v>
      </c>
      <c r="P2423" s="8" t="s">
        <v>57</v>
      </c>
      <c r="Q2423" s="8" t="s">
        <v>13023</v>
      </c>
      <c r="S2423" s="8" t="s">
        <v>57</v>
      </c>
      <c r="T2423" s="8" t="s">
        <v>59</v>
      </c>
      <c r="U2423" s="8" t="s">
        <v>65</v>
      </c>
      <c r="V2423" s="8" t="s">
        <v>51</v>
      </c>
      <c r="W2423" s="8">
        <v>85</v>
      </c>
      <c r="X2423" s="8">
        <v>20</v>
      </c>
      <c r="Y2423" s="8">
        <v>20</v>
      </c>
      <c r="Z2423" s="8">
        <v>15</v>
      </c>
      <c r="AA2423" s="8">
        <v>15</v>
      </c>
      <c r="AB2423" s="8">
        <v>15</v>
      </c>
    </row>
    <row r="2424" spans="1:28">
      <c r="A2424" t="s">
        <v>20</v>
      </c>
      <c r="B2424" t="s">
        <v>662</v>
      </c>
      <c r="C2424" t="s">
        <v>663</v>
      </c>
      <c r="D2424" t="s">
        <v>629</v>
      </c>
      <c r="E2424" t="s">
        <v>675</v>
      </c>
      <c r="F2424" t="s">
        <v>4596</v>
      </c>
      <c r="G2424" t="s">
        <v>4596</v>
      </c>
      <c r="H2424" t="s">
        <v>676</v>
      </c>
      <c r="I2424" t="s">
        <v>3643</v>
      </c>
      <c r="J2424" s="8" t="s">
        <v>3644</v>
      </c>
      <c r="K2424" s="8">
        <v>43</v>
      </c>
      <c r="L2424" s="8" t="s">
        <v>890</v>
      </c>
      <c r="M2424" s="8">
        <v>197</v>
      </c>
      <c r="N2424" s="8" t="s">
        <v>1326</v>
      </c>
      <c r="O2424" s="8">
        <v>1</v>
      </c>
      <c r="P2424" s="8" t="s">
        <v>57</v>
      </c>
      <c r="Q2424" s="8" t="s">
        <v>13024</v>
      </c>
      <c r="S2424" s="8" t="s">
        <v>57</v>
      </c>
      <c r="T2424" s="8" t="s">
        <v>59</v>
      </c>
      <c r="U2424" s="8" t="s">
        <v>65</v>
      </c>
      <c r="V2424" s="8" t="s">
        <v>51</v>
      </c>
      <c r="W2424" s="8">
        <v>65</v>
      </c>
      <c r="X2424" s="8">
        <v>20</v>
      </c>
      <c r="Y2424" s="8">
        <v>0</v>
      </c>
      <c r="Z2424" s="8">
        <v>15</v>
      </c>
      <c r="AA2424" s="8">
        <v>15</v>
      </c>
      <c r="AB2424" s="8">
        <v>15</v>
      </c>
    </row>
    <row r="2425" spans="1:28">
      <c r="A2425" t="s">
        <v>20</v>
      </c>
      <c r="B2425" t="s">
        <v>662</v>
      </c>
      <c r="C2425" t="s">
        <v>663</v>
      </c>
      <c r="D2425" t="s">
        <v>629</v>
      </c>
      <c r="E2425" t="s">
        <v>675</v>
      </c>
      <c r="F2425" t="s">
        <v>4624</v>
      </c>
      <c r="G2425" t="s">
        <v>4624</v>
      </c>
      <c r="H2425" t="s">
        <v>676</v>
      </c>
      <c r="I2425" t="s">
        <v>3595</v>
      </c>
      <c r="J2425" s="8" t="s">
        <v>3596</v>
      </c>
      <c r="K2425" s="8">
        <v>44</v>
      </c>
      <c r="L2425" s="8" t="s">
        <v>872</v>
      </c>
      <c r="M2425" s="8">
        <v>144</v>
      </c>
      <c r="N2425" s="8" t="s">
        <v>1437</v>
      </c>
      <c r="O2425" s="8">
        <v>1</v>
      </c>
      <c r="P2425" s="8" t="s">
        <v>57</v>
      </c>
      <c r="Q2425" s="8" t="s">
        <v>13025</v>
      </c>
      <c r="S2425" s="8" t="s">
        <v>57</v>
      </c>
      <c r="T2425" s="8" t="s">
        <v>59</v>
      </c>
      <c r="U2425" s="8" t="s">
        <v>65</v>
      </c>
      <c r="V2425" s="8" t="s">
        <v>51</v>
      </c>
      <c r="W2425" s="8">
        <v>85</v>
      </c>
      <c r="X2425" s="8">
        <v>20</v>
      </c>
      <c r="Y2425" s="8">
        <v>20</v>
      </c>
      <c r="Z2425" s="8">
        <v>15</v>
      </c>
      <c r="AA2425" s="8">
        <v>15</v>
      </c>
      <c r="AB2425" s="8">
        <v>15</v>
      </c>
    </row>
    <row r="2426" spans="1:28">
      <c r="A2426" t="s">
        <v>20</v>
      </c>
      <c r="B2426" t="s">
        <v>662</v>
      </c>
      <c r="C2426" t="s">
        <v>663</v>
      </c>
      <c r="D2426" t="s">
        <v>629</v>
      </c>
      <c r="E2426" t="s">
        <v>674</v>
      </c>
      <c r="F2426" t="s">
        <v>202</v>
      </c>
      <c r="G2426" t="s">
        <v>202</v>
      </c>
      <c r="H2426" t="s">
        <v>676</v>
      </c>
      <c r="I2426" t="s">
        <v>3575</v>
      </c>
      <c r="J2426" s="8" t="s">
        <v>3576</v>
      </c>
      <c r="K2426" s="8">
        <v>32</v>
      </c>
      <c r="L2426" s="8" t="s">
        <v>204</v>
      </c>
      <c r="M2426" s="8">
        <v>137</v>
      </c>
      <c r="N2426" s="8" t="s">
        <v>224</v>
      </c>
      <c r="O2426" s="8">
        <v>1</v>
      </c>
      <c r="P2426" s="8" t="s">
        <v>57</v>
      </c>
      <c r="Q2426" s="8" t="s">
        <v>13026</v>
      </c>
      <c r="S2426" s="8" t="s">
        <v>57</v>
      </c>
      <c r="T2426" s="8" t="s">
        <v>59</v>
      </c>
      <c r="U2426" s="8" t="s">
        <v>65</v>
      </c>
      <c r="V2426" s="8" t="s">
        <v>51</v>
      </c>
      <c r="W2426" s="8">
        <v>65</v>
      </c>
      <c r="X2426" s="8">
        <v>0</v>
      </c>
      <c r="Y2426" s="8">
        <v>20</v>
      </c>
      <c r="Z2426" s="8">
        <v>15</v>
      </c>
      <c r="AA2426" s="8">
        <v>15</v>
      </c>
      <c r="AB2426" s="8">
        <v>15</v>
      </c>
    </row>
    <row r="2427" spans="1:28">
      <c r="A2427" t="s">
        <v>20</v>
      </c>
      <c r="B2427" t="s">
        <v>662</v>
      </c>
      <c r="C2427" t="s">
        <v>663</v>
      </c>
      <c r="D2427" t="s">
        <v>629</v>
      </c>
      <c r="E2427" t="s">
        <v>675</v>
      </c>
      <c r="F2427" t="s">
        <v>4504</v>
      </c>
      <c r="G2427" t="s">
        <v>4504</v>
      </c>
      <c r="H2427" t="s">
        <v>677</v>
      </c>
      <c r="I2427" t="s">
        <v>3651</v>
      </c>
      <c r="J2427" s="8" t="s">
        <v>3652</v>
      </c>
      <c r="K2427" s="8">
        <v>62</v>
      </c>
      <c r="M2427" s="8">
        <v>0</v>
      </c>
      <c r="N2427" s="8" t="s">
        <v>3653</v>
      </c>
      <c r="O2427" s="8">
        <v>1</v>
      </c>
      <c r="P2427" s="8" t="s">
        <v>57</v>
      </c>
      <c r="Q2427" s="8" t="s">
        <v>13027</v>
      </c>
      <c r="S2427" s="8" t="s">
        <v>57</v>
      </c>
      <c r="T2427" s="8" t="s">
        <v>59</v>
      </c>
      <c r="U2427" s="8" t="s">
        <v>65</v>
      </c>
      <c r="V2427" s="8" t="s">
        <v>51</v>
      </c>
      <c r="W2427" s="8">
        <v>45</v>
      </c>
      <c r="X2427" s="8">
        <v>0</v>
      </c>
      <c r="Y2427" s="8">
        <v>0</v>
      </c>
      <c r="Z2427" s="8">
        <v>15</v>
      </c>
      <c r="AA2427" s="8">
        <v>15</v>
      </c>
      <c r="AB2427" s="8">
        <v>15</v>
      </c>
    </row>
    <row r="2428" spans="1:28">
      <c r="A2428" t="s">
        <v>20</v>
      </c>
      <c r="B2428" t="s">
        <v>662</v>
      </c>
      <c r="C2428" t="s">
        <v>663</v>
      </c>
      <c r="D2428" t="s">
        <v>629</v>
      </c>
      <c r="E2428" t="s">
        <v>675</v>
      </c>
      <c r="F2428" t="s">
        <v>4501</v>
      </c>
      <c r="G2428" t="s">
        <v>4501</v>
      </c>
      <c r="H2428" t="s">
        <v>677</v>
      </c>
      <c r="I2428" t="s">
        <v>3437</v>
      </c>
      <c r="J2428" s="8" t="s">
        <v>3438</v>
      </c>
      <c r="K2428" s="8">
        <v>68</v>
      </c>
      <c r="M2428" s="8">
        <v>0</v>
      </c>
      <c r="N2428" s="8" t="s">
        <v>13028</v>
      </c>
      <c r="O2428" s="8">
        <v>7</v>
      </c>
      <c r="P2428" s="8" t="s">
        <v>56</v>
      </c>
      <c r="Q2428" s="8" t="s">
        <v>13029</v>
      </c>
      <c r="S2428" s="8" t="s">
        <v>57</v>
      </c>
      <c r="T2428" s="8" t="s">
        <v>59</v>
      </c>
      <c r="U2428" s="8" t="s">
        <v>65</v>
      </c>
      <c r="V2428" s="8" t="s">
        <v>51</v>
      </c>
      <c r="W2428" s="8">
        <v>30</v>
      </c>
      <c r="X2428" s="8">
        <v>0</v>
      </c>
      <c r="Y2428" s="8">
        <v>0</v>
      </c>
      <c r="Z2428" s="8">
        <v>0</v>
      </c>
      <c r="AA2428" s="8">
        <v>15</v>
      </c>
      <c r="AB2428" s="8">
        <v>15</v>
      </c>
    </row>
    <row r="2429" spans="1:28">
      <c r="A2429" t="s">
        <v>20</v>
      </c>
      <c r="B2429" t="s">
        <v>662</v>
      </c>
      <c r="C2429" t="s">
        <v>663</v>
      </c>
      <c r="D2429" t="s">
        <v>629</v>
      </c>
      <c r="E2429" t="s">
        <v>674</v>
      </c>
      <c r="F2429" t="s">
        <v>4554</v>
      </c>
      <c r="G2429" t="s">
        <v>4554</v>
      </c>
      <c r="H2429" t="s">
        <v>676</v>
      </c>
      <c r="I2429" t="s">
        <v>3476</v>
      </c>
      <c r="J2429" s="8" t="s">
        <v>3477</v>
      </c>
      <c r="K2429" s="8">
        <v>61</v>
      </c>
      <c r="L2429" s="8" t="s">
        <v>3478</v>
      </c>
      <c r="M2429" s="8">
        <v>158</v>
      </c>
      <c r="N2429" s="8" t="s">
        <v>1191</v>
      </c>
      <c r="O2429" s="8">
        <v>1</v>
      </c>
      <c r="P2429" s="8" t="s">
        <v>57</v>
      </c>
      <c r="Q2429" s="8" t="s">
        <v>13030</v>
      </c>
      <c r="S2429" s="8" t="s">
        <v>57</v>
      </c>
      <c r="T2429" s="8" t="s">
        <v>59</v>
      </c>
      <c r="U2429" s="8" t="s">
        <v>65</v>
      </c>
      <c r="V2429" s="8" t="s">
        <v>51</v>
      </c>
      <c r="W2429" s="8">
        <v>65</v>
      </c>
      <c r="X2429" s="8">
        <v>0</v>
      </c>
      <c r="Y2429" s="8">
        <v>20</v>
      </c>
      <c r="Z2429" s="8">
        <v>15</v>
      </c>
      <c r="AA2429" s="8">
        <v>15</v>
      </c>
      <c r="AB2429" s="8">
        <v>15</v>
      </c>
    </row>
    <row r="2430" spans="1:28">
      <c r="A2430" t="s">
        <v>20</v>
      </c>
      <c r="B2430" t="s">
        <v>662</v>
      </c>
      <c r="C2430" t="s">
        <v>663</v>
      </c>
      <c r="D2430" t="s">
        <v>629</v>
      </c>
      <c r="E2430" t="s">
        <v>675</v>
      </c>
      <c r="F2430" t="s">
        <v>4473</v>
      </c>
      <c r="G2430" t="s">
        <v>4473</v>
      </c>
      <c r="H2430" t="s">
        <v>677</v>
      </c>
      <c r="I2430" t="s">
        <v>3597</v>
      </c>
      <c r="J2430" s="8" t="s">
        <v>3598</v>
      </c>
      <c r="K2430" s="8">
        <v>44</v>
      </c>
      <c r="M2430" s="8">
        <v>0</v>
      </c>
      <c r="N2430" s="8" t="s">
        <v>1390</v>
      </c>
      <c r="O2430" s="8">
        <v>1</v>
      </c>
      <c r="P2430" s="8" t="s">
        <v>57</v>
      </c>
      <c r="Q2430" s="8" t="s">
        <v>13031</v>
      </c>
      <c r="S2430" s="8" t="s">
        <v>57</v>
      </c>
      <c r="T2430" s="8" t="s">
        <v>59</v>
      </c>
      <c r="U2430" s="8" t="s">
        <v>65</v>
      </c>
      <c r="V2430" s="8" t="s">
        <v>51</v>
      </c>
      <c r="W2430" s="8">
        <v>65</v>
      </c>
      <c r="X2430" s="8">
        <v>20</v>
      </c>
      <c r="Y2430" s="8">
        <v>0</v>
      </c>
      <c r="Z2430" s="8">
        <v>15</v>
      </c>
      <c r="AA2430" s="8">
        <v>15</v>
      </c>
      <c r="AB2430" s="8">
        <v>15</v>
      </c>
    </row>
    <row r="2431" spans="1:28">
      <c r="A2431" t="s">
        <v>20</v>
      </c>
      <c r="B2431" t="s">
        <v>662</v>
      </c>
      <c r="C2431" t="s">
        <v>663</v>
      </c>
      <c r="D2431" t="s">
        <v>629</v>
      </c>
      <c r="E2431" t="s">
        <v>675</v>
      </c>
      <c r="F2431" t="s">
        <v>8175</v>
      </c>
      <c r="G2431" t="s">
        <v>8175</v>
      </c>
      <c r="H2431" t="s">
        <v>677</v>
      </c>
      <c r="I2431" t="s">
        <v>9301</v>
      </c>
      <c r="J2431" s="8" t="s">
        <v>9302</v>
      </c>
      <c r="K2431" s="8">
        <v>33</v>
      </c>
      <c r="M2431" s="8">
        <v>0</v>
      </c>
      <c r="N2431" s="8" t="s">
        <v>51</v>
      </c>
      <c r="O2431" s="8">
        <v>0</v>
      </c>
      <c r="P2431" s="8" t="s">
        <v>58</v>
      </c>
      <c r="Q2431" s="8" t="s">
        <v>13032</v>
      </c>
      <c r="S2431" s="8" t="s">
        <v>57</v>
      </c>
      <c r="T2431" s="8" t="s">
        <v>59</v>
      </c>
      <c r="U2431" s="8" t="s">
        <v>65</v>
      </c>
      <c r="V2431" s="8" t="s">
        <v>51</v>
      </c>
      <c r="W2431" s="8">
        <v>30</v>
      </c>
      <c r="X2431" s="8">
        <v>0</v>
      </c>
      <c r="Y2431" s="8">
        <v>0</v>
      </c>
      <c r="Z2431" s="8">
        <v>0</v>
      </c>
      <c r="AA2431" s="8">
        <v>15</v>
      </c>
      <c r="AB2431" s="8">
        <v>15</v>
      </c>
    </row>
    <row r="2432" spans="1:28">
      <c r="A2432" t="s">
        <v>20</v>
      </c>
      <c r="B2432" t="s">
        <v>662</v>
      </c>
      <c r="C2432" t="s">
        <v>663</v>
      </c>
      <c r="D2432" t="s">
        <v>629</v>
      </c>
      <c r="E2432" t="s">
        <v>675</v>
      </c>
      <c r="F2432" t="s">
        <v>4483</v>
      </c>
      <c r="G2432" t="s">
        <v>4483</v>
      </c>
      <c r="H2432" t="s">
        <v>676</v>
      </c>
      <c r="I2432" t="s">
        <v>3519</v>
      </c>
      <c r="J2432" s="8" t="s">
        <v>3520</v>
      </c>
      <c r="K2432" s="8">
        <v>32</v>
      </c>
      <c r="M2432" s="8">
        <v>0</v>
      </c>
      <c r="N2432" s="8" t="s">
        <v>1171</v>
      </c>
      <c r="O2432" s="8">
        <v>1</v>
      </c>
      <c r="P2432" s="8" t="s">
        <v>57</v>
      </c>
      <c r="Q2432" s="8" t="s">
        <v>13033</v>
      </c>
      <c r="S2432" s="8" t="s">
        <v>57</v>
      </c>
      <c r="T2432" s="8" t="s">
        <v>59</v>
      </c>
      <c r="U2432" s="8" t="s">
        <v>65</v>
      </c>
      <c r="V2432" s="8" t="s">
        <v>51</v>
      </c>
      <c r="W2432" s="8">
        <v>45</v>
      </c>
      <c r="X2432" s="8">
        <v>0</v>
      </c>
      <c r="Y2432" s="8">
        <v>0</v>
      </c>
      <c r="Z2432" s="8">
        <v>15</v>
      </c>
      <c r="AA2432" s="8">
        <v>15</v>
      </c>
      <c r="AB2432" s="8">
        <v>15</v>
      </c>
    </row>
    <row r="2433" spans="1:28">
      <c r="A2433" t="s">
        <v>20</v>
      </c>
      <c r="B2433" t="s">
        <v>662</v>
      </c>
      <c r="C2433" t="s">
        <v>663</v>
      </c>
      <c r="D2433" t="s">
        <v>629</v>
      </c>
      <c r="E2433" t="s">
        <v>674</v>
      </c>
      <c r="F2433" t="s">
        <v>4461</v>
      </c>
      <c r="G2433" t="s">
        <v>4461</v>
      </c>
      <c r="H2433" t="s">
        <v>676</v>
      </c>
      <c r="I2433" t="s">
        <v>3531</v>
      </c>
      <c r="J2433" s="8" t="s">
        <v>3532</v>
      </c>
      <c r="K2433" s="8">
        <v>42</v>
      </c>
      <c r="L2433" s="8" t="s">
        <v>907</v>
      </c>
      <c r="M2433" s="8">
        <v>139</v>
      </c>
      <c r="N2433" s="8" t="s">
        <v>3533</v>
      </c>
      <c r="O2433" s="8">
        <v>1</v>
      </c>
      <c r="P2433" s="8" t="s">
        <v>57</v>
      </c>
      <c r="Q2433" s="8" t="s">
        <v>13034</v>
      </c>
      <c r="S2433" s="8" t="s">
        <v>57</v>
      </c>
      <c r="T2433" s="8" t="s">
        <v>59</v>
      </c>
      <c r="U2433" s="8" t="s">
        <v>65</v>
      </c>
      <c r="V2433" s="8" t="s">
        <v>51</v>
      </c>
      <c r="W2433" s="8">
        <v>85</v>
      </c>
      <c r="X2433" s="8">
        <v>20</v>
      </c>
      <c r="Y2433" s="8">
        <v>20</v>
      </c>
      <c r="Z2433" s="8">
        <v>15</v>
      </c>
      <c r="AA2433" s="8">
        <v>15</v>
      </c>
      <c r="AB2433" s="8">
        <v>15</v>
      </c>
    </row>
    <row r="2434" spans="1:28">
      <c r="A2434" t="s">
        <v>20</v>
      </c>
      <c r="B2434" t="s">
        <v>662</v>
      </c>
      <c r="C2434" t="s">
        <v>663</v>
      </c>
      <c r="D2434" t="s">
        <v>629</v>
      </c>
      <c r="E2434" t="s">
        <v>674</v>
      </c>
      <c r="F2434" t="s">
        <v>5758</v>
      </c>
      <c r="G2434" t="s">
        <v>5758</v>
      </c>
      <c r="H2434" t="s">
        <v>677</v>
      </c>
      <c r="I2434" t="s">
        <v>113</v>
      </c>
      <c r="J2434" s="8" t="s">
        <v>6309</v>
      </c>
      <c r="K2434" s="8">
        <v>41</v>
      </c>
      <c r="M2434" s="8">
        <v>0</v>
      </c>
      <c r="N2434" s="8" t="s">
        <v>6310</v>
      </c>
      <c r="O2434" s="8">
        <v>1</v>
      </c>
      <c r="P2434" s="8" t="s">
        <v>57</v>
      </c>
      <c r="Q2434" s="8" t="s">
        <v>13035</v>
      </c>
      <c r="S2434" s="8" t="s">
        <v>57</v>
      </c>
      <c r="T2434" s="8" t="s">
        <v>59</v>
      </c>
      <c r="U2434" s="8" t="s">
        <v>65</v>
      </c>
      <c r="V2434" s="8" t="s">
        <v>51</v>
      </c>
      <c r="W2434" s="8">
        <v>65</v>
      </c>
      <c r="X2434" s="8">
        <v>20</v>
      </c>
      <c r="Y2434" s="8">
        <v>0</v>
      </c>
      <c r="Z2434" s="8">
        <v>15</v>
      </c>
      <c r="AA2434" s="8">
        <v>15</v>
      </c>
      <c r="AB2434" s="8">
        <v>15</v>
      </c>
    </row>
    <row r="2435" spans="1:28">
      <c r="A2435" t="s">
        <v>20</v>
      </c>
      <c r="B2435" t="s">
        <v>662</v>
      </c>
      <c r="C2435" t="s">
        <v>663</v>
      </c>
      <c r="D2435" t="s">
        <v>629</v>
      </c>
      <c r="E2435" t="s">
        <v>675</v>
      </c>
      <c r="F2435" t="s">
        <v>4425</v>
      </c>
      <c r="G2435" t="s">
        <v>4425</v>
      </c>
      <c r="H2435" t="s">
        <v>677</v>
      </c>
      <c r="I2435" t="s">
        <v>3540</v>
      </c>
      <c r="J2435" s="8" t="s">
        <v>3541</v>
      </c>
      <c r="K2435" s="8">
        <v>33</v>
      </c>
      <c r="L2435" s="8" t="s">
        <v>688</v>
      </c>
      <c r="M2435" s="8">
        <v>133</v>
      </c>
      <c r="N2435" s="8" t="s">
        <v>3542</v>
      </c>
      <c r="O2435" s="8">
        <v>1</v>
      </c>
      <c r="P2435" s="8" t="s">
        <v>57</v>
      </c>
      <c r="Q2435" s="8" t="s">
        <v>13036</v>
      </c>
      <c r="S2435" s="8" t="s">
        <v>57</v>
      </c>
      <c r="T2435" s="8" t="s">
        <v>59</v>
      </c>
      <c r="U2435" s="8" t="s">
        <v>65</v>
      </c>
      <c r="V2435" s="8" t="s">
        <v>51</v>
      </c>
      <c r="W2435" s="8">
        <v>65</v>
      </c>
      <c r="X2435" s="8">
        <v>0</v>
      </c>
      <c r="Y2435" s="8">
        <v>20</v>
      </c>
      <c r="Z2435" s="8">
        <v>15</v>
      </c>
      <c r="AA2435" s="8">
        <v>15</v>
      </c>
      <c r="AB2435" s="8">
        <v>15</v>
      </c>
    </row>
    <row r="2436" spans="1:28">
      <c r="A2436" t="s">
        <v>20</v>
      </c>
      <c r="B2436" t="s">
        <v>662</v>
      </c>
      <c r="C2436" t="s">
        <v>663</v>
      </c>
      <c r="D2436" t="s">
        <v>629</v>
      </c>
      <c r="E2436" t="s">
        <v>675</v>
      </c>
      <c r="F2436" t="s">
        <v>4551</v>
      </c>
      <c r="G2436" t="s">
        <v>4551</v>
      </c>
      <c r="H2436" t="s">
        <v>676</v>
      </c>
      <c r="I2436" t="s">
        <v>3429</v>
      </c>
      <c r="J2436" s="8" t="s">
        <v>3430</v>
      </c>
      <c r="K2436" s="8">
        <v>55</v>
      </c>
      <c r="L2436" s="8" t="s">
        <v>1054</v>
      </c>
      <c r="M2436" s="8">
        <v>159</v>
      </c>
      <c r="N2436" s="8" t="s">
        <v>1175</v>
      </c>
      <c r="O2436" s="8">
        <v>1</v>
      </c>
      <c r="P2436" s="8" t="s">
        <v>57</v>
      </c>
      <c r="Q2436" s="8" t="s">
        <v>13037</v>
      </c>
      <c r="S2436" s="8" t="s">
        <v>57</v>
      </c>
      <c r="T2436" s="8" t="s">
        <v>59</v>
      </c>
      <c r="U2436" s="8" t="s">
        <v>65</v>
      </c>
      <c r="V2436" s="8" t="s">
        <v>51</v>
      </c>
      <c r="W2436" s="8">
        <v>85</v>
      </c>
      <c r="X2436" s="8">
        <v>20</v>
      </c>
      <c r="Y2436" s="8">
        <v>20</v>
      </c>
      <c r="Z2436" s="8">
        <v>15</v>
      </c>
      <c r="AA2436" s="8">
        <v>15</v>
      </c>
      <c r="AB2436" s="8">
        <v>15</v>
      </c>
    </row>
    <row r="2437" spans="1:28">
      <c r="A2437" t="s">
        <v>20</v>
      </c>
      <c r="B2437" t="s">
        <v>662</v>
      </c>
      <c r="C2437" t="s">
        <v>663</v>
      </c>
      <c r="D2437" t="s">
        <v>629</v>
      </c>
      <c r="E2437" t="s">
        <v>675</v>
      </c>
      <c r="F2437" t="s">
        <v>4426</v>
      </c>
      <c r="G2437" t="s">
        <v>4426</v>
      </c>
      <c r="H2437" t="s">
        <v>677</v>
      </c>
      <c r="I2437" t="s">
        <v>3669</v>
      </c>
      <c r="J2437" s="8" t="s">
        <v>3670</v>
      </c>
      <c r="K2437" s="8">
        <v>30</v>
      </c>
      <c r="L2437" s="8" t="s">
        <v>695</v>
      </c>
      <c r="M2437" s="8">
        <v>80</v>
      </c>
      <c r="N2437" s="8" t="s">
        <v>1058</v>
      </c>
      <c r="O2437" s="8">
        <v>1</v>
      </c>
      <c r="P2437" s="8" t="s">
        <v>57</v>
      </c>
      <c r="Q2437" s="8" t="s">
        <v>13038</v>
      </c>
      <c r="S2437" s="8" t="s">
        <v>57</v>
      </c>
      <c r="T2437" s="8" t="s">
        <v>59</v>
      </c>
      <c r="U2437" s="8" t="s">
        <v>65</v>
      </c>
      <c r="V2437" s="8" t="s">
        <v>51</v>
      </c>
      <c r="W2437" s="8">
        <v>65</v>
      </c>
      <c r="X2437" s="8">
        <v>0</v>
      </c>
      <c r="Y2437" s="8">
        <v>20</v>
      </c>
      <c r="Z2437" s="8">
        <v>15</v>
      </c>
      <c r="AA2437" s="8">
        <v>15</v>
      </c>
      <c r="AB2437" s="8">
        <v>15</v>
      </c>
    </row>
    <row r="2438" spans="1:28">
      <c r="A2438" t="s">
        <v>20</v>
      </c>
      <c r="B2438" t="s">
        <v>662</v>
      </c>
      <c r="C2438" t="s">
        <v>663</v>
      </c>
      <c r="D2438" t="s">
        <v>629</v>
      </c>
      <c r="E2438" t="s">
        <v>675</v>
      </c>
      <c r="F2438" t="s">
        <v>4547</v>
      </c>
      <c r="G2438" t="s">
        <v>4547</v>
      </c>
      <c r="H2438" t="s">
        <v>676</v>
      </c>
      <c r="I2438" t="s">
        <v>3416</v>
      </c>
      <c r="J2438" s="8" t="s">
        <v>3417</v>
      </c>
      <c r="K2438" s="8">
        <v>46</v>
      </c>
      <c r="L2438" s="8" t="s">
        <v>931</v>
      </c>
      <c r="M2438" s="8">
        <v>124</v>
      </c>
      <c r="N2438" s="8" t="s">
        <v>1152</v>
      </c>
      <c r="O2438" s="8">
        <v>1</v>
      </c>
      <c r="P2438" s="8" t="s">
        <v>57</v>
      </c>
      <c r="Q2438" s="8" t="s">
        <v>13039</v>
      </c>
      <c r="S2438" s="8" t="s">
        <v>57</v>
      </c>
      <c r="T2438" s="8" t="s">
        <v>59</v>
      </c>
      <c r="U2438" s="8" t="s">
        <v>65</v>
      </c>
      <c r="V2438" s="8" t="s">
        <v>51</v>
      </c>
      <c r="W2438" s="8">
        <v>85</v>
      </c>
      <c r="X2438" s="8">
        <v>20</v>
      </c>
      <c r="Y2438" s="8">
        <v>20</v>
      </c>
      <c r="Z2438" s="8">
        <v>15</v>
      </c>
      <c r="AA2438" s="8">
        <v>15</v>
      </c>
      <c r="AB2438" s="8">
        <v>15</v>
      </c>
    </row>
    <row r="2439" spans="1:28">
      <c r="A2439" t="s">
        <v>20</v>
      </c>
      <c r="B2439" t="s">
        <v>662</v>
      </c>
      <c r="C2439" t="s">
        <v>663</v>
      </c>
      <c r="D2439" t="s">
        <v>629</v>
      </c>
      <c r="E2439" t="s">
        <v>675</v>
      </c>
      <c r="F2439" t="s">
        <v>7688</v>
      </c>
      <c r="G2439" t="s">
        <v>7688</v>
      </c>
      <c r="H2439" t="s">
        <v>676</v>
      </c>
      <c r="I2439" t="s">
        <v>7866</v>
      </c>
      <c r="J2439" s="8" t="s">
        <v>7867</v>
      </c>
      <c r="K2439" s="8">
        <v>60</v>
      </c>
      <c r="M2439" s="8">
        <v>0</v>
      </c>
      <c r="N2439" s="8" t="s">
        <v>914</v>
      </c>
      <c r="O2439" s="8">
        <v>1</v>
      </c>
      <c r="P2439" s="8" t="s">
        <v>57</v>
      </c>
      <c r="Q2439" s="8" t="s">
        <v>13040</v>
      </c>
      <c r="S2439" s="8" t="s">
        <v>57</v>
      </c>
      <c r="T2439" s="8" t="s">
        <v>59</v>
      </c>
      <c r="U2439" s="8" t="s">
        <v>65</v>
      </c>
      <c r="V2439" s="8" t="s">
        <v>51</v>
      </c>
      <c r="W2439" s="8">
        <v>65</v>
      </c>
      <c r="X2439" s="8">
        <v>20</v>
      </c>
      <c r="Y2439" s="8">
        <v>0</v>
      </c>
      <c r="Z2439" s="8">
        <v>15</v>
      </c>
      <c r="AA2439" s="8">
        <v>15</v>
      </c>
      <c r="AB2439" s="8">
        <v>15</v>
      </c>
    </row>
    <row r="2440" spans="1:28">
      <c r="A2440" t="s">
        <v>20</v>
      </c>
      <c r="B2440" t="s">
        <v>662</v>
      </c>
      <c r="C2440" t="s">
        <v>663</v>
      </c>
      <c r="D2440" t="s">
        <v>629</v>
      </c>
      <c r="E2440" t="s">
        <v>675</v>
      </c>
      <c r="F2440" t="s">
        <v>4575</v>
      </c>
      <c r="G2440" t="s">
        <v>4575</v>
      </c>
      <c r="H2440" t="s">
        <v>676</v>
      </c>
      <c r="I2440" t="s">
        <v>3655</v>
      </c>
      <c r="J2440" s="8" t="s">
        <v>3656</v>
      </c>
      <c r="K2440" s="8">
        <v>36</v>
      </c>
      <c r="L2440" s="8" t="s">
        <v>3657</v>
      </c>
      <c r="M2440" s="8">
        <v>130</v>
      </c>
      <c r="N2440" s="8" t="s">
        <v>1592</v>
      </c>
      <c r="O2440" s="8">
        <v>1</v>
      </c>
      <c r="P2440" s="8" t="s">
        <v>57</v>
      </c>
      <c r="Q2440" s="8" t="s">
        <v>13041</v>
      </c>
      <c r="S2440" s="8" t="s">
        <v>57</v>
      </c>
      <c r="T2440" s="8" t="s">
        <v>59</v>
      </c>
      <c r="U2440" s="8" t="s">
        <v>65</v>
      </c>
      <c r="V2440" s="8" t="s">
        <v>51</v>
      </c>
      <c r="W2440" s="8">
        <v>65</v>
      </c>
      <c r="X2440" s="8">
        <v>0</v>
      </c>
      <c r="Y2440" s="8">
        <v>20</v>
      </c>
      <c r="Z2440" s="8">
        <v>15</v>
      </c>
      <c r="AA2440" s="8">
        <v>15</v>
      </c>
      <c r="AB2440" s="8">
        <v>15</v>
      </c>
    </row>
    <row r="2441" spans="1:28">
      <c r="A2441" t="s">
        <v>20</v>
      </c>
      <c r="B2441" t="s">
        <v>662</v>
      </c>
      <c r="C2441" t="s">
        <v>663</v>
      </c>
      <c r="D2441" t="s">
        <v>629</v>
      </c>
      <c r="E2441" t="s">
        <v>675</v>
      </c>
      <c r="F2441" t="s">
        <v>34</v>
      </c>
      <c r="G2441" t="s">
        <v>34</v>
      </c>
      <c r="H2441" t="s">
        <v>676</v>
      </c>
      <c r="I2441" t="s">
        <v>3490</v>
      </c>
      <c r="J2441" s="8" t="s">
        <v>3491</v>
      </c>
      <c r="K2441" s="8">
        <v>34</v>
      </c>
      <c r="L2441" s="8" t="s">
        <v>3492</v>
      </c>
      <c r="M2441" s="8">
        <v>160</v>
      </c>
      <c r="N2441" s="8" t="s">
        <v>1012</v>
      </c>
      <c r="O2441" s="8">
        <v>1</v>
      </c>
      <c r="P2441" s="8" t="s">
        <v>57</v>
      </c>
      <c r="Q2441" s="8" t="s">
        <v>13042</v>
      </c>
      <c r="S2441" s="8" t="s">
        <v>57</v>
      </c>
      <c r="T2441" s="8" t="s">
        <v>59</v>
      </c>
      <c r="U2441" s="8" t="s">
        <v>65</v>
      </c>
      <c r="V2441" s="8" t="s">
        <v>51</v>
      </c>
      <c r="W2441" s="8">
        <v>65</v>
      </c>
      <c r="X2441" s="8">
        <v>0</v>
      </c>
      <c r="Y2441" s="8">
        <v>20</v>
      </c>
      <c r="Z2441" s="8">
        <v>15</v>
      </c>
      <c r="AA2441" s="8">
        <v>15</v>
      </c>
      <c r="AB2441" s="8">
        <v>15</v>
      </c>
    </row>
    <row r="2442" spans="1:28">
      <c r="A2442" t="s">
        <v>20</v>
      </c>
      <c r="B2442" t="s">
        <v>662</v>
      </c>
      <c r="C2442" t="s">
        <v>663</v>
      </c>
      <c r="D2442" t="s">
        <v>629</v>
      </c>
      <c r="E2442" t="s">
        <v>675</v>
      </c>
      <c r="F2442" t="s">
        <v>4458</v>
      </c>
      <c r="G2442" t="s">
        <v>4458</v>
      </c>
      <c r="H2442" t="s">
        <v>676</v>
      </c>
      <c r="I2442" t="s">
        <v>3546</v>
      </c>
      <c r="J2442" s="8" t="s">
        <v>3547</v>
      </c>
      <c r="K2442" s="8">
        <v>34</v>
      </c>
      <c r="L2442" s="8" t="s">
        <v>989</v>
      </c>
      <c r="M2442" s="8">
        <v>144</v>
      </c>
      <c r="N2442" s="8" t="s">
        <v>963</v>
      </c>
      <c r="O2442" s="8">
        <v>1</v>
      </c>
      <c r="P2442" s="8" t="s">
        <v>57</v>
      </c>
      <c r="Q2442" s="8" t="s">
        <v>13043</v>
      </c>
      <c r="S2442" s="8" t="s">
        <v>57</v>
      </c>
      <c r="T2442" s="8" t="s">
        <v>59</v>
      </c>
      <c r="U2442" s="8" t="s">
        <v>65</v>
      </c>
      <c r="V2442" s="8" t="s">
        <v>51</v>
      </c>
      <c r="W2442" s="8">
        <v>65</v>
      </c>
      <c r="X2442" s="8">
        <v>0</v>
      </c>
      <c r="Y2442" s="8">
        <v>20</v>
      </c>
      <c r="Z2442" s="8">
        <v>15</v>
      </c>
      <c r="AA2442" s="8">
        <v>15</v>
      </c>
      <c r="AB2442" s="8">
        <v>15</v>
      </c>
    </row>
    <row r="2443" spans="1:28">
      <c r="A2443" t="s">
        <v>20</v>
      </c>
      <c r="B2443" t="s">
        <v>662</v>
      </c>
      <c r="C2443" t="s">
        <v>663</v>
      </c>
      <c r="D2443" t="s">
        <v>629</v>
      </c>
      <c r="E2443" t="s">
        <v>675</v>
      </c>
      <c r="F2443" t="s">
        <v>4439</v>
      </c>
      <c r="G2443" t="s">
        <v>4439</v>
      </c>
      <c r="H2443" t="s">
        <v>676</v>
      </c>
      <c r="I2443" t="s">
        <v>3638</v>
      </c>
      <c r="J2443" s="8" t="s">
        <v>3639</v>
      </c>
      <c r="K2443" s="8">
        <v>34</v>
      </c>
      <c r="L2443" s="8" t="s">
        <v>3640</v>
      </c>
      <c r="M2443" s="8">
        <v>153</v>
      </c>
      <c r="N2443" s="8" t="s">
        <v>967</v>
      </c>
      <c r="O2443" s="8">
        <v>1</v>
      </c>
      <c r="P2443" s="8" t="s">
        <v>57</v>
      </c>
      <c r="Q2443" s="8" t="s">
        <v>13044</v>
      </c>
      <c r="S2443" s="8" t="s">
        <v>57</v>
      </c>
      <c r="T2443" s="8" t="s">
        <v>59</v>
      </c>
      <c r="U2443" s="8" t="s">
        <v>65</v>
      </c>
      <c r="V2443" s="8" t="s">
        <v>51</v>
      </c>
      <c r="W2443" s="8">
        <v>65</v>
      </c>
      <c r="X2443" s="8">
        <v>0</v>
      </c>
      <c r="Y2443" s="8">
        <v>20</v>
      </c>
      <c r="Z2443" s="8">
        <v>15</v>
      </c>
      <c r="AA2443" s="8">
        <v>15</v>
      </c>
      <c r="AB2443" s="8">
        <v>15</v>
      </c>
    </row>
    <row r="2444" spans="1:28">
      <c r="A2444" t="s">
        <v>20</v>
      </c>
      <c r="B2444" t="s">
        <v>662</v>
      </c>
      <c r="C2444" t="s">
        <v>663</v>
      </c>
      <c r="D2444" t="s">
        <v>629</v>
      </c>
      <c r="E2444" t="s">
        <v>675</v>
      </c>
      <c r="F2444" t="s">
        <v>579</v>
      </c>
      <c r="G2444" t="s">
        <v>579</v>
      </c>
      <c r="H2444" t="s">
        <v>676</v>
      </c>
      <c r="I2444" t="s">
        <v>3631</v>
      </c>
      <c r="J2444" s="8" t="s">
        <v>3632</v>
      </c>
      <c r="K2444" s="8">
        <v>41</v>
      </c>
      <c r="L2444" s="8" t="s">
        <v>3633</v>
      </c>
      <c r="M2444" s="8">
        <v>150</v>
      </c>
      <c r="N2444" s="8" t="s">
        <v>3634</v>
      </c>
      <c r="O2444" s="8">
        <v>1</v>
      </c>
      <c r="P2444" s="8" t="s">
        <v>57</v>
      </c>
      <c r="Q2444" s="8" t="s">
        <v>13045</v>
      </c>
      <c r="S2444" s="8" t="s">
        <v>57</v>
      </c>
      <c r="T2444" s="8" t="s">
        <v>59</v>
      </c>
      <c r="U2444" s="8" t="s">
        <v>65</v>
      </c>
      <c r="V2444" s="8" t="s">
        <v>51</v>
      </c>
      <c r="W2444" s="8">
        <v>85</v>
      </c>
      <c r="X2444" s="8">
        <v>20</v>
      </c>
      <c r="Y2444" s="8">
        <v>20</v>
      </c>
      <c r="Z2444" s="8">
        <v>15</v>
      </c>
      <c r="AA2444" s="8">
        <v>15</v>
      </c>
      <c r="AB2444" s="8">
        <v>15</v>
      </c>
    </row>
    <row r="2445" spans="1:28">
      <c r="A2445" t="s">
        <v>20</v>
      </c>
      <c r="B2445" t="s">
        <v>662</v>
      </c>
      <c r="C2445" t="s">
        <v>663</v>
      </c>
      <c r="D2445" t="s">
        <v>629</v>
      </c>
      <c r="E2445" t="s">
        <v>675</v>
      </c>
      <c r="F2445" t="s">
        <v>8118</v>
      </c>
      <c r="G2445" t="s">
        <v>8118</v>
      </c>
      <c r="H2445" t="s">
        <v>677</v>
      </c>
      <c r="I2445" t="s">
        <v>9303</v>
      </c>
      <c r="J2445" s="8" t="s">
        <v>9304</v>
      </c>
      <c r="K2445" s="8">
        <v>31</v>
      </c>
      <c r="M2445" s="8">
        <v>0</v>
      </c>
      <c r="N2445" s="8" t="s">
        <v>8650</v>
      </c>
      <c r="O2445" s="8">
        <v>1</v>
      </c>
      <c r="P2445" s="8" t="s">
        <v>57</v>
      </c>
      <c r="Q2445" s="8" t="s">
        <v>13046</v>
      </c>
      <c r="S2445" s="8" t="s">
        <v>57</v>
      </c>
      <c r="T2445" s="8" t="s">
        <v>59</v>
      </c>
      <c r="U2445" s="8" t="s">
        <v>65</v>
      </c>
      <c r="V2445" s="8" t="s">
        <v>51</v>
      </c>
      <c r="W2445" s="8">
        <v>45</v>
      </c>
      <c r="X2445" s="8">
        <v>0</v>
      </c>
      <c r="Y2445" s="8">
        <v>0</v>
      </c>
      <c r="Z2445" s="8">
        <v>15</v>
      </c>
      <c r="AA2445" s="8">
        <v>15</v>
      </c>
      <c r="AB2445" s="8">
        <v>15</v>
      </c>
    </row>
    <row r="2446" spans="1:28">
      <c r="A2446" t="s">
        <v>20</v>
      </c>
      <c r="B2446" t="s">
        <v>662</v>
      </c>
      <c r="C2446" t="s">
        <v>663</v>
      </c>
      <c r="D2446" t="s">
        <v>629</v>
      </c>
      <c r="E2446" t="s">
        <v>674</v>
      </c>
      <c r="F2446" t="s">
        <v>4935</v>
      </c>
      <c r="G2446" t="s">
        <v>4935</v>
      </c>
      <c r="H2446" t="s">
        <v>676</v>
      </c>
      <c r="I2446" t="s">
        <v>3479</v>
      </c>
      <c r="J2446" s="8" t="s">
        <v>3480</v>
      </c>
      <c r="K2446" s="8">
        <v>41</v>
      </c>
      <c r="L2446" s="8" t="s">
        <v>979</v>
      </c>
      <c r="M2446" s="8">
        <v>150</v>
      </c>
      <c r="N2446" s="8" t="s">
        <v>3481</v>
      </c>
      <c r="O2446" s="8">
        <v>1</v>
      </c>
      <c r="P2446" s="8" t="s">
        <v>57</v>
      </c>
      <c r="Q2446" s="8" t="s">
        <v>13047</v>
      </c>
      <c r="S2446" s="8" t="s">
        <v>57</v>
      </c>
      <c r="T2446" s="8" t="s">
        <v>59</v>
      </c>
      <c r="U2446" s="8" t="s">
        <v>65</v>
      </c>
      <c r="V2446" s="8" t="s">
        <v>51</v>
      </c>
      <c r="W2446" s="8">
        <v>85</v>
      </c>
      <c r="X2446" s="8">
        <v>20</v>
      </c>
      <c r="Y2446" s="8">
        <v>20</v>
      </c>
      <c r="Z2446" s="8">
        <v>15</v>
      </c>
      <c r="AA2446" s="8">
        <v>15</v>
      </c>
      <c r="AB2446" s="8">
        <v>15</v>
      </c>
    </row>
    <row r="2447" spans="1:28">
      <c r="A2447" t="s">
        <v>20</v>
      </c>
      <c r="B2447" t="s">
        <v>662</v>
      </c>
      <c r="C2447" t="s">
        <v>663</v>
      </c>
      <c r="D2447" t="s">
        <v>629</v>
      </c>
      <c r="E2447" t="s">
        <v>675</v>
      </c>
      <c r="F2447" t="s">
        <v>8122</v>
      </c>
      <c r="G2447" t="s">
        <v>8122</v>
      </c>
      <c r="H2447" t="s">
        <v>677</v>
      </c>
      <c r="I2447" t="s">
        <v>9305</v>
      </c>
      <c r="J2447" s="8" t="s">
        <v>9306</v>
      </c>
      <c r="K2447" s="8">
        <v>31</v>
      </c>
      <c r="L2447" s="8" t="s">
        <v>8124</v>
      </c>
      <c r="M2447" s="8">
        <v>83</v>
      </c>
      <c r="N2447" s="8" t="s">
        <v>9307</v>
      </c>
      <c r="O2447" s="8">
        <v>1</v>
      </c>
      <c r="P2447" s="8" t="s">
        <v>57</v>
      </c>
      <c r="Q2447" s="8" t="s">
        <v>13048</v>
      </c>
      <c r="S2447" s="8" t="s">
        <v>57</v>
      </c>
      <c r="T2447" s="8" t="s">
        <v>59</v>
      </c>
      <c r="U2447" s="8" t="s">
        <v>65</v>
      </c>
      <c r="V2447" s="8" t="s">
        <v>51</v>
      </c>
      <c r="W2447" s="8">
        <v>65</v>
      </c>
      <c r="X2447" s="8">
        <v>0</v>
      </c>
      <c r="Y2447" s="8">
        <v>20</v>
      </c>
      <c r="Z2447" s="8">
        <v>15</v>
      </c>
      <c r="AA2447" s="8">
        <v>15</v>
      </c>
      <c r="AB2447" s="8">
        <v>15</v>
      </c>
    </row>
    <row r="2448" spans="1:28">
      <c r="A2448" t="s">
        <v>20</v>
      </c>
      <c r="B2448" t="s">
        <v>662</v>
      </c>
      <c r="C2448" t="s">
        <v>663</v>
      </c>
      <c r="D2448" t="s">
        <v>629</v>
      </c>
      <c r="E2448" t="s">
        <v>675</v>
      </c>
      <c r="F2448" t="s">
        <v>5704</v>
      </c>
      <c r="G2448" t="s">
        <v>5704</v>
      </c>
      <c r="H2448" t="s">
        <v>677</v>
      </c>
      <c r="I2448" t="s">
        <v>6311</v>
      </c>
      <c r="J2448" s="8" t="s">
        <v>6312</v>
      </c>
      <c r="K2448" s="8">
        <v>34</v>
      </c>
      <c r="L2448" s="8" t="s">
        <v>5707</v>
      </c>
      <c r="M2448" s="8">
        <v>81</v>
      </c>
      <c r="N2448" s="8" t="s">
        <v>3027</v>
      </c>
      <c r="O2448" s="8">
        <v>1</v>
      </c>
      <c r="P2448" s="8" t="s">
        <v>57</v>
      </c>
      <c r="Q2448" s="8" t="s">
        <v>13049</v>
      </c>
      <c r="S2448" s="8" t="s">
        <v>57</v>
      </c>
      <c r="T2448" s="8" t="s">
        <v>59</v>
      </c>
      <c r="U2448" s="8" t="s">
        <v>65</v>
      </c>
      <c r="V2448" s="8" t="s">
        <v>51</v>
      </c>
      <c r="W2448" s="8">
        <v>65</v>
      </c>
      <c r="X2448" s="8">
        <v>0</v>
      </c>
      <c r="Y2448" s="8">
        <v>20</v>
      </c>
      <c r="Z2448" s="8">
        <v>15</v>
      </c>
      <c r="AA2448" s="8">
        <v>15</v>
      </c>
      <c r="AB2448" s="8">
        <v>15</v>
      </c>
    </row>
    <row r="2449" spans="1:28">
      <c r="A2449" t="s">
        <v>20</v>
      </c>
      <c r="B2449" t="s">
        <v>662</v>
      </c>
      <c r="C2449" t="s">
        <v>663</v>
      </c>
      <c r="D2449" t="s">
        <v>629</v>
      </c>
      <c r="E2449" t="s">
        <v>675</v>
      </c>
      <c r="F2449" t="s">
        <v>4424</v>
      </c>
      <c r="G2449" t="s">
        <v>4424</v>
      </c>
      <c r="H2449" t="s">
        <v>677</v>
      </c>
      <c r="I2449" t="s">
        <v>3635</v>
      </c>
      <c r="J2449" s="8" t="s">
        <v>3636</v>
      </c>
      <c r="K2449" s="8">
        <v>31</v>
      </c>
      <c r="L2449" s="8" t="s">
        <v>684</v>
      </c>
      <c r="M2449" s="8">
        <v>88</v>
      </c>
      <c r="N2449" s="8" t="s">
        <v>3637</v>
      </c>
      <c r="O2449" s="8">
        <v>1</v>
      </c>
      <c r="P2449" s="8" t="s">
        <v>57</v>
      </c>
      <c r="Q2449" s="8" t="s">
        <v>13050</v>
      </c>
      <c r="S2449" s="8" t="s">
        <v>57</v>
      </c>
      <c r="T2449" s="8" t="s">
        <v>59</v>
      </c>
      <c r="U2449" s="8" t="s">
        <v>65</v>
      </c>
      <c r="V2449" s="8" t="s">
        <v>51</v>
      </c>
      <c r="W2449" s="8">
        <v>65</v>
      </c>
      <c r="X2449" s="8">
        <v>0</v>
      </c>
      <c r="Y2449" s="8">
        <v>20</v>
      </c>
      <c r="Z2449" s="8">
        <v>15</v>
      </c>
      <c r="AA2449" s="8">
        <v>15</v>
      </c>
      <c r="AB2449" s="8">
        <v>15</v>
      </c>
    </row>
    <row r="2450" spans="1:28">
      <c r="A2450" t="s">
        <v>20</v>
      </c>
      <c r="B2450" t="s">
        <v>662</v>
      </c>
      <c r="C2450" t="s">
        <v>663</v>
      </c>
      <c r="D2450" t="s">
        <v>629</v>
      </c>
      <c r="E2450" t="s">
        <v>675</v>
      </c>
      <c r="F2450" t="s">
        <v>5263</v>
      </c>
      <c r="G2450" t="s">
        <v>5263</v>
      </c>
      <c r="H2450" t="s">
        <v>676</v>
      </c>
      <c r="I2450" t="s">
        <v>3534</v>
      </c>
      <c r="J2450" s="8" t="s">
        <v>3535</v>
      </c>
      <c r="K2450" s="8">
        <v>55</v>
      </c>
      <c r="L2450" s="8" t="s">
        <v>3536</v>
      </c>
      <c r="M2450" s="8">
        <v>151</v>
      </c>
      <c r="N2450" s="8" t="s">
        <v>13051</v>
      </c>
      <c r="O2450" s="8">
        <v>6</v>
      </c>
      <c r="P2450" s="8" t="s">
        <v>56</v>
      </c>
      <c r="Q2450" s="8" t="s">
        <v>13052</v>
      </c>
      <c r="S2450" s="8" t="s">
        <v>57</v>
      </c>
      <c r="T2450" s="8" t="s">
        <v>59</v>
      </c>
      <c r="U2450" s="8" t="s">
        <v>65</v>
      </c>
      <c r="V2450" s="8" t="s">
        <v>51</v>
      </c>
      <c r="W2450" s="8">
        <v>70</v>
      </c>
      <c r="X2450" s="8">
        <v>20</v>
      </c>
      <c r="Y2450" s="8">
        <v>20</v>
      </c>
      <c r="Z2450" s="8">
        <v>0</v>
      </c>
      <c r="AA2450" s="8">
        <v>15</v>
      </c>
      <c r="AB2450" s="8">
        <v>15</v>
      </c>
    </row>
    <row r="2451" spans="1:28">
      <c r="A2451" t="s">
        <v>20</v>
      </c>
      <c r="B2451" t="s">
        <v>662</v>
      </c>
      <c r="C2451" t="s">
        <v>663</v>
      </c>
      <c r="D2451" t="s">
        <v>629</v>
      </c>
      <c r="E2451" t="s">
        <v>675</v>
      </c>
      <c r="F2451" t="s">
        <v>4532</v>
      </c>
      <c r="G2451" t="s">
        <v>4532</v>
      </c>
      <c r="H2451" t="s">
        <v>676</v>
      </c>
      <c r="I2451" t="s">
        <v>3666</v>
      </c>
      <c r="J2451" s="8" t="s">
        <v>3667</v>
      </c>
      <c r="K2451" s="8">
        <v>39</v>
      </c>
      <c r="L2451" s="8" t="s">
        <v>991</v>
      </c>
      <c r="M2451" s="8">
        <v>110</v>
      </c>
      <c r="N2451" s="8" t="s">
        <v>3668</v>
      </c>
      <c r="O2451" s="8">
        <v>1</v>
      </c>
      <c r="P2451" s="8" t="s">
        <v>57</v>
      </c>
      <c r="Q2451" s="8" t="s">
        <v>13053</v>
      </c>
      <c r="S2451" s="8" t="s">
        <v>57</v>
      </c>
      <c r="T2451" s="8" t="s">
        <v>59</v>
      </c>
      <c r="U2451" s="8" t="s">
        <v>65</v>
      </c>
      <c r="V2451" s="8" t="s">
        <v>51</v>
      </c>
      <c r="W2451" s="8">
        <v>65</v>
      </c>
      <c r="X2451" s="8">
        <v>0</v>
      </c>
      <c r="Y2451" s="8">
        <v>20</v>
      </c>
      <c r="Z2451" s="8">
        <v>15</v>
      </c>
      <c r="AA2451" s="8">
        <v>15</v>
      </c>
      <c r="AB2451" s="8">
        <v>15</v>
      </c>
    </row>
    <row r="2452" spans="1:28">
      <c r="A2452" t="s">
        <v>20</v>
      </c>
      <c r="B2452" t="s">
        <v>662</v>
      </c>
      <c r="C2452" t="s">
        <v>663</v>
      </c>
      <c r="D2452" t="s">
        <v>629</v>
      </c>
      <c r="E2452" t="s">
        <v>674</v>
      </c>
      <c r="F2452" t="s">
        <v>4505</v>
      </c>
      <c r="G2452" t="s">
        <v>4505</v>
      </c>
      <c r="H2452" t="s">
        <v>677</v>
      </c>
      <c r="I2452" t="s">
        <v>3654</v>
      </c>
      <c r="J2452" s="8" t="s">
        <v>503</v>
      </c>
      <c r="K2452" s="8">
        <v>51</v>
      </c>
      <c r="M2452" s="8">
        <v>0</v>
      </c>
      <c r="N2452" s="8" t="s">
        <v>219</v>
      </c>
      <c r="O2452" s="8">
        <v>1</v>
      </c>
      <c r="P2452" s="8" t="s">
        <v>57</v>
      </c>
      <c r="Q2452" s="8" t="s">
        <v>13054</v>
      </c>
      <c r="S2452" s="8" t="s">
        <v>57</v>
      </c>
      <c r="T2452" s="8" t="s">
        <v>59</v>
      </c>
      <c r="U2452" s="8" t="s">
        <v>65</v>
      </c>
      <c r="V2452" s="8" t="s">
        <v>51</v>
      </c>
      <c r="W2452" s="8">
        <v>65</v>
      </c>
      <c r="X2452" s="8">
        <v>20</v>
      </c>
      <c r="Y2452" s="8">
        <v>0</v>
      </c>
      <c r="Z2452" s="8">
        <v>15</v>
      </c>
      <c r="AA2452" s="8">
        <v>15</v>
      </c>
      <c r="AB2452" s="8">
        <v>15</v>
      </c>
    </row>
    <row r="2453" spans="1:28">
      <c r="A2453" t="s">
        <v>20</v>
      </c>
      <c r="B2453" t="s">
        <v>662</v>
      </c>
      <c r="C2453" t="s">
        <v>663</v>
      </c>
      <c r="D2453" t="s">
        <v>629</v>
      </c>
      <c r="E2453" t="s">
        <v>675</v>
      </c>
      <c r="F2453" t="s">
        <v>8163</v>
      </c>
      <c r="G2453" t="s">
        <v>8163</v>
      </c>
      <c r="H2453" t="s">
        <v>677</v>
      </c>
      <c r="I2453" t="s">
        <v>9308</v>
      </c>
      <c r="J2453" s="8" t="s">
        <v>9309</v>
      </c>
      <c r="K2453" s="8">
        <v>38</v>
      </c>
      <c r="L2453" s="8" t="s">
        <v>1031</v>
      </c>
      <c r="M2453" s="8">
        <v>118</v>
      </c>
      <c r="N2453" s="8" t="s">
        <v>1032</v>
      </c>
      <c r="O2453" s="8">
        <v>1</v>
      </c>
      <c r="P2453" s="8" t="s">
        <v>57</v>
      </c>
      <c r="Q2453" s="8" t="s">
        <v>13055</v>
      </c>
      <c r="S2453" s="8" t="s">
        <v>57</v>
      </c>
      <c r="T2453" s="8" t="s">
        <v>59</v>
      </c>
      <c r="U2453" s="8" t="s">
        <v>65</v>
      </c>
      <c r="V2453" s="8" t="s">
        <v>51</v>
      </c>
      <c r="W2453" s="8">
        <v>65</v>
      </c>
      <c r="X2453" s="8">
        <v>0</v>
      </c>
      <c r="Y2453" s="8">
        <v>20</v>
      </c>
      <c r="Z2453" s="8">
        <v>15</v>
      </c>
      <c r="AA2453" s="8">
        <v>15</v>
      </c>
      <c r="AB2453" s="8">
        <v>15</v>
      </c>
    </row>
    <row r="2454" spans="1:28">
      <c r="A2454" t="s">
        <v>20</v>
      </c>
      <c r="B2454" t="s">
        <v>662</v>
      </c>
      <c r="C2454" t="s">
        <v>663</v>
      </c>
      <c r="D2454" t="s">
        <v>629</v>
      </c>
      <c r="E2454" t="s">
        <v>674</v>
      </c>
      <c r="F2454" t="s">
        <v>4639</v>
      </c>
      <c r="G2454" t="s">
        <v>4639</v>
      </c>
      <c r="H2454" t="s">
        <v>676</v>
      </c>
      <c r="I2454" t="s">
        <v>3602</v>
      </c>
      <c r="J2454" s="8" t="s">
        <v>3603</v>
      </c>
      <c r="K2454" s="8">
        <v>40</v>
      </c>
      <c r="L2454" s="8" t="s">
        <v>258</v>
      </c>
      <c r="M2454" s="8">
        <v>128</v>
      </c>
      <c r="N2454" s="8" t="s">
        <v>1474</v>
      </c>
      <c r="O2454" s="8">
        <v>1</v>
      </c>
      <c r="P2454" s="8" t="s">
        <v>57</v>
      </c>
      <c r="Q2454" s="8" t="s">
        <v>13056</v>
      </c>
      <c r="S2454" s="8" t="s">
        <v>57</v>
      </c>
      <c r="T2454" s="8" t="s">
        <v>59</v>
      </c>
      <c r="U2454" s="8" t="s">
        <v>65</v>
      </c>
      <c r="V2454" s="8" t="s">
        <v>51</v>
      </c>
      <c r="W2454" s="8">
        <v>85</v>
      </c>
      <c r="X2454" s="8">
        <v>20</v>
      </c>
      <c r="Y2454" s="8">
        <v>20</v>
      </c>
      <c r="Z2454" s="8">
        <v>15</v>
      </c>
      <c r="AA2454" s="8">
        <v>15</v>
      </c>
      <c r="AB2454" s="8">
        <v>15</v>
      </c>
    </row>
    <row r="2455" spans="1:28">
      <c r="A2455" t="s">
        <v>20</v>
      </c>
      <c r="B2455" t="s">
        <v>662</v>
      </c>
      <c r="C2455" t="s">
        <v>663</v>
      </c>
      <c r="D2455" t="s">
        <v>629</v>
      </c>
      <c r="E2455" t="s">
        <v>674</v>
      </c>
      <c r="F2455" t="s">
        <v>290</v>
      </c>
      <c r="G2455" t="s">
        <v>290</v>
      </c>
      <c r="H2455" t="s">
        <v>676</v>
      </c>
      <c r="I2455" t="s">
        <v>3645</v>
      </c>
      <c r="J2455" s="8" t="s">
        <v>3646</v>
      </c>
      <c r="K2455" s="8">
        <v>57</v>
      </c>
      <c r="L2455" s="8" t="s">
        <v>291</v>
      </c>
      <c r="M2455" s="8">
        <v>151</v>
      </c>
      <c r="N2455" s="8" t="s">
        <v>10739</v>
      </c>
      <c r="O2455" s="8">
        <v>2</v>
      </c>
      <c r="P2455" s="8" t="s">
        <v>56</v>
      </c>
      <c r="Q2455" s="8" t="s">
        <v>13057</v>
      </c>
      <c r="S2455" s="8" t="s">
        <v>57</v>
      </c>
      <c r="T2455" s="8" t="s">
        <v>59</v>
      </c>
      <c r="U2455" s="8" t="s">
        <v>65</v>
      </c>
      <c r="V2455" s="8" t="s">
        <v>51</v>
      </c>
      <c r="W2455" s="8">
        <v>70</v>
      </c>
      <c r="X2455" s="8">
        <v>20</v>
      </c>
      <c r="Y2455" s="8">
        <v>20</v>
      </c>
      <c r="Z2455" s="8">
        <v>0</v>
      </c>
      <c r="AA2455" s="8">
        <v>15</v>
      </c>
      <c r="AB2455" s="8">
        <v>15</v>
      </c>
    </row>
    <row r="2456" spans="1:28">
      <c r="A2456" t="s">
        <v>20</v>
      </c>
      <c r="B2456" t="s">
        <v>662</v>
      </c>
      <c r="C2456" t="s">
        <v>663</v>
      </c>
      <c r="D2456" t="s">
        <v>629</v>
      </c>
      <c r="E2456" t="s">
        <v>674</v>
      </c>
      <c r="F2456" t="s">
        <v>33</v>
      </c>
      <c r="G2456" t="s">
        <v>33</v>
      </c>
      <c r="H2456" t="s">
        <v>676</v>
      </c>
      <c r="I2456" t="s">
        <v>3516</v>
      </c>
      <c r="J2456" s="8" t="s">
        <v>3517</v>
      </c>
      <c r="K2456" s="8">
        <v>28</v>
      </c>
      <c r="L2456" s="8" t="s">
        <v>3518</v>
      </c>
      <c r="M2456" s="8">
        <v>145</v>
      </c>
      <c r="N2456" s="8" t="s">
        <v>298</v>
      </c>
      <c r="O2456" s="8">
        <v>1</v>
      </c>
      <c r="P2456" s="8" t="s">
        <v>57</v>
      </c>
      <c r="Q2456" s="8" t="s">
        <v>13058</v>
      </c>
      <c r="S2456" s="8" t="s">
        <v>57</v>
      </c>
      <c r="T2456" s="8" t="s">
        <v>59</v>
      </c>
      <c r="U2456" s="8" t="s">
        <v>65</v>
      </c>
      <c r="V2456" s="8" t="s">
        <v>51</v>
      </c>
      <c r="W2456" s="8">
        <v>65</v>
      </c>
      <c r="X2456" s="8">
        <v>0</v>
      </c>
      <c r="Y2456" s="8">
        <v>20</v>
      </c>
      <c r="Z2456" s="8">
        <v>15</v>
      </c>
      <c r="AA2456" s="8">
        <v>15</v>
      </c>
      <c r="AB2456" s="8">
        <v>15</v>
      </c>
    </row>
    <row r="2457" spans="1:28">
      <c r="A2457" t="s">
        <v>20</v>
      </c>
      <c r="B2457" t="s">
        <v>662</v>
      </c>
      <c r="C2457" t="s">
        <v>663</v>
      </c>
      <c r="D2457" t="s">
        <v>629</v>
      </c>
      <c r="E2457" t="s">
        <v>675</v>
      </c>
      <c r="F2457" t="s">
        <v>4626</v>
      </c>
      <c r="G2457" t="s">
        <v>4626</v>
      </c>
      <c r="H2457" t="s">
        <v>676</v>
      </c>
      <c r="I2457" t="s">
        <v>3521</v>
      </c>
      <c r="J2457" s="8" t="s">
        <v>3522</v>
      </c>
      <c r="K2457" s="8">
        <v>51</v>
      </c>
      <c r="L2457" s="8" t="s">
        <v>3119</v>
      </c>
      <c r="M2457" s="8">
        <v>120</v>
      </c>
      <c r="N2457" s="8" t="s">
        <v>3523</v>
      </c>
      <c r="O2457" s="8">
        <v>1</v>
      </c>
      <c r="P2457" s="8" t="s">
        <v>57</v>
      </c>
      <c r="Q2457" s="8" t="s">
        <v>13059</v>
      </c>
      <c r="S2457" s="8" t="s">
        <v>57</v>
      </c>
      <c r="T2457" s="8" t="s">
        <v>59</v>
      </c>
      <c r="U2457" s="8" t="s">
        <v>65</v>
      </c>
      <c r="V2457" s="8" t="s">
        <v>51</v>
      </c>
      <c r="W2457" s="8">
        <v>85</v>
      </c>
      <c r="X2457" s="8">
        <v>20</v>
      </c>
      <c r="Y2457" s="8">
        <v>20</v>
      </c>
      <c r="Z2457" s="8">
        <v>15</v>
      </c>
      <c r="AA2457" s="8">
        <v>15</v>
      </c>
      <c r="AB2457" s="8">
        <v>15</v>
      </c>
    </row>
    <row r="2458" spans="1:28">
      <c r="A2458" t="s">
        <v>20</v>
      </c>
      <c r="B2458" t="s">
        <v>662</v>
      </c>
      <c r="C2458" t="s">
        <v>663</v>
      </c>
      <c r="D2458" t="s">
        <v>629</v>
      </c>
      <c r="E2458" t="s">
        <v>675</v>
      </c>
      <c r="F2458" t="s">
        <v>5286</v>
      </c>
      <c r="G2458" t="s">
        <v>5286</v>
      </c>
      <c r="H2458" t="s">
        <v>677</v>
      </c>
      <c r="I2458" t="s">
        <v>3504</v>
      </c>
      <c r="J2458" s="8" t="s">
        <v>3505</v>
      </c>
      <c r="K2458" s="8">
        <v>65</v>
      </c>
      <c r="M2458" s="8">
        <v>0</v>
      </c>
      <c r="N2458" s="8" t="s">
        <v>3506</v>
      </c>
      <c r="O2458" s="8">
        <v>1</v>
      </c>
      <c r="P2458" s="8" t="s">
        <v>57</v>
      </c>
      <c r="Q2458" s="8" t="s">
        <v>13060</v>
      </c>
      <c r="S2458" s="8" t="s">
        <v>57</v>
      </c>
      <c r="T2458" s="8" t="s">
        <v>59</v>
      </c>
      <c r="U2458" s="8" t="s">
        <v>65</v>
      </c>
      <c r="V2458" s="8" t="s">
        <v>51</v>
      </c>
      <c r="W2458" s="8">
        <v>45</v>
      </c>
      <c r="X2458" s="8">
        <v>0</v>
      </c>
      <c r="Y2458" s="8">
        <v>0</v>
      </c>
      <c r="Z2458" s="8">
        <v>15</v>
      </c>
      <c r="AA2458" s="8">
        <v>15</v>
      </c>
      <c r="AB2458" s="8">
        <v>15</v>
      </c>
    </row>
    <row r="2459" spans="1:28">
      <c r="A2459" t="s">
        <v>20</v>
      </c>
      <c r="B2459" t="s">
        <v>662</v>
      </c>
      <c r="C2459" t="s">
        <v>663</v>
      </c>
      <c r="D2459" t="s">
        <v>629</v>
      </c>
      <c r="E2459" t="s">
        <v>675</v>
      </c>
      <c r="F2459" t="s">
        <v>5287</v>
      </c>
      <c r="G2459" t="s">
        <v>5287</v>
      </c>
      <c r="H2459" t="s">
        <v>677</v>
      </c>
      <c r="I2459" t="s">
        <v>3507</v>
      </c>
      <c r="J2459" s="8" t="s">
        <v>3508</v>
      </c>
      <c r="K2459" s="8">
        <v>62</v>
      </c>
      <c r="M2459" s="8">
        <v>0</v>
      </c>
      <c r="N2459" s="8" t="s">
        <v>3509</v>
      </c>
      <c r="O2459" s="8">
        <v>1</v>
      </c>
      <c r="P2459" s="8" t="s">
        <v>57</v>
      </c>
      <c r="Q2459" s="8" t="s">
        <v>13061</v>
      </c>
      <c r="S2459" s="8" t="s">
        <v>57</v>
      </c>
      <c r="T2459" s="8" t="s">
        <v>59</v>
      </c>
      <c r="U2459" s="8" t="s">
        <v>65</v>
      </c>
      <c r="V2459" s="8" t="s">
        <v>51</v>
      </c>
      <c r="W2459" s="8">
        <v>45</v>
      </c>
      <c r="X2459" s="8">
        <v>0</v>
      </c>
      <c r="Y2459" s="8">
        <v>0</v>
      </c>
      <c r="Z2459" s="8">
        <v>15</v>
      </c>
      <c r="AA2459" s="8">
        <v>15</v>
      </c>
      <c r="AB2459" s="8">
        <v>15</v>
      </c>
    </row>
    <row r="2460" spans="1:28">
      <c r="A2460" t="s">
        <v>20</v>
      </c>
      <c r="B2460" t="s">
        <v>662</v>
      </c>
      <c r="C2460" t="s">
        <v>663</v>
      </c>
      <c r="D2460" t="s">
        <v>629</v>
      </c>
      <c r="E2460" t="s">
        <v>675</v>
      </c>
      <c r="F2460" t="s">
        <v>4646</v>
      </c>
      <c r="G2460" t="s">
        <v>4646</v>
      </c>
      <c r="H2460" t="s">
        <v>676</v>
      </c>
      <c r="I2460" t="s">
        <v>3664</v>
      </c>
      <c r="J2460" s="8" t="s">
        <v>3665</v>
      </c>
      <c r="K2460" s="8">
        <v>51</v>
      </c>
      <c r="L2460" s="8" t="s">
        <v>1005</v>
      </c>
      <c r="M2460" s="8">
        <v>137</v>
      </c>
      <c r="N2460" s="8" t="s">
        <v>1492</v>
      </c>
      <c r="O2460" s="8">
        <v>1</v>
      </c>
      <c r="P2460" s="8" t="s">
        <v>57</v>
      </c>
      <c r="Q2460" s="8" t="s">
        <v>13062</v>
      </c>
      <c r="S2460" s="8" t="s">
        <v>57</v>
      </c>
      <c r="T2460" s="8" t="s">
        <v>59</v>
      </c>
      <c r="U2460" s="8" t="s">
        <v>65</v>
      </c>
      <c r="V2460" s="8" t="s">
        <v>51</v>
      </c>
      <c r="W2460" s="8">
        <v>85</v>
      </c>
      <c r="X2460" s="8">
        <v>20</v>
      </c>
      <c r="Y2460" s="8">
        <v>20</v>
      </c>
      <c r="Z2460" s="8">
        <v>15</v>
      </c>
      <c r="AA2460" s="8">
        <v>15</v>
      </c>
      <c r="AB2460" s="8">
        <v>15</v>
      </c>
    </row>
    <row r="2461" spans="1:28">
      <c r="A2461" t="s">
        <v>20</v>
      </c>
      <c r="B2461" t="s">
        <v>662</v>
      </c>
      <c r="C2461" t="s">
        <v>663</v>
      </c>
      <c r="D2461" t="s">
        <v>629</v>
      </c>
      <c r="E2461" t="s">
        <v>675</v>
      </c>
      <c r="F2461" t="s">
        <v>6975</v>
      </c>
      <c r="G2461" t="s">
        <v>6975</v>
      </c>
      <c r="H2461" t="s">
        <v>676</v>
      </c>
      <c r="I2461" t="s">
        <v>7868</v>
      </c>
      <c r="J2461" s="8" t="s">
        <v>7869</v>
      </c>
      <c r="K2461" s="8">
        <v>53</v>
      </c>
      <c r="M2461" s="8">
        <v>0</v>
      </c>
      <c r="N2461" s="8" t="s">
        <v>6979</v>
      </c>
      <c r="O2461" s="8">
        <v>1</v>
      </c>
      <c r="P2461" s="8" t="s">
        <v>57</v>
      </c>
      <c r="Q2461" s="8" t="s">
        <v>13063</v>
      </c>
      <c r="S2461" s="8" t="s">
        <v>57</v>
      </c>
      <c r="T2461" s="8" t="s">
        <v>59</v>
      </c>
      <c r="U2461" s="8" t="s">
        <v>65</v>
      </c>
      <c r="V2461" s="8" t="s">
        <v>51</v>
      </c>
      <c r="W2461" s="8">
        <v>65</v>
      </c>
      <c r="X2461" s="8">
        <v>20</v>
      </c>
      <c r="Y2461" s="8">
        <v>0</v>
      </c>
      <c r="Z2461" s="8">
        <v>15</v>
      </c>
      <c r="AA2461" s="8">
        <v>15</v>
      </c>
      <c r="AB2461" s="8">
        <v>15</v>
      </c>
    </row>
    <row r="2462" spans="1:28">
      <c r="A2462" t="s">
        <v>20</v>
      </c>
      <c r="B2462" t="s">
        <v>662</v>
      </c>
      <c r="C2462" t="s">
        <v>663</v>
      </c>
      <c r="D2462" t="s">
        <v>629</v>
      </c>
      <c r="E2462" t="s">
        <v>675</v>
      </c>
      <c r="F2462" t="s">
        <v>6516</v>
      </c>
      <c r="G2462" t="s">
        <v>6516</v>
      </c>
      <c r="H2462" t="s">
        <v>676</v>
      </c>
      <c r="I2462" t="s">
        <v>7870</v>
      </c>
      <c r="J2462" s="8" t="s">
        <v>7871</v>
      </c>
      <c r="K2462" s="8">
        <v>62</v>
      </c>
      <c r="M2462" s="8">
        <v>0</v>
      </c>
      <c r="N2462" s="8" t="s">
        <v>1075</v>
      </c>
      <c r="O2462" s="8">
        <v>1</v>
      </c>
      <c r="P2462" s="8" t="s">
        <v>57</v>
      </c>
      <c r="Q2462" s="8" t="s">
        <v>13064</v>
      </c>
      <c r="S2462" s="8" t="s">
        <v>57</v>
      </c>
      <c r="T2462" s="8" t="s">
        <v>59</v>
      </c>
      <c r="U2462" s="8" t="s">
        <v>65</v>
      </c>
      <c r="V2462" s="8" t="s">
        <v>51</v>
      </c>
      <c r="W2462" s="8">
        <v>45</v>
      </c>
      <c r="X2462" s="8">
        <v>0</v>
      </c>
      <c r="Y2462" s="8">
        <v>0</v>
      </c>
      <c r="Z2462" s="8">
        <v>15</v>
      </c>
      <c r="AA2462" s="8">
        <v>15</v>
      </c>
      <c r="AB2462" s="8">
        <v>15</v>
      </c>
    </row>
    <row r="2463" spans="1:28">
      <c r="A2463" t="s">
        <v>20</v>
      </c>
      <c r="B2463" t="s">
        <v>662</v>
      </c>
      <c r="C2463" t="s">
        <v>663</v>
      </c>
      <c r="D2463" t="s">
        <v>629</v>
      </c>
      <c r="E2463" t="s">
        <v>675</v>
      </c>
      <c r="F2463" t="s">
        <v>6982</v>
      </c>
      <c r="G2463" t="s">
        <v>6982</v>
      </c>
      <c r="H2463" t="s">
        <v>676</v>
      </c>
      <c r="I2463" t="s">
        <v>7872</v>
      </c>
      <c r="J2463" s="8" t="s">
        <v>7873</v>
      </c>
      <c r="K2463" s="8">
        <v>45</v>
      </c>
      <c r="L2463" s="8" t="s">
        <v>6985</v>
      </c>
      <c r="M2463" s="8">
        <v>112</v>
      </c>
      <c r="N2463" s="8" t="s">
        <v>959</v>
      </c>
      <c r="O2463" s="8">
        <v>1</v>
      </c>
      <c r="P2463" s="8" t="s">
        <v>57</v>
      </c>
      <c r="Q2463" s="8" t="s">
        <v>13065</v>
      </c>
      <c r="S2463" s="8" t="s">
        <v>57</v>
      </c>
      <c r="T2463" s="8" t="s">
        <v>59</v>
      </c>
      <c r="U2463" s="8" t="s">
        <v>65</v>
      </c>
      <c r="V2463" s="8" t="s">
        <v>51</v>
      </c>
      <c r="W2463" s="8">
        <v>85</v>
      </c>
      <c r="X2463" s="8">
        <v>20</v>
      </c>
      <c r="Y2463" s="8">
        <v>20</v>
      </c>
      <c r="Z2463" s="8">
        <v>15</v>
      </c>
      <c r="AA2463" s="8">
        <v>15</v>
      </c>
      <c r="AB2463" s="8">
        <v>15</v>
      </c>
    </row>
    <row r="2464" spans="1:28">
      <c r="A2464" t="s">
        <v>20</v>
      </c>
      <c r="B2464" t="s">
        <v>662</v>
      </c>
      <c r="C2464" t="s">
        <v>663</v>
      </c>
      <c r="D2464" t="s">
        <v>629</v>
      </c>
      <c r="E2464" t="s">
        <v>675</v>
      </c>
      <c r="F2464" t="s">
        <v>6518</v>
      </c>
      <c r="G2464" t="s">
        <v>6518</v>
      </c>
      <c r="H2464" t="s">
        <v>676</v>
      </c>
      <c r="I2464" t="s">
        <v>7874</v>
      </c>
      <c r="J2464" s="8" t="s">
        <v>7875</v>
      </c>
      <c r="K2464" s="8">
        <v>55</v>
      </c>
      <c r="L2464" s="8" t="s">
        <v>6988</v>
      </c>
      <c r="M2464" s="8">
        <v>120</v>
      </c>
      <c r="N2464" s="8" t="s">
        <v>13066</v>
      </c>
      <c r="O2464" s="8">
        <v>3</v>
      </c>
      <c r="P2464" s="8" t="s">
        <v>56</v>
      </c>
      <c r="Q2464" s="8" t="s">
        <v>13067</v>
      </c>
      <c r="S2464" s="8" t="s">
        <v>57</v>
      </c>
      <c r="T2464" s="8" t="s">
        <v>59</v>
      </c>
      <c r="U2464" s="8" t="s">
        <v>65</v>
      </c>
      <c r="V2464" s="8" t="s">
        <v>51</v>
      </c>
      <c r="W2464" s="8">
        <v>70</v>
      </c>
      <c r="X2464" s="8">
        <v>20</v>
      </c>
      <c r="Y2464" s="8">
        <v>20</v>
      </c>
      <c r="Z2464" s="8">
        <v>0</v>
      </c>
      <c r="AA2464" s="8">
        <v>15</v>
      </c>
      <c r="AB2464" s="8">
        <v>15</v>
      </c>
    </row>
  </sheetData>
  <mergeCells count="6">
    <mergeCell ref="T1:V1"/>
    <mergeCell ref="W1:AB1"/>
    <mergeCell ref="L1:M1"/>
    <mergeCell ref="N1:P1"/>
    <mergeCell ref="J1:K1"/>
    <mergeCell ref="Q1:S1"/>
  </mergeCells>
  <phoneticPr fontId="4" type="noConversion"/>
  <conditionalFormatting sqref="J3:K1048576">
    <cfRule type="expression" dxfId="7" priority="5">
      <formula>$X3 &lt;&gt; 20</formula>
    </cfRule>
  </conditionalFormatting>
  <conditionalFormatting sqref="L3:M1048576">
    <cfRule type="expression" dxfId="6" priority="4">
      <formula>$Y3 &lt;&gt; 20</formula>
    </cfRule>
  </conditionalFormatting>
  <conditionalFormatting sqref="N3:P1048576">
    <cfRule type="expression" dxfId="5" priority="3">
      <formula>$Z3 &lt;&gt; 15</formula>
    </cfRule>
  </conditionalFormatting>
  <conditionalFormatting sqref="Q3:S1048576">
    <cfRule type="expression" dxfId="4" priority="2">
      <formula>$AA3&lt;&gt;15</formula>
    </cfRule>
  </conditionalFormatting>
  <conditionalFormatting sqref="T3:V1048576">
    <cfRule type="expression" dxfId="3" priority="1">
      <formula>$AB3 &lt;&gt; 15</formula>
    </cfRule>
  </conditionalFormatting>
  <hyperlinks>
    <hyperlink ref="I435" r:id="rId1" xr:uid="{00000000-0004-0000-0000-000000000000}"/>
    <hyperlink ref="Q435" r:id="rId2" xr:uid="{00000000-0004-0000-0000-000001000000}"/>
  </hyperlinks>
  <pageMargins left="0.7" right="0.7" top="0.75" bottom="0.75" header="0.3" footer="0.3"/>
  <pageSetup paperSize="9" orientation="portrait" r:id="rId3"/>
  <headerFooter>
    <oddHeader>&amp;C&amp;"Calibri"&amp;12&amp;K000000LGE Internal Use Only&amp;1#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105"/>
  <sheetViews>
    <sheetView showGridLines="0" zoomScale="70" zoomScaleNormal="70" workbookViewId="0">
      <selection activeCell="B2" sqref="B2"/>
    </sheetView>
  </sheetViews>
  <sheetFormatPr defaultRowHeight="16.5"/>
  <cols>
    <col min="1" max="1" width="3.125" customWidth="1"/>
    <col min="2" max="2" width="9" style="4"/>
    <col min="3" max="3" width="15.125" style="4" bestFit="1" customWidth="1"/>
    <col min="4" max="4" width="64.625" style="2" bestFit="1" customWidth="1"/>
    <col min="5" max="5" width="17.125" style="4" bestFit="1" customWidth="1"/>
    <col min="6" max="7" width="25.875" style="4" bestFit="1" customWidth="1"/>
    <col min="8" max="8" width="5" style="4" customWidth="1"/>
    <col min="9" max="9" width="8.75" style="290"/>
  </cols>
  <sheetData>
    <row r="1" spans="2:9">
      <c r="G1" s="35"/>
      <c r="H1" s="35"/>
    </row>
    <row r="2" spans="2:9">
      <c r="B2" s="5" t="s">
        <v>0</v>
      </c>
      <c r="C2" s="5" t="s">
        <v>1</v>
      </c>
      <c r="D2" s="5" t="s">
        <v>3</v>
      </c>
      <c r="E2" s="5" t="s">
        <v>72</v>
      </c>
      <c r="F2" s="5" t="s">
        <v>9599</v>
      </c>
      <c r="G2" s="5" t="s">
        <v>131</v>
      </c>
      <c r="H2" s="295"/>
    </row>
    <row r="3" spans="2:9">
      <c r="B3" s="6" t="s">
        <v>74</v>
      </c>
      <c r="C3" s="6" t="s">
        <v>107</v>
      </c>
      <c r="D3" s="248" t="s">
        <v>106</v>
      </c>
      <c r="E3" s="7" t="s">
        <v>10743</v>
      </c>
      <c r="F3" s="6">
        <v>1</v>
      </c>
      <c r="G3" s="6">
        <v>10</v>
      </c>
      <c r="H3" s="294"/>
      <c r="I3" s="290" t="str">
        <f>_xlfn.XLOOKUP(C3,'Summary (최종)'!C:C,'Summary (최종)'!D:D,0)</f>
        <v>GP1</v>
      </c>
    </row>
    <row r="4" spans="2:9">
      <c r="B4" s="6" t="s">
        <v>20</v>
      </c>
      <c r="C4" s="6" t="s">
        <v>77</v>
      </c>
      <c r="D4" s="248" t="s">
        <v>9310</v>
      </c>
      <c r="E4" s="7" t="s">
        <v>600</v>
      </c>
      <c r="F4" s="6">
        <v>0</v>
      </c>
      <c r="G4" s="6">
        <v>0</v>
      </c>
      <c r="H4" s="294"/>
      <c r="I4" s="290" t="str">
        <f>_xlfn.XLOOKUP(C4,'Summary (최종)'!C:C,'Summary (최종)'!D:D,0)</f>
        <v>5.0</v>
      </c>
    </row>
    <row r="5" spans="2:9">
      <c r="B5" s="6" t="s">
        <v>19</v>
      </c>
      <c r="C5" s="6" t="s">
        <v>28</v>
      </c>
      <c r="D5" s="248" t="s">
        <v>110</v>
      </c>
      <c r="E5" s="7" t="s">
        <v>10473</v>
      </c>
      <c r="F5" s="6">
        <v>1</v>
      </c>
      <c r="G5" s="6">
        <v>10</v>
      </c>
      <c r="H5" s="294"/>
      <c r="I5" s="290" t="str">
        <f>_xlfn.XLOOKUP(C5,'Summary (최종)'!C:C,'Summary (최종)'!D:D,0)</f>
        <v>GP1</v>
      </c>
    </row>
    <row r="6" spans="2:9">
      <c r="B6" s="6" t="s">
        <v>18</v>
      </c>
      <c r="C6" s="6" t="s">
        <v>99</v>
      </c>
      <c r="D6" s="248" t="s">
        <v>98</v>
      </c>
      <c r="E6" s="7" t="s">
        <v>13068</v>
      </c>
      <c r="F6" s="6">
        <v>3</v>
      </c>
      <c r="G6" s="6">
        <v>10</v>
      </c>
      <c r="H6" s="294"/>
      <c r="I6" s="290" t="str">
        <f>_xlfn.XLOOKUP(C6,'Summary (최종)'!C:C,'Summary (최종)'!D:D,0)</f>
        <v>GP1</v>
      </c>
    </row>
    <row r="7" spans="2:9">
      <c r="B7" s="6" t="s">
        <v>74</v>
      </c>
      <c r="C7" s="6" t="s">
        <v>26</v>
      </c>
      <c r="D7" s="248" t="s">
        <v>73</v>
      </c>
      <c r="E7" s="7" t="s">
        <v>10474</v>
      </c>
      <c r="F7" s="6">
        <v>2</v>
      </c>
      <c r="G7" s="6">
        <v>10</v>
      </c>
      <c r="H7" s="294"/>
      <c r="I7" s="290" t="str">
        <f>_xlfn.XLOOKUP(C7,'Summary (최종)'!C:C,'Summary (최종)'!D:D,0)</f>
        <v>GP1</v>
      </c>
    </row>
    <row r="8" spans="2:9">
      <c r="B8" s="6" t="s">
        <v>20</v>
      </c>
      <c r="C8" s="6" t="s">
        <v>81</v>
      </c>
      <c r="D8" s="248" t="s">
        <v>10744</v>
      </c>
      <c r="E8" s="7" t="s">
        <v>601</v>
      </c>
      <c r="F8" s="6">
        <v>0</v>
      </c>
      <c r="G8" s="6">
        <v>0</v>
      </c>
      <c r="H8" s="294"/>
      <c r="I8" s="290" t="str">
        <f>_xlfn.XLOOKUP(C8,'Summary (최종)'!C:C,'Summary (최종)'!D:D,0)</f>
        <v>GP1</v>
      </c>
    </row>
    <row r="9" spans="2:9">
      <c r="B9" s="6" t="s">
        <v>19</v>
      </c>
      <c r="C9" s="6" t="s">
        <v>97</v>
      </c>
      <c r="D9" s="248" t="s">
        <v>8597</v>
      </c>
      <c r="E9" s="7" t="s">
        <v>604</v>
      </c>
      <c r="F9" s="6">
        <v>0</v>
      </c>
      <c r="G9" s="6">
        <v>0</v>
      </c>
      <c r="H9" s="294"/>
      <c r="I9" s="290" t="str">
        <f>_xlfn.XLOOKUP(C9,'Summary (최종)'!C:C,'Summary (최종)'!D:D,0)</f>
        <v>GP1</v>
      </c>
    </row>
    <row r="10" spans="2:9">
      <c r="B10" s="6" t="s">
        <v>18</v>
      </c>
      <c r="C10" s="6" t="s">
        <v>112</v>
      </c>
      <c r="D10" s="248" t="s">
        <v>111</v>
      </c>
      <c r="E10" s="7" t="s">
        <v>10745</v>
      </c>
      <c r="F10" s="6">
        <v>3</v>
      </c>
      <c r="G10" s="6">
        <v>10</v>
      </c>
      <c r="H10" s="294"/>
      <c r="I10" s="290" t="str">
        <f>_xlfn.XLOOKUP(C10,'Summary (최종)'!C:C,'Summary (최종)'!D:D,0)</f>
        <v>GP1</v>
      </c>
    </row>
    <row r="11" spans="2:9">
      <c r="B11" s="6" t="s">
        <v>20</v>
      </c>
      <c r="C11" s="6" t="s">
        <v>123</v>
      </c>
      <c r="D11" s="248" t="s">
        <v>122</v>
      </c>
      <c r="E11" s="7" t="s">
        <v>10475</v>
      </c>
      <c r="F11" s="6">
        <v>2</v>
      </c>
      <c r="G11" s="6">
        <v>10</v>
      </c>
      <c r="H11" s="294"/>
      <c r="I11" s="290" t="str">
        <f>_xlfn.XLOOKUP(C11,'Summary (최종)'!C:C,'Summary (최종)'!D:D,0)</f>
        <v>5.0</v>
      </c>
    </row>
    <row r="12" spans="2:9">
      <c r="B12" s="6" t="s">
        <v>20</v>
      </c>
      <c r="C12" s="6" t="s">
        <v>84</v>
      </c>
      <c r="D12" s="248" t="s">
        <v>83</v>
      </c>
      <c r="E12" s="7" t="s">
        <v>10746</v>
      </c>
      <c r="F12" s="6">
        <v>3</v>
      </c>
      <c r="G12" s="6">
        <v>10</v>
      </c>
      <c r="H12" s="294"/>
      <c r="I12" s="290" t="str">
        <f>_xlfn.XLOOKUP(C12,'Summary (최종)'!C:C,'Summary (최종)'!D:D,0)</f>
        <v>GP1</v>
      </c>
    </row>
    <row r="13" spans="2:9">
      <c r="B13" s="6" t="s">
        <v>95</v>
      </c>
      <c r="C13" s="6" t="s">
        <v>96</v>
      </c>
      <c r="D13" s="248" t="s">
        <v>94</v>
      </c>
      <c r="E13" s="7" t="s">
        <v>13069</v>
      </c>
      <c r="F13" s="6">
        <v>2</v>
      </c>
      <c r="G13" s="6">
        <v>10</v>
      </c>
      <c r="H13" s="294"/>
      <c r="I13" s="290" t="str">
        <f>_xlfn.XLOOKUP(C13,'Summary (최종)'!C:C,'Summary (최종)'!D:D,0)</f>
        <v>GP1</v>
      </c>
    </row>
    <row r="14" spans="2:9">
      <c r="B14" s="6" t="s">
        <v>19</v>
      </c>
      <c r="C14" s="6" t="s">
        <v>640</v>
      </c>
      <c r="D14" s="248" t="s">
        <v>78</v>
      </c>
      <c r="E14" s="7" t="s">
        <v>10747</v>
      </c>
      <c r="F14" s="6">
        <v>2</v>
      </c>
      <c r="G14" s="6">
        <v>10</v>
      </c>
      <c r="H14" s="294"/>
      <c r="I14" s="290" t="str">
        <f>_xlfn.XLOOKUP(C14,'Summary (최종)'!C:C,'Summary (최종)'!D:D,0)</f>
        <v>GP1</v>
      </c>
    </row>
    <row r="15" spans="2:9">
      <c r="B15" s="6" t="s">
        <v>74</v>
      </c>
      <c r="C15" s="6" t="s">
        <v>105</v>
      </c>
      <c r="D15" s="248" t="s">
        <v>104</v>
      </c>
      <c r="E15" s="7" t="s">
        <v>10748</v>
      </c>
      <c r="F15" s="6">
        <v>1</v>
      </c>
      <c r="G15" s="6">
        <v>10</v>
      </c>
      <c r="H15" s="294"/>
      <c r="I15" s="290" t="str">
        <f>_xlfn.XLOOKUP(C15,'Summary (최종)'!C:C,'Summary (최종)'!D:D,0)</f>
        <v>GP1</v>
      </c>
    </row>
    <row r="16" spans="2:9">
      <c r="B16" s="6" t="s">
        <v>18</v>
      </c>
      <c r="C16" s="6" t="s">
        <v>80</v>
      </c>
      <c r="D16" s="248" t="s">
        <v>79</v>
      </c>
      <c r="E16" s="7" t="s">
        <v>610</v>
      </c>
      <c r="F16" s="6">
        <v>0</v>
      </c>
      <c r="G16" s="6">
        <v>0</v>
      </c>
      <c r="H16" s="294"/>
      <c r="I16" s="290" t="str">
        <f>_xlfn.XLOOKUP(C16,'Summary (최종)'!C:C,'Summary (최종)'!D:D,0)</f>
        <v>GP1</v>
      </c>
    </row>
    <row r="17" spans="2:9">
      <c r="B17" s="6" t="s">
        <v>19</v>
      </c>
      <c r="C17" s="6" t="s">
        <v>86</v>
      </c>
      <c r="D17" s="248" t="s">
        <v>85</v>
      </c>
      <c r="E17" s="7" t="s">
        <v>13070</v>
      </c>
      <c r="F17" s="6">
        <v>5</v>
      </c>
      <c r="G17" s="6">
        <v>10</v>
      </c>
      <c r="H17" s="294"/>
      <c r="I17" s="290" t="str">
        <f>_xlfn.XLOOKUP(C17,'Summary (최종)'!C:C,'Summary (최종)'!D:D,0)</f>
        <v>GP1</v>
      </c>
    </row>
    <row r="18" spans="2:9">
      <c r="B18" s="6" t="s">
        <v>74</v>
      </c>
      <c r="C18" s="6" t="s">
        <v>27</v>
      </c>
      <c r="D18" s="248" t="s">
        <v>91</v>
      </c>
      <c r="E18" s="7" t="s">
        <v>10753</v>
      </c>
      <c r="F18" s="6">
        <v>4</v>
      </c>
      <c r="G18" s="6">
        <v>10</v>
      </c>
      <c r="H18" s="294"/>
      <c r="I18" s="290" t="str">
        <f>_xlfn.XLOOKUP(C18,'Summary (최종)'!C:C,'Summary (최종)'!D:D,0)</f>
        <v>GP1</v>
      </c>
    </row>
    <row r="19" spans="2:9">
      <c r="B19" s="6" t="s">
        <v>74</v>
      </c>
      <c r="C19" s="6" t="s">
        <v>93</v>
      </c>
      <c r="D19" s="248" t="s">
        <v>92</v>
      </c>
      <c r="E19" s="7" t="s">
        <v>10476</v>
      </c>
      <c r="F19" s="6">
        <v>1</v>
      </c>
      <c r="G19" s="6">
        <v>10</v>
      </c>
      <c r="H19" s="294"/>
      <c r="I19" s="290" t="str">
        <f>_xlfn.XLOOKUP(C19,'Summary (최종)'!C:C,'Summary (최종)'!D:D,0)</f>
        <v>GP1</v>
      </c>
    </row>
    <row r="20" spans="2:9">
      <c r="B20" s="6" t="s">
        <v>18</v>
      </c>
      <c r="C20" s="6" t="s">
        <v>124</v>
      </c>
      <c r="D20" s="248" t="s">
        <v>10749</v>
      </c>
      <c r="E20" s="7" t="s">
        <v>9873</v>
      </c>
      <c r="F20" s="6">
        <v>0</v>
      </c>
      <c r="G20" s="6">
        <v>0</v>
      </c>
      <c r="H20" s="294"/>
      <c r="I20" s="290" t="str">
        <f>_xlfn.XLOOKUP(C20,'Summary (최종)'!C:C,'Summary (최종)'!D:D,0)</f>
        <v>5.0</v>
      </c>
    </row>
    <row r="21" spans="2:9">
      <c r="B21" s="6" t="s">
        <v>18</v>
      </c>
      <c r="C21" s="6" t="s">
        <v>103</v>
      </c>
      <c r="D21" s="248" t="s">
        <v>102</v>
      </c>
      <c r="E21" s="7" t="s">
        <v>10751</v>
      </c>
      <c r="F21" s="6">
        <v>3</v>
      </c>
      <c r="G21" s="6">
        <v>10</v>
      </c>
      <c r="H21" s="294"/>
      <c r="I21" s="290" t="str">
        <f>_xlfn.XLOOKUP(C21,'Summary (최종)'!C:C,'Summary (최종)'!D:D,0)</f>
        <v>GP1</v>
      </c>
    </row>
    <row r="22" spans="2:9">
      <c r="B22" s="6" t="s">
        <v>20</v>
      </c>
      <c r="C22" s="6" t="s">
        <v>657</v>
      </c>
      <c r="D22" s="248" t="s">
        <v>82</v>
      </c>
      <c r="E22" s="7" t="s">
        <v>10750</v>
      </c>
      <c r="F22" s="6">
        <v>0</v>
      </c>
      <c r="G22" s="6">
        <v>0</v>
      </c>
      <c r="H22" s="294"/>
      <c r="I22" s="290" t="str">
        <f>_xlfn.XLOOKUP(C22,'Summary (최종)'!C:C,'Summary (최종)'!D:D,0)</f>
        <v>GP1</v>
      </c>
    </row>
    <row r="23" spans="2:9">
      <c r="B23" s="6" t="s">
        <v>19</v>
      </c>
      <c r="C23" s="6" t="s">
        <v>117</v>
      </c>
      <c r="D23" s="248" t="s">
        <v>8434</v>
      </c>
      <c r="E23" s="7" t="s">
        <v>602</v>
      </c>
      <c r="F23" s="6">
        <v>0</v>
      </c>
      <c r="G23" s="6">
        <v>0</v>
      </c>
      <c r="H23" s="294"/>
      <c r="I23" s="290" t="str">
        <f>_xlfn.XLOOKUP(C23,'Summary (최종)'!C:C,'Summary (최종)'!D:D,0)</f>
        <v>GP1</v>
      </c>
    </row>
    <row r="24" spans="2:9">
      <c r="B24" s="6" t="s">
        <v>20</v>
      </c>
      <c r="C24" s="6" t="s">
        <v>662</v>
      </c>
      <c r="D24" s="248" t="s">
        <v>113</v>
      </c>
      <c r="E24" s="7" t="s">
        <v>606</v>
      </c>
      <c r="F24" s="6">
        <v>0</v>
      </c>
      <c r="G24" s="6">
        <v>0</v>
      </c>
      <c r="H24" s="294"/>
      <c r="I24" s="290" t="str">
        <f>_xlfn.XLOOKUP(C24,'Summary (최종)'!C:C,'Summary (최종)'!D:D,0)</f>
        <v>GP1</v>
      </c>
    </row>
    <row r="25" spans="2:9">
      <c r="B25" s="6" t="s">
        <v>20</v>
      </c>
      <c r="C25" s="6" t="s">
        <v>126</v>
      </c>
      <c r="D25" s="248" t="s">
        <v>8869</v>
      </c>
      <c r="E25" s="7" t="s">
        <v>10059</v>
      </c>
      <c r="F25" s="6">
        <v>0</v>
      </c>
      <c r="G25" s="6">
        <v>0</v>
      </c>
      <c r="H25" s="294"/>
      <c r="I25" s="290" t="str">
        <f>_xlfn.XLOOKUP(C25,'Summary (최종)'!C:C,'Summary (최종)'!D:D,0)</f>
        <v>5.0</v>
      </c>
    </row>
    <row r="26" spans="2:9">
      <c r="B26" s="6" t="s">
        <v>18</v>
      </c>
      <c r="C26" s="6" t="s">
        <v>121</v>
      </c>
      <c r="D26" s="248" t="s">
        <v>120</v>
      </c>
      <c r="E26" s="7" t="s">
        <v>13071</v>
      </c>
      <c r="F26" s="6">
        <v>3</v>
      </c>
      <c r="G26" s="6">
        <v>10</v>
      </c>
      <c r="H26" s="294"/>
      <c r="I26" s="290" t="str">
        <f>_xlfn.XLOOKUP(C26,'Summary (최종)'!C:C,'Summary (최종)'!D:D,0)</f>
        <v>GP1</v>
      </c>
    </row>
    <row r="27" spans="2:9">
      <c r="B27" s="6" t="s">
        <v>20</v>
      </c>
      <c r="C27" s="6" t="s">
        <v>23</v>
      </c>
      <c r="D27" s="248" t="s">
        <v>10752</v>
      </c>
      <c r="E27" s="7" t="s">
        <v>13072</v>
      </c>
      <c r="F27" s="6">
        <v>3</v>
      </c>
      <c r="G27" s="6">
        <v>10</v>
      </c>
      <c r="H27" s="294"/>
      <c r="I27" s="290" t="str">
        <f>_xlfn.XLOOKUP(C27,'Summary (최종)'!C:C,'Summary (최종)'!D:D,0)</f>
        <v>5.0</v>
      </c>
    </row>
    <row r="28" spans="2:9">
      <c r="B28" s="6" t="s">
        <v>74</v>
      </c>
      <c r="C28" s="6" t="s">
        <v>24</v>
      </c>
      <c r="D28" s="248" t="s">
        <v>8275</v>
      </c>
      <c r="E28" s="7" t="s">
        <v>608</v>
      </c>
      <c r="F28" s="6">
        <v>0</v>
      </c>
      <c r="G28" s="6">
        <v>0</v>
      </c>
      <c r="H28" s="294"/>
      <c r="I28" s="290" t="str">
        <f>_xlfn.XLOOKUP(C28,'Summary (최종)'!C:C,'Summary (최종)'!D:D,0)</f>
        <v>5.0</v>
      </c>
    </row>
    <row r="29" spans="2:9">
      <c r="B29" s="6" t="s">
        <v>19</v>
      </c>
      <c r="C29" s="6" t="s">
        <v>109</v>
      </c>
      <c r="D29" s="248" t="s">
        <v>108</v>
      </c>
      <c r="E29" s="7" t="s">
        <v>605</v>
      </c>
      <c r="F29" s="6">
        <v>0</v>
      </c>
      <c r="G29" s="6">
        <v>0</v>
      </c>
      <c r="H29" s="294"/>
      <c r="I29" s="290" t="str">
        <f>_xlfn.XLOOKUP(C29,'Summary (최종)'!C:C,'Summary (최종)'!D:D,0)</f>
        <v>GP1</v>
      </c>
    </row>
    <row r="30" spans="2:9">
      <c r="B30" s="6" t="s">
        <v>74</v>
      </c>
      <c r="C30" s="6" t="s">
        <v>101</v>
      </c>
      <c r="D30" s="248" t="s">
        <v>100</v>
      </c>
      <c r="E30" s="7" t="s">
        <v>607</v>
      </c>
      <c r="F30" s="6">
        <v>0</v>
      </c>
      <c r="G30" s="6">
        <v>0</v>
      </c>
      <c r="H30" s="294"/>
      <c r="I30" s="290" t="str">
        <f>_xlfn.XLOOKUP(C30,'Summary (최종)'!C:C,'Summary (최종)'!D:D,0)</f>
        <v>GP1</v>
      </c>
    </row>
    <row r="31" spans="2:9">
      <c r="B31" s="6" t="s">
        <v>18</v>
      </c>
      <c r="C31" s="6" t="s">
        <v>119</v>
      </c>
      <c r="D31" s="248" t="s">
        <v>118</v>
      </c>
      <c r="E31" s="7" t="s">
        <v>13071</v>
      </c>
      <c r="F31" s="6">
        <v>4</v>
      </c>
      <c r="G31" s="6">
        <v>10</v>
      </c>
      <c r="H31" s="294"/>
      <c r="I31" s="290" t="str">
        <f>_xlfn.XLOOKUP(C31,'Summary (최종)'!C:C,'Summary (최종)'!D:D,0)</f>
        <v>GP1</v>
      </c>
    </row>
    <row r="32" spans="2:9">
      <c r="B32" s="6" t="s">
        <v>19</v>
      </c>
      <c r="C32" s="6" t="s">
        <v>128</v>
      </c>
      <c r="D32" s="248" t="s">
        <v>127</v>
      </c>
      <c r="E32" s="7" t="s">
        <v>603</v>
      </c>
      <c r="F32" s="6">
        <v>0</v>
      </c>
      <c r="G32" s="6">
        <v>0</v>
      </c>
      <c r="H32" s="294"/>
      <c r="I32" s="290" t="str">
        <f>_xlfn.XLOOKUP(C32,'Summary (최종)'!C:C,'Summary (최종)'!D:D,0)</f>
        <v>5.0</v>
      </c>
    </row>
    <row r="33" spans="2:9">
      <c r="B33" s="6" t="s">
        <v>17</v>
      </c>
      <c r="C33" s="6" t="s">
        <v>29</v>
      </c>
      <c r="D33" s="248" t="s">
        <v>114</v>
      </c>
      <c r="E33" s="7" t="s">
        <v>609</v>
      </c>
      <c r="F33" s="6">
        <v>0</v>
      </c>
      <c r="G33" s="6">
        <v>0</v>
      </c>
      <c r="H33" s="294"/>
      <c r="I33" s="290" t="str">
        <f>_xlfn.XLOOKUP(C33,'Summary (최종)'!C:C,'Summary (최종)'!D:D,0)</f>
        <v>GP1</v>
      </c>
    </row>
    <row r="34" spans="2:9">
      <c r="B34" s="6" t="s">
        <v>19</v>
      </c>
      <c r="C34" s="6" t="s">
        <v>116</v>
      </c>
      <c r="D34" s="248" t="s">
        <v>115</v>
      </c>
      <c r="E34" s="7" t="s">
        <v>9600</v>
      </c>
      <c r="F34" s="6">
        <v>0</v>
      </c>
      <c r="G34" s="6">
        <v>0</v>
      </c>
      <c r="H34" s="294"/>
      <c r="I34" s="290" t="str">
        <f>_xlfn.XLOOKUP(C34,'Summary (최종)'!C:C,'Summary (최종)'!D:D,0)</f>
        <v>GP1</v>
      </c>
    </row>
    <row r="35" spans="2:9">
      <c r="B35" s="6" t="s">
        <v>20</v>
      </c>
      <c r="C35" s="6" t="s">
        <v>130</v>
      </c>
      <c r="D35" s="248" t="s">
        <v>129</v>
      </c>
      <c r="E35" s="7" t="s">
        <v>10753</v>
      </c>
      <c r="F35" s="6">
        <v>1</v>
      </c>
      <c r="G35" s="6">
        <v>10</v>
      </c>
      <c r="H35" s="294"/>
      <c r="I35" s="290" t="str">
        <f>_xlfn.XLOOKUP(C35,'Summary (최종)'!C:C,'Summary (최종)'!D:D,0)</f>
        <v>5.0</v>
      </c>
    </row>
    <row r="37" spans="2:9">
      <c r="B37" s="292"/>
      <c r="C37" s="292"/>
      <c r="D37" s="293"/>
      <c r="E37" s="292"/>
      <c r="F37" s="292"/>
      <c r="G37" s="292"/>
      <c r="H37" s="292"/>
    </row>
    <row r="38" spans="2:9">
      <c r="B38" s="291"/>
      <c r="C38" s="291"/>
      <c r="D38" s="293"/>
      <c r="E38" s="292"/>
      <c r="F38" s="292"/>
      <c r="G38" s="292"/>
      <c r="H38" s="292"/>
    </row>
    <row r="39" spans="2:9">
      <c r="B39" s="291"/>
      <c r="C39" s="291"/>
      <c r="D39" s="293"/>
      <c r="E39" s="292"/>
      <c r="F39" s="292"/>
      <c r="G39" s="292"/>
      <c r="H39" s="292"/>
    </row>
    <row r="40" spans="2:9">
      <c r="B40" s="291"/>
      <c r="C40" s="291"/>
      <c r="D40" s="293"/>
      <c r="E40" s="292"/>
      <c r="F40" s="292"/>
      <c r="G40" s="292"/>
      <c r="H40" s="292"/>
    </row>
    <row r="41" spans="2:9">
      <c r="B41" s="291"/>
      <c r="C41" s="291"/>
      <c r="D41" s="293"/>
      <c r="E41" s="292"/>
      <c r="F41" s="292"/>
      <c r="G41" s="292"/>
      <c r="H41" s="292"/>
    </row>
    <row r="42" spans="2:9">
      <c r="B42" s="291"/>
      <c r="C42" s="291"/>
      <c r="D42" s="293"/>
      <c r="E42" s="292"/>
      <c r="F42" s="292"/>
      <c r="G42" s="292"/>
      <c r="H42" s="292"/>
    </row>
    <row r="43" spans="2:9">
      <c r="B43" s="291"/>
      <c r="C43" s="291"/>
      <c r="D43" s="293"/>
      <c r="E43" s="292"/>
      <c r="F43" s="292"/>
      <c r="G43" s="292"/>
      <c r="H43" s="292"/>
    </row>
    <row r="44" spans="2:9">
      <c r="B44" s="291"/>
      <c r="C44" s="291"/>
      <c r="D44" s="293"/>
      <c r="E44" s="292"/>
      <c r="F44" s="292"/>
      <c r="G44" s="292"/>
      <c r="H44" s="292"/>
    </row>
    <row r="45" spans="2:9">
      <c r="B45" s="291"/>
      <c r="C45" s="291"/>
      <c r="D45" s="293"/>
      <c r="E45" s="292"/>
      <c r="F45" s="292"/>
      <c r="G45" s="292"/>
      <c r="H45" s="292"/>
    </row>
    <row r="46" spans="2:9">
      <c r="B46" s="291"/>
      <c r="C46" s="291"/>
      <c r="D46" s="293"/>
      <c r="E46" s="292"/>
      <c r="F46" s="292"/>
      <c r="G46" s="292"/>
      <c r="H46" s="292"/>
    </row>
    <row r="47" spans="2:9">
      <c r="B47" s="291"/>
      <c r="C47" s="291"/>
      <c r="D47" s="293"/>
      <c r="E47" s="292"/>
      <c r="F47" s="292"/>
      <c r="G47" s="292"/>
      <c r="H47" s="292"/>
    </row>
    <row r="48" spans="2:9">
      <c r="B48" s="291"/>
      <c r="C48" s="291"/>
      <c r="D48" s="293"/>
      <c r="E48" s="292"/>
      <c r="F48" s="292"/>
      <c r="G48" s="292"/>
      <c r="H48" s="292"/>
    </row>
    <row r="49" spans="2:8">
      <c r="B49" s="291"/>
      <c r="C49" s="291"/>
      <c r="D49" s="293"/>
      <c r="E49" s="292"/>
      <c r="F49" s="292"/>
      <c r="G49" s="292"/>
      <c r="H49" s="292"/>
    </row>
    <row r="50" spans="2:8">
      <c r="B50" s="291"/>
      <c r="C50" s="291"/>
      <c r="D50" s="293"/>
      <c r="E50" s="292"/>
      <c r="F50" s="292"/>
      <c r="G50" s="292"/>
      <c r="H50" s="292"/>
    </row>
    <row r="51" spans="2:8">
      <c r="B51" s="291"/>
      <c r="C51" s="291"/>
      <c r="D51" s="293"/>
      <c r="E51" s="292"/>
      <c r="F51" s="292"/>
      <c r="G51" s="292"/>
      <c r="H51" s="292"/>
    </row>
    <row r="52" spans="2:8">
      <c r="B52" s="291"/>
      <c r="C52" s="291"/>
      <c r="D52" s="293"/>
      <c r="E52" s="292"/>
      <c r="F52" s="292"/>
      <c r="G52" s="292"/>
      <c r="H52" s="292"/>
    </row>
    <row r="53" spans="2:8">
      <c r="B53" s="291"/>
      <c r="C53" s="291"/>
      <c r="D53" s="293"/>
      <c r="E53" s="292"/>
      <c r="F53" s="292"/>
      <c r="G53" s="292"/>
      <c r="H53" s="292"/>
    </row>
    <row r="54" spans="2:8">
      <c r="B54" s="291"/>
      <c r="C54" s="291"/>
      <c r="D54" s="293"/>
      <c r="E54" s="292"/>
      <c r="F54" s="292"/>
      <c r="G54" s="292"/>
      <c r="H54" s="292"/>
    </row>
    <row r="55" spans="2:8">
      <c r="B55" s="292"/>
      <c r="C55" s="292"/>
      <c r="D55" s="293"/>
      <c r="E55" s="292"/>
      <c r="F55" s="292"/>
      <c r="G55" s="292"/>
      <c r="H55" s="292"/>
    </row>
    <row r="56" spans="2:8">
      <c r="B56" s="292"/>
      <c r="C56" s="292"/>
      <c r="D56" s="293"/>
      <c r="E56" s="292"/>
      <c r="F56" s="292"/>
      <c r="G56" s="292"/>
      <c r="H56" s="292"/>
    </row>
    <row r="57" spans="2:8">
      <c r="B57" s="292"/>
      <c r="C57" s="292"/>
      <c r="D57" s="293"/>
      <c r="E57" s="292"/>
      <c r="F57" s="292"/>
      <c r="G57" s="292"/>
      <c r="H57" s="292"/>
    </row>
    <row r="58" spans="2:8">
      <c r="B58" s="292"/>
      <c r="C58" s="292"/>
      <c r="D58" s="293"/>
      <c r="E58" s="292"/>
      <c r="F58" s="292"/>
      <c r="G58" s="292"/>
      <c r="H58" s="292"/>
    </row>
    <row r="59" spans="2:8">
      <c r="B59" s="292"/>
      <c r="C59" s="292"/>
      <c r="D59" s="293"/>
      <c r="E59" s="292"/>
      <c r="F59" s="292"/>
      <c r="G59" s="292"/>
      <c r="H59" s="292"/>
    </row>
    <row r="60" spans="2:8">
      <c r="B60" s="292"/>
      <c r="C60" s="292"/>
      <c r="D60" s="293"/>
      <c r="E60" s="292"/>
      <c r="F60" s="292"/>
      <c r="G60" s="292"/>
      <c r="H60" s="292"/>
    </row>
    <row r="61" spans="2:8">
      <c r="B61" s="292"/>
      <c r="C61" s="292"/>
      <c r="D61" s="293"/>
      <c r="E61" s="292"/>
      <c r="F61" s="292"/>
      <c r="G61" s="292"/>
      <c r="H61" s="292"/>
    </row>
    <row r="62" spans="2:8">
      <c r="B62" s="292"/>
      <c r="C62" s="292"/>
      <c r="D62" s="293"/>
      <c r="E62" s="292"/>
      <c r="F62" s="292"/>
      <c r="G62" s="292"/>
      <c r="H62" s="292"/>
    </row>
    <row r="63" spans="2:8">
      <c r="B63" s="292"/>
      <c r="C63" s="292"/>
      <c r="D63" s="293"/>
      <c r="E63" s="292"/>
      <c r="F63" s="292"/>
      <c r="G63" s="292"/>
      <c r="H63" s="292"/>
    </row>
    <row r="64" spans="2:8">
      <c r="B64" s="292"/>
      <c r="C64" s="292"/>
      <c r="D64" s="293"/>
      <c r="E64" s="292"/>
      <c r="F64" s="292"/>
      <c r="G64" s="292"/>
      <c r="H64" s="292"/>
    </row>
    <row r="65" spans="2:8">
      <c r="B65" s="292"/>
      <c r="C65" s="292"/>
      <c r="D65" s="293"/>
      <c r="E65" s="292"/>
      <c r="F65" s="292"/>
      <c r="G65" s="292"/>
      <c r="H65" s="292"/>
    </row>
    <row r="66" spans="2:8">
      <c r="B66" s="292"/>
      <c r="C66" s="292"/>
      <c r="D66" s="293"/>
      <c r="E66" s="292"/>
      <c r="F66" s="292"/>
      <c r="G66" s="292"/>
      <c r="H66" s="292"/>
    </row>
    <row r="67" spans="2:8">
      <c r="B67" s="292"/>
      <c r="C67" s="292"/>
      <c r="D67" s="293"/>
      <c r="E67" s="292"/>
      <c r="F67" s="292"/>
      <c r="G67" s="292"/>
      <c r="H67" s="292"/>
    </row>
    <row r="68" spans="2:8">
      <c r="B68" s="292"/>
      <c r="C68" s="292"/>
      <c r="D68" s="293"/>
      <c r="E68" s="292"/>
      <c r="F68" s="292"/>
      <c r="G68" s="292"/>
      <c r="H68" s="292"/>
    </row>
    <row r="69" spans="2:8">
      <c r="B69" s="292"/>
      <c r="C69" s="292"/>
      <c r="D69" s="293"/>
      <c r="E69" s="292"/>
      <c r="F69" s="292"/>
      <c r="G69" s="292"/>
      <c r="H69" s="292"/>
    </row>
    <row r="70" spans="2:8">
      <c r="B70" s="292"/>
      <c r="C70" s="292"/>
      <c r="D70" s="293"/>
      <c r="E70" s="292"/>
      <c r="F70" s="292"/>
      <c r="G70" s="292"/>
      <c r="H70" s="292"/>
    </row>
    <row r="71" spans="2:8">
      <c r="B71" s="292"/>
      <c r="C71" s="292"/>
      <c r="D71" s="293"/>
      <c r="E71" s="292"/>
      <c r="F71" s="292"/>
      <c r="G71" s="292"/>
      <c r="H71" s="292"/>
    </row>
    <row r="72" spans="2:8">
      <c r="B72" s="292"/>
      <c r="C72" s="292"/>
      <c r="D72" s="293"/>
      <c r="E72" s="292"/>
      <c r="F72" s="292"/>
      <c r="G72" s="292"/>
      <c r="H72" s="292"/>
    </row>
    <row r="73" spans="2:8">
      <c r="B73" s="292"/>
      <c r="C73" s="292"/>
      <c r="D73" s="293"/>
      <c r="E73" s="292"/>
      <c r="F73" s="292"/>
      <c r="G73" s="292"/>
      <c r="H73" s="292"/>
    </row>
    <row r="74" spans="2:8">
      <c r="B74" s="292"/>
      <c r="C74" s="292"/>
      <c r="D74" s="293"/>
      <c r="E74" s="292"/>
      <c r="F74" s="292"/>
      <c r="G74" s="292"/>
      <c r="H74" s="292"/>
    </row>
    <row r="75" spans="2:8">
      <c r="B75" s="292"/>
      <c r="C75" s="292"/>
      <c r="D75" s="293"/>
      <c r="E75" s="292"/>
      <c r="F75" s="292"/>
      <c r="G75" s="292"/>
      <c r="H75" s="292"/>
    </row>
    <row r="76" spans="2:8">
      <c r="B76" s="292"/>
      <c r="C76" s="292"/>
      <c r="D76" s="293"/>
      <c r="E76" s="292"/>
      <c r="F76" s="292"/>
      <c r="G76" s="292"/>
      <c r="H76" s="292"/>
    </row>
    <row r="77" spans="2:8">
      <c r="B77" s="292"/>
      <c r="C77" s="292"/>
      <c r="D77" s="293"/>
      <c r="E77" s="292"/>
      <c r="F77" s="292"/>
      <c r="G77" s="292"/>
      <c r="H77" s="292"/>
    </row>
    <row r="78" spans="2:8">
      <c r="B78" s="292"/>
      <c r="C78" s="292"/>
      <c r="D78" s="293"/>
      <c r="E78" s="292"/>
      <c r="F78" s="292"/>
      <c r="G78" s="292"/>
      <c r="H78" s="292"/>
    </row>
    <row r="79" spans="2:8">
      <c r="B79" s="292"/>
      <c r="C79" s="292"/>
      <c r="D79" s="293"/>
      <c r="E79" s="292"/>
      <c r="F79" s="292"/>
      <c r="G79" s="292"/>
      <c r="H79" s="292"/>
    </row>
    <row r="80" spans="2:8">
      <c r="B80" s="292"/>
      <c r="C80" s="292"/>
      <c r="D80" s="293"/>
      <c r="E80" s="292"/>
      <c r="F80" s="292"/>
      <c r="G80" s="292"/>
      <c r="H80" s="292"/>
    </row>
    <row r="81" spans="2:8">
      <c r="B81" s="292"/>
      <c r="C81" s="292"/>
      <c r="D81" s="293"/>
      <c r="E81" s="292"/>
      <c r="F81" s="292"/>
      <c r="G81" s="292"/>
      <c r="H81" s="292"/>
    </row>
    <row r="82" spans="2:8">
      <c r="B82" s="292"/>
      <c r="C82" s="292"/>
      <c r="D82" s="293"/>
      <c r="E82" s="292"/>
      <c r="F82" s="292"/>
      <c r="G82" s="292"/>
      <c r="H82" s="292"/>
    </row>
    <row r="83" spans="2:8">
      <c r="B83" s="292"/>
      <c r="C83" s="292"/>
      <c r="D83" s="293"/>
      <c r="E83" s="292"/>
      <c r="F83" s="292"/>
      <c r="G83" s="292"/>
      <c r="H83" s="292"/>
    </row>
    <row r="84" spans="2:8">
      <c r="B84" s="292"/>
      <c r="C84" s="292"/>
      <c r="D84" s="293"/>
      <c r="E84" s="292"/>
      <c r="F84" s="292"/>
      <c r="G84" s="292"/>
      <c r="H84" s="292"/>
    </row>
    <row r="85" spans="2:8">
      <c r="B85" s="292"/>
      <c r="C85" s="292"/>
      <c r="D85" s="293"/>
      <c r="E85" s="292"/>
      <c r="F85" s="292"/>
      <c r="G85" s="292"/>
      <c r="H85" s="292"/>
    </row>
    <row r="86" spans="2:8">
      <c r="B86" s="292"/>
      <c r="C86" s="292"/>
      <c r="D86" s="293"/>
      <c r="E86" s="292"/>
      <c r="F86" s="292"/>
      <c r="G86" s="292"/>
      <c r="H86" s="292"/>
    </row>
    <row r="87" spans="2:8">
      <c r="B87" s="292"/>
      <c r="C87" s="292"/>
      <c r="D87" s="293"/>
      <c r="E87" s="292"/>
      <c r="F87" s="292"/>
      <c r="G87" s="292"/>
      <c r="H87" s="292"/>
    </row>
    <row r="88" spans="2:8">
      <c r="B88" s="292"/>
      <c r="C88" s="292"/>
      <c r="D88" s="293"/>
      <c r="E88" s="292"/>
      <c r="F88" s="292"/>
      <c r="G88" s="292"/>
      <c r="H88" s="292"/>
    </row>
    <row r="89" spans="2:8">
      <c r="B89" s="292"/>
      <c r="C89" s="292"/>
      <c r="D89" s="293"/>
      <c r="E89" s="292"/>
      <c r="F89" s="292"/>
      <c r="G89" s="292"/>
      <c r="H89" s="292"/>
    </row>
    <row r="90" spans="2:8">
      <c r="B90" s="292"/>
      <c r="C90" s="292"/>
      <c r="D90" s="293"/>
      <c r="E90" s="292"/>
      <c r="F90" s="292"/>
      <c r="G90" s="292"/>
      <c r="H90" s="292"/>
    </row>
    <row r="91" spans="2:8">
      <c r="B91" s="292"/>
      <c r="C91" s="292"/>
      <c r="D91" s="293"/>
      <c r="E91" s="292"/>
      <c r="F91" s="292"/>
      <c r="G91" s="292"/>
      <c r="H91" s="292"/>
    </row>
    <row r="92" spans="2:8">
      <c r="B92" s="292"/>
      <c r="C92" s="292"/>
      <c r="D92" s="293"/>
      <c r="E92" s="292"/>
      <c r="F92" s="292"/>
      <c r="G92" s="292"/>
      <c r="H92" s="292"/>
    </row>
    <row r="93" spans="2:8">
      <c r="B93" s="292"/>
      <c r="C93" s="292"/>
      <c r="D93" s="293"/>
      <c r="E93" s="292"/>
      <c r="F93" s="292"/>
      <c r="G93" s="292"/>
      <c r="H93" s="292"/>
    </row>
    <row r="94" spans="2:8">
      <c r="B94" s="292"/>
      <c r="C94" s="292"/>
      <c r="D94" s="293"/>
      <c r="E94" s="292"/>
      <c r="F94" s="292"/>
      <c r="G94" s="292"/>
      <c r="H94" s="292"/>
    </row>
    <row r="95" spans="2:8">
      <c r="B95" s="292"/>
      <c r="C95" s="292"/>
      <c r="D95" s="293"/>
      <c r="E95" s="292"/>
      <c r="F95" s="292"/>
      <c r="G95" s="292"/>
      <c r="H95" s="292"/>
    </row>
    <row r="96" spans="2:8">
      <c r="B96" s="292"/>
      <c r="C96" s="292"/>
      <c r="D96" s="293"/>
      <c r="E96" s="292"/>
      <c r="F96" s="292"/>
      <c r="G96" s="292"/>
      <c r="H96" s="292"/>
    </row>
    <row r="97" spans="2:8">
      <c r="B97" s="292"/>
      <c r="C97" s="292"/>
      <c r="D97" s="293"/>
      <c r="E97" s="292"/>
      <c r="F97" s="292"/>
      <c r="G97" s="292"/>
      <c r="H97" s="292"/>
    </row>
    <row r="98" spans="2:8">
      <c r="B98" s="292"/>
      <c r="C98" s="292"/>
      <c r="D98" s="293"/>
      <c r="E98" s="292"/>
      <c r="F98" s="292"/>
      <c r="G98" s="292"/>
      <c r="H98" s="292"/>
    </row>
    <row r="99" spans="2:8">
      <c r="B99" s="292"/>
      <c r="C99" s="292"/>
      <c r="D99" s="293"/>
      <c r="E99" s="292"/>
      <c r="F99" s="292"/>
      <c r="G99" s="292"/>
      <c r="H99" s="292"/>
    </row>
    <row r="100" spans="2:8">
      <c r="B100" s="292"/>
      <c r="C100" s="292"/>
      <c r="D100" s="293"/>
      <c r="E100" s="292"/>
      <c r="F100" s="292"/>
      <c r="G100" s="292"/>
      <c r="H100" s="292"/>
    </row>
    <row r="101" spans="2:8">
      <c r="B101" s="292"/>
      <c r="C101" s="292"/>
      <c r="D101" s="293"/>
      <c r="E101" s="292"/>
      <c r="F101" s="292"/>
      <c r="G101" s="292"/>
      <c r="H101" s="292"/>
    </row>
    <row r="102" spans="2:8">
      <c r="B102" s="292"/>
      <c r="C102" s="292"/>
      <c r="D102" s="293"/>
      <c r="E102" s="292"/>
      <c r="F102" s="292"/>
      <c r="G102" s="292"/>
      <c r="H102" s="292"/>
    </row>
    <row r="103" spans="2:8">
      <c r="B103" s="292"/>
      <c r="C103" s="292"/>
      <c r="D103" s="293"/>
      <c r="E103" s="292"/>
      <c r="F103" s="292"/>
      <c r="G103" s="292"/>
      <c r="H103" s="292"/>
    </row>
    <row r="104" spans="2:8">
      <c r="B104" s="292"/>
      <c r="C104" s="292"/>
      <c r="D104" s="293"/>
      <c r="E104" s="292"/>
      <c r="F104" s="292"/>
      <c r="G104" s="292"/>
      <c r="H104" s="292"/>
    </row>
    <row r="105" spans="2:8">
      <c r="B105" s="292"/>
      <c r="C105" s="292"/>
      <c r="D105" s="293"/>
      <c r="E105" s="292"/>
      <c r="F105" s="292"/>
      <c r="G105" s="292"/>
      <c r="H105" s="292"/>
    </row>
  </sheetData>
  <phoneticPr fontId="4" type="noConversion"/>
  <hyperlinks>
    <hyperlink ref="D3" r:id="rId1" display="https://www.lg.com/levant_ar/business/blog-list" xr:uid="{50461CEE-2B69-430D-9695-EBA412A7260A}"/>
    <hyperlink ref="D4" r:id="rId2" display="https://www.lg.com/id/business/mengenai-lg-air-solution/blog-list/" xr:uid="{27CC334E-58AB-4159-9EE2-885D5BA942ED}"/>
    <hyperlink ref="D5" r:id="rId3" xr:uid="{E7093643-180D-4C93-81FF-AA14F095109E}"/>
    <hyperlink ref="D6" r:id="rId4" display="https://www.lg.com/au/business/air-solution/air-solutions-blog/" xr:uid="{0D9C0BE5-CACA-4212-9262-44F483B93706}"/>
    <hyperlink ref="D7" r:id="rId5" display="https://www.lg.com/cl/business/hvac/blog-list/" xr:uid="{A5CCB2C9-6DA8-4D85-A78F-B5C3FE595A12}"/>
    <hyperlink ref="D8" r:id="rId6" xr:uid="{00634049-815E-4798-8194-11BD8BE23D27}"/>
    <hyperlink ref="D9" r:id="rId7" display="https://www.lg.com/africa/business/air-solution/blog-list" xr:uid="{3AA2E300-4666-4EBF-A04B-125614FA9ECC}"/>
    <hyperlink ref="D10" r:id="rId8" xr:uid="{CD83D059-C48A-4861-8C9A-C76E2A84E7AB}"/>
    <hyperlink ref="D11" r:id="rId9" display="https://www.lg.com/es/business/display-profesional/casos-de-exito/" xr:uid="{A8666EF6-517F-4ADC-923B-D5EB47B269D2}"/>
    <hyperlink ref="D12" r:id="rId10" display="https://www.lg.com/in/business/air-solution/blog-list/" xr:uid="{608B508C-C2D7-46CE-A737-9A63A2FD54DD}"/>
    <hyperlink ref="D13" r:id="rId11" display="https://www.lg.com/cz/business/klimatizace/blog-list/" xr:uid="{0AB1BEEC-A6AE-43BE-A8A5-842D99AEEB10}"/>
    <hyperlink ref="D14" r:id="rId12" display="https://www.lg.com/tr/business/iklimlendirme-cozumleri/blog-list/" xr:uid="{21D99FE3-16E8-4C41-9D00-479C12672400}"/>
    <hyperlink ref="D15" r:id="rId13" xr:uid="{3BBCDC7F-3AD4-4FD9-A867-56DDD6581E0C}"/>
    <hyperlink ref="D16" r:id="rId14" xr:uid="{55D28D0D-D287-42FA-9366-E0E2173C3C62}"/>
    <hyperlink ref="D17" r:id="rId15" display="https://www.lg.com/sg/business/hvac-blog/" xr:uid="{CFCE84C7-AD74-4904-80D1-290F73BB78F0}"/>
    <hyperlink ref="D18" r:id="rId16" display="https://www.lg.com/hu/business/legkondicionalo-rendszerek/blog-list/" xr:uid="{8A13C872-DD2A-4220-B91D-CD9926EE0CDF}"/>
    <hyperlink ref="D19" r:id="rId17" display="https://www.lg.com/ar/business/soluciones-de-climatizacion/blog-list" xr:uid="{FE307585-3AF2-4FE4-9307-DF08997FCA82}"/>
    <hyperlink ref="D20" r:id="rId18" display="https://www.lg.com/vn/business/giai-phap-dieu-hoa-khong-khi/blog-list/" xr:uid="{1C100EE2-8D76-48CF-B1CF-4487FD9FA087}"/>
    <hyperlink ref="D21" r:id="rId19" display="https://www.lg.com/sa_en/business/hvac/blog-list/" xr:uid="{5B0B79A5-57C2-469D-BCC2-B64FCD37F5BB}"/>
    <hyperlink ref="D22" r:id="rId20" display="https://www.lg.com/mx/business/hvac/blog/" xr:uid="{3B84373F-65D8-4140-A452-D213A87CEF9A}"/>
    <hyperlink ref="D23" r:id="rId21" xr:uid="{681B6776-1B01-4958-9BA7-264E7598496B}"/>
    <hyperlink ref="D24" r:id="rId22" display="https://www.lg.com/il/business/air-solution/blog-list" xr:uid="{036A6A70-28CF-420F-B169-B5CE58E78668}"/>
    <hyperlink ref="D25" r:id="rId23" display="https://www.lg.com/za/business/air-solution/blog-list/" xr:uid="{B5D7F107-CA98-47A2-A306-0E78B83CEA2F}"/>
    <hyperlink ref="D26" r:id="rId24" display="https://www.lg.com/ae/business/hvac/blog" xr:uid="{F4ACF038-0B38-463C-9D97-7B8F2695068C}"/>
    <hyperlink ref="D27" r:id="rId25" display="https://www.lg.com/cn/business/air-conditioning/aircon-news" xr:uid="{0559F114-E10B-4059-AE49-49CB0D765353}"/>
    <hyperlink ref="D28" r:id="rId26" display="https://www.lg.com/pa/business/aire-acondicionado-comercial/blog-list/" xr:uid="{05059118-B4A5-46ED-B5E8-37ED20A08A74}"/>
    <hyperlink ref="D29" r:id="rId27" xr:uid="{97B9B848-E360-4094-B5A8-801B3FE5761A}"/>
    <hyperlink ref="D30" r:id="rId28" xr:uid="{1F860649-F2DC-435B-B28C-675C397DA905}"/>
    <hyperlink ref="D31" r:id="rId29" display="https://www.lg.com/gr/business/klimatismos-thermansi/blog-list" xr:uid="{5DC9C987-6C51-4332-AF9D-8AD585912D8F}"/>
    <hyperlink ref="D32" r:id="rId30" display="https://www.lg.com/br/business/ar-condicionado/blog-list/" xr:uid="{456EE0AC-8B02-48CC-9D20-82AE1D796FCA}"/>
    <hyperlink ref="D33" r:id="rId31" xr:uid="{F37B3E9A-FF22-400F-AF14-309BAE29485F}"/>
    <hyperlink ref="D34" r:id="rId32" display="https://www.lg.com/eastafrica/business/air-solution/blog-list" xr:uid="{49708569-1BAB-49EF-8BF2-F8678C30B7CC}"/>
    <hyperlink ref="D35" r:id="rId33" display="https://www.lg.com/pl/business/klimatyzacja/blog/" xr:uid="{BAF8D90F-7568-47B8-9FA4-EEA22F990E09}"/>
  </hyperlinks>
  <pageMargins left="0.7" right="0.7" top="0.75" bottom="0.75" header="0.3" footer="0.3"/>
  <pageSetup paperSize="9" orientation="portrait" r:id="rId34"/>
  <headerFooter>
    <oddHeader>&amp;C&amp;"Calibri"&amp;12&amp;K000000LGE Internal Use Only&amp;1#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B66B-E4DA-447E-9DC5-0B990BBF6471}">
  <dimension ref="B2:I138"/>
  <sheetViews>
    <sheetView showGridLines="0" zoomScale="85" zoomScaleNormal="85" workbookViewId="0">
      <selection activeCell="B2" sqref="B2"/>
    </sheetView>
  </sheetViews>
  <sheetFormatPr defaultRowHeight="16.5"/>
  <cols>
    <col min="1" max="1" width="3.125" style="296" customWidth="1"/>
    <col min="2" max="2" width="11.25" style="297" customWidth="1"/>
    <col min="3" max="3" width="39.5" style="305" customWidth="1"/>
    <col min="4" max="4" width="9" style="306"/>
    <col min="5" max="7" width="54.375" style="305" customWidth="1"/>
    <col min="8" max="8" width="9" style="297"/>
    <col min="9" max="9" width="27.25" style="297" customWidth="1"/>
    <col min="10" max="16384" width="9" style="296"/>
  </cols>
  <sheetData>
    <row r="2" spans="2:9">
      <c r="B2" s="298" t="s">
        <v>9874</v>
      </c>
      <c r="C2" s="299" t="s">
        <v>3</v>
      </c>
      <c r="D2" s="300" t="s">
        <v>9875</v>
      </c>
      <c r="E2" s="299" t="s">
        <v>9876</v>
      </c>
      <c r="F2" s="299" t="s">
        <v>9877</v>
      </c>
      <c r="G2" s="299" t="s">
        <v>9878</v>
      </c>
      <c r="H2" s="298" t="s">
        <v>9879</v>
      </c>
      <c r="I2" s="298" t="s">
        <v>9880</v>
      </c>
    </row>
    <row r="3" spans="2:9">
      <c r="B3" s="301" t="s">
        <v>177</v>
      </c>
      <c r="C3" s="302" t="s">
        <v>722</v>
      </c>
      <c r="D3" s="303">
        <v>5</v>
      </c>
      <c r="E3" s="304" t="s">
        <v>9882</v>
      </c>
      <c r="F3" s="302"/>
      <c r="G3" s="302" t="s">
        <v>9881</v>
      </c>
      <c r="H3" s="301">
        <v>147</v>
      </c>
      <c r="I3" s="301" t="s">
        <v>9883</v>
      </c>
    </row>
    <row r="4" spans="2:9">
      <c r="B4" s="301" t="s">
        <v>177</v>
      </c>
      <c r="C4" s="302" t="s">
        <v>8501</v>
      </c>
      <c r="D4" s="303">
        <v>1</v>
      </c>
      <c r="E4" s="304" t="s">
        <v>9884</v>
      </c>
      <c r="F4" s="302"/>
      <c r="G4" s="302" t="s">
        <v>13073</v>
      </c>
      <c r="H4" s="301">
        <v>142</v>
      </c>
      <c r="I4" s="301" t="s">
        <v>9883</v>
      </c>
    </row>
    <row r="5" spans="2:9">
      <c r="B5" s="301" t="s">
        <v>177</v>
      </c>
      <c r="C5" s="302" t="s">
        <v>8501</v>
      </c>
      <c r="D5" s="303">
        <v>2</v>
      </c>
      <c r="E5" s="304" t="s">
        <v>9885</v>
      </c>
      <c r="F5" s="302"/>
      <c r="G5" s="302" t="s">
        <v>13074</v>
      </c>
      <c r="H5" s="301">
        <v>147</v>
      </c>
      <c r="I5" s="301" t="s">
        <v>9883</v>
      </c>
    </row>
    <row r="6" spans="2:9">
      <c r="B6" s="301" t="s">
        <v>177</v>
      </c>
      <c r="C6" s="302" t="s">
        <v>8501</v>
      </c>
      <c r="D6" s="303">
        <v>3</v>
      </c>
      <c r="E6" s="304" t="s">
        <v>9886</v>
      </c>
      <c r="F6" s="302"/>
      <c r="G6" s="302" t="s">
        <v>13075</v>
      </c>
      <c r="H6" s="301">
        <v>155</v>
      </c>
      <c r="I6" s="301" t="s">
        <v>9883</v>
      </c>
    </row>
    <row r="7" spans="2:9">
      <c r="B7" s="301" t="s">
        <v>177</v>
      </c>
      <c r="C7" s="302" t="s">
        <v>8501</v>
      </c>
      <c r="D7" s="303">
        <v>4</v>
      </c>
      <c r="E7" s="304" t="s">
        <v>9887</v>
      </c>
      <c r="F7" s="302"/>
      <c r="G7" s="302" t="s">
        <v>13076</v>
      </c>
      <c r="H7" s="301">
        <v>150</v>
      </c>
      <c r="I7" s="301" t="s">
        <v>9883</v>
      </c>
    </row>
    <row r="8" spans="2:9">
      <c r="B8" s="301" t="s">
        <v>177</v>
      </c>
      <c r="C8" s="302" t="s">
        <v>8501</v>
      </c>
      <c r="D8" s="303">
        <v>5</v>
      </c>
      <c r="E8" s="304" t="s">
        <v>9888</v>
      </c>
      <c r="F8" s="302"/>
      <c r="G8" s="302" t="s">
        <v>13077</v>
      </c>
      <c r="H8" s="301">
        <v>183</v>
      </c>
      <c r="I8" s="301" t="s">
        <v>9883</v>
      </c>
    </row>
    <row r="9" spans="2:9">
      <c r="B9" s="301" t="s">
        <v>177</v>
      </c>
      <c r="C9" s="302" t="s">
        <v>8501</v>
      </c>
      <c r="D9" s="303">
        <v>6</v>
      </c>
      <c r="E9" s="304" t="s">
        <v>9889</v>
      </c>
      <c r="F9" s="302"/>
      <c r="G9" s="302" t="s">
        <v>13078</v>
      </c>
      <c r="H9" s="301">
        <v>158</v>
      </c>
      <c r="I9" s="301" t="s">
        <v>9883</v>
      </c>
    </row>
    <row r="10" spans="2:9">
      <c r="B10" s="301" t="s">
        <v>124</v>
      </c>
      <c r="C10" s="302" t="s">
        <v>5695</v>
      </c>
      <c r="D10" s="303">
        <v>1</v>
      </c>
      <c r="E10" s="304" t="s">
        <v>9891</v>
      </c>
      <c r="F10" s="302"/>
      <c r="G10" s="302" t="s">
        <v>9890</v>
      </c>
      <c r="H10" s="301">
        <v>148</v>
      </c>
      <c r="I10" s="301" t="s">
        <v>9883</v>
      </c>
    </row>
    <row r="11" spans="2:9">
      <c r="B11" s="301" t="s">
        <v>124</v>
      </c>
      <c r="C11" s="302" t="s">
        <v>5695</v>
      </c>
      <c r="D11" s="303">
        <v>2</v>
      </c>
      <c r="E11" s="304" t="s">
        <v>9893</v>
      </c>
      <c r="F11" s="302"/>
      <c r="G11" s="302" t="s">
        <v>9892</v>
      </c>
      <c r="H11" s="301">
        <v>138</v>
      </c>
      <c r="I11" s="301" t="s">
        <v>9883</v>
      </c>
    </row>
    <row r="12" spans="2:9">
      <c r="B12" s="301" t="s">
        <v>124</v>
      </c>
      <c r="C12" s="302" t="s">
        <v>5696</v>
      </c>
      <c r="D12" s="303">
        <v>2</v>
      </c>
      <c r="E12" s="304" t="s">
        <v>9894</v>
      </c>
      <c r="F12" s="302"/>
      <c r="G12" s="302" t="s">
        <v>13079</v>
      </c>
      <c r="H12" s="301">
        <v>141</v>
      </c>
      <c r="I12" s="301" t="s">
        <v>9883</v>
      </c>
    </row>
    <row r="13" spans="2:9">
      <c r="B13" s="301" t="s">
        <v>124</v>
      </c>
      <c r="C13" s="302" t="s">
        <v>5696</v>
      </c>
      <c r="D13" s="303">
        <v>4</v>
      </c>
      <c r="E13" s="304" t="s">
        <v>9895</v>
      </c>
      <c r="F13" s="302"/>
      <c r="G13" s="302" t="s">
        <v>13080</v>
      </c>
      <c r="H13" s="301">
        <v>165</v>
      </c>
      <c r="I13" s="301" t="s">
        <v>9883</v>
      </c>
    </row>
    <row r="14" spans="2:9">
      <c r="B14" s="301" t="s">
        <v>124</v>
      </c>
      <c r="C14" s="302" t="s">
        <v>5696</v>
      </c>
      <c r="D14" s="303">
        <v>5</v>
      </c>
      <c r="E14" s="304" t="s">
        <v>9896</v>
      </c>
      <c r="F14" s="302"/>
      <c r="G14" s="302" t="s">
        <v>13081</v>
      </c>
      <c r="H14" s="301">
        <v>188</v>
      </c>
      <c r="I14" s="301" t="s">
        <v>9883</v>
      </c>
    </row>
    <row r="15" spans="2:9">
      <c r="B15" s="301" t="s">
        <v>124</v>
      </c>
      <c r="C15" s="302" t="s">
        <v>5697</v>
      </c>
      <c r="D15" s="303">
        <v>1</v>
      </c>
      <c r="E15" s="304" t="s">
        <v>9898</v>
      </c>
      <c r="F15" s="302"/>
      <c r="G15" s="302" t="s">
        <v>9897</v>
      </c>
      <c r="H15" s="301">
        <v>154</v>
      </c>
      <c r="I15" s="301" t="s">
        <v>9883</v>
      </c>
    </row>
    <row r="16" spans="2:9">
      <c r="B16" s="301" t="s">
        <v>124</v>
      </c>
      <c r="C16" s="302" t="s">
        <v>5697</v>
      </c>
      <c r="D16" s="303">
        <v>2</v>
      </c>
      <c r="E16" s="304" t="s">
        <v>9900</v>
      </c>
      <c r="F16" s="302"/>
      <c r="G16" s="302" t="s">
        <v>9899</v>
      </c>
      <c r="H16" s="301">
        <v>153</v>
      </c>
      <c r="I16" s="301" t="s">
        <v>9883</v>
      </c>
    </row>
    <row r="17" spans="2:9">
      <c r="B17" s="301" t="s">
        <v>124</v>
      </c>
      <c r="C17" s="302" t="s">
        <v>5697</v>
      </c>
      <c r="D17" s="303">
        <v>4</v>
      </c>
      <c r="E17" s="304" t="s">
        <v>9902</v>
      </c>
      <c r="F17" s="302"/>
      <c r="G17" s="302" t="s">
        <v>9901</v>
      </c>
      <c r="H17" s="301">
        <v>147</v>
      </c>
      <c r="I17" s="301" t="s">
        <v>9883</v>
      </c>
    </row>
    <row r="18" spans="2:9">
      <c r="B18" s="301" t="s">
        <v>124</v>
      </c>
      <c r="C18" s="302" t="s">
        <v>5697</v>
      </c>
      <c r="D18" s="303">
        <v>11</v>
      </c>
      <c r="E18" s="304" t="s">
        <v>9904</v>
      </c>
      <c r="F18" s="302"/>
      <c r="G18" s="302" t="s">
        <v>9903</v>
      </c>
      <c r="H18" s="301">
        <v>138</v>
      </c>
      <c r="I18" s="301" t="s">
        <v>9883</v>
      </c>
    </row>
    <row r="19" spans="2:9">
      <c r="B19" s="301" t="s">
        <v>124</v>
      </c>
      <c r="C19" s="302" t="s">
        <v>5697</v>
      </c>
      <c r="D19" s="303">
        <v>12</v>
      </c>
      <c r="E19" s="304" t="s">
        <v>9906</v>
      </c>
      <c r="F19" s="302"/>
      <c r="G19" s="302" t="s">
        <v>9905</v>
      </c>
      <c r="H19" s="301">
        <v>142</v>
      </c>
      <c r="I19" s="301" t="s">
        <v>9883</v>
      </c>
    </row>
    <row r="20" spans="2:9">
      <c r="B20" s="301" t="s">
        <v>124</v>
      </c>
      <c r="C20" s="302" t="s">
        <v>5697</v>
      </c>
      <c r="D20" s="303">
        <v>15</v>
      </c>
      <c r="E20" s="304" t="s">
        <v>9908</v>
      </c>
      <c r="F20" s="302"/>
      <c r="G20" s="302" t="s">
        <v>9907</v>
      </c>
      <c r="H20" s="301">
        <v>129</v>
      </c>
      <c r="I20" s="301" t="s">
        <v>9883</v>
      </c>
    </row>
    <row r="21" spans="2:9">
      <c r="B21" s="301" t="s">
        <v>124</v>
      </c>
      <c r="C21" s="302" t="s">
        <v>5697</v>
      </c>
      <c r="D21" s="303">
        <v>16</v>
      </c>
      <c r="E21" s="304" t="s">
        <v>9910</v>
      </c>
      <c r="F21" s="302"/>
      <c r="G21" s="302" t="s">
        <v>9909</v>
      </c>
      <c r="H21" s="301">
        <v>135</v>
      </c>
      <c r="I21" s="301" t="s">
        <v>9883</v>
      </c>
    </row>
    <row r="22" spans="2:9">
      <c r="B22" s="301" t="s">
        <v>124</v>
      </c>
      <c r="C22" s="302" t="s">
        <v>5697</v>
      </c>
      <c r="D22" s="303">
        <v>18</v>
      </c>
      <c r="E22" s="304" t="s">
        <v>9912</v>
      </c>
      <c r="F22" s="302"/>
      <c r="G22" s="302" t="s">
        <v>9911</v>
      </c>
      <c r="H22" s="301">
        <v>137</v>
      </c>
      <c r="I22" s="301" t="s">
        <v>9883</v>
      </c>
    </row>
    <row r="23" spans="2:9">
      <c r="B23" s="301" t="s">
        <v>124</v>
      </c>
      <c r="C23" s="302" t="s">
        <v>5697</v>
      </c>
      <c r="D23" s="303">
        <v>19</v>
      </c>
      <c r="E23" s="304" t="s">
        <v>9914</v>
      </c>
      <c r="F23" s="302"/>
      <c r="G23" s="302" t="s">
        <v>9913</v>
      </c>
      <c r="H23" s="301">
        <v>126</v>
      </c>
      <c r="I23" s="301" t="s">
        <v>9883</v>
      </c>
    </row>
    <row r="24" spans="2:9">
      <c r="B24" s="301" t="s">
        <v>124</v>
      </c>
      <c r="C24" s="302" t="s">
        <v>5697</v>
      </c>
      <c r="D24" s="303">
        <v>21</v>
      </c>
      <c r="E24" s="304" t="s">
        <v>9916</v>
      </c>
      <c r="F24" s="302"/>
      <c r="G24" s="302" t="s">
        <v>9915</v>
      </c>
      <c r="H24" s="301">
        <v>145</v>
      </c>
      <c r="I24" s="301" t="s">
        <v>9883</v>
      </c>
    </row>
    <row r="25" spans="2:9">
      <c r="B25" s="301" t="s">
        <v>124</v>
      </c>
      <c r="C25" s="302" t="s">
        <v>5698</v>
      </c>
      <c r="D25" s="303">
        <v>4</v>
      </c>
      <c r="E25" s="304" t="s">
        <v>9917</v>
      </c>
      <c r="F25" s="302"/>
      <c r="G25" s="302"/>
      <c r="H25" s="301">
        <v>0</v>
      </c>
      <c r="I25" s="301" t="s">
        <v>9918</v>
      </c>
    </row>
    <row r="26" spans="2:9">
      <c r="B26" s="301" t="s">
        <v>124</v>
      </c>
      <c r="C26" s="302" t="s">
        <v>5699</v>
      </c>
      <c r="D26" s="303">
        <v>1</v>
      </c>
      <c r="E26" s="304" t="s">
        <v>9919</v>
      </c>
      <c r="F26" s="302"/>
      <c r="G26" s="302" t="s">
        <v>13082</v>
      </c>
      <c r="H26" s="301">
        <v>157</v>
      </c>
      <c r="I26" s="301" t="s">
        <v>9883</v>
      </c>
    </row>
    <row r="27" spans="2:9">
      <c r="B27" s="301" t="s">
        <v>124</v>
      </c>
      <c r="C27" s="302" t="s">
        <v>5699</v>
      </c>
      <c r="D27" s="303">
        <v>2</v>
      </c>
      <c r="E27" s="304" t="s">
        <v>9920</v>
      </c>
      <c r="F27" s="302"/>
      <c r="G27" s="302" t="s">
        <v>13083</v>
      </c>
      <c r="H27" s="301">
        <v>152</v>
      </c>
      <c r="I27" s="301" t="s">
        <v>9883</v>
      </c>
    </row>
    <row r="28" spans="2:9">
      <c r="B28" s="301" t="s">
        <v>124</v>
      </c>
      <c r="C28" s="302" t="s">
        <v>5699</v>
      </c>
      <c r="D28" s="303">
        <v>3</v>
      </c>
      <c r="E28" s="304" t="s">
        <v>9921</v>
      </c>
      <c r="F28" s="302"/>
      <c r="G28" s="302" t="s">
        <v>13084</v>
      </c>
      <c r="H28" s="301">
        <v>152</v>
      </c>
      <c r="I28" s="301" t="s">
        <v>9883</v>
      </c>
    </row>
    <row r="29" spans="2:9">
      <c r="B29" s="301" t="s">
        <v>124</v>
      </c>
      <c r="C29" s="302" t="s">
        <v>5699</v>
      </c>
      <c r="D29" s="303">
        <v>4</v>
      </c>
      <c r="E29" s="304" t="s">
        <v>9922</v>
      </c>
      <c r="F29" s="302"/>
      <c r="G29" s="302" t="s">
        <v>13085</v>
      </c>
      <c r="H29" s="301">
        <v>160</v>
      </c>
      <c r="I29" s="301" t="s">
        <v>9883</v>
      </c>
    </row>
    <row r="30" spans="2:9">
      <c r="B30" s="301" t="s">
        <v>124</v>
      </c>
      <c r="C30" s="302" t="s">
        <v>5699</v>
      </c>
      <c r="D30" s="303">
        <v>6</v>
      </c>
      <c r="E30" s="304" t="s">
        <v>9923</v>
      </c>
      <c r="F30" s="302"/>
      <c r="G30" s="302"/>
      <c r="H30" s="301">
        <v>0</v>
      </c>
      <c r="I30" s="301" t="s">
        <v>9918</v>
      </c>
    </row>
    <row r="31" spans="2:9">
      <c r="B31" s="301" t="s">
        <v>124</v>
      </c>
      <c r="C31" s="302" t="s">
        <v>5699</v>
      </c>
      <c r="D31" s="303">
        <v>7</v>
      </c>
      <c r="E31" s="304" t="s">
        <v>9924</v>
      </c>
      <c r="F31" s="302"/>
      <c r="G31" s="302"/>
      <c r="H31" s="301">
        <v>0</v>
      </c>
      <c r="I31" s="301" t="s">
        <v>9918</v>
      </c>
    </row>
    <row r="32" spans="2:9">
      <c r="B32" s="301" t="s">
        <v>124</v>
      </c>
      <c r="C32" s="302" t="s">
        <v>5699</v>
      </c>
      <c r="D32" s="303">
        <v>8</v>
      </c>
      <c r="E32" s="304" t="s">
        <v>9925</v>
      </c>
      <c r="F32" s="302"/>
      <c r="G32" s="302"/>
      <c r="H32" s="301">
        <v>0</v>
      </c>
      <c r="I32" s="301" t="s">
        <v>9918</v>
      </c>
    </row>
    <row r="33" spans="2:9">
      <c r="B33" s="301" t="s">
        <v>124</v>
      </c>
      <c r="C33" s="302" t="s">
        <v>5699</v>
      </c>
      <c r="D33" s="303">
        <v>9</v>
      </c>
      <c r="E33" s="304" t="s">
        <v>9926</v>
      </c>
      <c r="F33" s="302"/>
      <c r="G33" s="302"/>
      <c r="H33" s="301">
        <v>0</v>
      </c>
      <c r="I33" s="301" t="s">
        <v>9918</v>
      </c>
    </row>
    <row r="34" spans="2:9">
      <c r="B34" s="301" t="s">
        <v>124</v>
      </c>
      <c r="C34" s="302" t="s">
        <v>5699</v>
      </c>
      <c r="D34" s="303">
        <v>10</v>
      </c>
      <c r="E34" s="304" t="s">
        <v>9927</v>
      </c>
      <c r="F34" s="302"/>
      <c r="G34" s="302"/>
      <c r="H34" s="301">
        <v>0</v>
      </c>
      <c r="I34" s="301" t="s">
        <v>9918</v>
      </c>
    </row>
    <row r="35" spans="2:9">
      <c r="B35" s="301" t="s">
        <v>124</v>
      </c>
      <c r="C35" s="302" t="s">
        <v>5699</v>
      </c>
      <c r="D35" s="303">
        <v>11</v>
      </c>
      <c r="E35" s="304" t="s">
        <v>9928</v>
      </c>
      <c r="F35" s="302"/>
      <c r="G35" s="302" t="s">
        <v>13086</v>
      </c>
      <c r="H35" s="301">
        <v>126</v>
      </c>
      <c r="I35" s="301" t="s">
        <v>9883</v>
      </c>
    </row>
    <row r="36" spans="2:9">
      <c r="B36" s="301" t="s">
        <v>124</v>
      </c>
      <c r="C36" s="302" t="s">
        <v>7016</v>
      </c>
      <c r="D36" s="303">
        <v>2</v>
      </c>
      <c r="E36" s="304" t="s">
        <v>9929</v>
      </c>
      <c r="F36" s="302"/>
      <c r="G36" s="302" t="s">
        <v>13087</v>
      </c>
      <c r="H36" s="301">
        <v>144</v>
      </c>
      <c r="I36" s="301" t="s">
        <v>9883</v>
      </c>
    </row>
    <row r="37" spans="2:9">
      <c r="B37" s="301" t="s">
        <v>25</v>
      </c>
      <c r="C37" s="302" t="s">
        <v>4134</v>
      </c>
      <c r="D37" s="303">
        <v>9</v>
      </c>
      <c r="E37" s="304" t="s">
        <v>9936</v>
      </c>
      <c r="F37" s="302"/>
      <c r="G37" s="302" t="s">
        <v>9935</v>
      </c>
      <c r="H37" s="301">
        <v>139</v>
      </c>
      <c r="I37" s="301" t="s">
        <v>9883</v>
      </c>
    </row>
    <row r="38" spans="2:9">
      <c r="B38" s="301" t="s">
        <v>25</v>
      </c>
      <c r="C38" s="302" t="s">
        <v>9670</v>
      </c>
      <c r="D38" s="303">
        <v>1</v>
      </c>
      <c r="E38" s="304" t="s">
        <v>9939</v>
      </c>
      <c r="F38" s="302"/>
      <c r="G38" s="302" t="s">
        <v>9938</v>
      </c>
      <c r="H38" s="301">
        <v>138</v>
      </c>
      <c r="I38" s="301" t="s">
        <v>9883</v>
      </c>
    </row>
    <row r="39" spans="2:9">
      <c r="B39" s="301" t="s">
        <v>25</v>
      </c>
      <c r="C39" s="302" t="s">
        <v>9670</v>
      </c>
      <c r="D39" s="303">
        <v>3</v>
      </c>
      <c r="E39" s="304" t="s">
        <v>9941</v>
      </c>
      <c r="F39" s="302"/>
      <c r="G39" s="302" t="s">
        <v>9940</v>
      </c>
      <c r="H39" s="301">
        <v>157</v>
      </c>
      <c r="I39" s="301" t="s">
        <v>9883</v>
      </c>
    </row>
    <row r="40" spans="2:9">
      <c r="B40" s="301" t="s">
        <v>25</v>
      </c>
      <c r="C40" s="302" t="s">
        <v>9670</v>
      </c>
      <c r="D40" s="303">
        <v>4</v>
      </c>
      <c r="E40" s="304" t="s">
        <v>9943</v>
      </c>
      <c r="F40" s="302"/>
      <c r="G40" s="302" t="s">
        <v>9942</v>
      </c>
      <c r="H40" s="301">
        <v>146</v>
      </c>
      <c r="I40" s="301" t="s">
        <v>9883</v>
      </c>
    </row>
    <row r="41" spans="2:9">
      <c r="B41" s="301" t="s">
        <v>25</v>
      </c>
      <c r="C41" s="302" t="s">
        <v>9675</v>
      </c>
      <c r="D41" s="303">
        <v>1</v>
      </c>
      <c r="E41" s="304" t="s">
        <v>9945</v>
      </c>
      <c r="F41" s="302"/>
      <c r="G41" s="302" t="s">
        <v>9944</v>
      </c>
      <c r="H41" s="301">
        <v>150</v>
      </c>
      <c r="I41" s="301" t="s">
        <v>9883</v>
      </c>
    </row>
    <row r="42" spans="2:9">
      <c r="B42" s="301" t="s">
        <v>25</v>
      </c>
      <c r="C42" s="302" t="s">
        <v>9675</v>
      </c>
      <c r="D42" s="303">
        <v>2</v>
      </c>
      <c r="E42" s="304" t="s">
        <v>9947</v>
      </c>
      <c r="F42" s="302"/>
      <c r="G42" s="302" t="s">
        <v>9946</v>
      </c>
      <c r="H42" s="301">
        <v>140</v>
      </c>
      <c r="I42" s="301" t="s">
        <v>9883</v>
      </c>
    </row>
    <row r="43" spans="2:9">
      <c r="B43" s="301" t="s">
        <v>25</v>
      </c>
      <c r="C43" s="302" t="s">
        <v>541</v>
      </c>
      <c r="D43" s="303">
        <v>1</v>
      </c>
      <c r="E43" s="304" t="s">
        <v>9956</v>
      </c>
      <c r="F43" s="302"/>
      <c r="G43" s="302" t="s">
        <v>9955</v>
      </c>
      <c r="H43" s="301">
        <v>127</v>
      </c>
      <c r="I43" s="301" t="s">
        <v>9883</v>
      </c>
    </row>
    <row r="44" spans="2:9">
      <c r="B44" s="301" t="s">
        <v>25</v>
      </c>
      <c r="C44" s="302" t="s">
        <v>541</v>
      </c>
      <c r="D44" s="303">
        <v>2</v>
      </c>
      <c r="E44" s="304" t="s">
        <v>9958</v>
      </c>
      <c r="F44" s="302"/>
      <c r="G44" s="302" t="s">
        <v>9957</v>
      </c>
      <c r="H44" s="301">
        <v>146</v>
      </c>
      <c r="I44" s="301" t="s">
        <v>9883</v>
      </c>
    </row>
    <row r="45" spans="2:9">
      <c r="B45" s="301" t="s">
        <v>25</v>
      </c>
      <c r="C45" s="302" t="s">
        <v>541</v>
      </c>
      <c r="D45" s="303">
        <v>6</v>
      </c>
      <c r="E45" s="304" t="s">
        <v>9960</v>
      </c>
      <c r="F45" s="302"/>
      <c r="G45" s="302" t="s">
        <v>9959</v>
      </c>
      <c r="H45" s="301">
        <v>148</v>
      </c>
      <c r="I45" s="301" t="s">
        <v>9883</v>
      </c>
    </row>
    <row r="46" spans="2:9">
      <c r="B46" s="301" t="s">
        <v>25</v>
      </c>
      <c r="C46" s="302" t="s">
        <v>541</v>
      </c>
      <c r="D46" s="303">
        <v>8</v>
      </c>
      <c r="E46" s="304" t="s">
        <v>9962</v>
      </c>
      <c r="F46" s="302"/>
      <c r="G46" s="302" t="s">
        <v>9961</v>
      </c>
      <c r="H46" s="301">
        <v>126</v>
      </c>
      <c r="I46" s="301" t="s">
        <v>9883</v>
      </c>
    </row>
    <row r="47" spans="2:9">
      <c r="B47" s="301" t="s">
        <v>25</v>
      </c>
      <c r="C47" s="302" t="s">
        <v>599</v>
      </c>
      <c r="D47" s="303">
        <v>4</v>
      </c>
      <c r="E47" s="304" t="s">
        <v>9963</v>
      </c>
      <c r="F47" s="302"/>
      <c r="G47" s="302"/>
      <c r="H47" s="301">
        <v>0</v>
      </c>
      <c r="I47" s="301" t="s">
        <v>9918</v>
      </c>
    </row>
    <row r="48" spans="2:9">
      <c r="B48" s="301" t="s">
        <v>128</v>
      </c>
      <c r="C48" s="302" t="s">
        <v>4007</v>
      </c>
      <c r="D48" s="303">
        <v>7</v>
      </c>
      <c r="E48" s="304" t="s">
        <v>9964</v>
      </c>
      <c r="F48" s="302"/>
      <c r="G48" s="302" t="s">
        <v>13088</v>
      </c>
      <c r="H48" s="301">
        <v>141</v>
      </c>
      <c r="I48" s="301" t="s">
        <v>9883</v>
      </c>
    </row>
    <row r="49" spans="2:9">
      <c r="B49" s="301" t="s">
        <v>128</v>
      </c>
      <c r="C49" s="302" t="s">
        <v>4007</v>
      </c>
      <c r="D49" s="303">
        <v>8</v>
      </c>
      <c r="E49" s="304" t="s">
        <v>9965</v>
      </c>
      <c r="F49" s="302"/>
      <c r="G49" s="302" t="s">
        <v>13089</v>
      </c>
      <c r="H49" s="301">
        <v>322</v>
      </c>
      <c r="I49" s="301" t="s">
        <v>9883</v>
      </c>
    </row>
    <row r="50" spans="2:9">
      <c r="B50" s="301" t="s">
        <v>128</v>
      </c>
      <c r="C50" s="302" t="s">
        <v>4007</v>
      </c>
      <c r="D50" s="303">
        <v>10</v>
      </c>
      <c r="E50" s="304" t="s">
        <v>9966</v>
      </c>
      <c r="F50" s="302"/>
      <c r="G50" s="302" t="s">
        <v>13090</v>
      </c>
      <c r="H50" s="301">
        <v>156</v>
      </c>
      <c r="I50" s="301" t="s">
        <v>9883</v>
      </c>
    </row>
    <row r="51" spans="2:9">
      <c r="B51" s="301" t="s">
        <v>128</v>
      </c>
      <c r="C51" s="302" t="s">
        <v>4007</v>
      </c>
      <c r="D51" s="303">
        <v>11</v>
      </c>
      <c r="E51" s="304" t="s">
        <v>9967</v>
      </c>
      <c r="F51" s="302"/>
      <c r="G51" s="302" t="s">
        <v>13091</v>
      </c>
      <c r="H51" s="301">
        <v>155</v>
      </c>
      <c r="I51" s="301" t="s">
        <v>9883</v>
      </c>
    </row>
    <row r="52" spans="2:9">
      <c r="B52" s="301" t="s">
        <v>128</v>
      </c>
      <c r="C52" s="302" t="s">
        <v>4007</v>
      </c>
      <c r="D52" s="303">
        <v>12</v>
      </c>
      <c r="E52" s="304" t="s">
        <v>9968</v>
      </c>
      <c r="F52" s="302"/>
      <c r="G52" s="302" t="s">
        <v>13092</v>
      </c>
      <c r="H52" s="301">
        <v>129</v>
      </c>
      <c r="I52" s="301" t="s">
        <v>9883</v>
      </c>
    </row>
    <row r="53" spans="2:9">
      <c r="B53" s="301" t="s">
        <v>128</v>
      </c>
      <c r="C53" s="302" t="s">
        <v>3984</v>
      </c>
      <c r="D53" s="303">
        <v>2</v>
      </c>
      <c r="E53" s="304" t="s">
        <v>9969</v>
      </c>
      <c r="F53" s="302"/>
      <c r="G53" s="302" t="s">
        <v>13093</v>
      </c>
      <c r="H53" s="301">
        <v>162</v>
      </c>
      <c r="I53" s="301" t="s">
        <v>9883</v>
      </c>
    </row>
    <row r="54" spans="2:9">
      <c r="B54" s="301" t="s">
        <v>128</v>
      </c>
      <c r="C54" s="302" t="s">
        <v>3984</v>
      </c>
      <c r="D54" s="303">
        <v>3</v>
      </c>
      <c r="E54" s="304" t="s">
        <v>9970</v>
      </c>
      <c r="F54" s="302"/>
      <c r="G54" s="302" t="s">
        <v>13094</v>
      </c>
      <c r="H54" s="301">
        <v>168</v>
      </c>
      <c r="I54" s="301" t="s">
        <v>9883</v>
      </c>
    </row>
    <row r="55" spans="2:9">
      <c r="B55" s="301" t="s">
        <v>128</v>
      </c>
      <c r="C55" s="302" t="s">
        <v>3984</v>
      </c>
      <c r="D55" s="303">
        <v>5</v>
      </c>
      <c r="E55" s="304" t="s">
        <v>9971</v>
      </c>
      <c r="F55" s="302"/>
      <c r="G55" s="302" t="s">
        <v>13095</v>
      </c>
      <c r="H55" s="301">
        <v>172</v>
      </c>
      <c r="I55" s="301" t="s">
        <v>9883</v>
      </c>
    </row>
    <row r="56" spans="2:9">
      <c r="B56" s="301" t="s">
        <v>128</v>
      </c>
      <c r="C56" s="302" t="s">
        <v>3984</v>
      </c>
      <c r="D56" s="303">
        <v>6</v>
      </c>
      <c r="E56" s="304" t="s">
        <v>9972</v>
      </c>
      <c r="F56" s="302"/>
      <c r="G56" s="302" t="s">
        <v>13096</v>
      </c>
      <c r="H56" s="301">
        <v>200</v>
      </c>
      <c r="I56" s="301" t="s">
        <v>9883</v>
      </c>
    </row>
    <row r="57" spans="2:9">
      <c r="B57" s="301" t="s">
        <v>128</v>
      </c>
      <c r="C57" s="302" t="s">
        <v>3984</v>
      </c>
      <c r="D57" s="303">
        <v>7</v>
      </c>
      <c r="E57" s="304" t="s">
        <v>9973</v>
      </c>
      <c r="F57" s="302"/>
      <c r="G57" s="302" t="s">
        <v>13097</v>
      </c>
      <c r="H57" s="301">
        <v>192</v>
      </c>
      <c r="I57" s="301" t="s">
        <v>9883</v>
      </c>
    </row>
    <row r="58" spans="2:9">
      <c r="B58" s="301" t="s">
        <v>128</v>
      </c>
      <c r="C58" s="302" t="s">
        <v>482</v>
      </c>
      <c r="D58" s="303">
        <v>3</v>
      </c>
      <c r="E58" s="304" t="s">
        <v>9974</v>
      </c>
      <c r="F58" s="302"/>
      <c r="G58" s="302" t="s">
        <v>13098</v>
      </c>
      <c r="H58" s="301">
        <v>175</v>
      </c>
      <c r="I58" s="301" t="s">
        <v>9883</v>
      </c>
    </row>
    <row r="59" spans="2:9">
      <c r="B59" s="301" t="s">
        <v>128</v>
      </c>
      <c r="C59" s="302" t="s">
        <v>482</v>
      </c>
      <c r="D59" s="303">
        <v>4</v>
      </c>
      <c r="E59" s="304" t="s">
        <v>9975</v>
      </c>
      <c r="F59" s="302"/>
      <c r="G59" s="302" t="s">
        <v>13099</v>
      </c>
      <c r="H59" s="301">
        <v>175</v>
      </c>
      <c r="I59" s="301" t="s">
        <v>9883</v>
      </c>
    </row>
    <row r="60" spans="2:9">
      <c r="B60" s="301" t="s">
        <v>128</v>
      </c>
      <c r="C60" s="302" t="s">
        <v>482</v>
      </c>
      <c r="D60" s="303">
        <v>7</v>
      </c>
      <c r="E60" s="304" t="s">
        <v>9976</v>
      </c>
      <c r="F60" s="302"/>
      <c r="G60" s="302" t="s">
        <v>13100</v>
      </c>
      <c r="H60" s="301">
        <v>168</v>
      </c>
      <c r="I60" s="301" t="s">
        <v>9883</v>
      </c>
    </row>
    <row r="61" spans="2:9">
      <c r="B61" s="301" t="s">
        <v>128</v>
      </c>
      <c r="C61" s="302" t="s">
        <v>482</v>
      </c>
      <c r="D61" s="303">
        <v>8</v>
      </c>
      <c r="E61" s="304" t="s">
        <v>9977</v>
      </c>
      <c r="F61" s="302"/>
      <c r="G61" s="302" t="s">
        <v>13101</v>
      </c>
      <c r="H61" s="301">
        <v>131</v>
      </c>
      <c r="I61" s="301" t="s">
        <v>9883</v>
      </c>
    </row>
    <row r="62" spans="2:9">
      <c r="B62" s="301" t="s">
        <v>128</v>
      </c>
      <c r="C62" s="302" t="s">
        <v>4035</v>
      </c>
      <c r="D62" s="303">
        <v>1</v>
      </c>
      <c r="E62" s="304" t="s">
        <v>9979</v>
      </c>
      <c r="F62" s="302"/>
      <c r="G62" s="302" t="s">
        <v>9978</v>
      </c>
      <c r="H62" s="301">
        <v>148</v>
      </c>
      <c r="I62" s="301" t="s">
        <v>9883</v>
      </c>
    </row>
    <row r="63" spans="2:9">
      <c r="B63" s="301" t="s">
        <v>128</v>
      </c>
      <c r="C63" s="302" t="s">
        <v>4035</v>
      </c>
      <c r="D63" s="303">
        <v>2</v>
      </c>
      <c r="E63" s="304" t="s">
        <v>9981</v>
      </c>
      <c r="F63" s="302"/>
      <c r="G63" s="302" t="s">
        <v>9980</v>
      </c>
      <c r="H63" s="301">
        <v>140</v>
      </c>
      <c r="I63" s="301" t="s">
        <v>9883</v>
      </c>
    </row>
    <row r="64" spans="2:9">
      <c r="B64" s="301" t="s">
        <v>128</v>
      </c>
      <c r="C64" s="302" t="s">
        <v>4035</v>
      </c>
      <c r="D64" s="303">
        <v>3</v>
      </c>
      <c r="E64" s="304" t="s">
        <v>9983</v>
      </c>
      <c r="F64" s="302"/>
      <c r="G64" s="302" t="s">
        <v>9982</v>
      </c>
      <c r="H64" s="301">
        <v>139</v>
      </c>
      <c r="I64" s="301" t="s">
        <v>9883</v>
      </c>
    </row>
    <row r="65" spans="2:9">
      <c r="B65" s="301" t="s">
        <v>128</v>
      </c>
      <c r="C65" s="302" t="s">
        <v>4035</v>
      </c>
      <c r="D65" s="303">
        <v>4</v>
      </c>
      <c r="E65" s="304" t="s">
        <v>9985</v>
      </c>
      <c r="F65" s="302"/>
      <c r="G65" s="302" t="s">
        <v>9984</v>
      </c>
      <c r="H65" s="301">
        <v>143</v>
      </c>
      <c r="I65" s="301" t="s">
        <v>9883</v>
      </c>
    </row>
    <row r="66" spans="2:9">
      <c r="B66" s="301" t="s">
        <v>128</v>
      </c>
      <c r="C66" s="302" t="s">
        <v>8759</v>
      </c>
      <c r="D66" s="303">
        <v>1</v>
      </c>
      <c r="E66" s="304" t="s">
        <v>9986</v>
      </c>
      <c r="F66" s="302"/>
      <c r="G66" s="302" t="s">
        <v>13102</v>
      </c>
      <c r="H66" s="301">
        <v>130</v>
      </c>
      <c r="I66" s="301" t="s">
        <v>9883</v>
      </c>
    </row>
    <row r="67" spans="2:9">
      <c r="B67" s="301" t="s">
        <v>128</v>
      </c>
      <c r="C67" s="302" t="s">
        <v>8759</v>
      </c>
      <c r="D67" s="303">
        <v>2</v>
      </c>
      <c r="E67" s="304" t="s">
        <v>9987</v>
      </c>
      <c r="F67" s="302"/>
      <c r="G67" s="302" t="s">
        <v>13103</v>
      </c>
      <c r="H67" s="301">
        <v>160</v>
      </c>
      <c r="I67" s="301" t="s">
        <v>9883</v>
      </c>
    </row>
    <row r="68" spans="2:9">
      <c r="B68" s="301" t="s">
        <v>128</v>
      </c>
      <c r="C68" s="302" t="s">
        <v>8759</v>
      </c>
      <c r="D68" s="303">
        <v>3</v>
      </c>
      <c r="E68" s="304" t="s">
        <v>9988</v>
      </c>
      <c r="F68" s="302"/>
      <c r="G68" s="302" t="s">
        <v>13104</v>
      </c>
      <c r="H68" s="301">
        <v>152</v>
      </c>
      <c r="I68" s="301" t="s">
        <v>9883</v>
      </c>
    </row>
    <row r="69" spans="2:9">
      <c r="B69" s="301" t="s">
        <v>128</v>
      </c>
      <c r="C69" s="302" t="s">
        <v>8759</v>
      </c>
      <c r="D69" s="303">
        <v>4</v>
      </c>
      <c r="E69" s="304" t="s">
        <v>9989</v>
      </c>
      <c r="F69" s="302"/>
      <c r="G69" s="302" t="s">
        <v>13105</v>
      </c>
      <c r="H69" s="301">
        <v>160</v>
      </c>
      <c r="I69" s="301" t="s">
        <v>9883</v>
      </c>
    </row>
    <row r="70" spans="2:9">
      <c r="B70" s="301" t="s">
        <v>128</v>
      </c>
      <c r="C70" s="302" t="s">
        <v>8759</v>
      </c>
      <c r="D70" s="303">
        <v>5</v>
      </c>
      <c r="E70" s="304" t="s">
        <v>9990</v>
      </c>
      <c r="F70" s="302"/>
      <c r="G70" s="302" t="s">
        <v>13106</v>
      </c>
      <c r="H70" s="301">
        <v>154</v>
      </c>
      <c r="I70" s="301" t="s">
        <v>9883</v>
      </c>
    </row>
    <row r="71" spans="2:9">
      <c r="B71" s="301" t="s">
        <v>128</v>
      </c>
      <c r="C71" s="302" t="s">
        <v>8759</v>
      </c>
      <c r="D71" s="303">
        <v>6</v>
      </c>
      <c r="E71" s="304" t="s">
        <v>9991</v>
      </c>
      <c r="F71" s="302"/>
      <c r="G71" s="302" t="s">
        <v>13107</v>
      </c>
      <c r="H71" s="301">
        <v>179</v>
      </c>
      <c r="I71" s="301" t="s">
        <v>9883</v>
      </c>
    </row>
    <row r="72" spans="2:9">
      <c r="B72" s="301" t="s">
        <v>128</v>
      </c>
      <c r="C72" s="302" t="s">
        <v>4064</v>
      </c>
      <c r="D72" s="303">
        <v>1</v>
      </c>
      <c r="E72" s="304" t="s">
        <v>9993</v>
      </c>
      <c r="F72" s="302"/>
      <c r="G72" s="302" t="s">
        <v>9992</v>
      </c>
      <c r="H72" s="301">
        <v>148</v>
      </c>
      <c r="I72" s="301" t="s">
        <v>9883</v>
      </c>
    </row>
    <row r="73" spans="2:9">
      <c r="B73" s="301" t="s">
        <v>128</v>
      </c>
      <c r="C73" s="302" t="s">
        <v>4064</v>
      </c>
      <c r="D73" s="303">
        <v>2</v>
      </c>
      <c r="E73" s="304" t="s">
        <v>9995</v>
      </c>
      <c r="F73" s="302"/>
      <c r="G73" s="302" t="s">
        <v>9994</v>
      </c>
      <c r="H73" s="301">
        <v>140</v>
      </c>
      <c r="I73" s="301" t="s">
        <v>9883</v>
      </c>
    </row>
    <row r="74" spans="2:9">
      <c r="B74" s="301" t="s">
        <v>128</v>
      </c>
      <c r="C74" s="302" t="s">
        <v>4064</v>
      </c>
      <c r="D74" s="303">
        <v>3</v>
      </c>
      <c r="E74" s="304" t="s">
        <v>9997</v>
      </c>
      <c r="F74" s="302"/>
      <c r="G74" s="302" t="s">
        <v>9996</v>
      </c>
      <c r="H74" s="301">
        <v>130</v>
      </c>
      <c r="I74" s="301" t="s">
        <v>9883</v>
      </c>
    </row>
    <row r="75" spans="2:9">
      <c r="B75" s="301" t="s">
        <v>128</v>
      </c>
      <c r="C75" s="302" t="s">
        <v>4064</v>
      </c>
      <c r="D75" s="303">
        <v>4</v>
      </c>
      <c r="E75" s="304" t="s">
        <v>9998</v>
      </c>
      <c r="F75" s="302"/>
      <c r="G75" s="302" t="s">
        <v>9984</v>
      </c>
      <c r="H75" s="301">
        <v>143</v>
      </c>
      <c r="I75" s="301" t="s">
        <v>9883</v>
      </c>
    </row>
    <row r="76" spans="2:9">
      <c r="B76" s="301" t="s">
        <v>128</v>
      </c>
      <c r="C76" s="302" t="s">
        <v>470</v>
      </c>
      <c r="D76" s="303">
        <v>1</v>
      </c>
      <c r="E76" s="304" t="s">
        <v>9999</v>
      </c>
      <c r="F76" s="302"/>
      <c r="G76" s="302" t="s">
        <v>13108</v>
      </c>
      <c r="H76" s="301">
        <v>170</v>
      </c>
      <c r="I76" s="301" t="s">
        <v>9883</v>
      </c>
    </row>
    <row r="77" spans="2:9">
      <c r="B77" s="301" t="s">
        <v>128</v>
      </c>
      <c r="C77" s="302" t="s">
        <v>470</v>
      </c>
      <c r="D77" s="303">
        <v>3</v>
      </c>
      <c r="E77" s="304" t="s">
        <v>10000</v>
      </c>
      <c r="F77" s="302"/>
      <c r="G77" s="302" t="s">
        <v>13109</v>
      </c>
      <c r="H77" s="301">
        <v>150</v>
      </c>
      <c r="I77" s="301" t="s">
        <v>9883</v>
      </c>
    </row>
    <row r="78" spans="2:9">
      <c r="B78" s="301" t="s">
        <v>128</v>
      </c>
      <c r="C78" s="302" t="s">
        <v>470</v>
      </c>
      <c r="D78" s="303">
        <v>4</v>
      </c>
      <c r="E78" s="304" t="s">
        <v>10001</v>
      </c>
      <c r="F78" s="302"/>
      <c r="G78" s="302" t="s">
        <v>13110</v>
      </c>
      <c r="H78" s="301">
        <v>127</v>
      </c>
      <c r="I78" s="301" t="s">
        <v>9883</v>
      </c>
    </row>
    <row r="79" spans="2:9">
      <c r="B79" s="301" t="s">
        <v>128</v>
      </c>
      <c r="C79" s="302" t="s">
        <v>470</v>
      </c>
      <c r="D79" s="303">
        <v>5</v>
      </c>
      <c r="E79" s="304" t="s">
        <v>10002</v>
      </c>
      <c r="F79" s="302"/>
      <c r="G79" s="302" t="s">
        <v>13107</v>
      </c>
      <c r="H79" s="301">
        <v>179</v>
      </c>
      <c r="I79" s="301" t="s">
        <v>9883</v>
      </c>
    </row>
    <row r="80" spans="2:9">
      <c r="B80" s="301" t="s">
        <v>128</v>
      </c>
      <c r="C80" s="302" t="s">
        <v>4045</v>
      </c>
      <c r="D80" s="303">
        <v>1</v>
      </c>
      <c r="E80" s="304" t="s">
        <v>10003</v>
      </c>
      <c r="F80" s="302"/>
      <c r="G80" s="302" t="s">
        <v>13111</v>
      </c>
      <c r="H80" s="301">
        <v>312</v>
      </c>
      <c r="I80" s="301" t="s">
        <v>9883</v>
      </c>
    </row>
    <row r="81" spans="2:9">
      <c r="B81" s="301" t="s">
        <v>128</v>
      </c>
      <c r="C81" s="302" t="s">
        <v>4045</v>
      </c>
      <c r="D81" s="303">
        <v>2</v>
      </c>
      <c r="E81" s="304" t="s">
        <v>10004</v>
      </c>
      <c r="F81" s="302"/>
      <c r="G81" s="302" t="s">
        <v>13112</v>
      </c>
      <c r="H81" s="301">
        <v>257</v>
      </c>
      <c r="I81" s="301" t="s">
        <v>9883</v>
      </c>
    </row>
    <row r="82" spans="2:9">
      <c r="B82" s="301" t="s">
        <v>128</v>
      </c>
      <c r="C82" s="302" t="s">
        <v>4045</v>
      </c>
      <c r="D82" s="303">
        <v>3</v>
      </c>
      <c r="E82" s="304" t="s">
        <v>10005</v>
      </c>
      <c r="F82" s="302"/>
      <c r="G82" s="302" t="s">
        <v>13113</v>
      </c>
      <c r="H82" s="301">
        <v>290</v>
      </c>
      <c r="I82" s="301" t="s">
        <v>9883</v>
      </c>
    </row>
    <row r="83" spans="2:9">
      <c r="B83" s="301" t="s">
        <v>128</v>
      </c>
      <c r="C83" s="302" t="s">
        <v>4045</v>
      </c>
      <c r="D83" s="303">
        <v>4</v>
      </c>
      <c r="E83" s="304" t="s">
        <v>10006</v>
      </c>
      <c r="F83" s="302"/>
      <c r="G83" s="302" t="s">
        <v>13114</v>
      </c>
      <c r="H83" s="301">
        <v>478</v>
      </c>
      <c r="I83" s="301" t="s">
        <v>9883</v>
      </c>
    </row>
    <row r="84" spans="2:9">
      <c r="B84" s="301" t="s">
        <v>128</v>
      </c>
      <c r="C84" s="302" t="s">
        <v>4020</v>
      </c>
      <c r="D84" s="303">
        <v>2</v>
      </c>
      <c r="E84" s="304" t="s">
        <v>10007</v>
      </c>
      <c r="F84" s="302"/>
      <c r="G84" s="302" t="s">
        <v>13115</v>
      </c>
      <c r="H84" s="301">
        <v>226</v>
      </c>
      <c r="I84" s="301" t="s">
        <v>9883</v>
      </c>
    </row>
    <row r="85" spans="2:9">
      <c r="B85" s="301" t="s">
        <v>128</v>
      </c>
      <c r="C85" s="302" t="s">
        <v>4020</v>
      </c>
      <c r="D85" s="303">
        <v>4</v>
      </c>
      <c r="E85" s="304" t="s">
        <v>10008</v>
      </c>
      <c r="F85" s="302"/>
      <c r="G85" s="302" t="s">
        <v>13116</v>
      </c>
      <c r="H85" s="301">
        <v>323</v>
      </c>
      <c r="I85" s="301" t="s">
        <v>9883</v>
      </c>
    </row>
    <row r="86" spans="2:9">
      <c r="B86" s="301" t="s">
        <v>128</v>
      </c>
      <c r="C86" s="302" t="s">
        <v>7272</v>
      </c>
      <c r="D86" s="303">
        <v>1</v>
      </c>
      <c r="E86" s="304" t="s">
        <v>10009</v>
      </c>
      <c r="F86" s="302"/>
      <c r="G86" s="302" t="s">
        <v>13117</v>
      </c>
      <c r="H86" s="301">
        <v>145</v>
      </c>
      <c r="I86" s="301" t="s">
        <v>9883</v>
      </c>
    </row>
    <row r="87" spans="2:9">
      <c r="B87" s="301" t="s">
        <v>128</v>
      </c>
      <c r="C87" s="302" t="s">
        <v>7272</v>
      </c>
      <c r="D87" s="303">
        <v>2</v>
      </c>
      <c r="E87" s="304" t="s">
        <v>10010</v>
      </c>
      <c r="F87" s="302"/>
      <c r="G87" s="302" t="s">
        <v>13118</v>
      </c>
      <c r="H87" s="301">
        <v>190</v>
      </c>
      <c r="I87" s="301" t="s">
        <v>9883</v>
      </c>
    </row>
    <row r="88" spans="2:9">
      <c r="B88" s="301" t="s">
        <v>128</v>
      </c>
      <c r="C88" s="302" t="s">
        <v>7272</v>
      </c>
      <c r="D88" s="303">
        <v>4</v>
      </c>
      <c r="E88" s="304" t="s">
        <v>10011</v>
      </c>
      <c r="F88" s="302"/>
      <c r="G88" s="302" t="s">
        <v>13119</v>
      </c>
      <c r="H88" s="301">
        <v>160</v>
      </c>
      <c r="I88" s="301" t="s">
        <v>9883</v>
      </c>
    </row>
    <row r="89" spans="2:9">
      <c r="B89" s="301" t="s">
        <v>128</v>
      </c>
      <c r="C89" s="302" t="s">
        <v>7272</v>
      </c>
      <c r="D89" s="303">
        <v>5</v>
      </c>
      <c r="E89" s="304" t="s">
        <v>10012</v>
      </c>
      <c r="F89" s="302"/>
      <c r="G89" s="302" t="s">
        <v>13120</v>
      </c>
      <c r="H89" s="301">
        <v>170</v>
      </c>
      <c r="I89" s="301" t="s">
        <v>9883</v>
      </c>
    </row>
    <row r="90" spans="2:9">
      <c r="B90" s="301" t="s">
        <v>128</v>
      </c>
      <c r="C90" s="302" t="s">
        <v>7272</v>
      </c>
      <c r="D90" s="303">
        <v>6</v>
      </c>
      <c r="E90" s="304" t="s">
        <v>10013</v>
      </c>
      <c r="F90" s="302"/>
      <c r="G90" s="302" t="s">
        <v>13091</v>
      </c>
      <c r="H90" s="301">
        <v>155</v>
      </c>
      <c r="I90" s="301" t="s">
        <v>9883</v>
      </c>
    </row>
    <row r="91" spans="2:9">
      <c r="B91" s="301" t="s">
        <v>128</v>
      </c>
      <c r="C91" s="302" t="s">
        <v>3963</v>
      </c>
      <c r="D91" s="303">
        <v>3</v>
      </c>
      <c r="E91" s="304" t="s">
        <v>10014</v>
      </c>
      <c r="F91" s="302"/>
      <c r="G91" s="302" t="s">
        <v>13121</v>
      </c>
      <c r="H91" s="301">
        <v>133</v>
      </c>
      <c r="I91" s="301" t="s">
        <v>9883</v>
      </c>
    </row>
    <row r="92" spans="2:9">
      <c r="B92" s="301" t="s">
        <v>128</v>
      </c>
      <c r="C92" s="302" t="s">
        <v>3963</v>
      </c>
      <c r="D92" s="303">
        <v>11</v>
      </c>
      <c r="E92" s="304" t="s">
        <v>10015</v>
      </c>
      <c r="F92" s="302"/>
      <c r="G92" s="302" t="s">
        <v>13122</v>
      </c>
      <c r="H92" s="301">
        <v>138</v>
      </c>
      <c r="I92" s="301" t="s">
        <v>9883</v>
      </c>
    </row>
    <row r="93" spans="2:9">
      <c r="B93" s="301" t="s">
        <v>128</v>
      </c>
      <c r="C93" s="302" t="s">
        <v>3963</v>
      </c>
      <c r="D93" s="303">
        <v>13</v>
      </c>
      <c r="E93" s="304" t="s">
        <v>10016</v>
      </c>
      <c r="F93" s="302"/>
      <c r="G93" s="302" t="s">
        <v>13123</v>
      </c>
      <c r="H93" s="301">
        <v>136</v>
      </c>
      <c r="I93" s="301" t="s">
        <v>9883</v>
      </c>
    </row>
    <row r="94" spans="2:9">
      <c r="B94" s="301" t="s">
        <v>128</v>
      </c>
      <c r="C94" s="302" t="s">
        <v>3963</v>
      </c>
      <c r="D94" s="303">
        <v>14</v>
      </c>
      <c r="E94" s="304" t="s">
        <v>10017</v>
      </c>
      <c r="F94" s="302"/>
      <c r="G94" s="302" t="s">
        <v>13124</v>
      </c>
      <c r="H94" s="301">
        <v>134</v>
      </c>
      <c r="I94" s="301" t="s">
        <v>9883</v>
      </c>
    </row>
    <row r="95" spans="2:9">
      <c r="B95" s="301" t="s">
        <v>128</v>
      </c>
      <c r="C95" s="302" t="s">
        <v>3953</v>
      </c>
      <c r="D95" s="303">
        <v>15</v>
      </c>
      <c r="E95" s="304" t="s">
        <v>10018</v>
      </c>
      <c r="F95" s="302"/>
      <c r="G95" s="302" t="s">
        <v>13125</v>
      </c>
      <c r="H95" s="301">
        <v>132</v>
      </c>
      <c r="I95" s="301" t="s">
        <v>9883</v>
      </c>
    </row>
    <row r="96" spans="2:9">
      <c r="B96" s="301" t="s">
        <v>128</v>
      </c>
      <c r="C96" s="302" t="s">
        <v>4027</v>
      </c>
      <c r="D96" s="303">
        <v>1</v>
      </c>
      <c r="E96" s="304" t="s">
        <v>10019</v>
      </c>
      <c r="F96" s="302"/>
      <c r="G96" s="302" t="s">
        <v>9978</v>
      </c>
      <c r="H96" s="301">
        <v>148</v>
      </c>
      <c r="I96" s="301" t="s">
        <v>9883</v>
      </c>
    </row>
    <row r="97" spans="2:9">
      <c r="B97" s="301" t="s">
        <v>128</v>
      </c>
      <c r="C97" s="302" t="s">
        <v>4027</v>
      </c>
      <c r="D97" s="303">
        <v>2</v>
      </c>
      <c r="E97" s="304" t="s">
        <v>10021</v>
      </c>
      <c r="F97" s="302"/>
      <c r="G97" s="302" t="s">
        <v>10020</v>
      </c>
      <c r="H97" s="301">
        <v>141</v>
      </c>
      <c r="I97" s="301" t="s">
        <v>9883</v>
      </c>
    </row>
    <row r="98" spans="2:9">
      <c r="B98" s="301" t="s">
        <v>128</v>
      </c>
      <c r="C98" s="302" t="s">
        <v>4027</v>
      </c>
      <c r="D98" s="303">
        <v>3</v>
      </c>
      <c r="E98" s="304" t="s">
        <v>10023</v>
      </c>
      <c r="F98" s="302"/>
      <c r="G98" s="302" t="s">
        <v>10022</v>
      </c>
      <c r="H98" s="301">
        <v>150</v>
      </c>
      <c r="I98" s="301" t="s">
        <v>9883</v>
      </c>
    </row>
    <row r="99" spans="2:9">
      <c r="B99" s="301" t="s">
        <v>128</v>
      </c>
      <c r="C99" s="302" t="s">
        <v>4027</v>
      </c>
      <c r="D99" s="303">
        <v>4</v>
      </c>
      <c r="E99" s="304" t="s">
        <v>10025</v>
      </c>
      <c r="F99" s="302"/>
      <c r="G99" s="302" t="s">
        <v>10024</v>
      </c>
      <c r="H99" s="301">
        <v>127</v>
      </c>
      <c r="I99" s="301" t="s">
        <v>9883</v>
      </c>
    </row>
    <row r="100" spans="2:9">
      <c r="B100" s="301" t="s">
        <v>126</v>
      </c>
      <c r="C100" s="302" t="s">
        <v>8871</v>
      </c>
      <c r="D100" s="303">
        <v>4</v>
      </c>
      <c r="E100" s="304" t="s">
        <v>10026</v>
      </c>
      <c r="F100" s="302"/>
      <c r="G100" s="302" t="s">
        <v>13126</v>
      </c>
      <c r="H100" s="301">
        <v>207</v>
      </c>
      <c r="I100" s="301" t="s">
        <v>9883</v>
      </c>
    </row>
    <row r="101" spans="2:9">
      <c r="B101" s="301" t="s">
        <v>126</v>
      </c>
      <c r="C101" s="302" t="s">
        <v>3458</v>
      </c>
      <c r="D101" s="303">
        <v>4</v>
      </c>
      <c r="E101" s="304" t="s">
        <v>10027</v>
      </c>
      <c r="F101" s="302"/>
      <c r="G101" s="302"/>
      <c r="H101" s="301">
        <v>0</v>
      </c>
      <c r="I101" s="301" t="s">
        <v>9918</v>
      </c>
    </row>
    <row r="102" spans="2:9">
      <c r="B102" s="301" t="s">
        <v>77</v>
      </c>
      <c r="C102" s="302" t="s">
        <v>9500</v>
      </c>
      <c r="D102" s="303">
        <v>4</v>
      </c>
      <c r="E102" s="304" t="s">
        <v>10028</v>
      </c>
      <c r="F102" s="302"/>
      <c r="G102" s="302" t="s">
        <v>13127</v>
      </c>
      <c r="H102" s="301">
        <v>153</v>
      </c>
      <c r="I102" s="301" t="s">
        <v>9883</v>
      </c>
    </row>
    <row r="103" spans="2:9">
      <c r="B103" s="301" t="s">
        <v>77</v>
      </c>
      <c r="C103" s="302" t="s">
        <v>325</v>
      </c>
      <c r="D103" s="303">
        <v>6</v>
      </c>
      <c r="E103" s="304" t="s">
        <v>10029</v>
      </c>
      <c r="F103" s="302"/>
      <c r="G103" s="302" t="s">
        <v>13128</v>
      </c>
      <c r="H103" s="301">
        <v>138</v>
      </c>
      <c r="I103" s="301" t="s">
        <v>9883</v>
      </c>
    </row>
    <row r="104" spans="2:9">
      <c r="B104" s="301" t="s">
        <v>130</v>
      </c>
      <c r="C104" s="302" t="s">
        <v>520</v>
      </c>
      <c r="D104" s="303">
        <v>4</v>
      </c>
      <c r="E104" s="304" t="s">
        <v>10030</v>
      </c>
      <c r="F104" s="302"/>
      <c r="G104" s="302" t="s">
        <v>9954</v>
      </c>
      <c r="H104" s="301">
        <v>133</v>
      </c>
      <c r="I104" s="301" t="s">
        <v>9883</v>
      </c>
    </row>
    <row r="105" spans="2:9">
      <c r="B105" s="301" t="s">
        <v>130</v>
      </c>
      <c r="C105" s="302" t="s">
        <v>559</v>
      </c>
      <c r="D105" s="303">
        <v>3</v>
      </c>
      <c r="E105" s="304" t="s">
        <v>10031</v>
      </c>
      <c r="F105" s="302"/>
      <c r="G105" s="302"/>
      <c r="H105" s="301">
        <v>0</v>
      </c>
      <c r="I105" s="301" t="s">
        <v>9918</v>
      </c>
    </row>
    <row r="106" spans="2:9">
      <c r="B106" s="301" t="s">
        <v>130</v>
      </c>
      <c r="C106" s="302" t="s">
        <v>4190</v>
      </c>
      <c r="D106" s="303">
        <v>4</v>
      </c>
      <c r="E106" s="304" t="s">
        <v>10032</v>
      </c>
      <c r="F106" s="302"/>
      <c r="G106" s="302"/>
      <c r="H106" s="301">
        <v>0</v>
      </c>
      <c r="I106" s="301" t="s">
        <v>9918</v>
      </c>
    </row>
    <row r="107" spans="2:9">
      <c r="B107" s="301" t="s">
        <v>123</v>
      </c>
      <c r="C107" s="302" t="s">
        <v>9367</v>
      </c>
      <c r="D107" s="303">
        <v>2</v>
      </c>
      <c r="E107" s="304" t="s">
        <v>10038</v>
      </c>
      <c r="F107" s="302"/>
      <c r="G107" s="302" t="s">
        <v>13129</v>
      </c>
      <c r="H107" s="301">
        <v>185</v>
      </c>
      <c r="I107" s="301" t="s">
        <v>9883</v>
      </c>
    </row>
    <row r="108" spans="2:9">
      <c r="B108" s="301" t="s">
        <v>123</v>
      </c>
      <c r="C108" s="302" t="s">
        <v>9367</v>
      </c>
      <c r="D108" s="303">
        <v>3</v>
      </c>
      <c r="E108" s="304" t="s">
        <v>10039</v>
      </c>
      <c r="F108" s="302"/>
      <c r="G108" s="302" t="s">
        <v>13130</v>
      </c>
      <c r="H108" s="301">
        <v>138</v>
      </c>
      <c r="I108" s="301" t="s">
        <v>9883</v>
      </c>
    </row>
    <row r="109" spans="2:9">
      <c r="B109" s="301" t="s">
        <v>123</v>
      </c>
      <c r="C109" s="302" t="s">
        <v>9367</v>
      </c>
      <c r="D109" s="303">
        <v>5</v>
      </c>
      <c r="E109" s="304" t="s">
        <v>10040</v>
      </c>
      <c r="F109" s="302"/>
      <c r="G109" s="302" t="s">
        <v>13131</v>
      </c>
      <c r="H109" s="301">
        <v>194</v>
      </c>
      <c r="I109" s="301" t="s">
        <v>9883</v>
      </c>
    </row>
    <row r="110" spans="2:9">
      <c r="B110" s="301" t="s">
        <v>123</v>
      </c>
      <c r="C110" s="302" t="s">
        <v>9367</v>
      </c>
      <c r="D110" s="303">
        <v>6</v>
      </c>
      <c r="E110" s="304" t="s">
        <v>10041</v>
      </c>
      <c r="F110" s="302"/>
      <c r="G110" s="302" t="s">
        <v>13132</v>
      </c>
      <c r="H110" s="301">
        <v>227</v>
      </c>
      <c r="I110" s="301" t="s">
        <v>9883</v>
      </c>
    </row>
    <row r="111" spans="2:9">
      <c r="B111" s="301" t="s">
        <v>123</v>
      </c>
      <c r="C111" s="302" t="s">
        <v>9367</v>
      </c>
      <c r="D111" s="303">
        <v>7</v>
      </c>
      <c r="E111" s="304" t="s">
        <v>10042</v>
      </c>
      <c r="F111" s="302"/>
      <c r="G111" s="302" t="s">
        <v>13133</v>
      </c>
      <c r="H111" s="301">
        <v>184</v>
      </c>
      <c r="I111" s="301" t="s">
        <v>9883</v>
      </c>
    </row>
    <row r="112" spans="2:9">
      <c r="B112" s="301" t="s">
        <v>123</v>
      </c>
      <c r="C112" s="302" t="s">
        <v>9367</v>
      </c>
      <c r="D112" s="303">
        <v>12</v>
      </c>
      <c r="E112" s="304" t="s">
        <v>10043</v>
      </c>
      <c r="F112" s="302"/>
      <c r="G112" s="302" t="s">
        <v>13134</v>
      </c>
      <c r="H112" s="301">
        <v>151</v>
      </c>
      <c r="I112" s="301" t="s">
        <v>9883</v>
      </c>
    </row>
    <row r="113" spans="2:9">
      <c r="B113" s="301" t="s">
        <v>123</v>
      </c>
      <c r="C113" s="302" t="s">
        <v>9394</v>
      </c>
      <c r="D113" s="303">
        <v>1</v>
      </c>
      <c r="E113" s="304" t="s">
        <v>10044</v>
      </c>
      <c r="F113" s="302"/>
      <c r="G113" s="302" t="s">
        <v>9953</v>
      </c>
      <c r="H113" s="301">
        <v>146</v>
      </c>
      <c r="I113" s="301" t="s">
        <v>9883</v>
      </c>
    </row>
    <row r="114" spans="2:9">
      <c r="B114" s="301" t="s">
        <v>123</v>
      </c>
      <c r="C114" s="302" t="s">
        <v>9394</v>
      </c>
      <c r="D114" s="303">
        <v>3</v>
      </c>
      <c r="E114" s="304" t="s">
        <v>10045</v>
      </c>
      <c r="F114" s="302"/>
      <c r="G114" s="302" t="s">
        <v>9954</v>
      </c>
      <c r="H114" s="301">
        <v>133</v>
      </c>
      <c r="I114" s="301" t="s">
        <v>9883</v>
      </c>
    </row>
    <row r="115" spans="2:9">
      <c r="B115" s="301" t="s">
        <v>123</v>
      </c>
      <c r="C115" s="302" t="s">
        <v>9394</v>
      </c>
      <c r="D115" s="303">
        <v>4</v>
      </c>
      <c r="E115" s="304" t="s">
        <v>10046</v>
      </c>
      <c r="F115" s="302"/>
      <c r="G115" s="302" t="s">
        <v>9937</v>
      </c>
      <c r="H115" s="301">
        <v>145</v>
      </c>
      <c r="I115" s="301" t="s">
        <v>9883</v>
      </c>
    </row>
    <row r="116" spans="2:9">
      <c r="B116" s="301" t="s">
        <v>123</v>
      </c>
      <c r="C116" s="302" t="s">
        <v>9405</v>
      </c>
      <c r="D116" s="303">
        <v>1</v>
      </c>
      <c r="E116" s="304" t="s">
        <v>10047</v>
      </c>
      <c r="F116" s="302"/>
      <c r="G116" s="302" t="s">
        <v>13073</v>
      </c>
      <c r="H116" s="301">
        <v>142</v>
      </c>
      <c r="I116" s="301" t="s">
        <v>9883</v>
      </c>
    </row>
    <row r="117" spans="2:9">
      <c r="B117" s="301" t="s">
        <v>123</v>
      </c>
      <c r="C117" s="302" t="s">
        <v>9405</v>
      </c>
      <c r="D117" s="303">
        <v>2</v>
      </c>
      <c r="E117" s="304" t="s">
        <v>10048</v>
      </c>
      <c r="F117" s="302"/>
      <c r="G117" s="302" t="s">
        <v>13074</v>
      </c>
      <c r="H117" s="301">
        <v>147</v>
      </c>
      <c r="I117" s="301" t="s">
        <v>9883</v>
      </c>
    </row>
    <row r="118" spans="2:9">
      <c r="B118" s="301" t="s">
        <v>123</v>
      </c>
      <c r="C118" s="302" t="s">
        <v>9405</v>
      </c>
      <c r="D118" s="303">
        <v>3</v>
      </c>
      <c r="E118" s="304" t="s">
        <v>10049</v>
      </c>
      <c r="F118" s="302"/>
      <c r="G118" s="302" t="s">
        <v>13075</v>
      </c>
      <c r="H118" s="301">
        <v>155</v>
      </c>
      <c r="I118" s="301" t="s">
        <v>9883</v>
      </c>
    </row>
    <row r="119" spans="2:9">
      <c r="B119" s="301" t="s">
        <v>123</v>
      </c>
      <c r="C119" s="302" t="s">
        <v>9405</v>
      </c>
      <c r="D119" s="303">
        <v>4</v>
      </c>
      <c r="E119" s="304" t="s">
        <v>10050</v>
      </c>
      <c r="F119" s="302"/>
      <c r="G119" s="302" t="s">
        <v>13076</v>
      </c>
      <c r="H119" s="301">
        <v>150</v>
      </c>
      <c r="I119" s="301" t="s">
        <v>9883</v>
      </c>
    </row>
    <row r="120" spans="2:9">
      <c r="B120" s="301" t="s">
        <v>123</v>
      </c>
      <c r="C120" s="302" t="s">
        <v>9405</v>
      </c>
      <c r="D120" s="303">
        <v>5</v>
      </c>
      <c r="E120" s="304" t="s">
        <v>10051</v>
      </c>
      <c r="F120" s="302"/>
      <c r="G120" s="302" t="s">
        <v>13077</v>
      </c>
      <c r="H120" s="301">
        <v>183</v>
      </c>
      <c r="I120" s="301" t="s">
        <v>9883</v>
      </c>
    </row>
    <row r="121" spans="2:9">
      <c r="B121" s="301" t="s">
        <v>123</v>
      </c>
      <c r="C121" s="302" t="s">
        <v>9405</v>
      </c>
      <c r="D121" s="303">
        <v>6</v>
      </c>
      <c r="E121" s="304" t="s">
        <v>10052</v>
      </c>
      <c r="F121" s="302"/>
      <c r="G121" s="302" t="s">
        <v>13078</v>
      </c>
      <c r="H121" s="301">
        <v>158</v>
      </c>
      <c r="I121" s="301" t="s">
        <v>9883</v>
      </c>
    </row>
    <row r="122" spans="2:9">
      <c r="B122" s="301" t="s">
        <v>123</v>
      </c>
      <c r="C122" s="302" t="s">
        <v>6991</v>
      </c>
      <c r="D122" s="303">
        <v>1</v>
      </c>
      <c r="E122" s="304" t="s">
        <v>10053</v>
      </c>
      <c r="F122" s="302"/>
      <c r="G122" s="302" t="s">
        <v>13135</v>
      </c>
      <c r="H122" s="301">
        <v>142</v>
      </c>
      <c r="I122" s="301" t="s">
        <v>9883</v>
      </c>
    </row>
    <row r="123" spans="2:9">
      <c r="B123" s="301" t="s">
        <v>123</v>
      </c>
      <c r="C123" s="302" t="s">
        <v>6991</v>
      </c>
      <c r="D123" s="303">
        <v>2</v>
      </c>
      <c r="E123" s="304" t="s">
        <v>10054</v>
      </c>
      <c r="F123" s="302"/>
      <c r="G123" s="302" t="s">
        <v>13136</v>
      </c>
      <c r="H123" s="301">
        <v>138</v>
      </c>
      <c r="I123" s="301" t="s">
        <v>9883</v>
      </c>
    </row>
    <row r="124" spans="2:9">
      <c r="B124" s="301" t="s">
        <v>123</v>
      </c>
      <c r="C124" s="302" t="s">
        <v>5720</v>
      </c>
      <c r="D124" s="303">
        <v>2</v>
      </c>
      <c r="E124" s="304" t="s">
        <v>10033</v>
      </c>
      <c r="F124" s="302"/>
      <c r="G124" s="302" t="s">
        <v>9930</v>
      </c>
      <c r="H124" s="301">
        <v>146</v>
      </c>
      <c r="I124" s="301" t="s">
        <v>9883</v>
      </c>
    </row>
    <row r="125" spans="2:9">
      <c r="B125" s="301" t="s">
        <v>123</v>
      </c>
      <c r="C125" s="302" t="s">
        <v>5720</v>
      </c>
      <c r="D125" s="303">
        <v>3</v>
      </c>
      <c r="E125" s="304" t="s">
        <v>10034</v>
      </c>
      <c r="F125" s="302"/>
      <c r="G125" s="302" t="s">
        <v>9931</v>
      </c>
      <c r="H125" s="301">
        <v>143</v>
      </c>
      <c r="I125" s="301" t="s">
        <v>9883</v>
      </c>
    </row>
    <row r="126" spans="2:9">
      <c r="B126" s="301" t="s">
        <v>123</v>
      </c>
      <c r="C126" s="302" t="s">
        <v>5720</v>
      </c>
      <c r="D126" s="303">
        <v>5</v>
      </c>
      <c r="E126" s="304" t="s">
        <v>10035</v>
      </c>
      <c r="F126" s="302"/>
      <c r="G126" s="302" t="s">
        <v>9932</v>
      </c>
      <c r="H126" s="301">
        <v>161</v>
      </c>
      <c r="I126" s="301" t="s">
        <v>9883</v>
      </c>
    </row>
    <row r="127" spans="2:9">
      <c r="B127" s="301" t="s">
        <v>123</v>
      </c>
      <c r="C127" s="302" t="s">
        <v>5720</v>
      </c>
      <c r="D127" s="303">
        <v>6</v>
      </c>
      <c r="E127" s="304" t="s">
        <v>10036</v>
      </c>
      <c r="F127" s="302"/>
      <c r="G127" s="302" t="s">
        <v>9933</v>
      </c>
      <c r="H127" s="301">
        <v>179</v>
      </c>
      <c r="I127" s="301" t="s">
        <v>9883</v>
      </c>
    </row>
    <row r="128" spans="2:9">
      <c r="B128" s="301" t="s">
        <v>123</v>
      </c>
      <c r="C128" s="302" t="s">
        <v>5720</v>
      </c>
      <c r="D128" s="303">
        <v>7</v>
      </c>
      <c r="E128" s="304" t="s">
        <v>10037</v>
      </c>
      <c r="F128" s="302"/>
      <c r="G128" s="302" t="s">
        <v>9934</v>
      </c>
      <c r="H128" s="301">
        <v>169</v>
      </c>
      <c r="I128" s="301" t="s">
        <v>9883</v>
      </c>
    </row>
    <row r="129" spans="2:9">
      <c r="B129" s="301" t="s">
        <v>123</v>
      </c>
      <c r="C129" s="302" t="s">
        <v>244</v>
      </c>
      <c r="D129" s="303">
        <v>2</v>
      </c>
      <c r="E129" s="304" t="s">
        <v>10468</v>
      </c>
      <c r="F129" s="302"/>
      <c r="G129" s="302" t="s">
        <v>9950</v>
      </c>
      <c r="H129" s="301">
        <v>137</v>
      </c>
      <c r="I129" s="301" t="s">
        <v>9883</v>
      </c>
    </row>
    <row r="130" spans="2:9">
      <c r="B130" s="301" t="s">
        <v>123</v>
      </c>
      <c r="C130" s="302" t="s">
        <v>244</v>
      </c>
      <c r="D130" s="303">
        <v>3</v>
      </c>
      <c r="E130" s="304" t="s">
        <v>10469</v>
      </c>
      <c r="F130" s="302"/>
      <c r="G130" s="302" t="s">
        <v>9951</v>
      </c>
      <c r="H130" s="301">
        <v>142</v>
      </c>
      <c r="I130" s="301" t="s">
        <v>9883</v>
      </c>
    </row>
    <row r="131" spans="2:9">
      <c r="B131" s="301" t="s">
        <v>123</v>
      </c>
      <c r="C131" s="302" t="s">
        <v>244</v>
      </c>
      <c r="D131" s="303">
        <v>6</v>
      </c>
      <c r="E131" s="304" t="s">
        <v>10470</v>
      </c>
      <c r="F131" s="302"/>
      <c r="G131" s="302" t="s">
        <v>9952</v>
      </c>
      <c r="H131" s="301">
        <v>142</v>
      </c>
      <c r="I131" s="301" t="s">
        <v>9883</v>
      </c>
    </row>
    <row r="132" spans="2:9">
      <c r="B132" s="301" t="s">
        <v>123</v>
      </c>
      <c r="C132" s="302" t="s">
        <v>244</v>
      </c>
      <c r="D132" s="303">
        <v>7</v>
      </c>
      <c r="E132" s="304" t="s">
        <v>10471</v>
      </c>
      <c r="F132" s="302"/>
      <c r="G132" s="302" t="s">
        <v>9952</v>
      </c>
      <c r="H132" s="301">
        <v>142</v>
      </c>
      <c r="I132" s="301" t="s">
        <v>9883</v>
      </c>
    </row>
    <row r="133" spans="2:9">
      <c r="B133" s="301" t="s">
        <v>211</v>
      </c>
      <c r="C133" s="302" t="s">
        <v>2786</v>
      </c>
      <c r="D133" s="303">
        <v>4</v>
      </c>
      <c r="E133" s="304" t="s">
        <v>10055</v>
      </c>
      <c r="F133" s="302"/>
      <c r="G133" s="302" t="s">
        <v>13137</v>
      </c>
      <c r="H133" s="301">
        <v>134</v>
      </c>
      <c r="I133" s="301" t="s">
        <v>9883</v>
      </c>
    </row>
    <row r="134" spans="2:9">
      <c r="B134" s="301" t="s">
        <v>211</v>
      </c>
      <c r="C134" s="302" t="s">
        <v>2786</v>
      </c>
      <c r="D134" s="303">
        <v>9</v>
      </c>
      <c r="E134" s="304" t="s">
        <v>10056</v>
      </c>
      <c r="F134" s="302"/>
      <c r="G134" s="302" t="s">
        <v>13138</v>
      </c>
      <c r="H134" s="301">
        <v>368</v>
      </c>
      <c r="I134" s="301" t="s">
        <v>9883</v>
      </c>
    </row>
    <row r="135" spans="2:9">
      <c r="B135" s="301" t="s">
        <v>23</v>
      </c>
      <c r="C135" s="302" t="s">
        <v>6950</v>
      </c>
      <c r="D135" s="303">
        <v>6</v>
      </c>
      <c r="E135" s="304" t="s">
        <v>10057</v>
      </c>
      <c r="F135" s="302"/>
      <c r="G135" s="302" t="s">
        <v>13139</v>
      </c>
      <c r="H135" s="301">
        <v>204</v>
      </c>
      <c r="I135" s="301" t="s">
        <v>9883</v>
      </c>
    </row>
    <row r="136" spans="2:9">
      <c r="B136" s="301" t="s">
        <v>23</v>
      </c>
      <c r="C136" s="302" t="s">
        <v>6939</v>
      </c>
      <c r="D136" s="303">
        <v>4</v>
      </c>
      <c r="E136" s="304" t="s">
        <v>10058</v>
      </c>
      <c r="F136" s="302"/>
      <c r="G136" s="302" t="s">
        <v>13140</v>
      </c>
      <c r="H136" s="301">
        <v>152</v>
      </c>
      <c r="I136" s="301" t="s">
        <v>9883</v>
      </c>
    </row>
    <row r="137" spans="2:9">
      <c r="B137" s="301" t="s">
        <v>23</v>
      </c>
      <c r="C137" s="302" t="s">
        <v>41</v>
      </c>
      <c r="D137" s="303">
        <v>4</v>
      </c>
      <c r="E137" s="304" t="s">
        <v>10741</v>
      </c>
      <c r="F137" s="302"/>
      <c r="G137" s="302" t="s">
        <v>9948</v>
      </c>
      <c r="H137" s="301">
        <v>156</v>
      </c>
      <c r="I137" s="301" t="s">
        <v>9883</v>
      </c>
    </row>
    <row r="138" spans="2:9">
      <c r="B138" s="301" t="s">
        <v>23</v>
      </c>
      <c r="C138" s="302" t="s">
        <v>41</v>
      </c>
      <c r="D138" s="303">
        <v>6</v>
      </c>
      <c r="E138" s="304" t="s">
        <v>10742</v>
      </c>
      <c r="F138" s="302"/>
      <c r="G138" s="302" t="s">
        <v>9949</v>
      </c>
      <c r="H138" s="301">
        <v>140</v>
      </c>
      <c r="I138" s="301" t="s">
        <v>9883</v>
      </c>
    </row>
  </sheetData>
  <phoneticPr fontId="4" type="noConversion"/>
  <pageMargins left="0.7" right="0.7" top="0.75" bottom="0.75" header="0.3" footer="0.3"/>
  <pageSetup paperSize="9" orientation="portrait" r:id="rId1"/>
  <headerFooter>
    <oddHeader>&amp;C&amp;"Calibri"&amp;12&amp;K000000LGE Internal Use Only&amp;1#</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ED2E-3C96-420F-BCB8-0CA515C1F079}">
  <dimension ref="A1:CA197"/>
  <sheetViews>
    <sheetView zoomScale="70" zoomScaleNormal="70" workbookViewId="0">
      <pane xSplit="4" ySplit="9" topLeftCell="E10" activePane="bottomRight" state="frozen"/>
      <selection pane="topRight" activeCell="D1" sqref="D1"/>
      <selection pane="bottomLeft" activeCell="A7" sqref="A7"/>
      <selection pane="bottomRight" activeCell="CA63" sqref="CA63"/>
    </sheetView>
  </sheetViews>
  <sheetFormatPr defaultColWidth="8.625" defaultRowHeight="16.5"/>
  <cols>
    <col min="1" max="1" width="3.625" style="56" customWidth="1"/>
    <col min="2" max="2" width="8.125" style="56" customWidth="1"/>
    <col min="3" max="3" width="9" style="56" bestFit="1" customWidth="1"/>
    <col min="4" max="4" width="23.875" style="56" customWidth="1"/>
    <col min="5" max="8" width="8.625" style="56" customWidth="1"/>
    <col min="9" max="9" width="9.125" style="56" customWidth="1"/>
    <col min="10" max="15" width="8.625" style="56" customWidth="1"/>
    <col min="16" max="16" width="8.375" style="56" customWidth="1"/>
    <col min="17" max="28" width="8.625" style="56" customWidth="1"/>
    <col min="29" max="29" width="7.625" style="56" customWidth="1"/>
    <col min="30" max="30" width="6.875" style="56" customWidth="1"/>
    <col min="31" max="45" width="8.625" style="56" customWidth="1"/>
    <col min="46" max="46" width="8.625" style="57" customWidth="1"/>
    <col min="47" max="75" width="8.625" style="307" hidden="1" customWidth="1"/>
    <col min="76" max="76" width="8.625" style="307" customWidth="1"/>
    <col min="77" max="78" width="17.625" style="282" customWidth="1"/>
    <col min="79" max="79" width="8.625" style="282"/>
    <col min="80" max="16384" width="8.625" style="56"/>
  </cols>
  <sheetData>
    <row r="1" spans="1:79" ht="18">
      <c r="A1" s="54" t="s">
        <v>5540</v>
      </c>
      <c r="B1" s="55" t="s">
        <v>5541</v>
      </c>
      <c r="C1" s="55"/>
    </row>
    <row r="2" spans="1:79">
      <c r="B2" s="58"/>
      <c r="C2" s="58"/>
    </row>
    <row r="3" spans="1:79" ht="17.25">
      <c r="B3" s="59" t="s">
        <v>5542</v>
      </c>
      <c r="C3" s="59"/>
      <c r="E3" s="57" t="s">
        <v>5543</v>
      </c>
      <c r="F3" s="57" t="s">
        <v>5544</v>
      </c>
      <c r="G3" s="57" t="s">
        <v>5545</v>
      </c>
      <c r="H3" s="57" t="s">
        <v>5546</v>
      </c>
      <c r="I3" s="57" t="s">
        <v>5547</v>
      </c>
      <c r="J3" s="57" t="s">
        <v>5548</v>
      </c>
      <c r="K3" s="57" t="s">
        <v>5549</v>
      </c>
      <c r="L3" s="57" t="s">
        <v>5550</v>
      </c>
      <c r="M3" s="60" t="s">
        <v>5551</v>
      </c>
      <c r="N3" s="57" t="s">
        <v>5552</v>
      </c>
      <c r="O3" s="57" t="s">
        <v>5553</v>
      </c>
      <c r="P3" s="57" t="s">
        <v>5554</v>
      </c>
      <c r="Q3" s="57" t="s">
        <v>5555</v>
      </c>
      <c r="R3" s="57" t="s">
        <v>5556</v>
      </c>
      <c r="S3" s="57" t="s">
        <v>5557</v>
      </c>
      <c r="T3" s="57" t="s">
        <v>5558</v>
      </c>
      <c r="U3" s="57" t="s">
        <v>5559</v>
      </c>
      <c r="V3" s="57" t="s">
        <v>5560</v>
      </c>
      <c r="W3" s="57" t="s">
        <v>5561</v>
      </c>
      <c r="X3" s="57" t="s">
        <v>5562</v>
      </c>
      <c r="Y3" s="57" t="s">
        <v>5563</v>
      </c>
      <c r="Z3" s="57" t="s">
        <v>5564</v>
      </c>
      <c r="AA3" s="57" t="s">
        <v>5565</v>
      </c>
      <c r="AB3" s="57" t="s">
        <v>5566</v>
      </c>
      <c r="AC3" s="57" t="s">
        <v>5567</v>
      </c>
      <c r="AD3" s="57" t="s">
        <v>5568</v>
      </c>
      <c r="AE3" s="57" t="s">
        <v>5569</v>
      </c>
      <c r="AF3" s="57" t="s">
        <v>5570</v>
      </c>
      <c r="AG3" s="57" t="s">
        <v>5571</v>
      </c>
      <c r="AH3" s="57" t="s">
        <v>5572</v>
      </c>
      <c r="AI3" s="57" t="s">
        <v>5573</v>
      </c>
      <c r="AJ3" s="57" t="s">
        <v>5574</v>
      </c>
      <c r="AK3" s="57" t="s">
        <v>5575</v>
      </c>
      <c r="AL3" s="57" t="s">
        <v>5576</v>
      </c>
      <c r="AM3" s="57" t="s">
        <v>5577</v>
      </c>
      <c r="AN3" s="57" t="s">
        <v>5578</v>
      </c>
      <c r="AO3" s="57" t="s">
        <v>5579</v>
      </c>
      <c r="AP3" s="57" t="s">
        <v>5580</v>
      </c>
      <c r="AQ3" s="57" t="s">
        <v>5581</v>
      </c>
      <c r="AR3" s="57" t="s">
        <v>5582</v>
      </c>
      <c r="AS3" s="57" t="s">
        <v>5583</v>
      </c>
    </row>
    <row r="4" spans="1:79" s="57" customFormat="1" ht="3" customHeight="1">
      <c r="E4" s="57">
        <v>0</v>
      </c>
      <c r="F4" s="57">
        <v>0</v>
      </c>
      <c r="G4" s="57">
        <v>0</v>
      </c>
      <c r="H4" s="57">
        <v>0</v>
      </c>
      <c r="I4" s="57">
        <v>0</v>
      </c>
      <c r="J4" s="57">
        <v>1</v>
      </c>
      <c r="K4" s="57">
        <v>0</v>
      </c>
      <c r="M4" s="57">
        <v>4</v>
      </c>
      <c r="N4" s="57">
        <v>0</v>
      </c>
      <c r="O4" s="57">
        <v>0</v>
      </c>
      <c r="P4" s="57">
        <v>0</v>
      </c>
      <c r="Q4" s="57">
        <v>0</v>
      </c>
      <c r="R4" s="57">
        <v>0</v>
      </c>
      <c r="S4" s="57">
        <v>0</v>
      </c>
      <c r="U4" s="57">
        <v>0</v>
      </c>
      <c r="V4" s="57">
        <v>0</v>
      </c>
      <c r="W4" s="57">
        <v>0</v>
      </c>
      <c r="X4" s="57">
        <v>0</v>
      </c>
      <c r="Y4" s="57">
        <v>0</v>
      </c>
      <c r="Z4" s="57">
        <v>2</v>
      </c>
      <c r="AC4" s="57">
        <v>0</v>
      </c>
      <c r="AD4" s="57">
        <v>0</v>
      </c>
      <c r="AE4" s="57">
        <v>0</v>
      </c>
      <c r="AF4" s="57">
        <v>0</v>
      </c>
      <c r="AG4" s="57">
        <v>3</v>
      </c>
      <c r="AH4" s="57">
        <v>0</v>
      </c>
      <c r="AI4" s="57">
        <v>1</v>
      </c>
      <c r="AJ4" s="57">
        <v>6</v>
      </c>
      <c r="AK4" s="57">
        <v>0</v>
      </c>
      <c r="AL4" s="57">
        <v>0</v>
      </c>
      <c r="AM4" s="57">
        <v>0</v>
      </c>
      <c r="AN4" s="57">
        <v>0</v>
      </c>
      <c r="AO4" s="57">
        <v>0</v>
      </c>
      <c r="AP4" s="57">
        <v>0</v>
      </c>
      <c r="AQ4" s="57">
        <v>0</v>
      </c>
      <c r="AR4" s="57">
        <v>0</v>
      </c>
      <c r="AS4" s="57">
        <v>0</v>
      </c>
      <c r="AU4" s="307"/>
      <c r="AV4" s="307"/>
      <c r="AW4" s="307"/>
      <c r="AX4" s="307"/>
      <c r="AY4" s="307"/>
      <c r="AZ4" s="307"/>
      <c r="BA4" s="307"/>
      <c r="BB4" s="307"/>
      <c r="BC4" s="307"/>
      <c r="BD4" s="307"/>
      <c r="BE4" s="307"/>
      <c r="BF4" s="307"/>
      <c r="BG4" s="307"/>
      <c r="BH4" s="307"/>
      <c r="BI4" s="307"/>
      <c r="BJ4" s="307"/>
      <c r="BK4" s="307"/>
      <c r="BL4" s="307"/>
      <c r="BM4" s="307"/>
      <c r="BN4" s="307"/>
      <c r="BO4" s="307"/>
      <c r="BP4" s="307"/>
      <c r="BQ4" s="307"/>
      <c r="BR4" s="307"/>
      <c r="BS4" s="307"/>
      <c r="BT4" s="307"/>
      <c r="BU4" s="307"/>
      <c r="BV4" s="307"/>
      <c r="BW4" s="307"/>
      <c r="BX4" s="307"/>
      <c r="BY4" s="282"/>
      <c r="BZ4" s="282"/>
      <c r="CA4" s="282"/>
    </row>
    <row r="5" spans="1:79" s="61" customFormat="1" ht="17.45" customHeight="1">
      <c r="B5" s="479" t="s">
        <v>5584</v>
      </c>
      <c r="C5" s="480"/>
      <c r="D5" s="481"/>
      <c r="E5" s="473" t="s">
        <v>19</v>
      </c>
      <c r="F5" s="474"/>
      <c r="G5" s="474"/>
      <c r="H5" s="474"/>
      <c r="I5" s="474"/>
      <c r="J5" s="474"/>
      <c r="K5" s="488"/>
      <c r="L5" s="488"/>
      <c r="M5" s="146" t="s">
        <v>16</v>
      </c>
      <c r="N5" s="489" t="s">
        <v>20</v>
      </c>
      <c r="O5" s="489"/>
      <c r="P5" s="489"/>
      <c r="Q5" s="489"/>
      <c r="R5" s="489"/>
      <c r="S5" s="489"/>
      <c r="T5" s="489"/>
      <c r="U5" s="489"/>
      <c r="V5" s="489"/>
      <c r="W5" s="489"/>
      <c r="X5" s="489"/>
      <c r="Y5" s="489"/>
      <c r="Z5" s="489"/>
      <c r="AA5" s="489"/>
      <c r="AB5" s="490"/>
      <c r="AC5" s="491" t="s">
        <v>17</v>
      </c>
      <c r="AD5" s="492"/>
      <c r="AE5" s="473" t="s">
        <v>18</v>
      </c>
      <c r="AF5" s="474"/>
      <c r="AG5" s="474"/>
      <c r="AH5" s="474"/>
      <c r="AI5" s="474"/>
      <c r="AJ5" s="474"/>
      <c r="AK5" s="475"/>
      <c r="AL5" s="62" t="s">
        <v>95</v>
      </c>
      <c r="AM5" s="473" t="s">
        <v>74</v>
      </c>
      <c r="AN5" s="474"/>
      <c r="AO5" s="474"/>
      <c r="AP5" s="474"/>
      <c r="AQ5" s="474"/>
      <c r="AR5" s="474"/>
      <c r="AS5" s="475"/>
      <c r="AT5" s="63"/>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283"/>
      <c r="BZ5" s="283"/>
      <c r="CA5" s="283"/>
    </row>
    <row r="6" spans="1:79" s="61" customFormat="1" ht="16.5" customHeight="1">
      <c r="B6" s="482"/>
      <c r="C6" s="483"/>
      <c r="D6" s="484"/>
      <c r="E6" s="64" t="s">
        <v>5585</v>
      </c>
      <c r="F6" s="65" t="s">
        <v>5586</v>
      </c>
      <c r="G6" s="65" t="s">
        <v>5587</v>
      </c>
      <c r="H6" s="65" t="s">
        <v>5588</v>
      </c>
      <c r="I6" s="65" t="s">
        <v>5589</v>
      </c>
      <c r="J6" s="65" t="s">
        <v>5590</v>
      </c>
      <c r="K6" s="65" t="s">
        <v>5591</v>
      </c>
      <c r="L6" s="141" t="s">
        <v>5592</v>
      </c>
      <c r="M6" s="147" t="s">
        <v>5593</v>
      </c>
      <c r="N6" s="476" t="s">
        <v>5594</v>
      </c>
      <c r="O6" s="477"/>
      <c r="P6" s="65" t="s">
        <v>5595</v>
      </c>
      <c r="Q6" s="478" t="s">
        <v>5596</v>
      </c>
      <c r="R6" s="477"/>
      <c r="S6" s="478" t="s">
        <v>5597</v>
      </c>
      <c r="T6" s="477"/>
      <c r="U6" s="478" t="s">
        <v>5598</v>
      </c>
      <c r="V6" s="477"/>
      <c r="W6" s="65" t="s">
        <v>5599</v>
      </c>
      <c r="X6" s="65" t="s">
        <v>5600</v>
      </c>
      <c r="Y6" s="478" t="s">
        <v>5601</v>
      </c>
      <c r="Z6" s="477"/>
      <c r="AA6" s="65" t="s">
        <v>5602</v>
      </c>
      <c r="AB6" s="66" t="s">
        <v>5603</v>
      </c>
      <c r="AC6" s="493" t="s">
        <v>5604</v>
      </c>
      <c r="AD6" s="494"/>
      <c r="AE6" s="67" t="s">
        <v>5605</v>
      </c>
      <c r="AF6" s="65" t="s">
        <v>5606</v>
      </c>
      <c r="AG6" s="65" t="s">
        <v>5607</v>
      </c>
      <c r="AH6" s="65" t="s">
        <v>5608</v>
      </c>
      <c r="AI6" s="65" t="s">
        <v>5609</v>
      </c>
      <c r="AJ6" s="65" t="s">
        <v>5610</v>
      </c>
      <c r="AK6" s="66" t="s">
        <v>5611</v>
      </c>
      <c r="AL6" s="68" t="s">
        <v>5612</v>
      </c>
      <c r="AM6" s="64" t="s">
        <v>5613</v>
      </c>
      <c r="AN6" s="65" t="s">
        <v>5614</v>
      </c>
      <c r="AO6" s="65" t="s">
        <v>5615</v>
      </c>
      <c r="AP6" s="65" t="s">
        <v>5616</v>
      </c>
      <c r="AQ6" s="65" t="s">
        <v>5617</v>
      </c>
      <c r="AR6" s="65" t="s">
        <v>5618</v>
      </c>
      <c r="AS6" s="66" t="s">
        <v>5619</v>
      </c>
      <c r="AT6" s="63"/>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283"/>
      <c r="BZ6" s="283"/>
      <c r="CA6" s="283"/>
    </row>
    <row r="7" spans="1:79" s="61" customFormat="1" ht="13.5">
      <c r="B7" s="482"/>
      <c r="C7" s="483"/>
      <c r="D7" s="484"/>
      <c r="E7" s="64" t="s">
        <v>128</v>
      </c>
      <c r="F7" s="65" t="s">
        <v>28</v>
      </c>
      <c r="G7" s="65" t="s">
        <v>116</v>
      </c>
      <c r="H7" s="65" t="s">
        <v>86</v>
      </c>
      <c r="I7" s="65" t="s">
        <v>5692</v>
      </c>
      <c r="J7" s="65" t="s">
        <v>5620</v>
      </c>
      <c r="K7" s="65" t="s">
        <v>5621</v>
      </c>
      <c r="L7" s="141" t="s">
        <v>97</v>
      </c>
      <c r="M7" s="147" t="s">
        <v>5622</v>
      </c>
      <c r="N7" s="476" t="s">
        <v>77</v>
      </c>
      <c r="O7" s="477"/>
      <c r="P7" s="65" t="s">
        <v>84</v>
      </c>
      <c r="Q7" s="478" t="s">
        <v>5623</v>
      </c>
      <c r="R7" s="477"/>
      <c r="S7" s="478" t="s">
        <v>81</v>
      </c>
      <c r="T7" s="477"/>
      <c r="U7" s="478" t="s">
        <v>5694</v>
      </c>
      <c r="V7" s="477"/>
      <c r="W7" s="65" t="s">
        <v>130</v>
      </c>
      <c r="X7" s="65" t="s">
        <v>5693</v>
      </c>
      <c r="Y7" s="478" t="s">
        <v>123</v>
      </c>
      <c r="Z7" s="477"/>
      <c r="AA7" s="65" t="s">
        <v>5624</v>
      </c>
      <c r="AB7" s="66" t="s">
        <v>177</v>
      </c>
      <c r="AC7" s="493" t="s">
        <v>29</v>
      </c>
      <c r="AD7" s="494"/>
      <c r="AE7" s="67" t="s">
        <v>121</v>
      </c>
      <c r="AF7" s="65" t="s">
        <v>103</v>
      </c>
      <c r="AG7" s="65" t="s">
        <v>80</v>
      </c>
      <c r="AH7" s="65" t="s">
        <v>119</v>
      </c>
      <c r="AI7" s="65" t="s">
        <v>124</v>
      </c>
      <c r="AJ7" s="65" t="s">
        <v>99</v>
      </c>
      <c r="AK7" s="66" t="s">
        <v>5690</v>
      </c>
      <c r="AL7" s="68" t="s">
        <v>96</v>
      </c>
      <c r="AM7" s="64" t="s">
        <v>93</v>
      </c>
      <c r="AN7" s="65" t="s">
        <v>5625</v>
      </c>
      <c r="AO7" s="65" t="s">
        <v>107</v>
      </c>
      <c r="AP7" s="65" t="s">
        <v>26</v>
      </c>
      <c r="AQ7" s="65" t="s">
        <v>105</v>
      </c>
      <c r="AR7" s="65" t="s">
        <v>27</v>
      </c>
      <c r="AS7" s="66" t="s">
        <v>5626</v>
      </c>
      <c r="AT7" s="63"/>
      <c r="AU7" s="308"/>
      <c r="AV7" s="308"/>
      <c r="AW7" s="308"/>
      <c r="AX7" s="308"/>
      <c r="AY7" s="308"/>
      <c r="AZ7" s="308"/>
      <c r="BA7" s="308"/>
      <c r="BB7" s="308"/>
      <c r="BC7" s="308"/>
      <c r="BD7" s="308"/>
      <c r="BE7" s="308"/>
      <c r="BF7" s="308"/>
      <c r="BG7" s="308"/>
      <c r="BH7" s="308"/>
      <c r="BI7" s="308"/>
      <c r="BJ7" s="308"/>
      <c r="BK7" s="308"/>
      <c r="BL7" s="308"/>
      <c r="BM7" s="308"/>
      <c r="BN7" s="308"/>
      <c r="BO7" s="308"/>
      <c r="BP7" s="308"/>
      <c r="BQ7" s="308"/>
      <c r="BR7" s="308"/>
      <c r="BS7" s="308"/>
      <c r="BT7" s="308"/>
      <c r="BU7" s="308"/>
      <c r="BV7" s="308"/>
      <c r="BW7" s="308"/>
      <c r="BX7" s="308"/>
      <c r="BY7" s="283"/>
      <c r="BZ7" s="283"/>
      <c r="CA7" s="283"/>
    </row>
    <row r="8" spans="1:79" s="61" customFormat="1" ht="13.5">
      <c r="B8" s="485"/>
      <c r="C8" s="486"/>
      <c r="D8" s="487"/>
      <c r="E8" s="69" t="s">
        <v>6504</v>
      </c>
      <c r="F8" s="70" t="s">
        <v>5629</v>
      </c>
      <c r="G8" s="65" t="s">
        <v>5627</v>
      </c>
      <c r="H8" s="70" t="s">
        <v>6505</v>
      </c>
      <c r="I8" s="70" t="s">
        <v>640</v>
      </c>
      <c r="J8" s="70" t="s">
        <v>5630</v>
      </c>
      <c r="K8" s="70" t="s">
        <v>6506</v>
      </c>
      <c r="L8" s="114" t="s">
        <v>5632</v>
      </c>
      <c r="M8" s="148" t="s">
        <v>5622</v>
      </c>
      <c r="N8" s="145" t="s">
        <v>6507</v>
      </c>
      <c r="O8" s="115" t="s">
        <v>5629</v>
      </c>
      <c r="P8" s="65" t="s">
        <v>5628</v>
      </c>
      <c r="Q8" s="114" t="s">
        <v>6507</v>
      </c>
      <c r="R8" s="115" t="s">
        <v>5629</v>
      </c>
      <c r="S8" s="114" t="s">
        <v>5629</v>
      </c>
      <c r="T8" s="115" t="s">
        <v>6507</v>
      </c>
      <c r="U8" s="114" t="s">
        <v>6507</v>
      </c>
      <c r="V8" s="115" t="s">
        <v>5629</v>
      </c>
      <c r="W8" s="70" t="s">
        <v>5629</v>
      </c>
      <c r="X8" s="70" t="s">
        <v>5629</v>
      </c>
      <c r="Y8" s="114" t="s">
        <v>5629</v>
      </c>
      <c r="Z8" s="115" t="s">
        <v>5630</v>
      </c>
      <c r="AA8" s="70" t="s">
        <v>6508</v>
      </c>
      <c r="AB8" s="71" t="s">
        <v>5630</v>
      </c>
      <c r="AC8" s="68" t="s">
        <v>5629</v>
      </c>
      <c r="AD8" s="113" t="s">
        <v>5631</v>
      </c>
      <c r="AE8" s="67" t="s">
        <v>5632</v>
      </c>
      <c r="AF8" s="65" t="s">
        <v>5632</v>
      </c>
      <c r="AG8" s="65" t="s">
        <v>5632</v>
      </c>
      <c r="AH8" s="65" t="s">
        <v>5633</v>
      </c>
      <c r="AI8" s="65" t="s">
        <v>5632</v>
      </c>
      <c r="AJ8" s="65" t="s">
        <v>5632</v>
      </c>
      <c r="AK8" s="66" t="s">
        <v>5632</v>
      </c>
      <c r="AL8" s="68" t="s">
        <v>5629</v>
      </c>
      <c r="AM8" s="69" t="s">
        <v>5634</v>
      </c>
      <c r="AN8" s="70" t="s">
        <v>5629</v>
      </c>
      <c r="AO8" s="65" t="s">
        <v>5635</v>
      </c>
      <c r="AP8" s="65" t="s">
        <v>5629</v>
      </c>
      <c r="AQ8" s="65" t="s">
        <v>5636</v>
      </c>
      <c r="AR8" s="65" t="s">
        <v>5629</v>
      </c>
      <c r="AS8" s="71" t="s">
        <v>5637</v>
      </c>
      <c r="AT8" s="63"/>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283"/>
      <c r="BZ8" s="283"/>
      <c r="CA8" s="283"/>
    </row>
    <row r="9" spans="1:79" s="61" customFormat="1" ht="16.5" customHeight="1">
      <c r="B9" s="485"/>
      <c r="C9" s="486"/>
      <c r="D9" s="487"/>
      <c r="E9" s="69" t="s">
        <v>459</v>
      </c>
      <c r="F9" s="70" t="s">
        <v>630</v>
      </c>
      <c r="G9" s="65" t="s">
        <v>673</v>
      </c>
      <c r="H9" s="70" t="s">
        <v>645</v>
      </c>
      <c r="I9" s="70" t="s">
        <v>641</v>
      </c>
      <c r="J9" s="70" t="s">
        <v>668</v>
      </c>
      <c r="K9" s="70" t="s">
        <v>664</v>
      </c>
      <c r="L9" s="114" t="s">
        <v>637</v>
      </c>
      <c r="M9" s="148" t="s">
        <v>5622</v>
      </c>
      <c r="N9" s="115" t="s">
        <v>6831</v>
      </c>
      <c r="O9" s="70" t="s">
        <v>6832</v>
      </c>
      <c r="P9" s="65" t="s">
        <v>638</v>
      </c>
      <c r="Q9" s="70" t="s">
        <v>31</v>
      </c>
      <c r="R9" s="70" t="s">
        <v>6833</v>
      </c>
      <c r="S9" s="70" t="s">
        <v>634</v>
      </c>
      <c r="T9" s="70" t="s">
        <v>635</v>
      </c>
      <c r="U9" s="70" t="s">
        <v>6834</v>
      </c>
      <c r="V9" s="70" t="s">
        <v>658</v>
      </c>
      <c r="W9" s="70" t="s">
        <v>504</v>
      </c>
      <c r="X9" s="70" t="s">
        <v>663</v>
      </c>
      <c r="Y9" s="70" t="s">
        <v>185</v>
      </c>
      <c r="Z9" s="70" t="s">
        <v>631</v>
      </c>
      <c r="AA9" s="70" t="s">
        <v>404</v>
      </c>
      <c r="AB9" s="71" t="s">
        <v>178</v>
      </c>
      <c r="AC9" s="66" t="s">
        <v>671</v>
      </c>
      <c r="AD9" s="66" t="s">
        <v>6835</v>
      </c>
      <c r="AE9" s="67" t="s">
        <v>665</v>
      </c>
      <c r="AF9" s="65" t="s">
        <v>654</v>
      </c>
      <c r="AG9" s="65" t="s">
        <v>644</v>
      </c>
      <c r="AH9" s="65" t="s">
        <v>670</v>
      </c>
      <c r="AI9" s="65" t="s">
        <v>5939</v>
      </c>
      <c r="AJ9" s="65" t="s">
        <v>633</v>
      </c>
      <c r="AK9" s="66" t="s">
        <v>636</v>
      </c>
      <c r="AL9" s="68" t="s">
        <v>639</v>
      </c>
      <c r="AM9" s="69" t="s">
        <v>653</v>
      </c>
      <c r="AN9" s="70" t="s">
        <v>669</v>
      </c>
      <c r="AO9" s="65" t="s">
        <v>628</v>
      </c>
      <c r="AP9" s="65" t="s">
        <v>632</v>
      </c>
      <c r="AQ9" s="65" t="s">
        <v>642</v>
      </c>
      <c r="AR9" s="65" t="s">
        <v>643</v>
      </c>
      <c r="AS9" s="71" t="s">
        <v>32</v>
      </c>
      <c r="AT9" s="63"/>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283" t="s">
        <v>9858</v>
      </c>
      <c r="BZ9" s="283" t="s">
        <v>9859</v>
      </c>
      <c r="CA9" s="283" t="s">
        <v>9860</v>
      </c>
    </row>
    <row r="10" spans="1:79" s="61" customFormat="1" ht="17.45" customHeight="1">
      <c r="B10" s="495" t="s">
        <v>5638</v>
      </c>
      <c r="C10" s="496"/>
      <c r="D10" s="72" t="s">
        <v>5639</v>
      </c>
      <c r="E10" s="197" t="str" cm="1">
        <f t="array" ref="E10">IF(E74&lt;&gt;"", E74, IF(SUMPRODUCT(--(PLP_BUSINESS!$C$3:$C$2925=E$9)*(--(LOWER(PLP_BUSINESS!$G$3:$G$2925)=$AU10:$BY10)))&gt;0,"O","X"))</f>
        <v>N/A</v>
      </c>
      <c r="F10" s="181" t="str" cm="1">
        <f t="array" ref="F10">IF(F74&lt;&gt;"", F74, IF(SUMPRODUCT(--(PLP_BUSINESS!$C$3:$C$2925=F$9)*(--(LOWER(PLP_BUSINESS!$G$3:$G$2925)=$AU10:$BY10)))&gt;0,"O","X"))</f>
        <v>N/A</v>
      </c>
      <c r="G10" s="181" t="str" cm="1">
        <f t="array" ref="G10">IF(G74&lt;&gt;"", G74, IF(SUMPRODUCT(--(PLP_BUSINESS!$C$3:$C$2925=G$9)*(--(LOWER(PLP_BUSINESS!$G$3:$G$2925)=$AU10:$BY10)))&gt;0,"O","X"))</f>
        <v>N/A</v>
      </c>
      <c r="H10" s="181" t="str" cm="1">
        <f t="array" ref="H10">IF(H74&lt;&gt;"", H74, IF(SUMPRODUCT(--(PLP_BUSINESS!$C$3:$C$2925=H$9)*(--(LOWER(PLP_BUSINESS!$G$3:$G$2925)=$AU10:$BY10)))&gt;0,"O","X"))</f>
        <v>N/A</v>
      </c>
      <c r="I10" s="181" t="str" cm="1">
        <f t="array" ref="I10">IF(I74&lt;&gt;"", I74, IF(SUMPRODUCT(--(PLP_BUSINESS!$C$3:$C$2925=I$9)*(--(LOWER(PLP_BUSINESS!$G$3:$G$2925)=$AU10:$BY10)))&gt;0,"O","X"))</f>
        <v>N/A</v>
      </c>
      <c r="J10" s="181" t="str" cm="1">
        <f t="array" ref="J10">IF(J74&lt;&gt;"", J74, IF(SUMPRODUCT(--(PLP_BUSINESS!$C$3:$C$2925=J$9)*(--(LOWER(PLP_BUSINESS!$G$3:$G$2925)=$AU10:$BY10)))&gt;0,"O","X"))</f>
        <v>N/A</v>
      </c>
      <c r="K10" s="181" t="str" cm="1">
        <f t="array" ref="K10">IF(K74&lt;&gt;"", K74, IF(SUMPRODUCT(--(PLP_BUSINESS!$C$3:$C$2925=K$9)*(--(LOWER(PLP_BUSINESS!$G$3:$G$2925)=$AU10:$BY10)))&gt;0,"O","X"))</f>
        <v>N/A</v>
      </c>
      <c r="L10" s="198" t="str" cm="1">
        <f t="array" ref="L10">IF(L74&lt;&gt;"", L74, IF(SUMPRODUCT(--(PLP_BUSINESS!$C$3:$C$2925=L$9)*(--(LOWER(PLP_BUSINESS!$G$3:$G$2925)=$AU10:$BY10)))&gt;0,"O","X"))</f>
        <v>N/A</v>
      </c>
      <c r="M10" s="149" t="str" cm="1">
        <f t="array" ref="M10">IF(M74&lt;&gt;"", M74, IF(SUMPRODUCT(--(PLP_BUSINESS!$C$3:$C$2925=M$9)*(--(LOWER(PLP_BUSINESS!$G$3:$G$2925)=$AU10:$BY10)))&gt;0,"O","X"))</f>
        <v>O</v>
      </c>
      <c r="N10" s="210" t="str" cm="1">
        <f t="array" ref="N10">IF(N74&lt;&gt;"", N74, IF(SUMPRODUCT(--(PLP_BUSINESS!$C$3:$C$2925=N$9)*(--(LOWER(PLP_BUSINESS!$G$3:$G$2925)=$AU10:$BY10)))&gt;0,"O","X"))</f>
        <v>N/A</v>
      </c>
      <c r="O10" s="181" t="str" cm="1">
        <f t="array" ref="O10">IF(O74&lt;&gt;"", O74, IF(SUMPRODUCT(--(PLP_BUSINESS!$C$3:$C$2925=O$9)*(--(LOWER(PLP_BUSINESS!$G$3:$G$2925)=$AU10:$BY10)))&gt;0,"O","X"))</f>
        <v>N/A</v>
      </c>
      <c r="P10" s="181" t="str" cm="1">
        <f t="array" ref="P10">IF(P74&lt;&gt;"", P74, IF(SUMPRODUCT(--(PLP_BUSINESS!$C$3:$C$2925=P$9)*(--(LOWER(PLP_BUSINESS!$G$3:$G$2925)=$AU10:$BY10)))&gt;0,"O","X"))</f>
        <v>O</v>
      </c>
      <c r="Q10" s="181" t="str" cm="1">
        <f t="array" ref="Q10">IF(Q74&lt;&gt;"", Q74, IF(SUMPRODUCT(--(PLP_BUSINESS!$C$3:$C$2925=Q$9)*(--(LOWER(PLP_BUSINESS!$G$3:$G$2925)=$AU10:$BY10)))&gt;0,"O","X"))</f>
        <v>O</v>
      </c>
      <c r="R10" s="181" t="str" cm="1">
        <f t="array" ref="R10">IF(R74&lt;&gt;"", R74, IF(SUMPRODUCT(--(PLP_BUSINESS!$C$3:$C$2925=R$9)*(--(LOWER(PLP_BUSINESS!$G$3:$G$2925)=$AU10:$BY10)))&gt;0,"O","X"))</f>
        <v>O</v>
      </c>
      <c r="S10" s="181" t="str" cm="1">
        <f t="array" ref="S10">IF(S74&lt;&gt;"", S74, IF(SUMPRODUCT(--(PLP_BUSINESS!$C$3:$C$2925=S$9)*(--(LOWER(PLP_BUSINESS!$G$3:$G$2925)=$AU10:$BY10)))&gt;0,"O","X"))</f>
        <v>O</v>
      </c>
      <c r="T10" s="181" t="str" cm="1">
        <f t="array" ref="T10">IF(T74&lt;&gt;"", T74, IF(SUMPRODUCT(--(PLP_BUSINESS!$C$3:$C$2925=T$9)*(--(LOWER(PLP_BUSINESS!$G$3:$G$2925)=$AU10:$BY10)))&gt;0,"O","X"))</f>
        <v>O</v>
      </c>
      <c r="U10" s="181" t="str" cm="1">
        <f t="array" ref="U10">IF(U74&lt;&gt;"", U74, IF(SUMPRODUCT(--(PLP_BUSINESS!$C$3:$C$2925=U$9)*(--(LOWER(PLP_BUSINESS!$G$3:$G$2925)=$AU10:$BY10)))&gt;0,"O","X"))</f>
        <v>O</v>
      </c>
      <c r="V10" s="181" t="str" cm="1">
        <f t="array" ref="V10">IF(V74&lt;&gt;"", V74, IF(SUMPRODUCT(--(PLP_BUSINESS!$C$3:$C$2925=V$9)*(--(LOWER(PLP_BUSINESS!$G$3:$G$2925)=$AU10:$BY10)))&gt;0,"O","X"))</f>
        <v>O</v>
      </c>
      <c r="W10" s="181" t="str" cm="1">
        <f t="array" ref="W10">IF(W74&lt;&gt;"", W74, IF(SUMPRODUCT(--(PLP_BUSINESS!$C$3:$C$2925=W$9)*(--(LOWER(PLP_BUSINESS!$G$3:$G$2925)=$AU10:$BY10)))&gt;0,"O","X"))</f>
        <v>O</v>
      </c>
      <c r="X10" s="181" t="str" cm="1">
        <f t="array" ref="X10">IF(X74&lt;&gt;"", X74, IF(SUMPRODUCT(--(PLP_BUSINESS!$C$3:$C$2925=X$9)*(--(LOWER(PLP_BUSINESS!$G$3:$G$2925)=$AU10:$BY10)))&gt;0,"O","X"))</f>
        <v>O</v>
      </c>
      <c r="Y10" s="181" t="str" cm="1">
        <f t="array" ref="Y10">IF(Y74&lt;&gt;"", Y74, IF(SUMPRODUCT(--(PLP_BUSINESS!$C$3:$C$2925=Y$9)*(--(LOWER(PLP_BUSINESS!$G$3:$G$2925)=$AU10:$BY10)))&gt;0,"O","X"))</f>
        <v>O</v>
      </c>
      <c r="Z10" s="181" t="str" cm="1">
        <f t="array" ref="Z10">IF(Z74&lt;&gt;"", Z74, IF(SUMPRODUCT(--(PLP_BUSINESS!$C$3:$C$2925=Z$9)*(--(LOWER(PLP_BUSINESS!$G$3:$G$2925)=$AU10:$BY10)))&gt;0,"O","X"))</f>
        <v>O</v>
      </c>
      <c r="AA10" s="181" t="str" cm="1">
        <f t="array" ref="AA10">IF(AA74&lt;&gt;"", AA74, IF(SUMPRODUCT(--(PLP_BUSINESS!$C$3:$C$2925=AA$9)*(--(LOWER(PLP_BUSINESS!$G$3:$G$2925)=$AU10:$BY10)))&gt;0,"O","X"))</f>
        <v>O</v>
      </c>
      <c r="AB10" s="211" t="str" cm="1">
        <f t="array" ref="AB10">IF(AB74&lt;&gt;"", AB74, IF(SUMPRODUCT(--(PLP_BUSINESS!$C$3:$C$2925=AB$9)*(--(LOWER(PLP_BUSINESS!$G$3:$G$2925)=$AU10:$BY10)))&gt;0,"O","X"))</f>
        <v>O</v>
      </c>
      <c r="AC10" s="210" t="str" cm="1">
        <f t="array" ref="AC10">IF(AC74&lt;&gt;"", AC74, IF(SUMPRODUCT(--(PLP_BUSINESS!$C$3:$C$2925=AC$9)*(--(LOWER(PLP_BUSINESS!$G$3:$G$2925)=$AU10:$BY10)))&gt;0,"O","X"))</f>
        <v>O</v>
      </c>
      <c r="AD10" s="175" t="str" cm="1">
        <f t="array" ref="AD10">IF(AD74&lt;&gt;"", AD74, IF(SUMPRODUCT(--(PLP_BUSINESS!$C$3:$C$2925=AD$9)*(--(LOWER(PLP_BUSINESS!$G$3:$G$2925)=$AU10:$BY10)))&gt;0,"O","X"))</f>
        <v>O</v>
      </c>
      <c r="AE10" s="197" t="str" cm="1">
        <f t="array" ref="AE10">IF(AE74&lt;&gt;"", AE74, IF(SUMPRODUCT(--(PLP_BUSINESS!$C$3:$C$2925=AE$9)*(--(LOWER(PLP_BUSINESS!$G$3:$G$2925)=$AU10:$BY10)))&gt;0,"O","X"))</f>
        <v>O</v>
      </c>
      <c r="AF10" s="181" t="str" cm="1">
        <f t="array" ref="AF10">IF(AF74&lt;&gt;"", AF74, IF(SUMPRODUCT(--(PLP_BUSINESS!$C$3:$C$2925=AF$9)*(--(LOWER(PLP_BUSINESS!$G$3:$G$2925)=$AU10:$BY10)))&gt;0,"O","X"))</f>
        <v>O</v>
      </c>
      <c r="AG10" s="181" t="str" cm="1">
        <f t="array" ref="AG10">IF(AG74&lt;&gt;"", AG74, IF(SUMPRODUCT(--(PLP_BUSINESS!$C$3:$C$2925=AG$9)*(--(LOWER(PLP_BUSINESS!$G$3:$G$2925)=$AU10:$BY10)))&gt;0,"O","X"))</f>
        <v>O</v>
      </c>
      <c r="AH10" s="181" t="str" cm="1">
        <f t="array" ref="AH10">IF(AH74&lt;&gt;"", AH74, IF(SUMPRODUCT(--(PLP_BUSINESS!$C$3:$C$2925=AH$9)*(--(LOWER(PLP_BUSINESS!$G$3:$G$2925)=$AU10:$BY10)))&gt;0,"O","X"))</f>
        <v>O</v>
      </c>
      <c r="AI10" s="181" t="str" cm="1">
        <f t="array" ref="AI10">IF(AI74&lt;&gt;"", AI74, IF(SUMPRODUCT(--(PLP_BUSINESS!$C$3:$C$2925=AI$9)*(--(LOWER(PLP_BUSINESS!$G$3:$G$2925)=$AU10:$BY10)))&gt;0,"O","X"))</f>
        <v>O</v>
      </c>
      <c r="AJ10" s="181" t="str" cm="1">
        <f t="array" ref="AJ10">IF(AJ74&lt;&gt;"", AJ74, IF(SUMPRODUCT(--(PLP_BUSINESS!$C$3:$C$2925=AJ$9)*(--(LOWER(PLP_BUSINESS!$G$3:$G$2925)=$AU10:$BY10)))&gt;0,"O","X"))</f>
        <v>O</v>
      </c>
      <c r="AK10" s="211" t="str" cm="1">
        <f t="array" ref="AK10">IF(AK74&lt;&gt;"", AK74, IF(SUMPRODUCT(--(PLP_BUSINESS!$C$3:$C$2925=AK$9)*(--(LOWER(PLP_BUSINESS!$G$3:$G$2925)=$AU10:$BY10)))&gt;0,"O","X"))</f>
        <v>O</v>
      </c>
      <c r="AL10" s="212" t="str" cm="1">
        <f t="array" ref="AL10">IF(AL74&lt;&gt;"", AL74, IF(SUMPRODUCT(--(PLP_BUSINESS!$C$3:$C$2925=AL$9)*(--(LOWER(PLP_BUSINESS!$G$3:$G$2925)=$AU10:$BY10)))&gt;0,"O","X"))</f>
        <v>O</v>
      </c>
      <c r="AM10" s="197" t="str" cm="1">
        <f t="array" ref="AM10">IF(AM74&lt;&gt;"", AM74, IF(SUMPRODUCT(--(PLP_BUSINESS!$C$3:$C$2925=AM$9)*(--(LOWER(PLP_BUSINESS!$G$3:$G$2925)=$AU10:$BY10)))&gt;0,"O","X"))</f>
        <v>O</v>
      </c>
      <c r="AN10" s="181" t="str" cm="1">
        <f t="array" ref="AN10">IF(AN74&lt;&gt;"", AN74, IF(SUMPRODUCT(--(PLP_BUSINESS!$C$3:$C$2925=AN$9)*(--(LOWER(PLP_BUSINESS!$G$3:$G$2925)=$AU10:$BY10)))&gt;0,"O","X"))</f>
        <v>O</v>
      </c>
      <c r="AO10" s="181" t="str" cm="1">
        <f t="array" ref="AO10">IF(AO74&lt;&gt;"", AO74, IF(SUMPRODUCT(--(PLP_BUSINESS!$C$3:$C$2925=AO$9)*(--(LOWER(PLP_BUSINESS!$G$3:$G$2925)=$AU10:$BY10)))&gt;0,"O","X"))</f>
        <v>O</v>
      </c>
      <c r="AP10" s="181" t="str" cm="1">
        <f t="array" ref="AP10">IF(AP74&lt;&gt;"", AP74, IF(SUMPRODUCT(--(PLP_BUSINESS!$C$3:$C$2925=AP$9)*(--(LOWER(PLP_BUSINESS!$G$3:$G$2925)=$AU10:$BY10)))&gt;0,"O","X"))</f>
        <v>O</v>
      </c>
      <c r="AQ10" s="181" t="str" cm="1">
        <f t="array" ref="AQ10">IF(AQ74&lt;&gt;"", AQ74, IF(SUMPRODUCT(--(PLP_BUSINESS!$C$3:$C$2925=AQ$9)*(--(LOWER(PLP_BUSINESS!$G$3:$G$2925)=$AU10:$BY10)))&gt;0,"O","X"))</f>
        <v>O</v>
      </c>
      <c r="AR10" s="181" t="str" cm="1">
        <f t="array" ref="AR10">IF(AR74&lt;&gt;"", AR74, IF(SUMPRODUCT(--(PLP_BUSINESS!$C$3:$C$2925=AR$9)*(--(LOWER(PLP_BUSINESS!$G$3:$G$2925)=$AU10:$BY10)))&gt;0,"O","X"))</f>
        <v>O</v>
      </c>
      <c r="AS10" s="211" t="str" cm="1">
        <f t="array" ref="AS10">IF(AS74&lt;&gt;"", AS74, IF(SUMPRODUCT(--(PLP_BUSINESS!$C$3:$C$2925=AS$9)*(--(LOWER(PLP_BUSINESS!$G$3:$G$2925)=$AU10:$BY10)))&gt;0,"O","X"))</f>
        <v>O</v>
      </c>
      <c r="AT10" s="63"/>
      <c r="AU10" s="309" t="s">
        <v>6509</v>
      </c>
      <c r="AV10" s="309" t="s">
        <v>6558</v>
      </c>
      <c r="AW10" s="309" t="s">
        <v>6607</v>
      </c>
      <c r="AX10" s="309" t="s">
        <v>6653</v>
      </c>
      <c r="AY10" s="309" t="s">
        <v>6691</v>
      </c>
      <c r="AZ10" s="309" t="s">
        <v>6830</v>
      </c>
      <c r="BA10" s="309" t="s">
        <v>6830</v>
      </c>
      <c r="BB10" s="309" t="s">
        <v>6830</v>
      </c>
      <c r="BC10" s="309" t="s">
        <v>6830</v>
      </c>
      <c r="BD10" s="309" t="s">
        <v>6830</v>
      </c>
      <c r="BE10" s="309" t="s">
        <v>6830</v>
      </c>
      <c r="BF10" s="309" t="s">
        <v>6830</v>
      </c>
      <c r="BG10" s="309" t="s">
        <v>6830</v>
      </c>
      <c r="BH10" s="309" t="s">
        <v>6830</v>
      </c>
      <c r="BI10" s="309" t="s">
        <v>6830</v>
      </c>
      <c r="BJ10" s="309" t="s">
        <v>6830</v>
      </c>
      <c r="BK10" s="309" t="s">
        <v>6830</v>
      </c>
      <c r="BL10" s="309" t="s">
        <v>6830</v>
      </c>
      <c r="BM10" s="309" t="s">
        <v>6830</v>
      </c>
      <c r="BN10" s="309" t="s">
        <v>6830</v>
      </c>
      <c r="BO10" s="309" t="s">
        <v>6830</v>
      </c>
      <c r="BP10" s="309" t="s">
        <v>6830</v>
      </c>
      <c r="BQ10" s="309" t="s">
        <v>6830</v>
      </c>
      <c r="BR10" s="309" t="s">
        <v>6830</v>
      </c>
      <c r="BS10" s="309" t="s">
        <v>6830</v>
      </c>
      <c r="BT10" s="309" t="s">
        <v>6830</v>
      </c>
      <c r="BU10" s="309" t="s">
        <v>6830</v>
      </c>
      <c r="BV10" s="309" t="s">
        <v>6830</v>
      </c>
      <c r="BW10" s="309" t="s">
        <v>6830</v>
      </c>
      <c r="BX10" s="308"/>
      <c r="BY10" s="283"/>
      <c r="BZ10" s="283"/>
      <c r="CA10" s="283"/>
    </row>
    <row r="11" spans="1:79" s="61" customFormat="1" ht="17.45" customHeight="1">
      <c r="B11" s="497"/>
      <c r="C11" s="498"/>
      <c r="D11" s="73" t="s">
        <v>5642</v>
      </c>
      <c r="E11" s="199" t="str" cm="1">
        <f t="array" ref="E11">IF(E75&lt;&gt;"", E75, IF(SUMPRODUCT(--(PLP_BUSINESS!$C$3:$C$2925=E$9)*(--(LOWER(PLP_BUSINESS!$G$3:$G$2925)=$AU11:$BY11)))&gt;0,"O","X"))</f>
        <v>O</v>
      </c>
      <c r="F11" s="163" t="str" cm="1">
        <f t="array" ref="F11">IF(F75&lt;&gt;"", F75, IF(SUMPRODUCT(--(PLP_BUSINESS!$C$3:$C$2925=F$9)*(--(LOWER(PLP_BUSINESS!$G$3:$G$2925)=$AU11:$BY11)))&gt;0,"O","X"))</f>
        <v>O</v>
      </c>
      <c r="G11" s="163" t="str" cm="1">
        <f t="array" ref="G11">IF(G75&lt;&gt;"", G75, IF(SUMPRODUCT(--(PLP_BUSINESS!$C$3:$C$2925=G$9)*(--(LOWER(PLP_BUSINESS!$G$3:$G$2925)=$AU11:$BY11)))&gt;0,"O","X"))</f>
        <v>O</v>
      </c>
      <c r="H11" s="163" t="str" cm="1">
        <f t="array" ref="H11">IF(H75&lt;&gt;"", H75, IF(SUMPRODUCT(--(PLP_BUSINESS!$C$3:$C$2925=H$9)*(--(LOWER(PLP_BUSINESS!$G$3:$G$2925)=$AU11:$BY11)))&gt;0,"O","X"))</f>
        <v>O</v>
      </c>
      <c r="I11" s="163" t="str" cm="1">
        <f t="array" ref="I11">IF(I75&lt;&gt;"", I75, IF(SUMPRODUCT(--(PLP_BUSINESS!$C$3:$C$2925=I$9)*(--(LOWER(PLP_BUSINESS!$G$3:$G$2925)=$AU11:$BY11)))&gt;0,"O","X"))</f>
        <v>O</v>
      </c>
      <c r="J11" s="163" t="str" cm="1">
        <f t="array" ref="J11">IF(J75&lt;&gt;"", J75, IF(SUMPRODUCT(--(PLP_BUSINESS!$C$3:$C$2925=J$9)*(--(LOWER(PLP_BUSINESS!$G$3:$G$2925)=$AU11:$BY11)))&gt;0,"O","X"))</f>
        <v>O</v>
      </c>
      <c r="K11" s="163" t="str" cm="1">
        <f t="array" ref="K11">IF(K75&lt;&gt;"", K75, IF(SUMPRODUCT(--(PLP_BUSINESS!$C$3:$C$2925=K$9)*(--(LOWER(PLP_BUSINESS!$G$3:$G$2925)=$AU11:$BY11)))&gt;0,"O","X"))</f>
        <v>O</v>
      </c>
      <c r="L11" s="200" t="str" cm="1">
        <f t="array" ref="L11">IF(L75&lt;&gt;"", L75, IF(SUMPRODUCT(--(PLP_BUSINESS!$C$3:$C$2925=L$9)*(--(LOWER(PLP_BUSINESS!$G$3:$G$2925)=$AU11:$BY11)))&gt;0,"O","X"))</f>
        <v>O</v>
      </c>
      <c r="M11" s="150" t="str" cm="1">
        <f t="array" ref="M11">IF(M75&lt;&gt;"", M75, IF(SUMPRODUCT(--(PLP_BUSINESS!$C$3:$C$2925=M$9)*(--(LOWER(PLP_BUSINESS!$G$3:$G$2925)=$AU11:$BY11)))&gt;0,"O","X"))</f>
        <v>N/A</v>
      </c>
      <c r="N11" s="213" t="str" cm="1">
        <f t="array" ref="N11">IF(N75&lt;&gt;"", N75, IF(SUMPRODUCT(--(PLP_BUSINESS!$C$3:$C$2925=N$9)*(--(LOWER(PLP_BUSINESS!$G$3:$G$2925)=$AU11:$BY11)))&gt;0,"O","X"))</f>
        <v>O</v>
      </c>
      <c r="O11" s="163" t="str" cm="1">
        <f t="array" ref="O11">IF(O75&lt;&gt;"", O75, IF(SUMPRODUCT(--(PLP_BUSINESS!$C$3:$C$2925=O$9)*(--(LOWER(PLP_BUSINESS!$G$3:$G$2925)=$AU11:$BY11)))&gt;0,"O","X"))</f>
        <v>O</v>
      </c>
      <c r="P11" s="163" t="str" cm="1">
        <f t="array" ref="P11">IF(P75&lt;&gt;"", P75, IF(SUMPRODUCT(--(PLP_BUSINESS!$C$3:$C$2925=P$9)*(--(LOWER(PLP_BUSINESS!$G$3:$G$2925)=$AU11:$BY11)))&gt;0,"O","X"))</f>
        <v>N/A</v>
      </c>
      <c r="Q11" s="163" t="str" cm="1">
        <f t="array" ref="Q11">IF(Q75&lt;&gt;"", Q75, IF(SUMPRODUCT(--(PLP_BUSINESS!$C$3:$C$2925=Q$9)*(--(LOWER(PLP_BUSINESS!$G$3:$G$2925)=$AU11:$BY11)))&gt;0,"O","X"))</f>
        <v>N/A</v>
      </c>
      <c r="R11" s="163" t="str" cm="1">
        <f t="array" ref="R11">IF(R75&lt;&gt;"", R75, IF(SUMPRODUCT(--(PLP_BUSINESS!$C$3:$C$2925=R$9)*(--(LOWER(PLP_BUSINESS!$G$3:$G$2925)=$AU11:$BY11)))&gt;0,"O","X"))</f>
        <v>N/A</v>
      </c>
      <c r="S11" s="163" t="str" cm="1">
        <f t="array" ref="S11">IF(S75&lt;&gt;"", S75, IF(SUMPRODUCT(--(PLP_BUSINESS!$C$3:$C$2925=S$9)*(--(LOWER(PLP_BUSINESS!$G$3:$G$2925)=$AU11:$BY11)))&gt;0,"O","X"))</f>
        <v>N/A</v>
      </c>
      <c r="T11" s="163" t="str" cm="1">
        <f t="array" ref="T11">IF(T75&lt;&gt;"", T75, IF(SUMPRODUCT(--(PLP_BUSINESS!$C$3:$C$2925=T$9)*(--(LOWER(PLP_BUSINESS!$G$3:$G$2925)=$AU11:$BY11)))&gt;0,"O","X"))</f>
        <v>N/A</v>
      </c>
      <c r="U11" s="163" t="str" cm="1">
        <f t="array" ref="U11">IF(U75&lt;&gt;"", U75, IF(SUMPRODUCT(--(PLP_BUSINESS!$C$3:$C$2925=U$9)*(--(LOWER(PLP_BUSINESS!$G$3:$G$2925)=$AU11:$BY11)))&gt;0,"O","X"))</f>
        <v>N/A</v>
      </c>
      <c r="V11" s="163" t="str" cm="1">
        <f t="array" ref="V11">IF(V75&lt;&gt;"", V75, IF(SUMPRODUCT(--(PLP_BUSINESS!$C$3:$C$2925=V$9)*(--(LOWER(PLP_BUSINESS!$G$3:$G$2925)=$AU11:$BY11)))&gt;0,"O","X"))</f>
        <v>N/A</v>
      </c>
      <c r="W11" s="163" t="str" cm="1">
        <f t="array" ref="W11">IF(W75&lt;&gt;"", W75, IF(SUMPRODUCT(--(PLP_BUSINESS!$C$3:$C$2925=W$9)*(--(LOWER(PLP_BUSINESS!$G$3:$G$2925)=$AU11:$BY11)))&gt;0,"O","X"))</f>
        <v>N/A</v>
      </c>
      <c r="X11" s="163" t="str" cm="1">
        <f t="array" ref="X11">IF(X75&lt;&gt;"", X75, IF(SUMPRODUCT(--(PLP_BUSINESS!$C$3:$C$2925=X$9)*(--(LOWER(PLP_BUSINESS!$G$3:$G$2925)=$AU11:$BY11)))&gt;0,"O","X"))</f>
        <v>N/A</v>
      </c>
      <c r="Y11" s="163" t="str" cm="1">
        <f t="array" ref="Y11">IF(Y75&lt;&gt;"", Y75, IF(SUMPRODUCT(--(PLP_BUSINESS!$C$3:$C$2925=Y$9)*(--(LOWER(PLP_BUSINESS!$G$3:$G$2925)=$AU11:$BY11)))&gt;0,"O","X"))</f>
        <v>N/A</v>
      </c>
      <c r="Z11" s="163" t="str" cm="1">
        <f t="array" ref="Z11">IF(Z75&lt;&gt;"", Z75, IF(SUMPRODUCT(--(PLP_BUSINESS!$C$3:$C$2925=Z$9)*(--(LOWER(PLP_BUSINESS!$G$3:$G$2925)=$AU11:$BY11)))&gt;0,"O","X"))</f>
        <v>N/A</v>
      </c>
      <c r="AA11" s="163" t="str" cm="1">
        <f t="array" ref="AA11">IF(AA75&lt;&gt;"", AA75, IF(SUMPRODUCT(--(PLP_BUSINESS!$C$3:$C$2925=AA$9)*(--(LOWER(PLP_BUSINESS!$G$3:$G$2925)=$AU11:$BY11)))&gt;0,"O","X"))</f>
        <v>N/A</v>
      </c>
      <c r="AB11" s="163" t="str" cm="1">
        <f t="array" ref="AB11">IF(AB75&lt;&gt;"", AB75, IF(SUMPRODUCT(--(PLP_BUSINESS!$C$3:$C$2925=AB$9)*(--(LOWER(PLP_BUSINESS!$G$3:$G$2925)=$AU11:$BY11)))&gt;0,"O","X"))</f>
        <v>N/A</v>
      </c>
      <c r="AC11" s="199" t="str" cm="1">
        <f t="array" ref="AC11">IF(AC75&lt;&gt;"", AC75, IF(SUMPRODUCT(--(PLP_BUSINESS!$C$3:$C$2925=AC$9)*(--(LOWER(PLP_BUSINESS!$G$3:$G$2925)=$AU11:$BY11)))&gt;0,"O","X"))</f>
        <v>N/A</v>
      </c>
      <c r="AD11" s="164" t="str" cm="1">
        <f t="array" ref="AD11">IF(AD75&lt;&gt;"", AD75, IF(SUMPRODUCT(--(PLP_BUSINESS!$C$3:$C$2925=AD$9)*(--(LOWER(PLP_BUSINESS!$G$3:$G$2925)=$AU11:$BY11)))&gt;0,"O","X"))</f>
        <v>N/A</v>
      </c>
      <c r="AE11" s="199" t="str" cm="1">
        <f t="array" ref="AE11">IF(AE75&lt;&gt;"", AE75, IF(SUMPRODUCT(--(PLP_BUSINESS!$C$3:$C$2925=AE$9)*(--(LOWER(PLP_BUSINESS!$G$3:$G$2925)=$AU11:$BY11)))&gt;0,"O","X"))</f>
        <v>N/A</v>
      </c>
      <c r="AF11" s="163" t="str" cm="1">
        <f t="array" ref="AF11">IF(AF75&lt;&gt;"", AF75, IF(SUMPRODUCT(--(PLP_BUSINESS!$C$3:$C$2925=AF$9)*(--(LOWER(PLP_BUSINESS!$G$3:$G$2925)=$AU11:$BY11)))&gt;0,"O","X"))</f>
        <v>N/A</v>
      </c>
      <c r="AG11" s="163" t="str" cm="1">
        <f t="array" ref="AG11">IF(AG75&lt;&gt;"", AG75, IF(SUMPRODUCT(--(PLP_BUSINESS!$C$3:$C$2925=AG$9)*(--(LOWER(PLP_BUSINESS!$G$3:$G$2925)=$AU11:$BY11)))&gt;0,"O","X"))</f>
        <v>N/A</v>
      </c>
      <c r="AH11" s="163" t="str" cm="1">
        <f t="array" ref="AH11">IF(AH75&lt;&gt;"", AH75, IF(SUMPRODUCT(--(PLP_BUSINESS!$C$3:$C$2925=AH$9)*(--(LOWER(PLP_BUSINESS!$G$3:$G$2925)=$AU11:$BY11)))&gt;0,"O","X"))</f>
        <v>N/A</v>
      </c>
      <c r="AI11" s="163" t="str" cm="1">
        <f t="array" ref="AI11">IF(AI75&lt;&gt;"", AI75, IF(SUMPRODUCT(--(PLP_BUSINESS!$C$3:$C$2925=AI$9)*(--(LOWER(PLP_BUSINESS!$G$3:$G$2925)=$AU11:$BY11)))&gt;0,"O","X"))</f>
        <v>N/A</v>
      </c>
      <c r="AJ11" s="163" t="str" cm="1">
        <f t="array" ref="AJ11">IF(AJ75&lt;&gt;"", AJ75, IF(SUMPRODUCT(--(PLP_BUSINESS!$C$3:$C$2925=AJ$9)*(--(LOWER(PLP_BUSINESS!$G$3:$G$2925)=$AU11:$BY11)))&gt;0,"O","X"))</f>
        <v>N/A</v>
      </c>
      <c r="AK11" s="163" t="str" cm="1">
        <f t="array" ref="AK11">IF(AK75&lt;&gt;"", AK75, IF(SUMPRODUCT(--(PLP_BUSINESS!$C$3:$C$2925=AK$9)*(--(LOWER(PLP_BUSINESS!$G$3:$G$2925)=$AU11:$BY11)))&gt;0,"O","X"))</f>
        <v>N/A</v>
      </c>
      <c r="AL11" s="199" t="str" cm="1">
        <f t="array" ref="AL11">IF(AL75&lt;&gt;"", AL75, IF(SUMPRODUCT(--(PLP_BUSINESS!$C$3:$C$2925=AL$9)*(--(LOWER(PLP_BUSINESS!$G$3:$G$2925)=$AU11:$BY11)))&gt;0,"O","X"))</f>
        <v>N/A</v>
      </c>
      <c r="AM11" s="199" t="str" cm="1">
        <f t="array" ref="AM11">IF(AM75&lt;&gt;"", AM75, IF(SUMPRODUCT(--(PLP_BUSINESS!$C$3:$C$2925=AM$9)*(--(LOWER(PLP_BUSINESS!$G$3:$G$2925)=$AU11:$BY11)))&gt;0,"O","X"))</f>
        <v>O</v>
      </c>
      <c r="AN11" s="163" t="str" cm="1">
        <f t="array" ref="AN11">IF(AN75&lt;&gt;"", AN75, IF(SUMPRODUCT(--(PLP_BUSINESS!$C$3:$C$2925=AN$9)*(--(LOWER(PLP_BUSINESS!$G$3:$G$2925)=$AU11:$BY11)))&gt;0,"O","X"))</f>
        <v>O</v>
      </c>
      <c r="AO11" s="163" t="str" cm="1">
        <f t="array" ref="AO11">IF(AO75&lt;&gt;"", AO75, IF(SUMPRODUCT(--(PLP_BUSINESS!$C$3:$C$2925=AO$9)*(--(LOWER(PLP_BUSINESS!$G$3:$G$2925)=$AU11:$BY11)))&gt;0,"O","X"))</f>
        <v>O</v>
      </c>
      <c r="AP11" s="163" t="str" cm="1">
        <f t="array" ref="AP11">IF(AP75&lt;&gt;"", AP75, IF(SUMPRODUCT(--(PLP_BUSINESS!$C$3:$C$2925=AP$9)*(--(LOWER(PLP_BUSINESS!$G$3:$G$2925)=$AU11:$BY11)))&gt;0,"O","X"))</f>
        <v>N/A</v>
      </c>
      <c r="AQ11" s="163" t="str" cm="1">
        <f t="array" ref="AQ11">IF(AQ75&lt;&gt;"", AQ75, IF(SUMPRODUCT(--(PLP_BUSINESS!$C$3:$C$2925=AQ$9)*(--(LOWER(PLP_BUSINESS!$G$3:$G$2925)=$AU11:$BY11)))&gt;0,"O","X"))</f>
        <v>O</v>
      </c>
      <c r="AR11" s="163" t="str" cm="1">
        <f t="array" ref="AR11">IF(AR75&lt;&gt;"", AR75, IF(SUMPRODUCT(--(PLP_BUSINESS!$C$3:$C$2925=AR$9)*(--(LOWER(PLP_BUSINESS!$G$3:$G$2925)=$AU11:$BY11)))&gt;0,"O","X"))</f>
        <v>O</v>
      </c>
      <c r="AS11" s="214" t="str" cm="1">
        <f t="array" ref="AS11">IF(AS75&lt;&gt;"", AS75, IF(SUMPRODUCT(--(PLP_BUSINESS!$C$3:$C$2925=AS$9)*(--(LOWER(PLP_BUSINESS!$G$3:$G$2925)=$AU11:$BY11)))&gt;0,"O","X"))</f>
        <v>N/A</v>
      </c>
      <c r="AT11" s="63"/>
      <c r="AU11" s="309" t="s">
        <v>6510</v>
      </c>
      <c r="AV11" s="309" t="s">
        <v>11381</v>
      </c>
      <c r="AW11" s="309" t="s">
        <v>11056</v>
      </c>
      <c r="AX11" s="309" t="s">
        <v>6830</v>
      </c>
      <c r="AY11" s="309" t="s">
        <v>6830</v>
      </c>
      <c r="AZ11" s="309" t="s">
        <v>6830</v>
      </c>
      <c r="BA11" s="309" t="s">
        <v>6830</v>
      </c>
      <c r="BB11" s="309" t="s">
        <v>6830</v>
      </c>
      <c r="BC11" s="309" t="s">
        <v>6830</v>
      </c>
      <c r="BD11" s="309" t="s">
        <v>6830</v>
      </c>
      <c r="BE11" s="309" t="s">
        <v>6830</v>
      </c>
      <c r="BF11" s="309" t="s">
        <v>6830</v>
      </c>
      <c r="BG11" s="309" t="s">
        <v>6830</v>
      </c>
      <c r="BH11" s="309" t="s">
        <v>6830</v>
      </c>
      <c r="BI11" s="309" t="s">
        <v>6830</v>
      </c>
      <c r="BJ11" s="309" t="s">
        <v>6830</v>
      </c>
      <c r="BK11" s="309" t="s">
        <v>6830</v>
      </c>
      <c r="BL11" s="309" t="s">
        <v>6830</v>
      </c>
      <c r="BM11" s="309" t="s">
        <v>6830</v>
      </c>
      <c r="BN11" s="309" t="s">
        <v>6830</v>
      </c>
      <c r="BO11" s="309" t="s">
        <v>6830</v>
      </c>
      <c r="BP11" s="309" t="s">
        <v>6830</v>
      </c>
      <c r="BQ11" s="309" t="s">
        <v>6830</v>
      </c>
      <c r="BR11" s="309" t="s">
        <v>6830</v>
      </c>
      <c r="BS11" s="309" t="s">
        <v>6830</v>
      </c>
      <c r="BT11" s="309" t="s">
        <v>6830</v>
      </c>
      <c r="BU11" s="309" t="s">
        <v>6830</v>
      </c>
      <c r="BV11" s="309" t="s">
        <v>6830</v>
      </c>
      <c r="BW11" s="309" t="s">
        <v>6830</v>
      </c>
      <c r="BX11" s="308"/>
      <c r="BY11" s="283"/>
      <c r="BZ11" s="283"/>
      <c r="CA11" s="283"/>
    </row>
    <row r="12" spans="1:79" s="61" customFormat="1" ht="17.45" customHeight="1">
      <c r="B12" s="497"/>
      <c r="C12" s="498"/>
      <c r="D12" s="74" t="s">
        <v>5644</v>
      </c>
      <c r="E12" s="199" t="str" cm="1">
        <f t="array" ref="E12">IF(E76&lt;&gt;"", E76, IF(SUMPRODUCT(--(PLP_BUSINESS!$C$3:$C$2925=E$9)*(--(LOWER(PLP_BUSINESS!$G$3:$G$2925)=$AU12:$BY12)))&gt;0,"O","X"))</f>
        <v>O</v>
      </c>
      <c r="F12" s="163" t="str" cm="1">
        <f t="array" ref="F12">IF(F76&lt;&gt;"", F76, IF(SUMPRODUCT(--(PLP_BUSINESS!$C$3:$C$2925=F$9)*(--(LOWER(PLP_BUSINESS!$G$3:$G$2925)=$AU12:$BY12)))&gt;0,"O","X"))</f>
        <v>O</v>
      </c>
      <c r="G12" s="163" t="str" cm="1">
        <f t="array" ref="G12">IF(G76&lt;&gt;"", G76, IF(SUMPRODUCT(--(PLP_BUSINESS!$C$3:$C$2925=G$9)*(--(LOWER(PLP_BUSINESS!$G$3:$G$2925)=$AU12:$BY12)))&gt;0,"O","X"))</f>
        <v>O</v>
      </c>
      <c r="H12" s="163" t="str" cm="1">
        <f t="array" ref="H12">IF(H76&lt;&gt;"", H76, IF(SUMPRODUCT(--(PLP_BUSINESS!$C$3:$C$2925=H$9)*(--(LOWER(PLP_BUSINESS!$G$3:$G$2925)=$AU12:$BY12)))&gt;0,"O","X"))</f>
        <v>O</v>
      </c>
      <c r="I12" s="163" t="str" cm="1">
        <f t="array" ref="I12">IF(I76&lt;&gt;"", I76, IF(SUMPRODUCT(--(PLP_BUSINESS!$C$3:$C$2925=I$9)*(--(LOWER(PLP_BUSINESS!$G$3:$G$2925)=$AU12:$BY12)))&gt;0,"O","X"))</f>
        <v>O</v>
      </c>
      <c r="J12" s="163" t="str" cm="1">
        <f t="array" ref="J12">IF(J76&lt;&gt;"", J76, IF(SUMPRODUCT(--(PLP_BUSINESS!$C$3:$C$2925=J$9)*(--(LOWER(PLP_BUSINESS!$G$3:$G$2925)=$AU12:$BY12)))&gt;0,"O","X"))</f>
        <v>O</v>
      </c>
      <c r="K12" s="163" t="str" cm="1">
        <f t="array" ref="K12">IF(K76&lt;&gt;"", K76, IF(SUMPRODUCT(--(PLP_BUSINESS!$C$3:$C$2925=K$9)*(--(LOWER(PLP_BUSINESS!$G$3:$G$2925)=$AU12:$BY12)))&gt;0,"O","X"))</f>
        <v>O</v>
      </c>
      <c r="L12" s="200" t="str" cm="1">
        <f t="array" ref="L12">IF(L76&lt;&gt;"", L76, IF(SUMPRODUCT(--(PLP_BUSINESS!$C$3:$C$2925=L$9)*(--(LOWER(PLP_BUSINESS!$G$3:$G$2925)=$AU12:$BY12)))&gt;0,"O","X"))</f>
        <v>O</v>
      </c>
      <c r="M12" s="150" t="str" cm="1">
        <f t="array" ref="M12">IF(M76&lt;&gt;"", M76, IF(SUMPRODUCT(--(PLP_BUSINESS!$C$3:$C$2925=M$9)*(--(LOWER(PLP_BUSINESS!$G$3:$G$2925)=$AU12:$BY12)))&gt;0,"O","X"))</f>
        <v>O</v>
      </c>
      <c r="N12" s="213" t="str" cm="1">
        <f t="array" ref="N12">IF(N76&lt;&gt;"", N76, IF(SUMPRODUCT(--(PLP_BUSINESS!$C$3:$C$2925=N$9)*(--(LOWER(PLP_BUSINESS!$G$3:$G$2925)=$AU12:$BY12)))&gt;0,"O","X"))</f>
        <v>O</v>
      </c>
      <c r="O12" s="163" t="str" cm="1">
        <f t="array" ref="O12">IF(O76&lt;&gt;"", O76, IF(SUMPRODUCT(--(PLP_BUSINESS!$C$3:$C$2925=O$9)*(--(LOWER(PLP_BUSINESS!$G$3:$G$2925)=$AU12:$BY12)))&gt;0,"O","X"))</f>
        <v>O</v>
      </c>
      <c r="P12" s="163" t="str" cm="1">
        <f t="array" ref="P12">IF(P76&lt;&gt;"", P76, IF(SUMPRODUCT(--(PLP_BUSINESS!$C$3:$C$2925=P$9)*(--(LOWER(PLP_BUSINESS!$G$3:$G$2925)=$AU12:$BY12)))&gt;0,"O","X"))</f>
        <v>O</v>
      </c>
      <c r="Q12" s="163" t="str" cm="1">
        <f t="array" ref="Q12">IF(Q76&lt;&gt;"", Q76, IF(SUMPRODUCT(--(PLP_BUSINESS!$C$3:$C$2925=Q$9)*(--(LOWER(PLP_BUSINESS!$G$3:$G$2925)=$AU12:$BY12)))&gt;0,"O","X"))</f>
        <v>O</v>
      </c>
      <c r="R12" s="163" t="str" cm="1">
        <f t="array" ref="R12">IF(R76&lt;&gt;"", R76, IF(SUMPRODUCT(--(PLP_BUSINESS!$C$3:$C$2925=R$9)*(--(LOWER(PLP_BUSINESS!$G$3:$G$2925)=$AU12:$BY12)))&gt;0,"O","X"))</f>
        <v>O</v>
      </c>
      <c r="S12" s="163" t="str" cm="1">
        <f t="array" ref="S12">IF(S76&lt;&gt;"", S76, IF(SUMPRODUCT(--(PLP_BUSINESS!$C$3:$C$2925=S$9)*(--(LOWER(PLP_BUSINESS!$G$3:$G$2925)=$AU12:$BY12)))&gt;0,"O","X"))</f>
        <v>O</v>
      </c>
      <c r="T12" s="163" t="str" cm="1">
        <f t="array" ref="T12">IF(T76&lt;&gt;"", T76, IF(SUMPRODUCT(--(PLP_BUSINESS!$C$3:$C$2925=T$9)*(--(LOWER(PLP_BUSINESS!$G$3:$G$2925)=$AU12:$BY12)))&gt;0,"O","X"))</f>
        <v>O</v>
      </c>
      <c r="U12" s="163" t="str" cm="1">
        <f t="array" ref="U12">IF(U76&lt;&gt;"", U76, IF(SUMPRODUCT(--(PLP_BUSINESS!$C$3:$C$2925=U$9)*(--(LOWER(PLP_BUSINESS!$G$3:$G$2925)=$AU12:$BY12)))&gt;0,"O","X"))</f>
        <v>O</v>
      </c>
      <c r="V12" s="163" t="str" cm="1">
        <f t="array" ref="V12">IF(V76&lt;&gt;"", V76, IF(SUMPRODUCT(--(PLP_BUSINESS!$C$3:$C$2925=V$9)*(--(LOWER(PLP_BUSINESS!$G$3:$G$2925)=$AU12:$BY12)))&gt;0,"O","X"))</f>
        <v>O</v>
      </c>
      <c r="W12" s="163" t="str" cm="1">
        <f t="array" ref="W12">IF(W76&lt;&gt;"", W76, IF(SUMPRODUCT(--(PLP_BUSINESS!$C$3:$C$2925=W$9)*(--(LOWER(PLP_BUSINESS!$G$3:$G$2925)=$AU12:$BY12)))&gt;0,"O","X"))</f>
        <v>O</v>
      </c>
      <c r="X12" s="163" t="str" cm="1">
        <f t="array" ref="X12">IF(X76&lt;&gt;"", X76, IF(SUMPRODUCT(--(PLP_BUSINESS!$C$3:$C$2925=X$9)*(--(LOWER(PLP_BUSINESS!$G$3:$G$2925)=$AU12:$BY12)))&gt;0,"O","X"))</f>
        <v>O</v>
      </c>
      <c r="Y12" s="163" t="str" cm="1">
        <f t="array" ref="Y12">IF(Y76&lt;&gt;"", Y76, IF(SUMPRODUCT(--(PLP_BUSINESS!$C$3:$C$2925=Y$9)*(--(LOWER(PLP_BUSINESS!$G$3:$G$2925)=$AU12:$BY12)))&gt;0,"O","X"))</f>
        <v>O</v>
      </c>
      <c r="Z12" s="163" t="str" cm="1">
        <f t="array" ref="Z12">IF(Z76&lt;&gt;"", Z76, IF(SUMPRODUCT(--(PLP_BUSINESS!$C$3:$C$2925=Z$9)*(--(LOWER(PLP_BUSINESS!$G$3:$G$2925)=$AU12:$BY12)))&gt;0,"O","X"))</f>
        <v>O</v>
      </c>
      <c r="AA12" s="163" t="str" cm="1">
        <f t="array" ref="AA12">IF(AA76&lt;&gt;"", AA76, IF(SUMPRODUCT(--(PLP_BUSINESS!$C$3:$C$2925=AA$9)*(--(LOWER(PLP_BUSINESS!$G$3:$G$2925)=$AU12:$BY12)))&gt;0,"O","X"))</f>
        <v>O</v>
      </c>
      <c r="AB12" s="214" t="str" cm="1">
        <f t="array" ref="AB12">IF(AB76&lt;&gt;"", AB76, IF(SUMPRODUCT(--(PLP_BUSINESS!$C$3:$C$2925=AB$9)*(--(LOWER(PLP_BUSINESS!$G$3:$G$2925)=$AU12:$BY12)))&gt;0,"O","X"))</f>
        <v>O</v>
      </c>
      <c r="AC12" s="213" t="str" cm="1">
        <f t="array" ref="AC12">IF(AC76&lt;&gt;"", AC76, IF(SUMPRODUCT(--(PLP_BUSINESS!$C$3:$C$2925=AC$9)*(--(LOWER(PLP_BUSINESS!$G$3:$G$2925)=$AU12:$BY12)))&gt;0,"O","X"))</f>
        <v>O</v>
      </c>
      <c r="AD12" s="164" t="str" cm="1">
        <f t="array" ref="AD12">IF(AD76&lt;&gt;"", AD76, IF(SUMPRODUCT(--(PLP_BUSINESS!$C$3:$C$2925=AD$9)*(--(LOWER(PLP_BUSINESS!$G$3:$G$2925)=$AU12:$BY12)))&gt;0,"O","X"))</f>
        <v>O</v>
      </c>
      <c r="AE12" s="199" t="str" cm="1">
        <f t="array" ref="AE12">IF(AE76&lt;&gt;"", AE76, IF(SUMPRODUCT(--(PLP_BUSINESS!$C$3:$C$2925=AE$9)*(--(LOWER(PLP_BUSINESS!$G$3:$G$2925)=$AU12:$BY12)))&gt;0,"O","X"))</f>
        <v>O</v>
      </c>
      <c r="AF12" s="163" t="str" cm="1">
        <f t="array" ref="AF12">IF(AF76&lt;&gt;"", AF76, IF(SUMPRODUCT(--(PLP_BUSINESS!$C$3:$C$2925=AF$9)*(--(LOWER(PLP_BUSINESS!$G$3:$G$2925)=$AU12:$BY12)))&gt;0,"O","X"))</f>
        <v>O</v>
      </c>
      <c r="AG12" s="163" t="str" cm="1">
        <f t="array" ref="AG12">IF(AG76&lt;&gt;"", AG76, IF(SUMPRODUCT(--(PLP_BUSINESS!$C$3:$C$2925=AG$9)*(--(LOWER(PLP_BUSINESS!$G$3:$G$2925)=$AU12:$BY12)))&gt;0,"O","X"))</f>
        <v>O</v>
      </c>
      <c r="AH12" s="163" t="str" cm="1">
        <f t="array" ref="AH12">IF(AH76&lt;&gt;"", AH76, IF(SUMPRODUCT(--(PLP_BUSINESS!$C$3:$C$2925=AH$9)*(--(LOWER(PLP_BUSINESS!$G$3:$G$2925)=$AU12:$BY12)))&gt;0,"O","X"))</f>
        <v>O</v>
      </c>
      <c r="AI12" s="163" t="str" cm="1">
        <f t="array" ref="AI12">IF(AI76&lt;&gt;"", AI76, IF(SUMPRODUCT(--(PLP_BUSINESS!$C$3:$C$2925=AI$9)*(--(LOWER(PLP_BUSINESS!$G$3:$G$2925)=$AU12:$BY12)))&gt;0,"O","X"))</f>
        <v>O</v>
      </c>
      <c r="AJ12" s="163" t="str" cm="1">
        <f t="array" ref="AJ12">IF(AJ76&lt;&gt;"", AJ76, IF(SUMPRODUCT(--(PLP_BUSINESS!$C$3:$C$2925=AJ$9)*(--(LOWER(PLP_BUSINESS!$G$3:$G$2925)=$AU12:$BY12)))&gt;0,"O","X"))</f>
        <v>O</v>
      </c>
      <c r="AK12" s="214" t="str" cm="1">
        <f t="array" ref="AK12">IF(AK76&lt;&gt;"", AK76, IF(SUMPRODUCT(--(PLP_BUSINESS!$C$3:$C$2925=AK$9)*(--(LOWER(PLP_BUSINESS!$G$3:$G$2925)=$AU12:$BY12)))&gt;0,"O","X"))</f>
        <v>O</v>
      </c>
      <c r="AL12" s="215" t="str" cm="1">
        <f t="array" ref="AL12">IF(AL76&lt;&gt;"", AL76, IF(SUMPRODUCT(--(PLP_BUSINESS!$C$3:$C$2925=AL$9)*(--(LOWER(PLP_BUSINESS!$G$3:$G$2925)=$AU12:$BY12)))&gt;0,"O","X"))</f>
        <v>O</v>
      </c>
      <c r="AM12" s="199" t="str" cm="1">
        <f t="array" ref="AM12">IF(AM76&lt;&gt;"", AM76, IF(SUMPRODUCT(--(PLP_BUSINESS!$C$3:$C$2925=AM$9)*(--(LOWER(PLP_BUSINESS!$G$3:$G$2925)=$AU12:$BY12)))&gt;0,"O","X"))</f>
        <v>O</v>
      </c>
      <c r="AN12" s="163" t="str" cm="1">
        <f t="array" ref="AN12">IF(AN76&lt;&gt;"", AN76, IF(SUMPRODUCT(--(PLP_BUSINESS!$C$3:$C$2925=AN$9)*(--(LOWER(PLP_BUSINESS!$G$3:$G$2925)=$AU12:$BY12)))&gt;0,"O","X"))</f>
        <v>O</v>
      </c>
      <c r="AO12" s="163" t="str" cm="1">
        <f t="array" ref="AO12">IF(AO76&lt;&gt;"", AO76, IF(SUMPRODUCT(--(PLP_BUSINESS!$C$3:$C$2925=AO$9)*(--(LOWER(PLP_BUSINESS!$G$3:$G$2925)=$AU12:$BY12)))&gt;0,"O","X"))</f>
        <v>O</v>
      </c>
      <c r="AP12" s="163" t="str" cm="1">
        <f t="array" ref="AP12">IF(AP76&lt;&gt;"", AP76, IF(SUMPRODUCT(--(PLP_BUSINESS!$C$3:$C$2925=AP$9)*(--(LOWER(PLP_BUSINESS!$G$3:$G$2925)=$AU12:$BY12)))&gt;0,"O","X"))</f>
        <v>O</v>
      </c>
      <c r="AQ12" s="163" t="str" cm="1">
        <f t="array" ref="AQ12">IF(AQ76&lt;&gt;"", AQ76, IF(SUMPRODUCT(--(PLP_BUSINESS!$C$3:$C$2925=AQ$9)*(--(LOWER(PLP_BUSINESS!$G$3:$G$2925)=$AU12:$BY12)))&gt;0,"O","X"))</f>
        <v>O</v>
      </c>
      <c r="AR12" s="163" t="str" cm="1">
        <f t="array" ref="AR12">IF(AR76&lt;&gt;"", AR76, IF(SUMPRODUCT(--(PLP_BUSINESS!$C$3:$C$2925=AR$9)*(--(LOWER(PLP_BUSINESS!$G$3:$G$2925)=$AU12:$BY12)))&gt;0,"O","X"))</f>
        <v>O</v>
      </c>
      <c r="AS12" s="214" t="str" cm="1">
        <f t="array" ref="AS12">IF(AS76&lt;&gt;"", AS76, IF(SUMPRODUCT(--(PLP_BUSINESS!$C$3:$C$2925=AS$9)*(--(LOWER(PLP_BUSINESS!$G$3:$G$2925)=$AU12:$BY12)))&gt;0,"O","X"))</f>
        <v>O</v>
      </c>
      <c r="AT12" s="63"/>
      <c r="AU12" s="309" t="s">
        <v>6511</v>
      </c>
      <c r="AV12" s="309" t="s">
        <v>6559</v>
      </c>
      <c r="AW12" s="309" t="s">
        <v>6608</v>
      </c>
      <c r="AX12" s="309" t="s">
        <v>6654</v>
      </c>
      <c r="AY12" s="309" t="s">
        <v>11382</v>
      </c>
      <c r="AZ12" s="309" t="s">
        <v>7877</v>
      </c>
      <c r="BA12" s="309" t="s">
        <v>11383</v>
      </c>
      <c r="BB12" s="309" t="s">
        <v>11384</v>
      </c>
      <c r="BC12" s="309" t="s">
        <v>6830</v>
      </c>
      <c r="BD12" s="309" t="s">
        <v>6830</v>
      </c>
      <c r="BE12" s="309" t="s">
        <v>6830</v>
      </c>
      <c r="BF12" s="309" t="s">
        <v>6830</v>
      </c>
      <c r="BG12" s="309" t="s">
        <v>6830</v>
      </c>
      <c r="BH12" s="309" t="s">
        <v>6830</v>
      </c>
      <c r="BI12" s="309" t="s">
        <v>6830</v>
      </c>
      <c r="BJ12" s="309" t="s">
        <v>6830</v>
      </c>
      <c r="BK12" s="309" t="s">
        <v>6830</v>
      </c>
      <c r="BL12" s="309" t="s">
        <v>6830</v>
      </c>
      <c r="BM12" s="309" t="s">
        <v>6830</v>
      </c>
      <c r="BN12" s="309" t="s">
        <v>6830</v>
      </c>
      <c r="BO12" s="309" t="s">
        <v>6830</v>
      </c>
      <c r="BP12" s="309" t="s">
        <v>6830</v>
      </c>
      <c r="BQ12" s="309" t="s">
        <v>6830</v>
      </c>
      <c r="BR12" s="309" t="s">
        <v>6830</v>
      </c>
      <c r="BS12" s="309" t="s">
        <v>6830</v>
      </c>
      <c r="BT12" s="309" t="s">
        <v>6830</v>
      </c>
      <c r="BU12" s="309" t="s">
        <v>6830</v>
      </c>
      <c r="BV12" s="309" t="s">
        <v>6830</v>
      </c>
      <c r="BW12" s="309" t="s">
        <v>6830</v>
      </c>
      <c r="BX12" s="308"/>
      <c r="BY12" s="283"/>
      <c r="BZ12" s="283"/>
      <c r="CA12" s="283"/>
    </row>
    <row r="13" spans="1:79" s="61" customFormat="1" ht="17.45" customHeight="1">
      <c r="B13" s="497"/>
      <c r="C13" s="498"/>
      <c r="D13" s="74" t="s">
        <v>5645</v>
      </c>
      <c r="E13" s="199" t="str" cm="1">
        <f t="array" ref="E13">IF(E77&lt;&gt;"", E77, IF(SUMPRODUCT(--(PLP_BUSINESS!$C$3:$C$2925=E$9)*(--(LOWER(PLP_BUSINESS!$G$3:$G$2925)=$AU13:$BY13)))&gt;0,"O","X"))</f>
        <v>O</v>
      </c>
      <c r="F13" s="163" t="str" cm="1">
        <f t="array" ref="F13">IF(F77&lt;&gt;"", F77, IF(SUMPRODUCT(--(PLP_BUSINESS!$C$3:$C$2925=F$9)*(--(LOWER(PLP_BUSINESS!$G$3:$G$2925)=$AU13:$BY13)))&gt;0,"O","X"))</f>
        <v>O</v>
      </c>
      <c r="G13" s="163" t="str" cm="1">
        <f t="array" ref="G13">IF(G77&lt;&gt;"", G77, IF(SUMPRODUCT(--(PLP_BUSINESS!$C$3:$C$2925=G$9)*(--(LOWER(PLP_BUSINESS!$G$3:$G$2925)=$AU13:$BY13)))&gt;0,"O","X"))</f>
        <v>O</v>
      </c>
      <c r="H13" s="163" t="str" cm="1">
        <f t="array" ref="H13">IF(H77&lt;&gt;"", H77, IF(SUMPRODUCT(--(PLP_BUSINESS!$C$3:$C$2925=H$9)*(--(LOWER(PLP_BUSINESS!$G$3:$G$2925)=$AU13:$BY13)))&gt;0,"O","X"))</f>
        <v>O</v>
      </c>
      <c r="I13" s="163" t="str" cm="1">
        <f t="array" ref="I13">IF(I77&lt;&gt;"", I77, IF(SUMPRODUCT(--(PLP_BUSINESS!$C$3:$C$2925=I$9)*(--(LOWER(PLP_BUSINESS!$G$3:$G$2925)=$AU13:$BY13)))&gt;0,"O","X"))</f>
        <v>O</v>
      </c>
      <c r="J13" s="163" t="str" cm="1">
        <f t="array" ref="J13">IF(J77&lt;&gt;"", J77, IF(SUMPRODUCT(--(PLP_BUSINESS!$C$3:$C$2925=J$9)*(--(LOWER(PLP_BUSINESS!$G$3:$G$2925)=$AU13:$BY13)))&gt;0,"O","X"))</f>
        <v>O</v>
      </c>
      <c r="K13" s="163" t="str" cm="1">
        <f t="array" ref="K13">IF(K77&lt;&gt;"", K77, IF(SUMPRODUCT(--(PLP_BUSINESS!$C$3:$C$2925=K$9)*(--(LOWER(PLP_BUSINESS!$G$3:$G$2925)=$AU13:$BY13)))&gt;0,"O","X"))</f>
        <v>O</v>
      </c>
      <c r="L13" s="200" t="str" cm="1">
        <f t="array" ref="L13">IF(L77&lt;&gt;"", L77, IF(SUMPRODUCT(--(PLP_BUSINESS!$C$3:$C$2925=L$9)*(--(LOWER(PLP_BUSINESS!$G$3:$G$2925)=$AU13:$BY13)))&gt;0,"O","X"))</f>
        <v>O</v>
      </c>
      <c r="M13" s="150" t="str" cm="1">
        <f t="array" ref="M13">IF(M77&lt;&gt;"", M77, IF(SUMPRODUCT(--(PLP_BUSINESS!$C$3:$C$2925=M$9)*(--(LOWER(PLP_BUSINESS!$G$3:$G$2925)=$AU13:$BY13)))&gt;0,"O","X"))</f>
        <v>N/A</v>
      </c>
      <c r="N13" s="213" t="str" cm="1">
        <f t="array" ref="N13">IF(N77&lt;&gt;"", N77, IF(SUMPRODUCT(--(PLP_BUSINESS!$C$3:$C$2925=N$9)*(--(LOWER(PLP_BUSINESS!$G$3:$G$2925)=$AU13:$BY13)))&gt;0,"O","X"))</f>
        <v>N/A</v>
      </c>
      <c r="O13" s="163" t="str" cm="1">
        <f t="array" ref="O13">IF(O77&lt;&gt;"", O77, IF(SUMPRODUCT(--(PLP_BUSINESS!$C$3:$C$2925=O$9)*(--(LOWER(PLP_BUSINESS!$G$3:$G$2925)=$AU13:$BY13)))&gt;0,"O","X"))</f>
        <v>N/A</v>
      </c>
      <c r="P13" s="163" t="str" cm="1">
        <f t="array" ref="P13">IF(P77&lt;&gt;"", P77, IF(SUMPRODUCT(--(PLP_BUSINESS!$C$3:$C$2925=P$9)*(--(LOWER(PLP_BUSINESS!$G$3:$G$2925)=$AU13:$BY13)))&gt;0,"O","X"))</f>
        <v>N/A</v>
      </c>
      <c r="Q13" s="163" t="str" cm="1">
        <f t="array" ref="Q13">IF(Q77&lt;&gt;"", Q77, IF(SUMPRODUCT(--(PLP_BUSINESS!$C$3:$C$2925=Q$9)*(--(LOWER(PLP_BUSINESS!$G$3:$G$2925)=$AU13:$BY13)))&gt;0,"O","X"))</f>
        <v>N/A</v>
      </c>
      <c r="R13" s="163" t="str" cm="1">
        <f t="array" ref="R13">IF(R77&lt;&gt;"", R77, IF(SUMPRODUCT(--(PLP_BUSINESS!$C$3:$C$2925=R$9)*(--(LOWER(PLP_BUSINESS!$G$3:$G$2925)=$AU13:$BY13)))&gt;0,"O","X"))</f>
        <v>N/A</v>
      </c>
      <c r="S13" s="163" t="str" cm="1">
        <f t="array" ref="S13">IF(S77&lt;&gt;"", S77, IF(SUMPRODUCT(--(PLP_BUSINESS!$C$3:$C$2925=S$9)*(--(LOWER(PLP_BUSINESS!$G$3:$G$2925)=$AU13:$BY13)))&gt;0,"O","X"))</f>
        <v>N/A</v>
      </c>
      <c r="T13" s="163" t="str" cm="1">
        <f t="array" ref="T13">IF(T77&lt;&gt;"", T77, IF(SUMPRODUCT(--(PLP_BUSINESS!$C$3:$C$2925=T$9)*(--(LOWER(PLP_BUSINESS!$G$3:$G$2925)=$AU13:$BY13)))&gt;0,"O","X"))</f>
        <v>N/A</v>
      </c>
      <c r="U13" s="163" t="str" cm="1">
        <f t="array" ref="U13">IF(U77&lt;&gt;"", U77, IF(SUMPRODUCT(--(PLP_BUSINESS!$C$3:$C$2925=U$9)*(--(LOWER(PLP_BUSINESS!$G$3:$G$2925)=$AU13:$BY13)))&gt;0,"O","X"))</f>
        <v>N/A</v>
      </c>
      <c r="V13" s="163" t="str" cm="1">
        <f t="array" ref="V13">IF(V77&lt;&gt;"", V77, IF(SUMPRODUCT(--(PLP_BUSINESS!$C$3:$C$2925=V$9)*(--(LOWER(PLP_BUSINESS!$G$3:$G$2925)=$AU13:$BY13)))&gt;0,"O","X"))</f>
        <v>N/A</v>
      </c>
      <c r="W13" s="163" t="str" cm="1">
        <f t="array" ref="W13">IF(W77&lt;&gt;"", W77, IF(SUMPRODUCT(--(PLP_BUSINESS!$C$3:$C$2925=W$9)*(--(LOWER(PLP_BUSINESS!$G$3:$G$2925)=$AU13:$BY13)))&gt;0,"O","X"))</f>
        <v>N/A</v>
      </c>
      <c r="X13" s="163" t="str" cm="1">
        <f t="array" ref="X13">IF(X77&lt;&gt;"", X77, IF(SUMPRODUCT(--(PLP_BUSINESS!$C$3:$C$2925=X$9)*(--(LOWER(PLP_BUSINESS!$G$3:$G$2925)=$AU13:$BY13)))&gt;0,"O","X"))</f>
        <v>N/A</v>
      </c>
      <c r="Y13" s="163" t="str" cm="1">
        <f t="array" ref="Y13">IF(Y77&lt;&gt;"", Y77, IF(SUMPRODUCT(--(PLP_BUSINESS!$C$3:$C$2925=Y$9)*(--(LOWER(PLP_BUSINESS!$G$3:$G$2925)=$AU13:$BY13)))&gt;0,"O","X"))</f>
        <v>N/A</v>
      </c>
      <c r="Z13" s="163" t="str" cm="1">
        <f t="array" ref="Z13">IF(Z77&lt;&gt;"", Z77, IF(SUMPRODUCT(--(PLP_BUSINESS!$C$3:$C$2925=Z$9)*(--(LOWER(PLP_BUSINESS!$G$3:$G$2925)=$AU13:$BY13)))&gt;0,"O","X"))</f>
        <v>N/A</v>
      </c>
      <c r="AA13" s="163" t="str" cm="1">
        <f t="array" ref="AA13">IF(AA77&lt;&gt;"", AA77, IF(SUMPRODUCT(--(PLP_BUSINESS!$C$3:$C$2925=AA$9)*(--(LOWER(PLP_BUSINESS!$G$3:$G$2925)=$AU13:$BY13)))&gt;0,"O","X"))</f>
        <v>N/A</v>
      </c>
      <c r="AB13" s="163" t="str" cm="1">
        <f t="array" ref="AB13">IF(AB77&lt;&gt;"", AB77, IF(SUMPRODUCT(--(PLP_BUSINESS!$C$3:$C$2925=AB$9)*(--(LOWER(PLP_BUSINESS!$G$3:$G$2925)=$AU13:$BY13)))&gt;0,"O","X"))</f>
        <v>N/A</v>
      </c>
      <c r="AC13" s="199" t="str" cm="1">
        <f t="array" ref="AC13">IF(AC77&lt;&gt;"", AC77, IF(SUMPRODUCT(--(PLP_BUSINESS!$C$3:$C$2925=AC$9)*(--(LOWER(PLP_BUSINESS!$G$3:$G$2925)=$AU13:$BY13)))&gt;0,"O","X"))</f>
        <v>O</v>
      </c>
      <c r="AD13" s="164" t="str" cm="1">
        <f t="array" ref="AD13">IF(AD77&lt;&gt;"", AD77, IF(SUMPRODUCT(--(PLP_BUSINESS!$C$3:$C$2925=AD$9)*(--(LOWER(PLP_BUSINESS!$G$3:$G$2925)=$AU13:$BY13)))&gt;0,"O","X"))</f>
        <v>O</v>
      </c>
      <c r="AE13" s="199" t="str" cm="1">
        <f t="array" ref="AE13">IF(AE77&lt;&gt;"", AE77, IF(SUMPRODUCT(--(PLP_BUSINESS!$C$3:$C$2925=AE$9)*(--(LOWER(PLP_BUSINESS!$G$3:$G$2925)=$AU13:$BY13)))&gt;0,"O","X"))</f>
        <v>N/A</v>
      </c>
      <c r="AF13" s="163" t="str" cm="1">
        <f t="array" ref="AF13">IF(AF77&lt;&gt;"", AF77, IF(SUMPRODUCT(--(PLP_BUSINESS!$C$3:$C$2925=AF$9)*(--(LOWER(PLP_BUSINESS!$G$3:$G$2925)=$AU13:$BY13)))&gt;0,"O","X"))</f>
        <v>N/A</v>
      </c>
      <c r="AG13" s="163" t="str" cm="1">
        <f t="array" ref="AG13">IF(AG77&lt;&gt;"", AG77, IF(SUMPRODUCT(--(PLP_BUSINESS!$C$3:$C$2925=AG$9)*(--(LOWER(PLP_BUSINESS!$G$3:$G$2925)=$AU13:$BY13)))&gt;0,"O","X"))</f>
        <v>N/A</v>
      </c>
      <c r="AH13" s="163" t="str" cm="1">
        <f t="array" ref="AH13">IF(AH77&lt;&gt;"", AH77, IF(SUMPRODUCT(--(PLP_BUSINESS!$C$3:$C$2925=AH$9)*(--(LOWER(PLP_BUSINESS!$G$3:$G$2925)=$AU13:$BY13)))&gt;0,"O","X"))</f>
        <v>N/A</v>
      </c>
      <c r="AI13" s="163" t="str" cm="1">
        <f t="array" ref="AI13">IF(AI77&lt;&gt;"", AI77, IF(SUMPRODUCT(--(PLP_BUSINESS!$C$3:$C$2925=AI$9)*(--(LOWER(PLP_BUSINESS!$G$3:$G$2925)=$AU13:$BY13)))&gt;0,"O","X"))</f>
        <v>N/A</v>
      </c>
      <c r="AJ13" s="163" t="str" cm="1">
        <f t="array" ref="AJ13">IF(AJ77&lt;&gt;"", AJ77, IF(SUMPRODUCT(--(PLP_BUSINESS!$C$3:$C$2925=AJ$9)*(--(LOWER(PLP_BUSINESS!$G$3:$G$2925)=$AU13:$BY13)))&gt;0,"O","X"))</f>
        <v>N/A</v>
      </c>
      <c r="AK13" s="163" t="str" cm="1">
        <f t="array" ref="AK13">IF(AK77&lt;&gt;"", AK77, IF(SUMPRODUCT(--(PLP_BUSINESS!$C$3:$C$2925=AK$9)*(--(LOWER(PLP_BUSINESS!$G$3:$G$2925)=$AU13:$BY13)))&gt;0,"O","X"))</f>
        <v>N/A</v>
      </c>
      <c r="AL13" s="199" t="str" cm="1">
        <f t="array" ref="AL13">IF(AL77&lt;&gt;"", AL77, IF(SUMPRODUCT(--(PLP_BUSINESS!$C$3:$C$2925=AL$9)*(--(LOWER(PLP_BUSINESS!$G$3:$G$2925)=$AU13:$BY13)))&gt;0,"O","X"))</f>
        <v>N/A</v>
      </c>
      <c r="AM13" s="199" t="str" cm="1">
        <f t="array" ref="AM13">IF(AM77&lt;&gt;"", AM77, IF(SUMPRODUCT(--(PLP_BUSINESS!$C$3:$C$2925=AM$9)*(--(LOWER(PLP_BUSINESS!$G$3:$G$2925)=$AU13:$BY13)))&gt;0,"O","X"))</f>
        <v>N/A</v>
      </c>
      <c r="AN13" s="163" t="str" cm="1">
        <f t="array" ref="AN13">IF(AN77&lt;&gt;"", AN77, IF(SUMPRODUCT(--(PLP_BUSINESS!$C$3:$C$2925=AN$9)*(--(LOWER(PLP_BUSINESS!$G$3:$G$2925)=$AU13:$BY13)))&gt;0,"O","X"))</f>
        <v>N/A</v>
      </c>
      <c r="AO13" s="163" t="str" cm="1">
        <f t="array" ref="AO13">IF(AO77&lt;&gt;"", AO77, IF(SUMPRODUCT(--(PLP_BUSINESS!$C$3:$C$2925=AO$9)*(--(LOWER(PLP_BUSINESS!$G$3:$G$2925)=$AU13:$BY13)))&gt;0,"O","X"))</f>
        <v>N/A</v>
      </c>
      <c r="AP13" s="163" t="str" cm="1">
        <f t="array" ref="AP13">IF(AP77&lt;&gt;"", AP77, IF(SUMPRODUCT(--(PLP_BUSINESS!$C$3:$C$2925=AP$9)*(--(LOWER(PLP_BUSINESS!$G$3:$G$2925)=$AU13:$BY13)))&gt;0,"O","X"))</f>
        <v>O</v>
      </c>
      <c r="AQ13" s="163" t="str" cm="1">
        <f t="array" ref="AQ13">IF(AQ77&lt;&gt;"", AQ77, IF(SUMPRODUCT(--(PLP_BUSINESS!$C$3:$C$2925=AQ$9)*(--(LOWER(PLP_BUSINESS!$G$3:$G$2925)=$AU13:$BY13)))&gt;0,"O","X"))</f>
        <v>N/A</v>
      </c>
      <c r="AR13" s="163" t="str" cm="1">
        <f t="array" ref="AR13">IF(AR77&lt;&gt;"", AR77, IF(SUMPRODUCT(--(PLP_BUSINESS!$C$3:$C$2925=AR$9)*(--(LOWER(PLP_BUSINESS!$G$3:$G$2925)=$AU13:$BY13)))&gt;0,"O","X"))</f>
        <v>N/A</v>
      </c>
      <c r="AS13" s="214" t="str" cm="1">
        <f t="array" ref="AS13">IF(AS77&lt;&gt;"", AS77, IF(SUMPRODUCT(--(PLP_BUSINESS!$C$3:$C$2925=AS$9)*(--(LOWER(PLP_BUSINESS!$G$3:$G$2925)=$AU13:$BY13)))&gt;0,"O","X"))</f>
        <v>N/A</v>
      </c>
      <c r="AT13" s="63"/>
      <c r="AU13" s="309" t="s">
        <v>6512</v>
      </c>
      <c r="AV13" s="309" t="s">
        <v>6560</v>
      </c>
      <c r="AW13" s="309" t="s">
        <v>11385</v>
      </c>
      <c r="AX13" s="309" t="s">
        <v>6830</v>
      </c>
      <c r="AY13" s="309" t="s">
        <v>6830</v>
      </c>
      <c r="AZ13" s="309" t="s">
        <v>6830</v>
      </c>
      <c r="BA13" s="309" t="s">
        <v>6830</v>
      </c>
      <c r="BB13" s="309" t="s">
        <v>6830</v>
      </c>
      <c r="BC13" s="309" t="s">
        <v>6830</v>
      </c>
      <c r="BD13" s="309" t="s">
        <v>6830</v>
      </c>
      <c r="BE13" s="309" t="s">
        <v>6830</v>
      </c>
      <c r="BF13" s="309" t="s">
        <v>6830</v>
      </c>
      <c r="BG13" s="309" t="s">
        <v>6830</v>
      </c>
      <c r="BH13" s="309" t="s">
        <v>6830</v>
      </c>
      <c r="BI13" s="309" t="s">
        <v>6830</v>
      </c>
      <c r="BJ13" s="309" t="s">
        <v>6830</v>
      </c>
      <c r="BK13" s="309" t="s">
        <v>6830</v>
      </c>
      <c r="BL13" s="309" t="s">
        <v>6830</v>
      </c>
      <c r="BM13" s="309" t="s">
        <v>6830</v>
      </c>
      <c r="BN13" s="309" t="s">
        <v>6830</v>
      </c>
      <c r="BO13" s="309" t="s">
        <v>6830</v>
      </c>
      <c r="BP13" s="309" t="s">
        <v>6830</v>
      </c>
      <c r="BQ13" s="309" t="s">
        <v>6830</v>
      </c>
      <c r="BR13" s="309" t="s">
        <v>6830</v>
      </c>
      <c r="BS13" s="309" t="s">
        <v>6830</v>
      </c>
      <c r="BT13" s="309" t="s">
        <v>6830</v>
      </c>
      <c r="BU13" s="309" t="s">
        <v>6830</v>
      </c>
      <c r="BV13" s="309" t="s">
        <v>6830</v>
      </c>
      <c r="BW13" s="309" t="s">
        <v>6830</v>
      </c>
      <c r="BX13" s="308"/>
      <c r="BY13" s="283"/>
      <c r="BZ13" s="283"/>
      <c r="CA13" s="283"/>
    </row>
    <row r="14" spans="1:79" s="61" customFormat="1" ht="17.45" customHeight="1">
      <c r="B14" s="497"/>
      <c r="C14" s="498"/>
      <c r="D14" s="74" t="s">
        <v>5646</v>
      </c>
      <c r="E14" s="199" t="str" cm="1">
        <f t="array" ref="E14">IF(E78&lt;&gt;"", E78, IF(SUMPRODUCT(--(PLP_BUSINESS!$C$3:$C$2925=E$9)*(--(LOWER(PLP_BUSINESS!$G$3:$G$2925)=$AU14:$BY14)))&gt;0,"O","X"))</f>
        <v>N/A</v>
      </c>
      <c r="F14" s="163" t="str" cm="1">
        <f t="array" ref="F14">IF(F78&lt;&gt;"", F78, IF(SUMPRODUCT(--(PLP_BUSINESS!$C$3:$C$2925=F$9)*(--(LOWER(PLP_BUSINESS!$G$3:$G$2925)=$AU14:$BY14)))&gt;0,"O","X"))</f>
        <v>N/A</v>
      </c>
      <c r="G14" s="163" t="str" cm="1">
        <f t="array" ref="G14">IF(G78&lt;&gt;"", G78, IF(SUMPRODUCT(--(PLP_BUSINESS!$C$3:$C$2925=G$9)*(--(LOWER(PLP_BUSINESS!$G$3:$G$2925)=$AU14:$BY14)))&gt;0,"O","X"))</f>
        <v>N/A</v>
      </c>
      <c r="H14" s="163" t="str" cm="1">
        <f t="array" ref="H14">IF(H78&lt;&gt;"", H78, IF(SUMPRODUCT(--(PLP_BUSINESS!$C$3:$C$2925=H$9)*(--(LOWER(PLP_BUSINESS!$G$3:$G$2925)=$AU14:$BY14)))&gt;0,"O","X"))</f>
        <v>N/A</v>
      </c>
      <c r="I14" s="163" t="str" cm="1">
        <f t="array" ref="I14">IF(I78&lt;&gt;"", I78, IF(SUMPRODUCT(--(PLP_BUSINESS!$C$3:$C$2925=I$9)*(--(LOWER(PLP_BUSINESS!$G$3:$G$2925)=$AU14:$BY14)))&gt;0,"O","X"))</f>
        <v>N/A</v>
      </c>
      <c r="J14" s="163" t="str" cm="1">
        <f t="array" ref="J14">IF(J78&lt;&gt;"", J78, IF(SUMPRODUCT(--(PLP_BUSINESS!$C$3:$C$2925=J$9)*(--(LOWER(PLP_BUSINESS!$G$3:$G$2925)=$AU14:$BY14)))&gt;0,"O","X"))</f>
        <v>N/A</v>
      </c>
      <c r="K14" s="163" t="str" cm="1">
        <f t="array" ref="K14">IF(K78&lt;&gt;"", K78, IF(SUMPRODUCT(--(PLP_BUSINESS!$C$3:$C$2925=K$9)*(--(LOWER(PLP_BUSINESS!$G$3:$G$2925)=$AU14:$BY14)))&gt;0,"O","X"))</f>
        <v>N/A</v>
      </c>
      <c r="L14" s="200" t="str" cm="1">
        <f t="array" ref="L14">IF(L78&lt;&gt;"", L78, IF(SUMPRODUCT(--(PLP_BUSINESS!$C$3:$C$2925=L$9)*(--(LOWER(PLP_BUSINESS!$G$3:$G$2925)=$AU14:$BY14)))&gt;0,"O","X"))</f>
        <v>N/A</v>
      </c>
      <c r="M14" s="150" t="str" cm="1">
        <f t="array" ref="M14">IF(M78&lt;&gt;"", M78, IF(SUMPRODUCT(--(PLP_BUSINESS!$C$3:$C$2925=M$9)*(--(LOWER(PLP_BUSINESS!$G$3:$G$2925)=$AU14:$BY14)))&gt;0,"O","X"))</f>
        <v>O</v>
      </c>
      <c r="N14" s="213" t="str" cm="1">
        <f t="array" ref="N14">IF(N78&lt;&gt;"", N78, IF(SUMPRODUCT(--(PLP_BUSINESS!$C$3:$C$2925=N$9)*(--(LOWER(PLP_BUSINESS!$G$3:$G$2925)=$AU14:$BY14)))&gt;0,"O","X"))</f>
        <v>O</v>
      </c>
      <c r="O14" s="163" t="str" cm="1">
        <f t="array" ref="O14">IF(O78&lt;&gt;"", O78, IF(SUMPRODUCT(--(PLP_BUSINESS!$C$3:$C$2925=O$9)*(--(LOWER(PLP_BUSINESS!$G$3:$G$2925)=$AU14:$BY14)))&gt;0,"O","X"))</f>
        <v>O</v>
      </c>
      <c r="P14" s="163" t="str" cm="1">
        <f t="array" ref="P14">IF(P78&lt;&gt;"", P78, IF(SUMPRODUCT(--(PLP_BUSINESS!$C$3:$C$2925=P$9)*(--(LOWER(PLP_BUSINESS!$G$3:$G$2925)=$AU14:$BY14)))&gt;0,"O","X"))</f>
        <v>N/A</v>
      </c>
      <c r="Q14" s="163" t="str" cm="1">
        <f t="array" ref="Q14">IF(Q78&lt;&gt;"", Q78, IF(SUMPRODUCT(--(PLP_BUSINESS!$C$3:$C$2925=Q$9)*(--(LOWER(PLP_BUSINESS!$G$3:$G$2925)=$AU14:$BY14)))&gt;0,"O","X"))</f>
        <v>O</v>
      </c>
      <c r="R14" s="163" t="str" cm="1">
        <f t="array" ref="R14">IF(R78&lt;&gt;"", R78, IF(SUMPRODUCT(--(PLP_BUSINESS!$C$3:$C$2925=R$9)*(--(LOWER(PLP_BUSINESS!$G$3:$G$2925)=$AU14:$BY14)))&gt;0,"O","X"))</f>
        <v>O</v>
      </c>
      <c r="S14" s="163" t="str" cm="1">
        <f t="array" ref="S14">IF(S78&lt;&gt;"", S78, IF(SUMPRODUCT(--(PLP_BUSINESS!$C$3:$C$2925=S$9)*(--(LOWER(PLP_BUSINESS!$G$3:$G$2925)=$AU14:$BY14)))&gt;0,"O","X"))</f>
        <v>O</v>
      </c>
      <c r="T14" s="163" t="str" cm="1">
        <f t="array" ref="T14">IF(T78&lt;&gt;"", T78, IF(SUMPRODUCT(--(PLP_BUSINESS!$C$3:$C$2925=T$9)*(--(LOWER(PLP_BUSINESS!$G$3:$G$2925)=$AU14:$BY14)))&gt;0,"O","X"))</f>
        <v>O</v>
      </c>
      <c r="U14" s="163" t="str" cm="1">
        <f t="array" ref="U14">IF(U78&lt;&gt;"", U78, IF(SUMPRODUCT(--(PLP_BUSINESS!$C$3:$C$2925=U$9)*(--(LOWER(PLP_BUSINESS!$G$3:$G$2925)=$AU14:$BY14)))&gt;0,"O","X"))</f>
        <v>O</v>
      </c>
      <c r="V14" s="163" t="str" cm="1">
        <f t="array" ref="V14">IF(V78&lt;&gt;"", V78, IF(SUMPRODUCT(--(PLP_BUSINESS!$C$3:$C$2925=V$9)*(--(LOWER(PLP_BUSINESS!$G$3:$G$2925)=$AU14:$BY14)))&gt;0,"O","X"))</f>
        <v>N/A</v>
      </c>
      <c r="W14" s="163" t="str" cm="1">
        <f t="array" ref="W14">IF(W78&lt;&gt;"", W78, IF(SUMPRODUCT(--(PLP_BUSINESS!$C$3:$C$2925=W$9)*(--(LOWER(PLP_BUSINESS!$G$3:$G$2925)=$AU14:$BY14)))&gt;0,"O","X"))</f>
        <v>O</v>
      </c>
      <c r="X14" s="163" t="str" cm="1">
        <f t="array" ref="X14">IF(X78&lt;&gt;"", X78, IF(SUMPRODUCT(--(PLP_BUSINESS!$C$3:$C$2925=X$9)*(--(LOWER(PLP_BUSINESS!$G$3:$G$2925)=$AU14:$BY14)))&gt;0,"O","X"))</f>
        <v>O</v>
      </c>
      <c r="Y14" s="163" t="str" cm="1">
        <f t="array" ref="Y14">IF(Y78&lt;&gt;"", Y78, IF(SUMPRODUCT(--(PLP_BUSINESS!$C$3:$C$2925=Y$9)*(--(LOWER(PLP_BUSINESS!$G$3:$G$2925)=$AU14:$BY14)))&gt;0,"O","X"))</f>
        <v>O</v>
      </c>
      <c r="Z14" s="163" t="str" cm="1">
        <f t="array" ref="Z14">IF(Z78&lt;&gt;"", Z78, IF(SUMPRODUCT(--(PLP_BUSINESS!$C$3:$C$2925=Z$9)*(--(LOWER(PLP_BUSINESS!$G$3:$G$2925)=$AU14:$BY14)))&gt;0,"O","X"))</f>
        <v>O</v>
      </c>
      <c r="AA14" s="163" t="str" cm="1">
        <f t="array" ref="AA14">IF(AA78&lt;&gt;"", AA78, IF(SUMPRODUCT(--(PLP_BUSINESS!$C$3:$C$2925=AA$9)*(--(LOWER(PLP_BUSINESS!$G$3:$G$2925)=$AU14:$BY14)))&gt;0,"O","X"))</f>
        <v>O</v>
      </c>
      <c r="AB14" s="214" t="str" cm="1">
        <f t="array" ref="AB14">IF(AB78&lt;&gt;"", AB78, IF(SUMPRODUCT(--(PLP_BUSINESS!$C$3:$C$2925=AB$9)*(--(LOWER(PLP_BUSINESS!$G$3:$G$2925)=$AU14:$BY14)))&gt;0,"O","X"))</f>
        <v>O</v>
      </c>
      <c r="AC14" s="213" t="str" cm="1">
        <f t="array" ref="AC14">IF(AC78&lt;&gt;"", AC78, IF(SUMPRODUCT(--(PLP_BUSINESS!$C$3:$C$2925=AC$9)*(--(LOWER(PLP_BUSINESS!$G$3:$G$2925)=$AU14:$BY14)))&gt;0,"O","X"))</f>
        <v>O</v>
      </c>
      <c r="AD14" s="164" t="str" cm="1">
        <f t="array" ref="AD14">IF(AD78&lt;&gt;"", AD78, IF(SUMPRODUCT(--(PLP_BUSINESS!$C$3:$C$2925=AD$9)*(--(LOWER(PLP_BUSINESS!$G$3:$G$2925)=$AU14:$BY14)))&gt;0,"O","X"))</f>
        <v>O</v>
      </c>
      <c r="AE14" s="199" t="str" cm="1">
        <f t="array" ref="AE14">IF(AE78&lt;&gt;"", AE78, IF(SUMPRODUCT(--(PLP_BUSINESS!$C$3:$C$2925=AE$9)*(--(LOWER(PLP_BUSINESS!$G$3:$G$2925)=$AU14:$BY14)))&gt;0,"O","X"))</f>
        <v>O</v>
      </c>
      <c r="AF14" s="163" t="str" cm="1">
        <f t="array" ref="AF14">IF(AF78&lt;&gt;"", AF78, IF(SUMPRODUCT(--(PLP_BUSINESS!$C$3:$C$2925=AF$9)*(--(LOWER(PLP_BUSINESS!$G$3:$G$2925)=$AU14:$BY14)))&gt;0,"O","X"))</f>
        <v>O</v>
      </c>
      <c r="AG14" s="163" t="str" cm="1">
        <f t="array" ref="AG14">IF(AG78&lt;&gt;"", AG78, IF(SUMPRODUCT(--(PLP_BUSINESS!$C$3:$C$2925=AG$9)*(--(LOWER(PLP_BUSINESS!$G$3:$G$2925)=$AU14:$BY14)))&gt;0,"O","X"))</f>
        <v>O</v>
      </c>
      <c r="AH14" s="163" t="str" cm="1">
        <f t="array" ref="AH14">IF(AH78&lt;&gt;"", AH78, IF(SUMPRODUCT(--(PLP_BUSINESS!$C$3:$C$2925=AH$9)*(--(LOWER(PLP_BUSINESS!$G$3:$G$2925)=$AU14:$BY14)))&gt;0,"O","X"))</f>
        <v>O</v>
      </c>
      <c r="AI14" s="163" t="str" cm="1">
        <f t="array" ref="AI14">IF(AI78&lt;&gt;"", AI78, IF(SUMPRODUCT(--(PLP_BUSINESS!$C$3:$C$2925=AI$9)*(--(LOWER(PLP_BUSINESS!$G$3:$G$2925)=$AU14:$BY14)))&gt;0,"O","X"))</f>
        <v>O</v>
      </c>
      <c r="AJ14" s="163" t="str" cm="1">
        <f t="array" ref="AJ14">IF(AJ78&lt;&gt;"", AJ78, IF(SUMPRODUCT(--(PLP_BUSINESS!$C$3:$C$2925=AJ$9)*(--(LOWER(PLP_BUSINESS!$G$3:$G$2925)=$AU14:$BY14)))&gt;0,"O","X"))</f>
        <v>O</v>
      </c>
      <c r="AK14" s="214" t="str" cm="1">
        <f t="array" ref="AK14">IF(AK78&lt;&gt;"", AK78, IF(SUMPRODUCT(--(PLP_BUSINESS!$C$3:$C$2925=AK$9)*(--(LOWER(PLP_BUSINESS!$G$3:$G$2925)=$AU14:$BY14)))&gt;0,"O","X"))</f>
        <v>O</v>
      </c>
      <c r="AL14" s="215" t="str" cm="1">
        <f t="array" ref="AL14">IF(AL78&lt;&gt;"", AL78, IF(SUMPRODUCT(--(PLP_BUSINESS!$C$3:$C$2925=AL$9)*(--(LOWER(PLP_BUSINESS!$G$3:$G$2925)=$AU14:$BY14)))&gt;0,"O","X"))</f>
        <v>O</v>
      </c>
      <c r="AM14" s="199" t="str" cm="1">
        <f t="array" ref="AM14">IF(AM78&lt;&gt;"", AM78, IF(SUMPRODUCT(--(PLP_BUSINESS!$C$3:$C$2925=AM$9)*(--(LOWER(PLP_BUSINESS!$G$3:$G$2925)=$AU14:$BY14)))&gt;0,"O","X"))</f>
        <v>O</v>
      </c>
      <c r="AN14" s="163" t="str" cm="1">
        <f t="array" ref="AN14">IF(AN78&lt;&gt;"", AN78, IF(SUMPRODUCT(--(PLP_BUSINESS!$C$3:$C$2925=AN$9)*(--(LOWER(PLP_BUSINESS!$G$3:$G$2925)=$AU14:$BY14)))&gt;0,"O","X"))</f>
        <v>O</v>
      </c>
      <c r="AO14" s="163" t="str" cm="1">
        <f t="array" ref="AO14">IF(AO78&lt;&gt;"", AO78, IF(SUMPRODUCT(--(PLP_BUSINESS!$C$3:$C$2925=AO$9)*(--(LOWER(PLP_BUSINESS!$G$3:$G$2925)=$AU14:$BY14)))&gt;0,"O","X"))</f>
        <v>O</v>
      </c>
      <c r="AP14" s="163" t="str" cm="1">
        <f t="array" ref="AP14">IF(AP78&lt;&gt;"", AP78, IF(SUMPRODUCT(--(PLP_BUSINESS!$C$3:$C$2925=AP$9)*(--(LOWER(PLP_BUSINESS!$G$3:$G$2925)=$AU14:$BY14)))&gt;0,"O","X"))</f>
        <v>N/A</v>
      </c>
      <c r="AQ14" s="163" t="str" cm="1">
        <f t="array" ref="AQ14">IF(AQ78&lt;&gt;"", AQ78, IF(SUMPRODUCT(--(PLP_BUSINESS!$C$3:$C$2925=AQ$9)*(--(LOWER(PLP_BUSINESS!$G$3:$G$2925)=$AU14:$BY14)))&gt;0,"O","X"))</f>
        <v>O</v>
      </c>
      <c r="AR14" s="163" t="str" cm="1">
        <f t="array" ref="AR14">IF(AR78&lt;&gt;"", AR78, IF(SUMPRODUCT(--(PLP_BUSINESS!$C$3:$C$2925=AR$9)*(--(LOWER(PLP_BUSINESS!$G$3:$G$2925)=$AU14:$BY14)))&gt;0,"O","X"))</f>
        <v>O</v>
      </c>
      <c r="AS14" s="214" t="str" cm="1">
        <f t="array" ref="AS14">IF(AS78&lt;&gt;"", AS78, IF(SUMPRODUCT(--(PLP_BUSINESS!$C$3:$C$2925=AS$9)*(--(LOWER(PLP_BUSINESS!$G$3:$G$2925)=$AU14:$BY14)))&gt;0,"O","X"))</f>
        <v>O</v>
      </c>
      <c r="AT14" s="63"/>
      <c r="AU14" s="309" t="s">
        <v>6513</v>
      </c>
      <c r="AV14" s="309" t="s">
        <v>6561</v>
      </c>
      <c r="AW14" s="309" t="s">
        <v>6512</v>
      </c>
      <c r="AX14" s="309" t="s">
        <v>7876</v>
      </c>
      <c r="AY14" s="309" t="s">
        <v>11386</v>
      </c>
      <c r="AZ14" s="309" t="s">
        <v>6830</v>
      </c>
      <c r="BA14" s="309" t="s">
        <v>6830</v>
      </c>
      <c r="BB14" s="309" t="s">
        <v>6830</v>
      </c>
      <c r="BC14" s="309" t="s">
        <v>6830</v>
      </c>
      <c r="BD14" s="309" t="s">
        <v>6830</v>
      </c>
      <c r="BE14" s="309" t="s">
        <v>6830</v>
      </c>
      <c r="BF14" s="309" t="s">
        <v>6830</v>
      </c>
      <c r="BG14" s="309" t="s">
        <v>6830</v>
      </c>
      <c r="BH14" s="309" t="s">
        <v>6830</v>
      </c>
      <c r="BI14" s="309" t="s">
        <v>6830</v>
      </c>
      <c r="BJ14" s="309" t="s">
        <v>6830</v>
      </c>
      <c r="BK14" s="309" t="s">
        <v>6830</v>
      </c>
      <c r="BL14" s="309" t="s">
        <v>6830</v>
      </c>
      <c r="BM14" s="309" t="s">
        <v>6830</v>
      </c>
      <c r="BN14" s="309" t="s">
        <v>6830</v>
      </c>
      <c r="BO14" s="309" t="s">
        <v>6830</v>
      </c>
      <c r="BP14" s="309" t="s">
        <v>6830</v>
      </c>
      <c r="BQ14" s="309" t="s">
        <v>6830</v>
      </c>
      <c r="BR14" s="309" t="s">
        <v>6830</v>
      </c>
      <c r="BS14" s="309" t="s">
        <v>6830</v>
      </c>
      <c r="BT14" s="309" t="s">
        <v>6830</v>
      </c>
      <c r="BU14" s="309" t="s">
        <v>6830</v>
      </c>
      <c r="BV14" s="309" t="s">
        <v>6830</v>
      </c>
      <c r="BW14" s="309" t="s">
        <v>6830</v>
      </c>
      <c r="BX14" s="308"/>
      <c r="BY14" s="283"/>
      <c r="BZ14" s="283"/>
      <c r="CA14" s="283"/>
    </row>
    <row r="15" spans="1:79" s="61" customFormat="1" ht="17.45" customHeight="1">
      <c r="B15" s="497"/>
      <c r="C15" s="498"/>
      <c r="D15" s="74" t="s">
        <v>5647</v>
      </c>
      <c r="E15" s="199" t="str" cm="1">
        <f t="array" ref="E15">IF(E79&lt;&gt;"", E79, IF(SUMPRODUCT(--(PLP_BUSINESS!$C$3:$C$2925=E$9)*(--(LOWER(PLP_BUSINESS!$G$3:$G$2925)=$AU15:$BY15)))&gt;0,"O","X"))</f>
        <v>O</v>
      </c>
      <c r="F15" s="163" t="str" cm="1">
        <f t="array" ref="F15">IF(F79&lt;&gt;"", F79, IF(SUMPRODUCT(--(PLP_BUSINESS!$C$3:$C$2925=F$9)*(--(LOWER(PLP_BUSINESS!$G$3:$G$2925)=$AU15:$BY15)))&gt;0,"O","X"))</f>
        <v>O</v>
      </c>
      <c r="G15" s="163" t="str" cm="1">
        <f t="array" ref="G15">IF(G79&lt;&gt;"", G79, IF(SUMPRODUCT(--(PLP_BUSINESS!$C$3:$C$2925=G$9)*(--(LOWER(PLP_BUSINESS!$G$3:$G$2925)=$AU15:$BY15)))&gt;0,"O","X"))</f>
        <v>O</v>
      </c>
      <c r="H15" s="163" t="str" cm="1">
        <f t="array" ref="H15">IF(H79&lt;&gt;"", H79, IF(SUMPRODUCT(--(PLP_BUSINESS!$C$3:$C$2925=H$9)*(--(LOWER(PLP_BUSINESS!$G$3:$G$2925)=$AU15:$BY15)))&gt;0,"O","X"))</f>
        <v>O</v>
      </c>
      <c r="I15" s="163" t="str" cm="1">
        <f t="array" ref="I15">IF(I79&lt;&gt;"", I79, IF(SUMPRODUCT(--(PLP_BUSINESS!$C$3:$C$2925=I$9)*(--(LOWER(PLP_BUSINESS!$G$3:$G$2925)=$AU15:$BY15)))&gt;0,"O","X"))</f>
        <v>O</v>
      </c>
      <c r="J15" s="163" t="str" cm="1">
        <f t="array" ref="J15">IF(J79&lt;&gt;"", J79, IF(SUMPRODUCT(--(PLP_BUSINESS!$C$3:$C$2925=J$9)*(--(LOWER(PLP_BUSINESS!$G$3:$G$2925)=$AU15:$BY15)))&gt;0,"O","X"))</f>
        <v>O</v>
      </c>
      <c r="K15" s="163" t="str" cm="1">
        <f t="array" ref="K15">IF(K79&lt;&gt;"", K79, IF(SUMPRODUCT(--(PLP_BUSINESS!$C$3:$C$2925=K$9)*(--(LOWER(PLP_BUSINESS!$G$3:$G$2925)=$AU15:$BY15)))&gt;0,"O","X"))</f>
        <v>O</v>
      </c>
      <c r="L15" s="200" t="str" cm="1">
        <f t="array" ref="L15">IF(L79&lt;&gt;"", L79, IF(SUMPRODUCT(--(PLP_BUSINESS!$C$3:$C$2925=L$9)*(--(LOWER(PLP_BUSINESS!$G$3:$G$2925)=$AU15:$BY15)))&gt;0,"O","X"))</f>
        <v>O</v>
      </c>
      <c r="M15" s="150" t="str" cm="1">
        <f t="array" ref="M15">IF(M79&lt;&gt;"", M79, IF(SUMPRODUCT(--(PLP_BUSINESS!$C$3:$C$2925=M$9)*(--(LOWER(PLP_BUSINESS!$G$3:$G$2925)=$AU15:$BY15)))&gt;0,"O","X"))</f>
        <v>N/A</v>
      </c>
      <c r="N15" s="213" t="str" cm="1">
        <f t="array" ref="N15">IF(N79&lt;&gt;"", N79, IF(SUMPRODUCT(--(PLP_BUSINESS!$C$3:$C$2925=N$9)*(--(LOWER(PLP_BUSINESS!$G$3:$G$2925)=$AU15:$BY15)))&gt;0,"O","X"))</f>
        <v>N/A</v>
      </c>
      <c r="O15" s="163" t="str" cm="1">
        <f t="array" ref="O15">IF(O79&lt;&gt;"", O79, IF(SUMPRODUCT(--(PLP_BUSINESS!$C$3:$C$2925=O$9)*(--(LOWER(PLP_BUSINESS!$G$3:$G$2925)=$AU15:$BY15)))&gt;0,"O","X"))</f>
        <v>N/A</v>
      </c>
      <c r="P15" s="163" t="str" cm="1">
        <f t="array" ref="P15">IF(P79&lt;&gt;"", P79, IF(SUMPRODUCT(--(PLP_BUSINESS!$C$3:$C$2925=P$9)*(--(LOWER(PLP_BUSINESS!$G$3:$G$2925)=$AU15:$BY15)))&gt;0,"O","X"))</f>
        <v>N/A</v>
      </c>
      <c r="Q15" s="163" t="str" cm="1">
        <f t="array" ref="Q15">IF(Q79&lt;&gt;"", Q79, IF(SUMPRODUCT(--(PLP_BUSINESS!$C$3:$C$2925=Q$9)*(--(LOWER(PLP_BUSINESS!$G$3:$G$2925)=$AU15:$BY15)))&gt;0,"O","X"))</f>
        <v>N/A</v>
      </c>
      <c r="R15" s="163" t="str" cm="1">
        <f t="array" ref="R15">IF(R79&lt;&gt;"", R79, IF(SUMPRODUCT(--(PLP_BUSINESS!$C$3:$C$2925=R$9)*(--(LOWER(PLP_BUSINESS!$G$3:$G$2925)=$AU15:$BY15)))&gt;0,"O","X"))</f>
        <v>N/A</v>
      </c>
      <c r="S15" s="163" t="str" cm="1">
        <f t="array" ref="S15">IF(S79&lt;&gt;"", S79, IF(SUMPRODUCT(--(PLP_BUSINESS!$C$3:$C$2925=S$9)*(--(LOWER(PLP_BUSINESS!$G$3:$G$2925)=$AU15:$BY15)))&gt;0,"O","X"))</f>
        <v>O</v>
      </c>
      <c r="T15" s="163" t="str" cm="1">
        <f t="array" ref="T15">IF(T79&lt;&gt;"", T79, IF(SUMPRODUCT(--(PLP_BUSINESS!$C$3:$C$2925=T$9)*(--(LOWER(PLP_BUSINESS!$G$3:$G$2925)=$AU15:$BY15)))&gt;0,"O","X"))</f>
        <v>O</v>
      </c>
      <c r="U15" s="163" t="str" cm="1">
        <f t="array" ref="U15">IF(U79&lt;&gt;"", U79, IF(SUMPRODUCT(--(PLP_BUSINESS!$C$3:$C$2925=U$9)*(--(LOWER(PLP_BUSINESS!$G$3:$G$2925)=$AU15:$BY15)))&gt;0,"O","X"))</f>
        <v>N/A</v>
      </c>
      <c r="V15" s="163" t="str" cm="1">
        <f t="array" ref="V15">IF(V79&lt;&gt;"", V79, IF(SUMPRODUCT(--(PLP_BUSINESS!$C$3:$C$2925=V$9)*(--(LOWER(PLP_BUSINESS!$G$3:$G$2925)=$AU15:$BY15)))&gt;0,"O","X"))</f>
        <v>N/A</v>
      </c>
      <c r="W15" s="163" t="str" cm="1">
        <f t="array" ref="W15">IF(W79&lt;&gt;"", W79, IF(SUMPRODUCT(--(PLP_BUSINESS!$C$3:$C$2925=W$9)*(--(LOWER(PLP_BUSINESS!$G$3:$G$2925)=$AU15:$BY15)))&gt;0,"O","X"))</f>
        <v>O</v>
      </c>
      <c r="X15" s="163" t="str" cm="1">
        <f t="array" ref="X15">IF(X79&lt;&gt;"", X79, IF(SUMPRODUCT(--(PLP_BUSINESS!$C$3:$C$2925=X$9)*(--(LOWER(PLP_BUSINESS!$G$3:$G$2925)=$AU15:$BY15)))&gt;0,"O","X"))</f>
        <v>O</v>
      </c>
      <c r="Y15" s="163" t="str" cm="1">
        <f t="array" ref="Y15">IF(Y79&lt;&gt;"", Y79, IF(SUMPRODUCT(--(PLP_BUSINESS!$C$3:$C$2925=Y$9)*(--(LOWER(PLP_BUSINESS!$G$3:$G$2925)=$AU15:$BY15)))&gt;0,"O","X"))</f>
        <v>O</v>
      </c>
      <c r="Z15" s="163" t="str" cm="1">
        <f t="array" ref="Z15">IF(Z79&lt;&gt;"", Z79, IF(SUMPRODUCT(--(PLP_BUSINESS!$C$3:$C$2925=Z$9)*(--(LOWER(PLP_BUSINESS!$G$3:$G$2925)=$AU15:$BY15)))&gt;0,"O","X"))</f>
        <v>O</v>
      </c>
      <c r="AA15" s="163" t="str" cm="1">
        <f t="array" ref="AA15">IF(AA79&lt;&gt;"", AA79, IF(SUMPRODUCT(--(PLP_BUSINESS!$C$3:$C$2925=AA$9)*(--(LOWER(PLP_BUSINESS!$G$3:$G$2925)=$AU15:$BY15)))&gt;0,"O","X"))</f>
        <v>O</v>
      </c>
      <c r="AB15" s="214" t="str" cm="1">
        <f t="array" ref="AB15">IF(AB79&lt;&gt;"", AB79, IF(SUMPRODUCT(--(PLP_BUSINESS!$C$3:$C$2925=AB$9)*(--(LOWER(PLP_BUSINESS!$G$3:$G$2925)=$AU15:$BY15)))&gt;0,"O","X"))</f>
        <v>O</v>
      </c>
      <c r="AC15" s="213" t="str" cm="1">
        <f t="array" ref="AC15">IF(AC79&lt;&gt;"", AC79, IF(SUMPRODUCT(--(PLP_BUSINESS!$C$3:$C$2925=AC$9)*(--(LOWER(PLP_BUSINESS!$G$3:$G$2925)=$AU15:$BY15)))&gt;0,"O","X"))</f>
        <v>N/A</v>
      </c>
      <c r="AD15" s="164" t="str" cm="1">
        <f t="array" ref="AD15">IF(AD79&lt;&gt;"", AD79, IF(SUMPRODUCT(--(PLP_BUSINESS!$C$3:$C$2925=AD$9)*(--(LOWER(PLP_BUSINESS!$G$3:$G$2925)=$AU15:$BY15)))&gt;0,"O","X"))</f>
        <v>N/A</v>
      </c>
      <c r="AE15" s="199" t="str" cm="1">
        <f t="array" ref="AE15">IF(AE79&lt;&gt;"", AE79, IF(SUMPRODUCT(--(PLP_BUSINESS!$C$3:$C$2925=AE$9)*(--(LOWER(PLP_BUSINESS!$G$3:$G$2925)=$AU15:$BY15)))&gt;0,"O","X"))</f>
        <v>N/A</v>
      </c>
      <c r="AF15" s="163" t="str" cm="1">
        <f t="array" ref="AF15">IF(AF79&lt;&gt;"", AF79, IF(SUMPRODUCT(--(PLP_BUSINESS!$C$3:$C$2925=AF$9)*(--(LOWER(PLP_BUSINESS!$G$3:$G$2925)=$AU15:$BY15)))&gt;0,"O","X"))</f>
        <v>N/A</v>
      </c>
      <c r="AG15" s="163" t="str" cm="1">
        <f t="array" ref="AG15">IF(AG79&lt;&gt;"", AG79, IF(SUMPRODUCT(--(PLP_BUSINESS!$C$3:$C$2925=AG$9)*(--(LOWER(PLP_BUSINESS!$G$3:$G$2925)=$AU15:$BY15)))&gt;0,"O","X"))</f>
        <v>O</v>
      </c>
      <c r="AH15" s="163" t="str" cm="1">
        <f t="array" ref="AH15">IF(AH79&lt;&gt;"", AH79, IF(SUMPRODUCT(--(PLP_BUSINESS!$C$3:$C$2925=AH$9)*(--(LOWER(PLP_BUSINESS!$G$3:$G$2925)=$AU15:$BY15)))&gt;0,"O","X"))</f>
        <v>N/A</v>
      </c>
      <c r="AI15" s="163" t="str" cm="1">
        <f t="array" ref="AI15">IF(AI79&lt;&gt;"", AI79, IF(SUMPRODUCT(--(PLP_BUSINESS!$C$3:$C$2925=AI$9)*(--(LOWER(PLP_BUSINESS!$G$3:$G$2925)=$AU15:$BY15)))&gt;0,"O","X"))</f>
        <v>O</v>
      </c>
      <c r="AJ15" s="163" t="str" cm="1">
        <f t="array" ref="AJ15">IF(AJ79&lt;&gt;"", AJ79, IF(SUMPRODUCT(--(PLP_BUSINESS!$C$3:$C$2925=AJ$9)*(--(LOWER(PLP_BUSINESS!$G$3:$G$2925)=$AU15:$BY15)))&gt;0,"O","X"))</f>
        <v>N/A</v>
      </c>
      <c r="AK15" s="214" t="str" cm="1">
        <f t="array" ref="AK15">IF(AK79&lt;&gt;"", AK79, IF(SUMPRODUCT(--(PLP_BUSINESS!$C$3:$C$2925=AK$9)*(--(LOWER(PLP_BUSINESS!$G$3:$G$2925)=$AU15:$BY15)))&gt;0,"O","X"))</f>
        <v>N/A</v>
      </c>
      <c r="AL15" s="215" t="str" cm="1">
        <f t="array" ref="AL15">IF(AL79&lt;&gt;"", AL79, IF(SUMPRODUCT(--(PLP_BUSINESS!$C$3:$C$2925=AL$9)*(--(LOWER(PLP_BUSINESS!$G$3:$G$2925)=$AU15:$BY15)))&gt;0,"O","X"))</f>
        <v>N/A</v>
      </c>
      <c r="AM15" s="199" t="str" cm="1">
        <f t="array" ref="AM15">IF(AM79&lt;&gt;"", AM79, IF(SUMPRODUCT(--(PLP_BUSINESS!$C$3:$C$2925=AM$9)*(--(LOWER(PLP_BUSINESS!$G$3:$G$2925)=$AU15:$BY15)))&gt;0,"O","X"))</f>
        <v>N/A</v>
      </c>
      <c r="AN15" s="163" t="str" cm="1">
        <f t="array" ref="AN15">IF(AN79&lt;&gt;"", AN79, IF(SUMPRODUCT(--(PLP_BUSINESS!$C$3:$C$2925=AN$9)*(--(LOWER(PLP_BUSINESS!$G$3:$G$2925)=$AU15:$BY15)))&gt;0,"O","X"))</f>
        <v>N/A</v>
      </c>
      <c r="AO15" s="163" t="str" cm="1">
        <f t="array" ref="AO15">IF(AO79&lt;&gt;"", AO79, IF(SUMPRODUCT(--(PLP_BUSINESS!$C$3:$C$2925=AO$9)*(--(LOWER(PLP_BUSINESS!$G$3:$G$2925)=$AU15:$BY15)))&gt;0,"O","X"))</f>
        <v>N/A</v>
      </c>
      <c r="AP15" s="163" t="str" cm="1">
        <f t="array" ref="AP15">IF(AP79&lt;&gt;"", AP79, IF(SUMPRODUCT(--(PLP_BUSINESS!$C$3:$C$2925=AP$9)*(--(LOWER(PLP_BUSINESS!$G$3:$G$2925)=$AU15:$BY15)))&gt;0,"O","X"))</f>
        <v>N/A</v>
      </c>
      <c r="AQ15" s="163" t="str" cm="1">
        <f t="array" ref="AQ15">IF(AQ79&lt;&gt;"", AQ79, IF(SUMPRODUCT(--(PLP_BUSINESS!$C$3:$C$2925=AQ$9)*(--(LOWER(PLP_BUSINESS!$G$3:$G$2925)=$AU15:$BY15)))&gt;0,"O","X"))</f>
        <v>N/A</v>
      </c>
      <c r="AR15" s="163" t="str" cm="1">
        <f t="array" ref="AR15">IF(AR79&lt;&gt;"", AR79, IF(SUMPRODUCT(--(PLP_BUSINESS!$C$3:$C$2925=AR$9)*(--(LOWER(PLP_BUSINESS!$G$3:$G$2925)=$AU15:$BY15)))&gt;0,"O","X"))</f>
        <v>N/A</v>
      </c>
      <c r="AS15" s="214" t="str" cm="1">
        <f t="array" ref="AS15">IF(AS79&lt;&gt;"", AS79, IF(SUMPRODUCT(--(PLP_BUSINESS!$C$3:$C$2925=AS$9)*(--(LOWER(PLP_BUSINESS!$G$3:$G$2925)=$AU15:$BY15)))&gt;0,"O","X"))</f>
        <v>N/A</v>
      </c>
      <c r="AT15" s="63"/>
      <c r="AU15" s="309" t="s">
        <v>6514</v>
      </c>
      <c r="AV15" s="309" t="s">
        <v>6562</v>
      </c>
      <c r="AW15" s="309" t="s">
        <v>6609</v>
      </c>
      <c r="AX15" s="309" t="s">
        <v>11387</v>
      </c>
      <c r="AY15" s="309" t="s">
        <v>6830</v>
      </c>
      <c r="AZ15" s="309" t="s">
        <v>6830</v>
      </c>
      <c r="BA15" s="309" t="s">
        <v>6830</v>
      </c>
      <c r="BB15" s="309" t="s">
        <v>6830</v>
      </c>
      <c r="BC15" s="309" t="s">
        <v>6830</v>
      </c>
      <c r="BD15" s="309" t="s">
        <v>6830</v>
      </c>
      <c r="BE15" s="309" t="s">
        <v>6830</v>
      </c>
      <c r="BF15" s="309" t="s">
        <v>6830</v>
      </c>
      <c r="BG15" s="309" t="s">
        <v>6830</v>
      </c>
      <c r="BH15" s="309" t="s">
        <v>6830</v>
      </c>
      <c r="BI15" s="309" t="s">
        <v>6830</v>
      </c>
      <c r="BJ15" s="309" t="s">
        <v>6830</v>
      </c>
      <c r="BK15" s="309" t="s">
        <v>6830</v>
      </c>
      <c r="BL15" s="309" t="s">
        <v>6830</v>
      </c>
      <c r="BM15" s="309" t="s">
        <v>6830</v>
      </c>
      <c r="BN15" s="309" t="s">
        <v>6830</v>
      </c>
      <c r="BO15" s="309" t="s">
        <v>6830</v>
      </c>
      <c r="BP15" s="309" t="s">
        <v>6830</v>
      </c>
      <c r="BQ15" s="309" t="s">
        <v>6830</v>
      </c>
      <c r="BR15" s="309" t="s">
        <v>6830</v>
      </c>
      <c r="BS15" s="309" t="s">
        <v>6830</v>
      </c>
      <c r="BT15" s="309" t="s">
        <v>6830</v>
      </c>
      <c r="BU15" s="309" t="s">
        <v>6830</v>
      </c>
      <c r="BV15" s="309" t="s">
        <v>6830</v>
      </c>
      <c r="BW15" s="309" t="s">
        <v>6830</v>
      </c>
      <c r="BX15" s="308"/>
      <c r="BY15" s="283"/>
      <c r="BZ15" s="283"/>
      <c r="CA15" s="283"/>
    </row>
    <row r="16" spans="1:79" s="61" customFormat="1" ht="17.25" customHeight="1">
      <c r="B16" s="497"/>
      <c r="C16" s="498"/>
      <c r="D16" s="74" t="s">
        <v>5648</v>
      </c>
      <c r="E16" s="199" t="str" cm="1">
        <f t="array" ref="E16">IF(E80&lt;&gt;"", E80, IF(SUMPRODUCT(--(PLP_BUSINESS!$C$3:$C$2925=E$9)*(--(LOWER(PLP_BUSINESS!$G$3:$G$2925)=$AU16:$BY16)))&gt;0,"O","X"))</f>
        <v>N/A</v>
      </c>
      <c r="F16" s="163" t="str" cm="1">
        <f t="array" ref="F16">IF(F80&lt;&gt;"", F80, IF(SUMPRODUCT(--(PLP_BUSINESS!$C$3:$C$2925=F$9)*(--(LOWER(PLP_BUSINESS!$G$3:$G$2925)=$AU16:$BY16)))&gt;0,"O","X"))</f>
        <v>N/A</v>
      </c>
      <c r="G16" s="163" t="str" cm="1">
        <f t="array" ref="G16">IF(G80&lt;&gt;"", G80, IF(SUMPRODUCT(--(PLP_BUSINESS!$C$3:$C$2925=G$9)*(--(LOWER(PLP_BUSINESS!$G$3:$G$2925)=$AU16:$BY16)))&gt;0,"O","X"))</f>
        <v>N/A</v>
      </c>
      <c r="H16" s="163" t="str" cm="1">
        <f t="array" ref="H16">IF(H80&lt;&gt;"", H80, IF(SUMPRODUCT(--(PLP_BUSINESS!$C$3:$C$2925=H$9)*(--(LOWER(PLP_BUSINESS!$G$3:$G$2925)=$AU16:$BY16)))&gt;0,"O","X"))</f>
        <v>N/A</v>
      </c>
      <c r="I16" s="163" t="str" cm="1">
        <f t="array" ref="I16">IF(I80&lt;&gt;"", I80, IF(SUMPRODUCT(--(PLP_BUSINESS!$C$3:$C$2925=I$9)*(--(LOWER(PLP_BUSINESS!$G$3:$G$2925)=$AU16:$BY16)))&gt;0,"O","X"))</f>
        <v>N/A</v>
      </c>
      <c r="J16" s="163" t="str" cm="1">
        <f t="array" ref="J16">IF(J80&lt;&gt;"", J80, IF(SUMPRODUCT(--(PLP_BUSINESS!$C$3:$C$2925=J$9)*(--(LOWER(PLP_BUSINESS!$G$3:$G$2925)=$AU16:$BY16)))&gt;0,"O","X"))</f>
        <v>N/A</v>
      </c>
      <c r="K16" s="163" t="str" cm="1">
        <f t="array" ref="K16">IF(K80&lt;&gt;"", K80, IF(SUMPRODUCT(--(PLP_BUSINESS!$C$3:$C$2925=K$9)*(--(LOWER(PLP_BUSINESS!$G$3:$G$2925)=$AU16:$BY16)))&gt;0,"O","X"))</f>
        <v>N/A</v>
      </c>
      <c r="L16" s="200" t="str" cm="1">
        <f t="array" ref="L16">IF(L80&lt;&gt;"", L80, IF(SUMPRODUCT(--(PLP_BUSINESS!$C$3:$C$2925=L$9)*(--(LOWER(PLP_BUSINESS!$G$3:$G$2925)=$AU16:$BY16)))&gt;0,"O","X"))</f>
        <v>N/A</v>
      </c>
      <c r="M16" s="150" t="str" cm="1">
        <f t="array" ref="M16">IF(M80&lt;&gt;"", M80, IF(SUMPRODUCT(--(PLP_BUSINESS!$C$3:$C$2925=M$9)*(--(LOWER(PLP_BUSINESS!$G$3:$G$2925)=$AU16:$BY16)))&gt;0,"O","X"))</f>
        <v>O</v>
      </c>
      <c r="N16" s="213" t="str" cm="1">
        <f t="array" ref="N16">IF(N80&lt;&gt;"", N80, IF(SUMPRODUCT(--(PLP_BUSINESS!$C$3:$C$2925=N$9)*(--(LOWER(PLP_BUSINESS!$G$3:$G$2925)=$AU16:$BY16)))&gt;0,"O","X"))</f>
        <v>O</v>
      </c>
      <c r="O16" s="163" t="str" cm="1">
        <f t="array" ref="O16">IF(O80&lt;&gt;"", O80, IF(SUMPRODUCT(--(PLP_BUSINESS!$C$3:$C$2925=O$9)*(--(LOWER(PLP_BUSINESS!$G$3:$G$2925)=$AU16:$BY16)))&gt;0,"O","X"))</f>
        <v>O</v>
      </c>
      <c r="P16" s="163" t="str" cm="1">
        <f t="array" ref="P16">IF(P80&lt;&gt;"", P80, IF(SUMPRODUCT(--(PLP_BUSINESS!$C$3:$C$2925=P$9)*(--(LOWER(PLP_BUSINESS!$G$3:$G$2925)=$AU16:$BY16)))&gt;0,"O","X"))</f>
        <v>O</v>
      </c>
      <c r="Q16" s="163" t="str" cm="1">
        <f t="array" ref="Q16">IF(Q80&lt;&gt;"", Q80, IF(SUMPRODUCT(--(PLP_BUSINESS!$C$3:$C$2925=Q$9)*(--(LOWER(PLP_BUSINESS!$G$3:$G$2925)=$AU16:$BY16)))&gt;0,"O","X"))</f>
        <v>O</v>
      </c>
      <c r="R16" s="163" t="str" cm="1">
        <f t="array" ref="R16">IF(R80&lt;&gt;"", R80, IF(SUMPRODUCT(--(PLP_BUSINESS!$C$3:$C$2925=R$9)*(--(LOWER(PLP_BUSINESS!$G$3:$G$2925)=$AU16:$BY16)))&gt;0,"O","X"))</f>
        <v>O</v>
      </c>
      <c r="S16" s="163" t="str" cm="1">
        <f t="array" ref="S16">IF(S80&lt;&gt;"", S80, IF(SUMPRODUCT(--(PLP_BUSINESS!$C$3:$C$2925=S$9)*(--(LOWER(PLP_BUSINESS!$G$3:$G$2925)=$AU16:$BY16)))&gt;0,"O","X"))</f>
        <v>O</v>
      </c>
      <c r="T16" s="163" t="str" cm="1">
        <f t="array" ref="T16">IF(T80&lt;&gt;"", T80, IF(SUMPRODUCT(--(PLP_BUSINESS!$C$3:$C$2925=T$9)*(--(LOWER(PLP_BUSINESS!$G$3:$G$2925)=$AU16:$BY16)))&gt;0,"O","X"))</f>
        <v>O</v>
      </c>
      <c r="U16" s="163" t="str" cm="1">
        <f t="array" ref="U16">IF(U80&lt;&gt;"", U80, IF(SUMPRODUCT(--(PLP_BUSINESS!$C$3:$C$2925=U$9)*(--(LOWER(PLP_BUSINESS!$G$3:$G$2925)=$AU16:$BY16)))&gt;0,"O","X"))</f>
        <v>O</v>
      </c>
      <c r="V16" s="163" t="str" cm="1">
        <f t="array" ref="V16">IF(V80&lt;&gt;"", V80, IF(SUMPRODUCT(--(PLP_BUSINESS!$C$3:$C$2925=V$9)*(--(LOWER(PLP_BUSINESS!$G$3:$G$2925)=$AU16:$BY16)))&gt;0,"O","X"))</f>
        <v>O</v>
      </c>
      <c r="W16" s="163" t="str" cm="1">
        <f t="array" ref="W16">IF(W80&lt;&gt;"", W80, IF(SUMPRODUCT(--(PLP_BUSINESS!$C$3:$C$2925=W$9)*(--(LOWER(PLP_BUSINESS!$G$3:$G$2925)=$AU16:$BY16)))&gt;0,"O","X"))</f>
        <v>O</v>
      </c>
      <c r="X16" s="163" t="str" cm="1">
        <f t="array" ref="X16">IF(X80&lt;&gt;"", X80, IF(SUMPRODUCT(--(PLP_BUSINESS!$C$3:$C$2925=X$9)*(--(LOWER(PLP_BUSINESS!$G$3:$G$2925)=$AU16:$BY16)))&gt;0,"O","X"))</f>
        <v>O</v>
      </c>
      <c r="Y16" s="163" t="str" cm="1">
        <f t="array" ref="Y16">IF(Y80&lt;&gt;"", Y80, IF(SUMPRODUCT(--(PLP_BUSINESS!$C$3:$C$2925=Y$9)*(--(LOWER(PLP_BUSINESS!$G$3:$G$2925)=$AU16:$BY16)))&gt;0,"O","X"))</f>
        <v>O</v>
      </c>
      <c r="Z16" s="173" t="str" cm="1">
        <f t="array" ref="Z16">IF(Z80&lt;&gt;"", Z80, IF(SUMPRODUCT(--(PLP_BUSINESS!$C$3:$C$2925=Z$9)*(--(LOWER(PLP_BUSINESS!$G$3:$G$2925)=$AU16:$BY16)))&gt;0,"O","X"))</f>
        <v>O</v>
      </c>
      <c r="AA16" s="163" t="str" cm="1">
        <f t="array" ref="AA16">IF(AA80&lt;&gt;"", AA80, IF(SUMPRODUCT(--(PLP_BUSINESS!$C$3:$C$2925=AA$9)*(--(LOWER(PLP_BUSINESS!$G$3:$G$2925)=$AU16:$BY16)))&gt;0,"O","X"))</f>
        <v>O</v>
      </c>
      <c r="AB16" s="164" t="str" cm="1">
        <f t="array" ref="AB16">IF(AB80&lt;&gt;"", AB80, IF(SUMPRODUCT(--(PLP_BUSINESS!$C$3:$C$2925=AB$9)*(--(LOWER(PLP_BUSINESS!$G$3:$G$2925)=$AU16:$BY16)))&gt;0,"O","X"))</f>
        <v>N/A</v>
      </c>
      <c r="AC16" s="216" t="str" cm="1">
        <f t="array" ref="AC16">IF(AC80&lt;&gt;"", AC80, IF(SUMPRODUCT(--(PLP_BUSINESS!$C$3:$C$2925=AC$9)*(--(LOWER(PLP_BUSINESS!$G$3:$G$2925)=$AU16:$BY16)))&gt;0,"O","X"))</f>
        <v>N/A</v>
      </c>
      <c r="AD16" s="214" t="str" cm="1">
        <f t="array" ref="AD16">IF(AD80&lt;&gt;"", AD80, IF(SUMPRODUCT(--(PLP_BUSINESS!$C$3:$C$2925=AD$9)*(--(LOWER(PLP_BUSINESS!$G$3:$G$2925)=$AU16:$BY16)))&gt;0,"O","X"))</f>
        <v>N/A</v>
      </c>
      <c r="AE16" s="199" t="str" cm="1">
        <f t="array" ref="AE16">IF(AE80&lt;&gt;"", AE80, IF(SUMPRODUCT(--(PLP_BUSINESS!$C$3:$C$2925=AE$9)*(--(LOWER(PLP_BUSINESS!$G$3:$G$2925)=$AU16:$BY16)))&gt;0,"O","X"))</f>
        <v>O</v>
      </c>
      <c r="AF16" s="163" t="str" cm="1">
        <f t="array" ref="AF16">IF(AF80&lt;&gt;"", AF80, IF(SUMPRODUCT(--(PLP_BUSINESS!$C$3:$C$2925=AF$9)*(--(LOWER(PLP_BUSINESS!$G$3:$G$2925)=$AU16:$BY16)))&gt;0,"O","X"))</f>
        <v>O</v>
      </c>
      <c r="AG16" s="163" t="str" cm="1">
        <f t="array" ref="AG16">IF(AG80&lt;&gt;"", AG80, IF(SUMPRODUCT(--(PLP_BUSINESS!$C$3:$C$2925=AG$9)*(--(LOWER(PLP_BUSINESS!$G$3:$G$2925)=$AU16:$BY16)))&gt;0,"O","X"))</f>
        <v>O</v>
      </c>
      <c r="AH16" s="163" t="str" cm="1">
        <f t="array" ref="AH16">IF(AH80&lt;&gt;"", AH80, IF(SUMPRODUCT(--(PLP_BUSINESS!$C$3:$C$2925=AH$9)*(--(LOWER(PLP_BUSINESS!$G$3:$G$2925)=$AU16:$BY16)))&gt;0,"O","X"))</f>
        <v>O</v>
      </c>
      <c r="AI16" s="163" t="str" cm="1">
        <f t="array" ref="AI16">IF(AI80&lt;&gt;"", AI80, IF(SUMPRODUCT(--(PLP_BUSINESS!$C$3:$C$2925=AI$9)*(--(LOWER(PLP_BUSINESS!$G$3:$G$2925)=$AU16:$BY16)))&gt;0,"O","X"))</f>
        <v>O</v>
      </c>
      <c r="AJ16" s="163" t="str" cm="1">
        <f t="array" ref="AJ16">IF(AJ80&lt;&gt;"", AJ80, IF(SUMPRODUCT(--(PLP_BUSINESS!$C$3:$C$2925=AJ$9)*(--(LOWER(PLP_BUSINESS!$G$3:$G$2925)=$AU16:$BY16)))&gt;0,"O","X"))</f>
        <v>O</v>
      </c>
      <c r="AK16" s="214" t="str" cm="1">
        <f t="array" ref="AK16">IF(AK80&lt;&gt;"", AK80, IF(SUMPRODUCT(--(PLP_BUSINESS!$C$3:$C$2925=AK$9)*(--(LOWER(PLP_BUSINESS!$G$3:$G$2925)=$AU16:$BY16)))&gt;0,"O","X"))</f>
        <v>O</v>
      </c>
      <c r="AL16" s="215" t="str" cm="1">
        <f t="array" ref="AL16">IF(AL80&lt;&gt;"", AL80, IF(SUMPRODUCT(--(PLP_BUSINESS!$C$3:$C$2925=AL$9)*(--(LOWER(PLP_BUSINESS!$G$3:$G$2925)=$AU16:$BY16)))&gt;0,"O","X"))</f>
        <v>O</v>
      </c>
      <c r="AM16" s="199" t="str" cm="1">
        <f t="array" ref="AM16">IF(AM80&lt;&gt;"", AM80, IF(SUMPRODUCT(--(PLP_BUSINESS!$C$3:$C$2925=AM$9)*(--(LOWER(PLP_BUSINESS!$G$3:$G$2925)=$AU16:$BY16)))&gt;0,"O","X"))</f>
        <v>O</v>
      </c>
      <c r="AN16" s="163" t="str" cm="1">
        <f t="array" ref="AN16">IF(AN80&lt;&gt;"", AN80, IF(SUMPRODUCT(--(PLP_BUSINESS!$C$3:$C$2925=AN$9)*(--(LOWER(PLP_BUSINESS!$G$3:$G$2925)=$AU16:$BY16)))&gt;0,"O","X"))</f>
        <v>O</v>
      </c>
      <c r="AO16" s="163" t="str" cm="1">
        <f t="array" ref="AO16">IF(AO80&lt;&gt;"", AO80, IF(SUMPRODUCT(--(PLP_BUSINESS!$C$3:$C$2925=AO$9)*(--(LOWER(PLP_BUSINESS!$G$3:$G$2925)=$AU16:$BY16)))&gt;0,"O","X"))</f>
        <v>O</v>
      </c>
      <c r="AP16" s="163" t="str" cm="1">
        <f t="array" ref="AP16">IF(AP80&lt;&gt;"", AP80, IF(SUMPRODUCT(--(PLP_BUSINESS!$C$3:$C$2925=AP$9)*(--(LOWER(PLP_BUSINESS!$G$3:$G$2925)=$AU16:$BY16)))&gt;0,"O","X"))</f>
        <v>O</v>
      </c>
      <c r="AQ16" s="163" t="str" cm="1">
        <f t="array" ref="AQ16">IF(AQ80&lt;&gt;"", AQ80, IF(SUMPRODUCT(--(PLP_BUSINESS!$C$3:$C$2925=AQ$9)*(--(LOWER(PLP_BUSINESS!$G$3:$G$2925)=$AU16:$BY16)))&gt;0,"O","X"))</f>
        <v>O</v>
      </c>
      <c r="AR16" s="163" t="str" cm="1">
        <f t="array" ref="AR16">IF(AR80&lt;&gt;"", AR80, IF(SUMPRODUCT(--(PLP_BUSINESS!$C$3:$C$2925=AR$9)*(--(LOWER(PLP_BUSINESS!$G$3:$G$2925)=$AU16:$BY16)))&gt;0,"O","X"))</f>
        <v>O</v>
      </c>
      <c r="AS16" s="214" t="str" cm="1">
        <f t="array" ref="AS16">IF(AS80&lt;&gt;"", AS80, IF(SUMPRODUCT(--(PLP_BUSINESS!$C$3:$C$2925=AS$9)*(--(LOWER(PLP_BUSINESS!$G$3:$G$2925)=$AU16:$BY16)))&gt;0,"O","X"))</f>
        <v>N/A</v>
      </c>
      <c r="AT16" s="63"/>
      <c r="AU16" s="309" t="s">
        <v>6515</v>
      </c>
      <c r="AV16" s="309" t="s">
        <v>6563</v>
      </c>
      <c r="AW16" s="309" t="s">
        <v>7565</v>
      </c>
      <c r="AX16" s="309" t="s">
        <v>11502</v>
      </c>
      <c r="AY16" s="309" t="s">
        <v>6830</v>
      </c>
      <c r="AZ16" s="309" t="s">
        <v>6830</v>
      </c>
      <c r="BA16" s="309" t="s">
        <v>6830</v>
      </c>
      <c r="BB16" s="309" t="s">
        <v>6830</v>
      </c>
      <c r="BC16" s="309" t="s">
        <v>6830</v>
      </c>
      <c r="BD16" s="309" t="s">
        <v>6830</v>
      </c>
      <c r="BE16" s="309" t="s">
        <v>6830</v>
      </c>
      <c r="BF16" s="309" t="s">
        <v>6830</v>
      </c>
      <c r="BG16" s="309" t="s">
        <v>6830</v>
      </c>
      <c r="BH16" s="309" t="s">
        <v>6830</v>
      </c>
      <c r="BI16" s="309" t="s">
        <v>6830</v>
      </c>
      <c r="BJ16" s="309" t="s">
        <v>6830</v>
      </c>
      <c r="BK16" s="309" t="s">
        <v>6830</v>
      </c>
      <c r="BL16" s="309" t="s">
        <v>6830</v>
      </c>
      <c r="BM16" s="309" t="s">
        <v>6830</v>
      </c>
      <c r="BN16" s="309" t="s">
        <v>6830</v>
      </c>
      <c r="BO16" s="309" t="s">
        <v>6830</v>
      </c>
      <c r="BP16" s="309" t="s">
        <v>6830</v>
      </c>
      <c r="BQ16" s="309" t="s">
        <v>6830</v>
      </c>
      <c r="BR16" s="309" t="s">
        <v>6830</v>
      </c>
      <c r="BS16" s="309" t="s">
        <v>6830</v>
      </c>
      <c r="BT16" s="309" t="s">
        <v>6830</v>
      </c>
      <c r="BU16" s="309" t="s">
        <v>6830</v>
      </c>
      <c r="BV16" s="309" t="s">
        <v>6830</v>
      </c>
      <c r="BW16" s="309" t="s">
        <v>6830</v>
      </c>
      <c r="BX16" s="308"/>
      <c r="BY16" s="284" t="s">
        <v>9861</v>
      </c>
      <c r="BZ16" s="284" t="s">
        <v>9862</v>
      </c>
      <c r="CA16" s="284" t="s">
        <v>9863</v>
      </c>
    </row>
    <row r="17" spans="2:79" s="61" customFormat="1" ht="17.45" customHeight="1">
      <c r="B17" s="497"/>
      <c r="C17" s="498"/>
      <c r="D17" s="74" t="s">
        <v>5649</v>
      </c>
      <c r="E17" s="199" t="str" cm="1">
        <f t="array" ref="E17">IF(E81&lt;&gt;"", E81, IF(SUMPRODUCT(--(PLP_BUSINESS!$C$3:$C$2925=E$9)*(--(LOWER(PLP_BUSINESS!$G$3:$G$2925)=$AU17:$BY17)))&gt;0,"O","X"))</f>
        <v>N/A</v>
      </c>
      <c r="F17" s="163" t="str" cm="1">
        <f t="array" ref="F17">IF(F81&lt;&gt;"", F81, IF(SUMPRODUCT(--(PLP_BUSINESS!$C$3:$C$2925=F$9)*(--(LOWER(PLP_BUSINESS!$G$3:$G$2925)=$AU17:$BY17)))&gt;0,"O","X"))</f>
        <v>N/A</v>
      </c>
      <c r="G17" s="163" t="str" cm="1">
        <f t="array" ref="G17">IF(G81&lt;&gt;"", G81, IF(SUMPRODUCT(--(PLP_BUSINESS!$C$3:$C$2925=G$9)*(--(LOWER(PLP_BUSINESS!$G$3:$G$2925)=$AU17:$BY17)))&gt;0,"O","X"))</f>
        <v>N/A</v>
      </c>
      <c r="H17" s="163" t="str" cm="1">
        <f t="array" ref="H17">IF(H81&lt;&gt;"", H81, IF(SUMPRODUCT(--(PLP_BUSINESS!$C$3:$C$2925=H$9)*(--(LOWER(PLP_BUSINESS!$G$3:$G$2925)=$AU17:$BY17)))&gt;0,"O","X"))</f>
        <v>N/A</v>
      </c>
      <c r="I17" s="163" t="str" cm="1">
        <f t="array" ref="I17">IF(I81&lt;&gt;"", I81, IF(SUMPRODUCT(--(PLP_BUSINESS!$C$3:$C$2925=I$9)*(--(LOWER(PLP_BUSINESS!$G$3:$G$2925)=$AU17:$BY17)))&gt;0,"O","X"))</f>
        <v>N/A</v>
      </c>
      <c r="J17" s="163" t="str" cm="1">
        <f t="array" ref="J17">IF(J81&lt;&gt;"", J81, IF(SUMPRODUCT(--(PLP_BUSINESS!$C$3:$C$2925=J$9)*(--(LOWER(PLP_BUSINESS!$G$3:$G$2925)=$AU17:$BY17)))&gt;0,"O","X"))</f>
        <v>N/A</v>
      </c>
      <c r="K17" s="163" t="str" cm="1">
        <f t="array" ref="K17">IF(K81&lt;&gt;"", K81, IF(SUMPRODUCT(--(PLP_BUSINESS!$C$3:$C$2925=K$9)*(--(LOWER(PLP_BUSINESS!$G$3:$G$2925)=$AU17:$BY17)))&gt;0,"O","X"))</f>
        <v>N/A</v>
      </c>
      <c r="L17" s="200" t="str" cm="1">
        <f t="array" ref="L17">IF(L81&lt;&gt;"", L81, IF(SUMPRODUCT(--(PLP_BUSINESS!$C$3:$C$2925=L$9)*(--(LOWER(PLP_BUSINESS!$G$3:$G$2925)=$AU17:$BY17)))&gt;0,"O","X"))</f>
        <v>N/A</v>
      </c>
      <c r="M17" s="150" t="str" cm="1">
        <f t="array" ref="M17">IF(M81&lt;&gt;"", M81, IF(SUMPRODUCT(--(PLP_BUSINESS!$C$3:$C$2925=M$9)*(--(LOWER(PLP_BUSINESS!$G$3:$G$2925)=$AU17:$BY17)))&gt;0,"O","X"))</f>
        <v>O</v>
      </c>
      <c r="N17" s="213" t="str" cm="1">
        <f t="array" ref="N17">IF(N81&lt;&gt;"", N81, IF(SUMPRODUCT(--(PLP_BUSINESS!$C$3:$C$2925=N$9)*(--(LOWER(PLP_BUSINESS!$G$3:$G$2925)=$AU17:$BY17)))&gt;0,"O","X"))</f>
        <v>O</v>
      </c>
      <c r="O17" s="163" t="str" cm="1">
        <f t="array" ref="O17">IF(O81&lt;&gt;"", O81, IF(SUMPRODUCT(--(PLP_BUSINESS!$C$3:$C$2925=O$9)*(--(LOWER(PLP_BUSINESS!$G$3:$G$2925)=$AU17:$BY17)))&gt;0,"O","X"))</f>
        <v>O</v>
      </c>
      <c r="P17" s="163" t="str" cm="1">
        <f t="array" ref="P17">IF(P81&lt;&gt;"", P81, IF(SUMPRODUCT(--(PLP_BUSINESS!$C$3:$C$2925=P$9)*(--(LOWER(PLP_BUSINESS!$G$3:$G$2925)=$AU17:$BY17)))&gt;0,"O","X"))</f>
        <v>O</v>
      </c>
      <c r="Q17" s="163" t="str" cm="1">
        <f t="array" ref="Q17">IF(Q81&lt;&gt;"", Q81, IF(SUMPRODUCT(--(PLP_BUSINESS!$C$3:$C$2925=Q$9)*(--(LOWER(PLP_BUSINESS!$G$3:$G$2925)=$AU17:$BY17)))&gt;0,"O","X"))</f>
        <v>O</v>
      </c>
      <c r="R17" s="163" t="str" cm="1">
        <f t="array" ref="R17">IF(R81&lt;&gt;"", R81, IF(SUMPRODUCT(--(PLP_BUSINESS!$C$3:$C$2925=R$9)*(--(LOWER(PLP_BUSINESS!$G$3:$G$2925)=$AU17:$BY17)))&gt;0,"O","X"))</f>
        <v>O</v>
      </c>
      <c r="S17" s="163" t="str" cm="1">
        <f t="array" ref="S17">IF(S81&lt;&gt;"", S81, IF(SUMPRODUCT(--(PLP_BUSINESS!$C$3:$C$2925=S$9)*(--(LOWER(PLP_BUSINESS!$G$3:$G$2925)=$AU17:$BY17)))&gt;0,"O","X"))</f>
        <v>O</v>
      </c>
      <c r="T17" s="163" t="str" cm="1">
        <f t="array" ref="T17">IF(T81&lt;&gt;"", T81, IF(SUMPRODUCT(--(PLP_BUSINESS!$C$3:$C$2925=T$9)*(--(LOWER(PLP_BUSINESS!$G$3:$G$2925)=$AU17:$BY17)))&gt;0,"O","X"))</f>
        <v>O</v>
      </c>
      <c r="U17" s="163" t="str" cm="1">
        <f t="array" ref="U17">IF(U81&lt;&gt;"", U81, IF(SUMPRODUCT(--(PLP_BUSINESS!$C$3:$C$2925=U$9)*(--(LOWER(PLP_BUSINESS!$G$3:$G$2925)=$AU17:$BY17)))&gt;0,"O","X"))</f>
        <v>O</v>
      </c>
      <c r="V17" s="163" t="str" cm="1">
        <f t="array" ref="V17">IF(V81&lt;&gt;"", V81, IF(SUMPRODUCT(--(PLP_BUSINESS!$C$3:$C$2925=V$9)*(--(LOWER(PLP_BUSINESS!$G$3:$G$2925)=$AU17:$BY17)))&gt;0,"O","X"))</f>
        <v>O</v>
      </c>
      <c r="W17" s="163" t="str" cm="1">
        <f t="array" ref="W17">IF(W81&lt;&gt;"", W81, IF(SUMPRODUCT(--(PLP_BUSINESS!$C$3:$C$2925=W$9)*(--(LOWER(PLP_BUSINESS!$G$3:$G$2925)=$AU17:$BY17)))&gt;0,"O","X"))</f>
        <v>N/A</v>
      </c>
      <c r="X17" s="163" t="str" cm="1">
        <f t="array" ref="X17">IF(X81&lt;&gt;"", X81, IF(SUMPRODUCT(--(PLP_BUSINESS!$C$3:$C$2925=X$9)*(--(LOWER(PLP_BUSINESS!$G$3:$G$2925)=$AU17:$BY17)))&gt;0,"O","X"))</f>
        <v>O</v>
      </c>
      <c r="Y17" s="163" t="str" cm="1">
        <f t="array" ref="Y17">IF(Y81&lt;&gt;"", Y81, IF(SUMPRODUCT(--(PLP_BUSINESS!$C$3:$C$2925=Y$9)*(--(LOWER(PLP_BUSINESS!$G$3:$G$2925)=$AU17:$BY17)))&gt;0,"O","X"))</f>
        <v>X</v>
      </c>
      <c r="Z17" s="173" t="str" cm="1">
        <f t="array" ref="Z17">IF(Z81&lt;&gt;"", Z81, IF(SUMPRODUCT(--(PLP_BUSINESS!$C$3:$C$2925=Z$9)*(--(LOWER(PLP_BUSINESS!$G$3:$G$2925)=$AU17:$BY17)))&gt;0,"O","X"))</f>
        <v>X</v>
      </c>
      <c r="AA17" s="163" t="str" cm="1">
        <f t="array" ref="AA17">IF(AA81&lt;&gt;"", AA81, IF(SUMPRODUCT(--(PLP_BUSINESS!$C$3:$C$2925=AA$9)*(--(LOWER(PLP_BUSINESS!$G$3:$G$2925)=$AU17:$BY17)))&gt;0,"O","X"))</f>
        <v>O</v>
      </c>
      <c r="AB17" s="164" t="str" cm="1">
        <f t="array" ref="AB17">IF(AB81&lt;&gt;"", AB81, IF(SUMPRODUCT(--(PLP_BUSINESS!$C$3:$C$2925=AB$9)*(--(LOWER(PLP_BUSINESS!$G$3:$G$2925)=$AU17:$BY17)))&gt;0,"O","X"))</f>
        <v>X</v>
      </c>
      <c r="AC17" s="216" t="str" cm="1">
        <f t="array" ref="AC17">IF(AC81&lt;&gt;"", AC81, IF(SUMPRODUCT(--(PLP_BUSINESS!$C$3:$C$2925=AC$9)*(--(LOWER(PLP_BUSINESS!$G$3:$G$2925)=$AU17:$BY17)))&gt;0,"O","X"))</f>
        <v>O</v>
      </c>
      <c r="AD17" s="214" t="str" cm="1">
        <f t="array" ref="AD17">IF(AD81&lt;&gt;"", AD81, IF(SUMPRODUCT(--(PLP_BUSINESS!$C$3:$C$2925=AD$9)*(--(LOWER(PLP_BUSINESS!$G$3:$G$2925)=$AU17:$BY17)))&gt;0,"O","X"))</f>
        <v>O</v>
      </c>
      <c r="AE17" s="199" t="str" cm="1">
        <f t="array" ref="AE17">IF(AE81&lt;&gt;"", AE81, IF(SUMPRODUCT(--(PLP_BUSINESS!$C$3:$C$2925=AE$9)*(--(LOWER(PLP_BUSINESS!$G$3:$G$2925)=$AU17:$BY17)))&gt;0,"O","X"))</f>
        <v>O</v>
      </c>
      <c r="AF17" s="163" t="str" cm="1">
        <f t="array" ref="AF17">IF(AF81&lt;&gt;"", AF81, IF(SUMPRODUCT(--(PLP_BUSINESS!$C$3:$C$2925=AF$9)*(--(LOWER(PLP_BUSINESS!$G$3:$G$2925)=$AU17:$BY17)))&gt;0,"O","X"))</f>
        <v>O</v>
      </c>
      <c r="AG17" s="163" t="str" cm="1">
        <f t="array" ref="AG17">IF(AG81&lt;&gt;"", AG81, IF(SUMPRODUCT(--(PLP_BUSINESS!$C$3:$C$2925=AG$9)*(--(LOWER(PLP_BUSINESS!$G$3:$G$2925)=$AU17:$BY17)))&gt;0,"O","X"))</f>
        <v>O</v>
      </c>
      <c r="AH17" s="163" t="str" cm="1">
        <f t="array" ref="AH17">IF(AH81&lt;&gt;"", AH81, IF(SUMPRODUCT(--(PLP_BUSINESS!$C$3:$C$2925=AH$9)*(--(LOWER(PLP_BUSINESS!$G$3:$G$2925)=$AU17:$BY17)))&gt;0,"O","X"))</f>
        <v>O</v>
      </c>
      <c r="AI17" s="163" t="str" cm="1">
        <f t="array" ref="AI17">IF(AI81&lt;&gt;"", AI81, IF(SUMPRODUCT(--(PLP_BUSINESS!$C$3:$C$2925=AI$9)*(--(LOWER(PLP_BUSINESS!$G$3:$G$2925)=$AU17:$BY17)))&gt;0,"O","X"))</f>
        <v>O</v>
      </c>
      <c r="AJ17" s="163" t="str" cm="1">
        <f t="array" ref="AJ17">IF(AJ81&lt;&gt;"", AJ81, IF(SUMPRODUCT(--(PLP_BUSINESS!$C$3:$C$2925=AJ$9)*(--(LOWER(PLP_BUSINESS!$G$3:$G$2925)=$AU17:$BY17)))&gt;0,"O","X"))</f>
        <v>O</v>
      </c>
      <c r="AK17" s="214" t="str" cm="1">
        <f t="array" ref="AK17">IF(AK81&lt;&gt;"", AK81, IF(SUMPRODUCT(--(PLP_BUSINESS!$C$3:$C$2925=AK$9)*(--(LOWER(PLP_BUSINESS!$G$3:$G$2925)=$AU17:$BY17)))&gt;0,"O","X"))</f>
        <v>O</v>
      </c>
      <c r="AL17" s="215" t="str" cm="1">
        <f t="array" ref="AL17">IF(AL81&lt;&gt;"", AL81, IF(SUMPRODUCT(--(PLP_BUSINESS!$C$3:$C$2925=AL$9)*(--(LOWER(PLP_BUSINESS!$G$3:$G$2925)=$AU17:$BY17)))&gt;0,"O","X"))</f>
        <v>O</v>
      </c>
      <c r="AM17" s="199" t="str" cm="1">
        <f t="array" ref="AM17">IF(AM81&lt;&gt;"", AM81, IF(SUMPRODUCT(--(PLP_BUSINESS!$C$3:$C$2925=AM$9)*(--(LOWER(PLP_BUSINESS!$G$3:$G$2925)=$AU17:$BY17)))&gt;0,"O","X"))</f>
        <v>O</v>
      </c>
      <c r="AN17" s="163" t="str" cm="1">
        <f t="array" ref="AN17">IF(AN81&lt;&gt;"", AN81, IF(SUMPRODUCT(--(PLP_BUSINESS!$C$3:$C$2925=AN$9)*(--(LOWER(PLP_BUSINESS!$G$3:$G$2925)=$AU17:$BY17)))&gt;0,"O","X"))</f>
        <v>O</v>
      </c>
      <c r="AO17" s="163" t="str" cm="1">
        <f t="array" ref="AO17">IF(AO81&lt;&gt;"", AO81, IF(SUMPRODUCT(--(PLP_BUSINESS!$C$3:$C$2925=AO$9)*(--(LOWER(PLP_BUSINESS!$G$3:$G$2925)=$AU17:$BY17)))&gt;0,"O","X"))</f>
        <v>O</v>
      </c>
      <c r="AP17" s="163" t="str" cm="1">
        <f t="array" ref="AP17">IF(AP81&lt;&gt;"", AP81, IF(SUMPRODUCT(--(PLP_BUSINESS!$C$3:$C$2925=AP$9)*(--(LOWER(PLP_BUSINESS!$G$3:$G$2925)=$AU17:$BY17)))&gt;0,"O","X"))</f>
        <v>O</v>
      </c>
      <c r="AQ17" s="163" t="str" cm="1">
        <f t="array" ref="AQ17">IF(AQ81&lt;&gt;"", AQ81, IF(SUMPRODUCT(--(PLP_BUSINESS!$C$3:$C$2925=AQ$9)*(--(LOWER(PLP_BUSINESS!$G$3:$G$2925)=$AU17:$BY17)))&gt;0,"O","X"))</f>
        <v>O</v>
      </c>
      <c r="AR17" s="163" t="str" cm="1">
        <f t="array" ref="AR17">IF(AR81&lt;&gt;"", AR81, IF(SUMPRODUCT(--(PLP_BUSINESS!$C$3:$C$2925=AR$9)*(--(LOWER(PLP_BUSINESS!$G$3:$G$2925)=$AU17:$BY17)))&gt;0,"O","X"))</f>
        <v>O</v>
      </c>
      <c r="AS17" s="214" t="str" cm="1">
        <f t="array" ref="AS17">IF(AS81&lt;&gt;"", AS81, IF(SUMPRODUCT(--(PLP_BUSINESS!$C$3:$C$2925=AS$9)*(--(LOWER(PLP_BUSINESS!$G$3:$G$2925)=$AU17:$BY17)))&gt;0,"O","X"))</f>
        <v>N/A</v>
      </c>
      <c r="AT17" s="63"/>
      <c r="AU17" s="309" t="s">
        <v>6516</v>
      </c>
      <c r="AV17" s="309" t="s">
        <v>6800</v>
      </c>
      <c r="AW17" s="309" t="s">
        <v>11388</v>
      </c>
      <c r="AX17" s="309" t="s">
        <v>7559</v>
      </c>
      <c r="AY17" s="309" t="s">
        <v>6779</v>
      </c>
      <c r="AZ17" s="309" t="s">
        <v>11324</v>
      </c>
      <c r="BA17" s="309" t="s">
        <v>6830</v>
      </c>
      <c r="BB17" s="309" t="s">
        <v>6830</v>
      </c>
      <c r="BC17" s="309" t="s">
        <v>6830</v>
      </c>
      <c r="BD17" s="309" t="s">
        <v>6830</v>
      </c>
      <c r="BE17" s="309" t="s">
        <v>6830</v>
      </c>
      <c r="BF17" s="309" t="s">
        <v>6830</v>
      </c>
      <c r="BG17" s="309" t="s">
        <v>6830</v>
      </c>
      <c r="BH17" s="309" t="s">
        <v>6830</v>
      </c>
      <c r="BI17" s="309" t="s">
        <v>6830</v>
      </c>
      <c r="BJ17" s="309" t="s">
        <v>6830</v>
      </c>
      <c r="BK17" s="309" t="s">
        <v>6830</v>
      </c>
      <c r="BL17" s="309" t="s">
        <v>6830</v>
      </c>
      <c r="BM17" s="309" t="s">
        <v>6830</v>
      </c>
      <c r="BN17" s="309" t="s">
        <v>6830</v>
      </c>
      <c r="BO17" s="309" t="s">
        <v>6830</v>
      </c>
      <c r="BP17" s="309" t="s">
        <v>6830</v>
      </c>
      <c r="BQ17" s="309" t="s">
        <v>6830</v>
      </c>
      <c r="BR17" s="309" t="s">
        <v>6830</v>
      </c>
      <c r="BS17" s="309" t="s">
        <v>6830</v>
      </c>
      <c r="BT17" s="309" t="s">
        <v>6830</v>
      </c>
      <c r="BU17" s="309" t="s">
        <v>6830</v>
      </c>
      <c r="BV17" s="309" t="s">
        <v>6830</v>
      </c>
      <c r="BW17" s="309" t="s">
        <v>6830</v>
      </c>
      <c r="BX17" s="308"/>
      <c r="BY17" s="284" t="s">
        <v>9864</v>
      </c>
      <c r="BZ17" s="283" t="s">
        <v>7186</v>
      </c>
      <c r="CA17" s="283"/>
    </row>
    <row r="18" spans="2:79" s="61" customFormat="1" ht="17.45" customHeight="1">
      <c r="B18" s="497"/>
      <c r="C18" s="498"/>
      <c r="D18" s="75" t="s">
        <v>5651</v>
      </c>
      <c r="E18" s="199" t="str" cm="1">
        <f t="array" ref="E18">IF(E82&lt;&gt;"", E82, IF(SUMPRODUCT(--(PLP_BUSINESS!$C$3:$C$2925=E$9)*(--(LOWER(PLP_BUSINESS!$G$3:$G$2925)=$AU18:$BY18)))&gt;0,"O","X"))</f>
        <v>N/A</v>
      </c>
      <c r="F18" s="163" t="str" cm="1">
        <f t="array" ref="F18">IF(F82&lt;&gt;"", F82, IF(SUMPRODUCT(--(PLP_BUSINESS!$C$3:$C$2925=F$9)*(--(LOWER(PLP_BUSINESS!$G$3:$G$2925)=$AU18:$BY18)))&gt;0,"O","X"))</f>
        <v>N/A</v>
      </c>
      <c r="G18" s="163" t="str" cm="1">
        <f t="array" ref="G18">IF(G82&lt;&gt;"", G82, IF(SUMPRODUCT(--(PLP_BUSINESS!$C$3:$C$2925=G$9)*(--(LOWER(PLP_BUSINESS!$G$3:$G$2925)=$AU18:$BY18)))&gt;0,"O","X"))</f>
        <v>N/A</v>
      </c>
      <c r="H18" s="163" t="str" cm="1">
        <f t="array" ref="H18">IF(H82&lt;&gt;"", H82, IF(SUMPRODUCT(--(PLP_BUSINESS!$C$3:$C$2925=H$9)*(--(LOWER(PLP_BUSINESS!$G$3:$G$2925)=$AU18:$BY18)))&gt;0,"O","X"))</f>
        <v>N/A</v>
      </c>
      <c r="I18" s="163" t="str" cm="1">
        <f t="array" ref="I18">IF(I82&lt;&gt;"", I82, IF(SUMPRODUCT(--(PLP_BUSINESS!$C$3:$C$2925=I$9)*(--(LOWER(PLP_BUSINESS!$G$3:$G$2925)=$AU18:$BY18)))&gt;0,"O","X"))</f>
        <v>N/A</v>
      </c>
      <c r="J18" s="163" t="str" cm="1">
        <f t="array" ref="J18">IF(J82&lt;&gt;"", J82, IF(SUMPRODUCT(--(PLP_BUSINESS!$C$3:$C$2925=J$9)*(--(LOWER(PLP_BUSINESS!$G$3:$G$2925)=$AU18:$BY18)))&gt;0,"O","X"))</f>
        <v>N/A</v>
      </c>
      <c r="K18" s="163" t="str" cm="1">
        <f t="array" ref="K18">IF(K82&lt;&gt;"", K82, IF(SUMPRODUCT(--(PLP_BUSINESS!$C$3:$C$2925=K$9)*(--(LOWER(PLP_BUSINESS!$G$3:$G$2925)=$AU18:$BY18)))&gt;0,"O","X"))</f>
        <v>N/A</v>
      </c>
      <c r="L18" s="200" t="str" cm="1">
        <f t="array" ref="L18">IF(L82&lt;&gt;"", L82, IF(SUMPRODUCT(--(PLP_BUSINESS!$C$3:$C$2925=L$9)*(--(LOWER(PLP_BUSINESS!$G$3:$G$2925)=$AU18:$BY18)))&gt;0,"O","X"))</f>
        <v>N/A</v>
      </c>
      <c r="M18" s="150" t="str" cm="1">
        <f t="array" ref="M18">IF(M82&lt;&gt;"", M82, IF(SUMPRODUCT(--(PLP_BUSINESS!$C$3:$C$2925=M$9)*(--(LOWER(PLP_BUSINESS!$G$3:$G$2925)=$AU18:$BY18)))&gt;0,"O","X"))</f>
        <v>O</v>
      </c>
      <c r="N18" s="213" t="str" cm="1">
        <f t="array" ref="N18">IF(N82&lt;&gt;"", N82, IF(SUMPRODUCT(--(PLP_BUSINESS!$C$3:$C$2925=N$9)*(--(LOWER(PLP_BUSINESS!$G$3:$G$2925)=$AU18:$BY18)))&gt;0,"O","X"))</f>
        <v>O</v>
      </c>
      <c r="O18" s="163" t="str" cm="1">
        <f t="array" ref="O18">IF(O82&lt;&gt;"", O82, IF(SUMPRODUCT(--(PLP_BUSINESS!$C$3:$C$2925=O$9)*(--(LOWER(PLP_BUSINESS!$G$3:$G$2925)=$AU18:$BY18)))&gt;0,"O","X"))</f>
        <v>O</v>
      </c>
      <c r="P18" s="163" t="str" cm="1">
        <f t="array" ref="P18">IF(P82&lt;&gt;"", P82, IF(SUMPRODUCT(--(PLP_BUSINESS!$C$3:$C$2925=P$9)*(--(LOWER(PLP_BUSINESS!$G$3:$G$2925)=$AU18:$BY18)))&gt;0,"O","X"))</f>
        <v>O</v>
      </c>
      <c r="Q18" s="163" t="str" cm="1">
        <f t="array" ref="Q18">IF(Q82&lt;&gt;"", Q82, IF(SUMPRODUCT(--(PLP_BUSINESS!$C$3:$C$2925=Q$9)*(--(LOWER(PLP_BUSINESS!$G$3:$G$2925)=$AU18:$BY18)))&gt;0,"O","X"))</f>
        <v>O</v>
      </c>
      <c r="R18" s="163" t="str" cm="1">
        <f t="array" ref="R18">IF(R82&lt;&gt;"", R82, IF(SUMPRODUCT(--(PLP_BUSINESS!$C$3:$C$2925=R$9)*(--(LOWER(PLP_BUSINESS!$G$3:$G$2925)=$AU18:$BY18)))&gt;0,"O","X"))</f>
        <v>O</v>
      </c>
      <c r="S18" s="163" t="str" cm="1">
        <f t="array" ref="S18">IF(S82&lt;&gt;"", S82, IF(SUMPRODUCT(--(PLP_BUSINESS!$C$3:$C$2925=S$9)*(--(LOWER(PLP_BUSINESS!$G$3:$G$2925)=$AU18:$BY18)))&gt;0,"O","X"))</f>
        <v>O</v>
      </c>
      <c r="T18" s="163" t="str" cm="1">
        <f t="array" ref="T18">IF(T82&lt;&gt;"", T82, IF(SUMPRODUCT(--(PLP_BUSINESS!$C$3:$C$2925=T$9)*(--(LOWER(PLP_BUSINESS!$G$3:$G$2925)=$AU18:$BY18)))&gt;0,"O","X"))</f>
        <v>O</v>
      </c>
      <c r="U18" s="163" t="str" cm="1">
        <f t="array" ref="U18">IF(U82&lt;&gt;"", U82, IF(SUMPRODUCT(--(PLP_BUSINESS!$C$3:$C$2925=U$9)*(--(LOWER(PLP_BUSINESS!$G$3:$G$2925)=$AU18:$BY18)))&gt;0,"O","X"))</f>
        <v>O</v>
      </c>
      <c r="V18" s="163" t="str" cm="1">
        <f t="array" ref="V18">IF(V82&lt;&gt;"", V82, IF(SUMPRODUCT(--(PLP_BUSINESS!$C$3:$C$2925=V$9)*(--(LOWER(PLP_BUSINESS!$G$3:$G$2925)=$AU18:$BY18)))&gt;0,"O","X"))</f>
        <v>O</v>
      </c>
      <c r="W18" s="163" t="str" cm="1">
        <f t="array" ref="W18">IF(W82&lt;&gt;"", W82, IF(SUMPRODUCT(--(PLP_BUSINESS!$C$3:$C$2925=W$9)*(--(LOWER(PLP_BUSINESS!$G$3:$G$2925)=$AU18:$BY18)))&gt;0,"O","X"))</f>
        <v>O</v>
      </c>
      <c r="X18" s="163" t="str" cm="1">
        <f t="array" ref="X18">IF(X82&lt;&gt;"", X82, IF(SUMPRODUCT(--(PLP_BUSINESS!$C$3:$C$2925=X$9)*(--(LOWER(PLP_BUSINESS!$G$3:$G$2925)=$AU18:$BY18)))&gt;0,"O","X"))</f>
        <v>O</v>
      </c>
      <c r="Y18" s="163" t="str" cm="1">
        <f t="array" ref="Y18">IF(Y82&lt;&gt;"", Y82, IF(SUMPRODUCT(--(PLP_BUSINESS!$C$3:$C$2925=Y$9)*(--(LOWER(PLP_BUSINESS!$G$3:$G$2925)=$AU18:$BY18)))&gt;0,"O","X"))</f>
        <v>O</v>
      </c>
      <c r="Z18" s="163" t="str" cm="1">
        <f t="array" ref="Z18">IF(Z82&lt;&gt;"", Z82, IF(SUMPRODUCT(--(PLP_BUSINESS!$C$3:$C$2925=Z$9)*(--(LOWER(PLP_BUSINESS!$G$3:$G$2925)=$AU18:$BY18)))&gt;0,"O","X"))</f>
        <v>O</v>
      </c>
      <c r="AA18" s="163" t="str" cm="1">
        <f t="array" ref="AA18">IF(AA82&lt;&gt;"", AA82, IF(SUMPRODUCT(--(PLP_BUSINESS!$C$3:$C$2925=AA$9)*(--(LOWER(PLP_BUSINESS!$G$3:$G$2925)=$AU18:$BY18)))&gt;0,"O","X"))</f>
        <v>O</v>
      </c>
      <c r="AB18" s="164" t="str" cm="1">
        <f t="array" ref="AB18">IF(AB82&lt;&gt;"", AB82, IF(SUMPRODUCT(--(PLP_BUSINESS!$C$3:$C$2925=AB$9)*(--(LOWER(PLP_BUSINESS!$G$3:$G$2925)=$AU18:$BY18)))&gt;0,"O","X"))</f>
        <v>X</v>
      </c>
      <c r="AC18" s="216" t="str" cm="1">
        <f t="array" ref="AC18">IF(AC82&lt;&gt;"", AC82, IF(SUMPRODUCT(--(PLP_BUSINESS!$C$3:$C$2925=AC$9)*(--(LOWER(PLP_BUSINESS!$G$3:$G$2925)=$AU18:$BY18)))&gt;0,"O","X"))</f>
        <v>O</v>
      </c>
      <c r="AD18" s="214" t="str" cm="1">
        <f t="array" ref="AD18">IF(AD82&lt;&gt;"", AD82, IF(SUMPRODUCT(--(PLP_BUSINESS!$C$3:$C$2925=AD$9)*(--(LOWER(PLP_BUSINESS!$G$3:$G$2925)=$AU18:$BY18)))&gt;0,"O","X"))</f>
        <v>O</v>
      </c>
      <c r="AE18" s="199" t="str" cm="1">
        <f t="array" ref="AE18">IF(AE82&lt;&gt;"", AE82, IF(SUMPRODUCT(--(PLP_BUSINESS!$C$3:$C$2925=AE$9)*(--(LOWER(PLP_BUSINESS!$G$3:$G$2925)=$AU18:$BY18)))&gt;0,"O","X"))</f>
        <v>O</v>
      </c>
      <c r="AF18" s="163" t="str" cm="1">
        <f t="array" ref="AF18">IF(AF82&lt;&gt;"", AF82, IF(SUMPRODUCT(--(PLP_BUSINESS!$C$3:$C$2925=AF$9)*(--(LOWER(PLP_BUSINESS!$G$3:$G$2925)=$AU18:$BY18)))&gt;0,"O","X"))</f>
        <v>O</v>
      </c>
      <c r="AG18" s="163" t="str" cm="1">
        <f t="array" ref="AG18">IF(AG82&lt;&gt;"", AG82, IF(SUMPRODUCT(--(PLP_BUSINESS!$C$3:$C$2925=AG$9)*(--(LOWER(PLP_BUSINESS!$G$3:$G$2925)=$AU18:$BY18)))&gt;0,"O","X"))</f>
        <v>O</v>
      </c>
      <c r="AH18" s="163" t="str" cm="1">
        <f t="array" ref="AH18">IF(AH82&lt;&gt;"", AH82, IF(SUMPRODUCT(--(PLP_BUSINESS!$C$3:$C$2925=AH$9)*(--(LOWER(PLP_BUSINESS!$G$3:$G$2925)=$AU18:$BY18)))&gt;0,"O","X"))</f>
        <v>O</v>
      </c>
      <c r="AI18" s="163" t="str" cm="1">
        <f t="array" ref="AI18">IF(AI82&lt;&gt;"", AI82, IF(SUMPRODUCT(--(PLP_BUSINESS!$C$3:$C$2925=AI$9)*(--(LOWER(PLP_BUSINESS!$G$3:$G$2925)=$AU18:$BY18)))&gt;0,"O","X"))</f>
        <v>O</v>
      </c>
      <c r="AJ18" s="163" t="str" cm="1">
        <f t="array" ref="AJ18">IF(AJ82&lt;&gt;"", AJ82, IF(SUMPRODUCT(--(PLP_BUSINESS!$C$3:$C$2925=AJ$9)*(--(LOWER(PLP_BUSINESS!$G$3:$G$2925)=$AU18:$BY18)))&gt;0,"O","X"))</f>
        <v>O</v>
      </c>
      <c r="AK18" s="214" t="str" cm="1">
        <f t="array" ref="AK18">IF(AK82&lt;&gt;"", AK82, IF(SUMPRODUCT(--(PLP_BUSINESS!$C$3:$C$2925=AK$9)*(--(LOWER(PLP_BUSINESS!$G$3:$G$2925)=$AU18:$BY18)))&gt;0,"O","X"))</f>
        <v>O</v>
      </c>
      <c r="AL18" s="215" t="str" cm="1">
        <f t="array" ref="AL18">IF(AL82&lt;&gt;"", AL82, IF(SUMPRODUCT(--(PLP_BUSINESS!$C$3:$C$2925=AL$9)*(--(LOWER(PLP_BUSINESS!$G$3:$G$2925)=$AU18:$BY18)))&gt;0,"O","X"))</f>
        <v>O</v>
      </c>
      <c r="AM18" s="199" t="str" cm="1">
        <f t="array" ref="AM18">IF(AM82&lt;&gt;"", AM82, IF(SUMPRODUCT(--(PLP_BUSINESS!$C$3:$C$2925=AM$9)*(--(LOWER(PLP_BUSINESS!$G$3:$G$2925)=$AU18:$BY18)))&gt;0,"O","X"))</f>
        <v>O</v>
      </c>
      <c r="AN18" s="163" t="str" cm="1">
        <f t="array" ref="AN18">IF(AN82&lt;&gt;"", AN82, IF(SUMPRODUCT(--(PLP_BUSINESS!$C$3:$C$2925=AN$9)*(--(LOWER(PLP_BUSINESS!$G$3:$G$2925)=$AU18:$BY18)))&gt;0,"O","X"))</f>
        <v>O</v>
      </c>
      <c r="AO18" s="163" t="str" cm="1">
        <f t="array" ref="AO18">IF(AO82&lt;&gt;"", AO82, IF(SUMPRODUCT(--(PLP_BUSINESS!$C$3:$C$2925=AO$9)*(--(LOWER(PLP_BUSINESS!$G$3:$G$2925)=$AU18:$BY18)))&gt;0,"O","X"))</f>
        <v>O</v>
      </c>
      <c r="AP18" s="163" t="str" cm="1">
        <f t="array" ref="AP18">IF(AP82&lt;&gt;"", AP82, IF(SUMPRODUCT(--(PLP_BUSINESS!$C$3:$C$2925=AP$9)*(--(LOWER(PLP_BUSINESS!$G$3:$G$2925)=$AU18:$BY18)))&gt;0,"O","X"))</f>
        <v>O</v>
      </c>
      <c r="AQ18" s="163" t="str" cm="1">
        <f t="array" ref="AQ18">IF(AQ82&lt;&gt;"", AQ82, IF(SUMPRODUCT(--(PLP_BUSINESS!$C$3:$C$2925=AQ$9)*(--(LOWER(PLP_BUSINESS!$G$3:$G$2925)=$AU18:$BY18)))&gt;0,"O","X"))</f>
        <v>O</v>
      </c>
      <c r="AR18" s="163" t="str" cm="1">
        <f t="array" ref="AR18">IF(AR82&lt;&gt;"", AR82, IF(SUMPRODUCT(--(PLP_BUSINESS!$C$3:$C$2925=AR$9)*(--(LOWER(PLP_BUSINESS!$G$3:$G$2925)=$AU18:$BY18)))&gt;0,"O","X"))</f>
        <v>O</v>
      </c>
      <c r="AS18" s="214" t="str" cm="1">
        <f t="array" ref="AS18">IF(AS82&lt;&gt;"", AS82, IF(SUMPRODUCT(--(PLP_BUSINESS!$C$3:$C$2925=AS$9)*(--(LOWER(PLP_BUSINESS!$G$3:$G$2925)=$AU18:$BY18)))&gt;0,"O","X"))</f>
        <v>N/A</v>
      </c>
      <c r="AT18" s="63"/>
      <c r="AU18" s="309" t="s">
        <v>6517</v>
      </c>
      <c r="AV18" s="309" t="s">
        <v>7015</v>
      </c>
      <c r="AW18" s="309" t="s">
        <v>7794</v>
      </c>
      <c r="AX18" s="309" t="s">
        <v>11389</v>
      </c>
      <c r="AY18" s="309" t="s">
        <v>11390</v>
      </c>
      <c r="AZ18" s="309" t="s">
        <v>6697</v>
      </c>
      <c r="BA18" s="309" t="s">
        <v>6830</v>
      </c>
      <c r="BB18" s="309" t="s">
        <v>6830</v>
      </c>
      <c r="BC18" s="309" t="s">
        <v>6830</v>
      </c>
      <c r="BD18" s="309" t="s">
        <v>6830</v>
      </c>
      <c r="BE18" s="309" t="s">
        <v>6830</v>
      </c>
      <c r="BF18" s="309" t="s">
        <v>6830</v>
      </c>
      <c r="BG18" s="309" t="s">
        <v>6830</v>
      </c>
      <c r="BH18" s="309" t="s">
        <v>6830</v>
      </c>
      <c r="BI18" s="309" t="s">
        <v>6830</v>
      </c>
      <c r="BJ18" s="309" t="s">
        <v>6830</v>
      </c>
      <c r="BK18" s="309" t="s">
        <v>6830</v>
      </c>
      <c r="BL18" s="309" t="s">
        <v>6830</v>
      </c>
      <c r="BM18" s="309" t="s">
        <v>6830</v>
      </c>
      <c r="BN18" s="309" t="s">
        <v>6830</v>
      </c>
      <c r="BO18" s="309" t="s">
        <v>6830</v>
      </c>
      <c r="BP18" s="309" t="s">
        <v>6830</v>
      </c>
      <c r="BQ18" s="309" t="s">
        <v>6830</v>
      </c>
      <c r="BR18" s="309" t="s">
        <v>6830</v>
      </c>
      <c r="BS18" s="309" t="s">
        <v>6830</v>
      </c>
      <c r="BT18" s="309" t="s">
        <v>6830</v>
      </c>
      <c r="BU18" s="309" t="s">
        <v>6830</v>
      </c>
      <c r="BV18" s="309" t="s">
        <v>6830</v>
      </c>
      <c r="BW18" s="309" t="s">
        <v>6830</v>
      </c>
      <c r="BX18" s="308"/>
      <c r="BY18" s="284" t="s">
        <v>9865</v>
      </c>
      <c r="BZ18" s="284" t="s">
        <v>9866</v>
      </c>
      <c r="CA18" s="283"/>
    </row>
    <row r="19" spans="2:79" s="61" customFormat="1" ht="17.45" customHeight="1">
      <c r="B19" s="497"/>
      <c r="C19" s="498"/>
      <c r="D19" s="75" t="s">
        <v>5652</v>
      </c>
      <c r="E19" s="199" t="str" cm="1">
        <f t="array" ref="E19">IF(E83&lt;&gt;"", E83, IF(SUMPRODUCT(--(PLP_BUSINESS!$C$3:$C$2925=E$9)*(--(LOWER(PLP_BUSINESS!$G$3:$G$2925)=$AU19:$BY19)))&gt;0,"O","X"))</f>
        <v>N/A</v>
      </c>
      <c r="F19" s="163" t="str" cm="1">
        <f t="array" ref="F19">IF(F83&lt;&gt;"", F83, IF(SUMPRODUCT(--(PLP_BUSINESS!$C$3:$C$2925=F$9)*(--(LOWER(PLP_BUSINESS!$G$3:$G$2925)=$AU19:$BY19)))&gt;0,"O","X"))</f>
        <v>N/A</v>
      </c>
      <c r="G19" s="163" t="str" cm="1">
        <f t="array" ref="G19">IF(G83&lt;&gt;"", G83, IF(SUMPRODUCT(--(PLP_BUSINESS!$C$3:$C$2925=G$9)*(--(LOWER(PLP_BUSINESS!$G$3:$G$2925)=$AU19:$BY19)))&gt;0,"O","X"))</f>
        <v>N/A</v>
      </c>
      <c r="H19" s="163" t="str" cm="1">
        <f t="array" ref="H19">IF(H83&lt;&gt;"", H83, IF(SUMPRODUCT(--(PLP_BUSINESS!$C$3:$C$2925=H$9)*(--(LOWER(PLP_BUSINESS!$G$3:$G$2925)=$AU19:$BY19)))&gt;0,"O","X"))</f>
        <v>N/A</v>
      </c>
      <c r="I19" s="163" t="str" cm="1">
        <f t="array" ref="I19">IF(I83&lt;&gt;"", I83, IF(SUMPRODUCT(--(PLP_BUSINESS!$C$3:$C$2925=I$9)*(--(LOWER(PLP_BUSINESS!$G$3:$G$2925)=$AU19:$BY19)))&gt;0,"O","X"))</f>
        <v>N/A</v>
      </c>
      <c r="J19" s="163" t="str" cm="1">
        <f t="array" ref="J19">IF(J83&lt;&gt;"", J83, IF(SUMPRODUCT(--(PLP_BUSINESS!$C$3:$C$2925=J$9)*(--(LOWER(PLP_BUSINESS!$G$3:$G$2925)=$AU19:$BY19)))&gt;0,"O","X"))</f>
        <v>N/A</v>
      </c>
      <c r="K19" s="163" t="str" cm="1">
        <f t="array" ref="K19">IF(K83&lt;&gt;"", K83, IF(SUMPRODUCT(--(PLP_BUSINESS!$C$3:$C$2925=K$9)*(--(LOWER(PLP_BUSINESS!$G$3:$G$2925)=$AU19:$BY19)))&gt;0,"O","X"))</f>
        <v>N/A</v>
      </c>
      <c r="L19" s="200" t="str" cm="1">
        <f t="array" ref="L19">IF(L83&lt;&gt;"", L83, IF(SUMPRODUCT(--(PLP_BUSINESS!$C$3:$C$2925=L$9)*(--(LOWER(PLP_BUSINESS!$G$3:$G$2925)=$AU19:$BY19)))&gt;0,"O","X"))</f>
        <v>N/A</v>
      </c>
      <c r="M19" s="150" t="str" cm="1">
        <f t="array" ref="M19">IF(M83&lt;&gt;"", M83, IF(SUMPRODUCT(--(PLP_BUSINESS!$C$3:$C$2925=M$9)*(--(LOWER(PLP_BUSINESS!$G$3:$G$2925)=$AU19:$BY19)))&gt;0,"O","X"))</f>
        <v>O</v>
      </c>
      <c r="N19" s="213" t="str" cm="1">
        <f t="array" ref="N19">IF(N83&lt;&gt;"", N83, IF(SUMPRODUCT(--(PLP_BUSINESS!$C$3:$C$2925=N$9)*(--(LOWER(PLP_BUSINESS!$G$3:$G$2925)=$AU19:$BY19)))&gt;0,"O","X"))</f>
        <v>O</v>
      </c>
      <c r="O19" s="163" t="str" cm="1">
        <f t="array" ref="O19">IF(O83&lt;&gt;"", O83, IF(SUMPRODUCT(--(PLP_BUSINESS!$C$3:$C$2925=O$9)*(--(LOWER(PLP_BUSINESS!$G$3:$G$2925)=$AU19:$BY19)))&gt;0,"O","X"))</f>
        <v>O</v>
      </c>
      <c r="P19" s="163" t="str" cm="1">
        <f t="array" ref="P19">IF(P83&lt;&gt;"", P83, IF(SUMPRODUCT(--(PLP_BUSINESS!$C$3:$C$2925=P$9)*(--(LOWER(PLP_BUSINESS!$G$3:$G$2925)=$AU19:$BY19)))&gt;0,"O","X"))</f>
        <v>O</v>
      </c>
      <c r="Q19" s="163" t="str" cm="1">
        <f t="array" ref="Q19">IF(Q83&lt;&gt;"", Q83, IF(SUMPRODUCT(--(PLP_BUSINESS!$C$3:$C$2925=Q$9)*(--(LOWER(PLP_BUSINESS!$G$3:$G$2925)=$AU19:$BY19)))&gt;0,"O","X"))</f>
        <v>O</v>
      </c>
      <c r="R19" s="163" t="str" cm="1">
        <f t="array" ref="R19">IF(R83&lt;&gt;"", R83, IF(SUMPRODUCT(--(PLP_BUSINESS!$C$3:$C$2925=R$9)*(--(LOWER(PLP_BUSINESS!$G$3:$G$2925)=$AU19:$BY19)))&gt;0,"O","X"))</f>
        <v>O</v>
      </c>
      <c r="S19" s="163" t="str" cm="1">
        <f t="array" ref="S19">IF(S83&lt;&gt;"", S83, IF(SUMPRODUCT(--(PLP_BUSINESS!$C$3:$C$2925=S$9)*(--(LOWER(PLP_BUSINESS!$G$3:$G$2925)=$AU19:$BY19)))&gt;0,"O","X"))</f>
        <v>O</v>
      </c>
      <c r="T19" s="163" t="str" cm="1">
        <f t="array" ref="T19">IF(T83&lt;&gt;"", T83, IF(SUMPRODUCT(--(PLP_BUSINESS!$C$3:$C$2925=T$9)*(--(LOWER(PLP_BUSINESS!$G$3:$G$2925)=$AU19:$BY19)))&gt;0,"O","X"))</f>
        <v>O</v>
      </c>
      <c r="U19" s="163" t="str" cm="1">
        <f t="array" ref="U19">IF(U83&lt;&gt;"", U83, IF(SUMPRODUCT(--(PLP_BUSINESS!$C$3:$C$2925=U$9)*(--(LOWER(PLP_BUSINESS!$G$3:$G$2925)=$AU19:$BY19)))&gt;0,"O","X"))</f>
        <v>N/A</v>
      </c>
      <c r="V19" s="163" t="str" cm="1">
        <f t="array" ref="V19">IF(V83&lt;&gt;"", V83, IF(SUMPRODUCT(--(PLP_BUSINESS!$C$3:$C$2925=V$9)*(--(LOWER(PLP_BUSINESS!$G$3:$G$2925)=$AU19:$BY19)))&gt;0,"O","X"))</f>
        <v>N/A</v>
      </c>
      <c r="W19" s="163" t="str" cm="1">
        <f t="array" ref="W19">IF(W83&lt;&gt;"", W83, IF(SUMPRODUCT(--(PLP_BUSINESS!$C$3:$C$2925=W$9)*(--(LOWER(PLP_BUSINESS!$G$3:$G$2925)=$AU19:$BY19)))&gt;0,"O","X"))</f>
        <v>O</v>
      </c>
      <c r="X19" s="163" t="str" cm="1">
        <f t="array" ref="X19">IF(X83&lt;&gt;"", X83, IF(SUMPRODUCT(--(PLP_BUSINESS!$C$3:$C$2925=X$9)*(--(LOWER(PLP_BUSINESS!$G$3:$G$2925)=$AU19:$BY19)))&gt;0,"O","X"))</f>
        <v>O</v>
      </c>
      <c r="Y19" s="163" t="str" cm="1">
        <f t="array" ref="Y19">IF(Y83&lt;&gt;"", Y83, IF(SUMPRODUCT(--(PLP_BUSINESS!$C$3:$C$2925=Y$9)*(--(LOWER(PLP_BUSINESS!$G$3:$G$2925)=$AU19:$BY19)))&gt;0,"O","X"))</f>
        <v>O</v>
      </c>
      <c r="Z19" s="163" t="str" cm="1">
        <f t="array" ref="Z19">IF(Z83&lt;&gt;"", Z83, IF(SUMPRODUCT(--(PLP_BUSINESS!$C$3:$C$2925=Z$9)*(--(LOWER(PLP_BUSINESS!$G$3:$G$2925)=$AU19:$BY19)))&gt;0,"O","X"))</f>
        <v>O</v>
      </c>
      <c r="AA19" s="163" t="str" cm="1">
        <f t="array" ref="AA19">IF(AA83&lt;&gt;"", AA83, IF(SUMPRODUCT(--(PLP_BUSINESS!$C$3:$C$2925=AA$9)*(--(LOWER(PLP_BUSINESS!$G$3:$G$2925)=$AU19:$BY19)))&gt;0,"O","X"))</f>
        <v>O</v>
      </c>
      <c r="AB19" s="164" t="str" cm="1">
        <f t="array" ref="AB19">IF(AB83&lt;&gt;"", AB83, IF(SUMPRODUCT(--(PLP_BUSINESS!$C$3:$C$2925=AB$9)*(--(LOWER(PLP_BUSINESS!$G$3:$G$2925)=$AU19:$BY19)))&gt;0,"O","X"))</f>
        <v>N/A</v>
      </c>
      <c r="AC19" s="216" t="str" cm="1">
        <f t="array" ref="AC19">IF(AC83&lt;&gt;"", AC83, IF(SUMPRODUCT(--(PLP_BUSINESS!$C$3:$C$2925=AC$9)*(--(LOWER(PLP_BUSINESS!$G$3:$G$2925)=$AU19:$BY19)))&gt;0,"O","X"))</f>
        <v>O</v>
      </c>
      <c r="AD19" s="214" t="str" cm="1">
        <f t="array" ref="AD19">IF(AD83&lt;&gt;"", AD83, IF(SUMPRODUCT(--(PLP_BUSINESS!$C$3:$C$2925=AD$9)*(--(LOWER(PLP_BUSINESS!$G$3:$G$2925)=$AU19:$BY19)))&gt;0,"O","X"))</f>
        <v>O</v>
      </c>
      <c r="AE19" s="199" t="str" cm="1">
        <f t="array" ref="AE19">IF(AE83&lt;&gt;"", AE83, IF(SUMPRODUCT(--(PLP_BUSINESS!$C$3:$C$2925=AE$9)*(--(LOWER(PLP_BUSINESS!$G$3:$G$2925)=$AU19:$BY19)))&gt;0,"O","X"))</f>
        <v>O</v>
      </c>
      <c r="AF19" s="163" t="str" cm="1">
        <f t="array" ref="AF19">IF(AF83&lt;&gt;"", AF83, IF(SUMPRODUCT(--(PLP_BUSINESS!$C$3:$C$2925=AF$9)*(--(LOWER(PLP_BUSINESS!$G$3:$G$2925)=$AU19:$BY19)))&gt;0,"O","X"))</f>
        <v>O</v>
      </c>
      <c r="AG19" s="163" t="str" cm="1">
        <f t="array" ref="AG19">IF(AG83&lt;&gt;"", AG83, IF(SUMPRODUCT(--(PLP_BUSINESS!$C$3:$C$2925=AG$9)*(--(LOWER(PLP_BUSINESS!$G$3:$G$2925)=$AU19:$BY19)))&gt;0,"O","X"))</f>
        <v>O</v>
      </c>
      <c r="AH19" s="163" t="str" cm="1">
        <f t="array" ref="AH19">IF(AH83&lt;&gt;"", AH83, IF(SUMPRODUCT(--(PLP_BUSINESS!$C$3:$C$2925=AH$9)*(--(LOWER(PLP_BUSINESS!$G$3:$G$2925)=$AU19:$BY19)))&gt;0,"O","X"))</f>
        <v>O</v>
      </c>
      <c r="AI19" s="163" t="str" cm="1">
        <f t="array" ref="AI19">IF(AI83&lt;&gt;"", AI83, IF(SUMPRODUCT(--(PLP_BUSINESS!$C$3:$C$2925=AI$9)*(--(LOWER(PLP_BUSINESS!$G$3:$G$2925)=$AU19:$BY19)))&gt;0,"O","X"))</f>
        <v>O</v>
      </c>
      <c r="AJ19" s="163" t="str" cm="1">
        <f t="array" ref="AJ19">IF(AJ83&lt;&gt;"", AJ83, IF(SUMPRODUCT(--(PLP_BUSINESS!$C$3:$C$2925=AJ$9)*(--(LOWER(PLP_BUSINESS!$G$3:$G$2925)=$AU19:$BY19)))&gt;0,"O","X"))</f>
        <v>O</v>
      </c>
      <c r="AK19" s="214" t="str" cm="1">
        <f t="array" ref="AK19">IF(AK83&lt;&gt;"", AK83, IF(SUMPRODUCT(--(PLP_BUSINESS!$C$3:$C$2925=AK$9)*(--(LOWER(PLP_BUSINESS!$G$3:$G$2925)=$AU19:$BY19)))&gt;0,"O","X"))</f>
        <v>O</v>
      </c>
      <c r="AL19" s="215" t="str" cm="1">
        <f t="array" ref="AL19">IF(AL83&lt;&gt;"", AL83, IF(SUMPRODUCT(--(PLP_BUSINESS!$C$3:$C$2925=AL$9)*(--(LOWER(PLP_BUSINESS!$G$3:$G$2925)=$AU19:$BY19)))&gt;0,"O","X"))</f>
        <v>O</v>
      </c>
      <c r="AM19" s="199" t="str" cm="1">
        <f t="array" ref="AM19">IF(AM83&lt;&gt;"", AM83, IF(SUMPRODUCT(--(PLP_BUSINESS!$C$3:$C$2925=AM$9)*(--(LOWER(PLP_BUSINESS!$G$3:$G$2925)=$AU19:$BY19)))&gt;0,"O","X"))</f>
        <v>O</v>
      </c>
      <c r="AN19" s="163" t="str" cm="1">
        <f t="array" ref="AN19">IF(AN83&lt;&gt;"", AN83, IF(SUMPRODUCT(--(PLP_BUSINESS!$C$3:$C$2925=AN$9)*(--(LOWER(PLP_BUSINESS!$G$3:$G$2925)=$AU19:$BY19)))&gt;0,"O","X"))</f>
        <v>O</v>
      </c>
      <c r="AO19" s="163" t="str" cm="1">
        <f t="array" ref="AO19">IF(AO83&lt;&gt;"", AO83, IF(SUMPRODUCT(--(PLP_BUSINESS!$C$3:$C$2925=AO$9)*(--(LOWER(PLP_BUSINESS!$G$3:$G$2925)=$AU19:$BY19)))&gt;0,"O","X"))</f>
        <v>O</v>
      </c>
      <c r="AP19" s="163" t="str" cm="1">
        <f t="array" ref="AP19">IF(AP83&lt;&gt;"", AP83, IF(SUMPRODUCT(--(PLP_BUSINESS!$C$3:$C$2925=AP$9)*(--(LOWER(PLP_BUSINESS!$G$3:$G$2925)=$AU19:$BY19)))&gt;0,"O","X"))</f>
        <v>O</v>
      </c>
      <c r="AQ19" s="163" t="str" cm="1">
        <f t="array" ref="AQ19">IF(AQ83&lt;&gt;"", AQ83, IF(SUMPRODUCT(--(PLP_BUSINESS!$C$3:$C$2925=AQ$9)*(--(LOWER(PLP_BUSINESS!$G$3:$G$2925)=$AU19:$BY19)))&gt;0,"O","X"))</f>
        <v>O</v>
      </c>
      <c r="AR19" s="163" t="str" cm="1">
        <f t="array" ref="AR19">IF(AR83&lt;&gt;"", AR83, IF(SUMPRODUCT(--(PLP_BUSINESS!$C$3:$C$2925=AR$9)*(--(LOWER(PLP_BUSINESS!$G$3:$G$2925)=$AU19:$BY19)))&gt;0,"O","X"))</f>
        <v>O</v>
      </c>
      <c r="AS19" s="214" t="str" cm="1">
        <f t="array" ref="AS19">IF(AS83&lt;&gt;"", AS83, IF(SUMPRODUCT(--(PLP_BUSINESS!$C$3:$C$2925=AS$9)*(--(LOWER(PLP_BUSINESS!$G$3:$G$2925)=$AU19:$BY19)))&gt;0,"O","X"))</f>
        <v>N/A</v>
      </c>
      <c r="AT19" s="63"/>
      <c r="AU19" s="309" t="s">
        <v>6518</v>
      </c>
      <c r="AV19" s="309" t="s">
        <v>11391</v>
      </c>
      <c r="AW19" s="309" t="s">
        <v>7027</v>
      </c>
      <c r="AX19" s="309" t="s">
        <v>7100</v>
      </c>
      <c r="AY19" s="309" t="s">
        <v>11392</v>
      </c>
      <c r="AZ19" s="309" t="s">
        <v>7086</v>
      </c>
      <c r="BA19" s="309" t="s">
        <v>7568</v>
      </c>
      <c r="BB19" s="309" t="s">
        <v>11393</v>
      </c>
      <c r="BC19" s="309" t="s">
        <v>11320</v>
      </c>
      <c r="BD19" s="309" t="s">
        <v>6830</v>
      </c>
      <c r="BE19" s="309" t="s">
        <v>6830</v>
      </c>
      <c r="BF19" s="309" t="s">
        <v>6830</v>
      </c>
      <c r="BG19" s="309" t="s">
        <v>6830</v>
      </c>
      <c r="BH19" s="309" t="s">
        <v>6830</v>
      </c>
      <c r="BI19" s="309" t="s">
        <v>6830</v>
      </c>
      <c r="BJ19" s="309" t="s">
        <v>6830</v>
      </c>
      <c r="BK19" s="309" t="s">
        <v>6830</v>
      </c>
      <c r="BL19" s="309" t="s">
        <v>6830</v>
      </c>
      <c r="BM19" s="309" t="s">
        <v>6830</v>
      </c>
      <c r="BN19" s="309" t="s">
        <v>6830</v>
      </c>
      <c r="BO19" s="309" t="s">
        <v>6830</v>
      </c>
      <c r="BP19" s="309" t="s">
        <v>6830</v>
      </c>
      <c r="BQ19" s="309" t="s">
        <v>6830</v>
      </c>
      <c r="BR19" s="309" t="s">
        <v>6830</v>
      </c>
      <c r="BS19" s="309" t="s">
        <v>6830</v>
      </c>
      <c r="BT19" s="309" t="s">
        <v>6830</v>
      </c>
      <c r="BU19" s="309" t="s">
        <v>6830</v>
      </c>
      <c r="BV19" s="309" t="s">
        <v>6830</v>
      </c>
      <c r="BW19" s="309" t="s">
        <v>6830</v>
      </c>
      <c r="BX19" s="308"/>
      <c r="BY19" s="283"/>
      <c r="BZ19" s="283"/>
      <c r="CA19" s="283"/>
    </row>
    <row r="20" spans="2:79" s="61" customFormat="1" ht="17.45" customHeight="1">
      <c r="B20" s="497"/>
      <c r="C20" s="498"/>
      <c r="D20" s="75" t="s">
        <v>5653</v>
      </c>
      <c r="E20" s="199" t="str" cm="1">
        <f t="array" ref="E20">IF(E84&lt;&gt;"", E84, IF(SUMPRODUCT(--(PLP_BUSINESS!$C$3:$C$2925=E$9)*(--(LOWER(PLP_BUSINESS!$G$3:$G$2925)=$AU20:$BY20)))&gt;0,"O","X"))</f>
        <v>N/A</v>
      </c>
      <c r="F20" s="163" t="str" cm="1">
        <f t="array" ref="F20">IF(F84&lt;&gt;"", F84, IF(SUMPRODUCT(--(PLP_BUSINESS!$C$3:$C$2925=F$9)*(--(LOWER(PLP_BUSINESS!$G$3:$G$2925)=$AU20:$BY20)))&gt;0,"O","X"))</f>
        <v>N/A</v>
      </c>
      <c r="G20" s="163" t="str" cm="1">
        <f t="array" ref="G20">IF(G84&lt;&gt;"", G84, IF(SUMPRODUCT(--(PLP_BUSINESS!$C$3:$C$2925=G$9)*(--(LOWER(PLP_BUSINESS!$G$3:$G$2925)=$AU20:$BY20)))&gt;0,"O","X"))</f>
        <v>N/A</v>
      </c>
      <c r="H20" s="163" t="str" cm="1">
        <f t="array" ref="H20">IF(H84&lt;&gt;"", H84, IF(SUMPRODUCT(--(PLP_BUSINESS!$C$3:$C$2925=H$9)*(--(LOWER(PLP_BUSINESS!$G$3:$G$2925)=$AU20:$BY20)))&gt;0,"O","X"))</f>
        <v>N/A</v>
      </c>
      <c r="I20" s="163" t="str" cm="1">
        <f t="array" ref="I20">IF(I84&lt;&gt;"", I84, IF(SUMPRODUCT(--(PLP_BUSINESS!$C$3:$C$2925=I$9)*(--(LOWER(PLP_BUSINESS!$G$3:$G$2925)=$AU20:$BY20)))&gt;0,"O","X"))</f>
        <v>N/A</v>
      </c>
      <c r="J20" s="163" t="str" cm="1">
        <f t="array" ref="J20">IF(J84&lt;&gt;"", J84, IF(SUMPRODUCT(--(PLP_BUSINESS!$C$3:$C$2925=J$9)*(--(LOWER(PLP_BUSINESS!$G$3:$G$2925)=$AU20:$BY20)))&gt;0,"O","X"))</f>
        <v>N/A</v>
      </c>
      <c r="K20" s="163" t="str" cm="1">
        <f t="array" ref="K20">IF(K84&lt;&gt;"", K84, IF(SUMPRODUCT(--(PLP_BUSINESS!$C$3:$C$2925=K$9)*(--(LOWER(PLP_BUSINESS!$G$3:$G$2925)=$AU20:$BY20)))&gt;0,"O","X"))</f>
        <v>N/A</v>
      </c>
      <c r="L20" s="164" t="str" cm="1">
        <f t="array" ref="L20">IF(L84&lt;&gt;"", L84, IF(SUMPRODUCT(--(PLP_BUSINESS!$C$3:$C$2925=L$9)*(--(LOWER(PLP_BUSINESS!$G$3:$G$2925)=$AU20:$BY20)))&gt;0,"O","X"))</f>
        <v>N/A</v>
      </c>
      <c r="M20" s="150" t="str" cm="1">
        <f t="array" ref="M20">IF(M84&lt;&gt;"", M84, IF(SUMPRODUCT(--(PLP_BUSINESS!$C$3:$C$2925=M$9)*(--(LOWER(PLP_BUSINESS!$G$3:$G$2925)=$AU20:$BY20)))&gt;0,"O","X"))</f>
        <v>O</v>
      </c>
      <c r="N20" s="213" t="str" cm="1">
        <f t="array" ref="N20">IF(N84&lt;&gt;"", N84, IF(SUMPRODUCT(--(PLP_BUSINESS!$C$3:$C$2925=N$9)*(--(LOWER(PLP_BUSINESS!$G$3:$G$2925)=$AU20:$BY20)))&gt;0,"O","X"))</f>
        <v>O</v>
      </c>
      <c r="O20" s="163" t="str" cm="1">
        <f t="array" ref="O20">IF(O84&lt;&gt;"", O84, IF(SUMPRODUCT(--(PLP_BUSINESS!$C$3:$C$2925=O$9)*(--(LOWER(PLP_BUSINESS!$G$3:$G$2925)=$AU20:$BY20)))&gt;0,"O","X"))</f>
        <v>O</v>
      </c>
      <c r="P20" s="163" t="str" cm="1">
        <f t="array" ref="P20">IF(P84&lt;&gt;"", P84, IF(SUMPRODUCT(--(PLP_BUSINESS!$C$3:$C$2925=P$9)*(--(LOWER(PLP_BUSINESS!$G$3:$G$2925)=$AU20:$BY20)))&gt;0,"O","X"))</f>
        <v>O</v>
      </c>
      <c r="Q20" s="163" t="str" cm="1">
        <f t="array" ref="Q20">IF(Q84&lt;&gt;"", Q84, IF(SUMPRODUCT(--(PLP_BUSINESS!$C$3:$C$2925=Q$9)*(--(LOWER(PLP_BUSINESS!$G$3:$G$2925)=$AU20:$BY20)))&gt;0,"O","X"))</f>
        <v>O</v>
      </c>
      <c r="R20" s="163" t="str" cm="1">
        <f t="array" ref="R20">IF(R84&lt;&gt;"", R84, IF(SUMPRODUCT(--(PLP_BUSINESS!$C$3:$C$2925=R$9)*(--(LOWER(PLP_BUSINESS!$G$3:$G$2925)=$AU20:$BY20)))&gt;0,"O","X"))</f>
        <v>O</v>
      </c>
      <c r="S20" s="163" t="str" cm="1">
        <f t="array" ref="S20">IF(S84&lt;&gt;"", S84, IF(SUMPRODUCT(--(PLP_BUSINESS!$C$3:$C$2925=S$9)*(--(LOWER(PLP_BUSINESS!$G$3:$G$2925)=$AU20:$BY20)))&gt;0,"O","X"))</f>
        <v>O</v>
      </c>
      <c r="T20" s="163" t="str" cm="1">
        <f t="array" ref="T20">IF(T84&lt;&gt;"", T84, IF(SUMPRODUCT(--(PLP_BUSINESS!$C$3:$C$2925=T$9)*(--(LOWER(PLP_BUSINESS!$G$3:$G$2925)=$AU20:$BY20)))&gt;0,"O","X"))</f>
        <v>O</v>
      </c>
      <c r="U20" s="163" t="str" cm="1">
        <f t="array" ref="U20">IF(U84&lt;&gt;"", U84, IF(SUMPRODUCT(--(PLP_BUSINESS!$C$3:$C$2925=U$9)*(--(LOWER(PLP_BUSINESS!$G$3:$G$2925)=$AU20:$BY20)))&gt;0,"O","X"))</f>
        <v>N/A</v>
      </c>
      <c r="V20" s="163" t="str" cm="1">
        <f t="array" ref="V20">IF(V84&lt;&gt;"", V84, IF(SUMPRODUCT(--(PLP_BUSINESS!$C$3:$C$2925=V$9)*(--(LOWER(PLP_BUSINESS!$G$3:$G$2925)=$AU20:$BY20)))&gt;0,"O","X"))</f>
        <v>N/A</v>
      </c>
      <c r="W20" s="163" t="str" cm="1">
        <f t="array" ref="W20">IF(W84&lt;&gt;"", W84, IF(SUMPRODUCT(--(PLP_BUSINESS!$C$3:$C$2925=W$9)*(--(LOWER(PLP_BUSINESS!$G$3:$G$2925)=$AU20:$BY20)))&gt;0,"O","X"))</f>
        <v>O</v>
      </c>
      <c r="X20" s="163" t="str" cm="1">
        <f t="array" ref="X20">IF(X84&lt;&gt;"", X84, IF(SUMPRODUCT(--(PLP_BUSINESS!$C$3:$C$2925=X$9)*(--(LOWER(PLP_BUSINESS!$G$3:$G$2925)=$AU20:$BY20)))&gt;0,"O","X"))</f>
        <v>O</v>
      </c>
      <c r="Y20" s="163" t="str" cm="1">
        <f t="array" ref="Y20">IF(Y84&lt;&gt;"", Y84, IF(SUMPRODUCT(--(PLP_BUSINESS!$C$3:$C$2925=Y$9)*(--(LOWER(PLP_BUSINESS!$G$3:$G$2925)=$AU20:$BY20)))&gt;0,"O","X"))</f>
        <v>O</v>
      </c>
      <c r="Z20" s="163" t="str" cm="1">
        <f t="array" ref="Z20">IF(Z84&lt;&gt;"", Z84, IF(SUMPRODUCT(--(PLP_BUSINESS!$C$3:$C$2925=Z$9)*(--(LOWER(PLP_BUSINESS!$G$3:$G$2925)=$AU20:$BY20)))&gt;0,"O","X"))</f>
        <v>X</v>
      </c>
      <c r="AA20" s="163" t="str" cm="1">
        <f t="array" ref="AA20">IF(AA84&lt;&gt;"", AA84, IF(SUMPRODUCT(--(PLP_BUSINESS!$C$3:$C$2925=AA$9)*(--(LOWER(PLP_BUSINESS!$G$3:$G$2925)=$AU20:$BY20)))&gt;0,"O","X"))</f>
        <v>O</v>
      </c>
      <c r="AB20" s="164" t="str" cm="1">
        <f t="array" ref="AB20">IF(AB84&lt;&gt;"", AB84, IF(SUMPRODUCT(--(PLP_BUSINESS!$C$3:$C$2925=AB$9)*(--(LOWER(PLP_BUSINESS!$G$3:$G$2925)=$AU20:$BY20)))&gt;0,"O","X"))</f>
        <v>N/A</v>
      </c>
      <c r="AC20" s="216" t="str" cm="1">
        <f t="array" ref="AC20">IF(AC84&lt;&gt;"", AC84, IF(SUMPRODUCT(--(PLP_BUSINESS!$C$3:$C$2925=AC$9)*(--(LOWER(PLP_BUSINESS!$G$3:$G$2925)=$AU20:$BY20)))&gt;0,"O","X"))</f>
        <v>O</v>
      </c>
      <c r="AD20" s="214" t="str" cm="1">
        <f t="array" ref="AD20">IF(AD84&lt;&gt;"", AD84, IF(SUMPRODUCT(--(PLP_BUSINESS!$C$3:$C$2925=AD$9)*(--(LOWER(PLP_BUSINESS!$G$3:$G$2925)=$AU20:$BY20)))&gt;0,"O","X"))</f>
        <v>N/A</v>
      </c>
      <c r="AE20" s="199" t="str" cm="1">
        <f t="array" ref="AE20">IF(AE84&lt;&gt;"", AE84, IF(SUMPRODUCT(--(PLP_BUSINESS!$C$3:$C$2925=AE$9)*(--(LOWER(PLP_BUSINESS!$G$3:$G$2925)=$AU20:$BY20)))&gt;0,"O","X"))</f>
        <v>O</v>
      </c>
      <c r="AF20" s="163" t="str" cm="1">
        <f t="array" ref="AF20">IF(AF84&lt;&gt;"", AF84, IF(SUMPRODUCT(--(PLP_BUSINESS!$C$3:$C$2925=AF$9)*(--(LOWER(PLP_BUSINESS!$G$3:$G$2925)=$AU20:$BY20)))&gt;0,"O","X"))</f>
        <v>O</v>
      </c>
      <c r="AG20" s="163" t="str" cm="1">
        <f t="array" ref="AG20">IF(AG84&lt;&gt;"", AG84, IF(SUMPRODUCT(--(PLP_BUSINESS!$C$3:$C$2925=AG$9)*(--(LOWER(PLP_BUSINESS!$G$3:$G$2925)=$AU20:$BY20)))&gt;0,"O","X"))</f>
        <v>O</v>
      </c>
      <c r="AH20" s="163" t="str" cm="1">
        <f t="array" ref="AH20">IF(AH84&lt;&gt;"", AH84, IF(SUMPRODUCT(--(PLP_BUSINESS!$C$3:$C$2925=AH$9)*(--(LOWER(PLP_BUSINESS!$G$3:$G$2925)=$AU20:$BY20)))&gt;0,"O","X"))</f>
        <v>O</v>
      </c>
      <c r="AI20" s="163" t="str" cm="1">
        <f t="array" ref="AI20">IF(AI84&lt;&gt;"", AI84, IF(SUMPRODUCT(--(PLP_BUSINESS!$C$3:$C$2925=AI$9)*(--(LOWER(PLP_BUSINESS!$G$3:$G$2925)=$AU20:$BY20)))&gt;0,"O","X"))</f>
        <v>O</v>
      </c>
      <c r="AJ20" s="163" t="str" cm="1">
        <f t="array" ref="AJ20">IF(AJ84&lt;&gt;"", AJ84, IF(SUMPRODUCT(--(PLP_BUSINESS!$C$3:$C$2925=AJ$9)*(--(LOWER(PLP_BUSINESS!$G$3:$G$2925)=$AU20:$BY20)))&gt;0,"O","X"))</f>
        <v>O</v>
      </c>
      <c r="AK20" s="214" t="str" cm="1">
        <f t="array" ref="AK20">IF(AK84&lt;&gt;"", AK84, IF(SUMPRODUCT(--(PLP_BUSINESS!$C$3:$C$2925=AK$9)*(--(LOWER(PLP_BUSINESS!$G$3:$G$2925)=$AU20:$BY20)))&gt;0,"O","X"))</f>
        <v>O</v>
      </c>
      <c r="AL20" s="215" t="str" cm="1">
        <f t="array" ref="AL20">IF(AL84&lt;&gt;"", AL84, IF(SUMPRODUCT(--(PLP_BUSINESS!$C$3:$C$2925=AL$9)*(--(LOWER(PLP_BUSINESS!$G$3:$G$2925)=$AU20:$BY20)))&gt;0,"O","X"))</f>
        <v>N/A</v>
      </c>
      <c r="AM20" s="199" t="str" cm="1">
        <f t="array" ref="AM20">IF(AM84&lt;&gt;"", AM84, IF(SUMPRODUCT(--(PLP_BUSINESS!$C$3:$C$2925=AM$9)*(--(LOWER(PLP_BUSINESS!$G$3:$G$2925)=$AU20:$BY20)))&gt;0,"O","X"))</f>
        <v>O</v>
      </c>
      <c r="AN20" s="163" t="str" cm="1">
        <f t="array" ref="AN20">IF(AN84&lt;&gt;"", AN84, IF(SUMPRODUCT(--(PLP_BUSINESS!$C$3:$C$2925=AN$9)*(--(LOWER(PLP_BUSINESS!$G$3:$G$2925)=$AU20:$BY20)))&gt;0,"O","X"))</f>
        <v>O</v>
      </c>
      <c r="AO20" s="163" t="str" cm="1">
        <f t="array" ref="AO20">IF(AO84&lt;&gt;"", AO84, IF(SUMPRODUCT(--(PLP_BUSINESS!$C$3:$C$2925=AO$9)*(--(LOWER(PLP_BUSINESS!$G$3:$G$2925)=$AU20:$BY20)))&gt;0,"O","X"))</f>
        <v>O</v>
      </c>
      <c r="AP20" s="163" t="str" cm="1">
        <f t="array" ref="AP20">IF(AP84&lt;&gt;"", AP84, IF(SUMPRODUCT(--(PLP_BUSINESS!$C$3:$C$2925=AP$9)*(--(LOWER(PLP_BUSINESS!$G$3:$G$2925)=$AU20:$BY20)))&gt;0,"O","X"))</f>
        <v>O</v>
      </c>
      <c r="AQ20" s="163" t="str" cm="1">
        <f t="array" ref="AQ20">IF(AQ84&lt;&gt;"", AQ84, IF(SUMPRODUCT(--(PLP_BUSINESS!$C$3:$C$2925=AQ$9)*(--(LOWER(PLP_BUSINESS!$G$3:$G$2925)=$AU20:$BY20)))&gt;0,"O","X"))</f>
        <v>O</v>
      </c>
      <c r="AR20" s="163" t="str" cm="1">
        <f t="array" ref="AR20">IF(AR84&lt;&gt;"", AR84, IF(SUMPRODUCT(--(PLP_BUSINESS!$C$3:$C$2925=AR$9)*(--(LOWER(PLP_BUSINESS!$G$3:$G$2925)=$AU20:$BY20)))&gt;0,"O","X"))</f>
        <v>O</v>
      </c>
      <c r="AS20" s="214" t="str" cm="1">
        <f t="array" ref="AS20">IF(AS84&lt;&gt;"", AS84, IF(SUMPRODUCT(--(PLP_BUSINESS!$C$3:$C$2925=AS$9)*(--(LOWER(PLP_BUSINESS!$G$3:$G$2925)=$AU20:$BY20)))&gt;0,"O","X"))</f>
        <v>N/A</v>
      </c>
      <c r="AT20" s="63"/>
      <c r="AU20" s="309" t="s">
        <v>6519</v>
      </c>
      <c r="AV20" s="309" t="s">
        <v>6975</v>
      </c>
      <c r="AW20" s="309" t="s">
        <v>6955</v>
      </c>
      <c r="AX20" s="309" t="s">
        <v>6997</v>
      </c>
      <c r="AY20" s="309" t="s">
        <v>7021</v>
      </c>
      <c r="AZ20" s="309" t="s">
        <v>6520</v>
      </c>
      <c r="BA20" s="309" t="s">
        <v>11394</v>
      </c>
      <c r="BB20" s="309" t="s">
        <v>7797</v>
      </c>
      <c r="BC20" s="309" t="s">
        <v>7082</v>
      </c>
      <c r="BD20" s="309" t="s">
        <v>7562</v>
      </c>
      <c r="BE20" s="309" t="s">
        <v>6830</v>
      </c>
      <c r="BF20" s="309" t="s">
        <v>6830</v>
      </c>
      <c r="BG20" s="309" t="s">
        <v>6830</v>
      </c>
      <c r="BH20" s="309" t="s">
        <v>6830</v>
      </c>
      <c r="BI20" s="309" t="s">
        <v>6830</v>
      </c>
      <c r="BJ20" s="309" t="s">
        <v>6830</v>
      </c>
      <c r="BK20" s="309" t="s">
        <v>6830</v>
      </c>
      <c r="BL20" s="309" t="s">
        <v>6830</v>
      </c>
      <c r="BM20" s="309" t="s">
        <v>6830</v>
      </c>
      <c r="BN20" s="309" t="s">
        <v>6830</v>
      </c>
      <c r="BO20" s="309" t="s">
        <v>6830</v>
      </c>
      <c r="BP20" s="309" t="s">
        <v>6830</v>
      </c>
      <c r="BQ20" s="309" t="s">
        <v>6830</v>
      </c>
      <c r="BR20" s="309" t="s">
        <v>6830</v>
      </c>
      <c r="BS20" s="309" t="s">
        <v>6830</v>
      </c>
      <c r="BT20" s="309" t="s">
        <v>6830</v>
      </c>
      <c r="BU20" s="309" t="s">
        <v>6830</v>
      </c>
      <c r="BV20" s="309" t="s">
        <v>6830</v>
      </c>
      <c r="BW20" s="309" t="s">
        <v>6830</v>
      </c>
      <c r="BX20" s="308"/>
      <c r="BY20" s="284" t="s">
        <v>9867</v>
      </c>
      <c r="BZ20" s="283" t="s">
        <v>7184</v>
      </c>
      <c r="CA20" s="283"/>
    </row>
    <row r="21" spans="2:79" s="61" customFormat="1" ht="17.45" customHeight="1">
      <c r="B21" s="497"/>
      <c r="C21" s="498"/>
      <c r="D21" s="75" t="s">
        <v>5654</v>
      </c>
      <c r="E21" s="199" t="str" cm="1">
        <f t="array" ref="E21">IF(E85&lt;&gt;"", E85, IF(SUMPRODUCT(--(PLP_BUSINESS!$C$3:$C$2925=E$9)*(--(LOWER(PLP_BUSINESS!$G$3:$G$2925)=$AU21:$BY21)))&gt;0,"O","X"))</f>
        <v>N/A</v>
      </c>
      <c r="F21" s="163" t="str" cm="1">
        <f t="array" ref="F21">IF(F85&lt;&gt;"", F85, IF(SUMPRODUCT(--(PLP_BUSINESS!$C$3:$C$2925=F$9)*(--(LOWER(PLP_BUSINESS!$G$3:$G$2925)=$AU21:$BY21)))&gt;0,"O","X"))</f>
        <v>N/A</v>
      </c>
      <c r="G21" s="163" t="str" cm="1">
        <f t="array" ref="G21">IF(G85&lt;&gt;"", G85, IF(SUMPRODUCT(--(PLP_BUSINESS!$C$3:$C$2925=G$9)*(--(LOWER(PLP_BUSINESS!$G$3:$G$2925)=$AU21:$BY21)))&gt;0,"O","X"))</f>
        <v>N/A</v>
      </c>
      <c r="H21" s="163" t="str" cm="1">
        <f t="array" ref="H21">IF(H85&lt;&gt;"", H85, IF(SUMPRODUCT(--(PLP_BUSINESS!$C$3:$C$2925=H$9)*(--(LOWER(PLP_BUSINESS!$G$3:$G$2925)=$AU21:$BY21)))&gt;0,"O","X"))</f>
        <v>N/A</v>
      </c>
      <c r="I21" s="163" t="str" cm="1">
        <f t="array" ref="I21">IF(I85&lt;&gt;"", I85, IF(SUMPRODUCT(--(PLP_BUSINESS!$C$3:$C$2925=I$9)*(--(LOWER(PLP_BUSINESS!$G$3:$G$2925)=$AU21:$BY21)))&gt;0,"O","X"))</f>
        <v>N/A</v>
      </c>
      <c r="J21" s="163" t="str" cm="1">
        <f t="array" ref="J21">IF(J85&lt;&gt;"", J85, IF(SUMPRODUCT(--(PLP_BUSINESS!$C$3:$C$2925=J$9)*(--(LOWER(PLP_BUSINESS!$G$3:$G$2925)=$AU21:$BY21)))&gt;0,"O","X"))</f>
        <v>N/A</v>
      </c>
      <c r="K21" s="163" t="str" cm="1">
        <f t="array" ref="K21">IF(K85&lt;&gt;"", K85, IF(SUMPRODUCT(--(PLP_BUSINESS!$C$3:$C$2925=K$9)*(--(LOWER(PLP_BUSINESS!$G$3:$G$2925)=$AU21:$BY21)))&gt;0,"O","X"))</f>
        <v>N/A</v>
      </c>
      <c r="L21" s="164" t="str" cm="1">
        <f t="array" ref="L21">IF(L85&lt;&gt;"", L85, IF(SUMPRODUCT(--(PLP_BUSINESS!$C$3:$C$2925=L$9)*(--(LOWER(PLP_BUSINESS!$G$3:$G$2925)=$AU21:$BY21)))&gt;0,"O","X"))</f>
        <v>N/A</v>
      </c>
      <c r="M21" s="150" t="str" cm="1">
        <f t="array" ref="M21">IF(M85&lt;&gt;"", M85, IF(SUMPRODUCT(--(PLP_BUSINESS!$C$3:$C$2925=M$9)*(--(LOWER(PLP_BUSINESS!$G$3:$G$2925)=$AU21:$BY21)))&gt;0,"O","X"))</f>
        <v>O</v>
      </c>
      <c r="N21" s="213" t="str" cm="1">
        <f t="array" ref="N21">IF(N85&lt;&gt;"", N85, IF(SUMPRODUCT(--(PLP_BUSINESS!$C$3:$C$2925=N$9)*(--(LOWER(PLP_BUSINESS!$G$3:$G$2925)=$AU21:$BY21)))&gt;0,"O","X"))</f>
        <v>O</v>
      </c>
      <c r="O21" s="163" t="str" cm="1">
        <f t="array" ref="O21">IF(O85&lt;&gt;"", O85, IF(SUMPRODUCT(--(PLP_BUSINESS!$C$3:$C$2925=O$9)*(--(LOWER(PLP_BUSINESS!$G$3:$G$2925)=$AU21:$BY21)))&gt;0,"O","X"))</f>
        <v>O</v>
      </c>
      <c r="P21" s="163" t="str" cm="1">
        <f t="array" ref="P21">IF(P85&lt;&gt;"", P85, IF(SUMPRODUCT(--(PLP_BUSINESS!$C$3:$C$2925=P$9)*(--(LOWER(PLP_BUSINESS!$G$3:$G$2925)=$AU21:$BY21)))&gt;0,"O","X"))</f>
        <v>N/A</v>
      </c>
      <c r="Q21" s="163" t="str" cm="1">
        <f t="array" ref="Q21">IF(Q85&lt;&gt;"", Q85, IF(SUMPRODUCT(--(PLP_BUSINESS!$C$3:$C$2925=Q$9)*(--(LOWER(PLP_BUSINESS!$G$3:$G$2925)=$AU21:$BY21)))&gt;0,"O","X"))</f>
        <v>O</v>
      </c>
      <c r="R21" s="163" t="str" cm="1">
        <f t="array" ref="R21">IF(R85&lt;&gt;"", R85, IF(SUMPRODUCT(--(PLP_BUSINESS!$C$3:$C$2925=R$9)*(--(LOWER(PLP_BUSINESS!$G$3:$G$2925)=$AU21:$BY21)))&gt;0,"O","X"))</f>
        <v>O</v>
      </c>
      <c r="S21" s="163" t="str" cm="1">
        <f t="array" ref="S21">IF(S85&lt;&gt;"", S85, IF(SUMPRODUCT(--(PLP_BUSINESS!$C$3:$C$2925=S$9)*(--(LOWER(PLP_BUSINESS!$G$3:$G$2925)=$AU21:$BY21)))&gt;0,"O","X"))</f>
        <v>O</v>
      </c>
      <c r="T21" s="163" t="str" cm="1">
        <f t="array" ref="T21">IF(T85&lt;&gt;"", T85, IF(SUMPRODUCT(--(PLP_BUSINESS!$C$3:$C$2925=T$9)*(--(LOWER(PLP_BUSINESS!$G$3:$G$2925)=$AU21:$BY21)))&gt;0,"O","X"))</f>
        <v>O</v>
      </c>
      <c r="U21" s="163" t="str" cm="1">
        <f t="array" ref="U21">IF(U85&lt;&gt;"", U85, IF(SUMPRODUCT(--(PLP_BUSINESS!$C$3:$C$2925=U$9)*(--(LOWER(PLP_BUSINESS!$G$3:$G$2925)=$AU21:$BY21)))&gt;0,"O","X"))</f>
        <v>O</v>
      </c>
      <c r="V21" s="163" t="str" cm="1">
        <f t="array" ref="V21">IF(V85&lt;&gt;"", V85, IF(SUMPRODUCT(--(PLP_BUSINESS!$C$3:$C$2925=V$9)*(--(LOWER(PLP_BUSINESS!$G$3:$G$2925)=$AU21:$BY21)))&gt;0,"O","X"))</f>
        <v>O</v>
      </c>
      <c r="W21" s="163" t="str" cm="1">
        <f t="array" ref="W21">IF(W85&lt;&gt;"", W85, IF(SUMPRODUCT(--(PLP_BUSINESS!$C$3:$C$2925=W$9)*(--(LOWER(PLP_BUSINESS!$G$3:$G$2925)=$AU21:$BY21)))&gt;0,"O","X"))</f>
        <v>O</v>
      </c>
      <c r="X21" s="163" t="str" cm="1">
        <f t="array" ref="X21">IF(X85&lt;&gt;"", X85, IF(SUMPRODUCT(--(PLP_BUSINESS!$C$3:$C$2925=X$9)*(--(LOWER(PLP_BUSINESS!$G$3:$G$2925)=$AU21:$BY21)))&gt;0,"O","X"))</f>
        <v>O</v>
      </c>
      <c r="Y21" s="163" t="str" cm="1">
        <f t="array" ref="Y21">IF(Y85&lt;&gt;"", Y85, IF(SUMPRODUCT(--(PLP_BUSINESS!$C$3:$C$2925=Y$9)*(--(LOWER(PLP_BUSINESS!$G$3:$G$2925)=$AU21:$BY21)))&gt;0,"O","X"))</f>
        <v>O</v>
      </c>
      <c r="Z21" s="163" t="str" cm="1">
        <f t="array" ref="Z21">IF(Z85&lt;&gt;"", Z85, IF(SUMPRODUCT(--(PLP_BUSINESS!$C$3:$C$2925=Z$9)*(--(LOWER(PLP_BUSINESS!$G$3:$G$2925)=$AU21:$BY21)))&gt;0,"O","X"))</f>
        <v>X</v>
      </c>
      <c r="AA21" s="163" t="str" cm="1">
        <f t="array" ref="AA21">IF(AA85&lt;&gt;"", AA85, IF(SUMPRODUCT(--(PLP_BUSINESS!$C$3:$C$2925=AA$9)*(--(LOWER(PLP_BUSINESS!$G$3:$G$2925)=$AU21:$BY21)))&gt;0,"O","X"))</f>
        <v>O</v>
      </c>
      <c r="AB21" s="164" t="str" cm="1">
        <f t="array" ref="AB21">IF(AB85&lt;&gt;"", AB85, IF(SUMPRODUCT(--(PLP_BUSINESS!$C$3:$C$2925=AB$9)*(--(LOWER(PLP_BUSINESS!$G$3:$G$2925)=$AU21:$BY21)))&gt;0,"O","X"))</f>
        <v>N/A</v>
      </c>
      <c r="AC21" s="216" t="str" cm="1">
        <f t="array" ref="AC21">IF(AC85&lt;&gt;"", AC85, IF(SUMPRODUCT(--(PLP_BUSINESS!$C$3:$C$2925=AC$9)*(--(LOWER(PLP_BUSINESS!$G$3:$G$2925)=$AU21:$BY21)))&gt;0,"O","X"))</f>
        <v>N/A</v>
      </c>
      <c r="AD21" s="214" t="str" cm="1">
        <f t="array" ref="AD21">IF(AD85&lt;&gt;"", AD85, IF(SUMPRODUCT(--(PLP_BUSINESS!$C$3:$C$2925=AD$9)*(--(LOWER(PLP_BUSINESS!$G$3:$G$2925)=$AU21:$BY21)))&gt;0,"O","X"))</f>
        <v>N/A</v>
      </c>
      <c r="AE21" s="199" t="str" cm="1">
        <f t="array" ref="AE21">IF(AE85&lt;&gt;"", AE85, IF(SUMPRODUCT(--(PLP_BUSINESS!$C$3:$C$2925=AE$9)*(--(LOWER(PLP_BUSINESS!$G$3:$G$2925)=$AU21:$BY21)))&gt;0,"O","X"))</f>
        <v>O</v>
      </c>
      <c r="AF21" s="163" t="str" cm="1">
        <f t="array" ref="AF21">IF(AF85&lt;&gt;"", AF85, IF(SUMPRODUCT(--(PLP_BUSINESS!$C$3:$C$2925=AF$9)*(--(LOWER(PLP_BUSINESS!$G$3:$G$2925)=$AU21:$BY21)))&gt;0,"O","X"))</f>
        <v>N/A</v>
      </c>
      <c r="AG21" s="163" t="str" cm="1">
        <f t="array" ref="AG21">IF(AG85&lt;&gt;"", AG85, IF(SUMPRODUCT(--(PLP_BUSINESS!$C$3:$C$2925=AG$9)*(--(LOWER(PLP_BUSINESS!$G$3:$G$2925)=$AU21:$BY21)))&gt;0,"O","X"))</f>
        <v>N/A</v>
      </c>
      <c r="AH21" s="163" t="str" cm="1">
        <f t="array" ref="AH21">IF(AH85&lt;&gt;"", AH85, IF(SUMPRODUCT(--(PLP_BUSINESS!$C$3:$C$2925=AH$9)*(--(LOWER(PLP_BUSINESS!$G$3:$G$2925)=$AU21:$BY21)))&gt;0,"O","X"))</f>
        <v>N/A</v>
      </c>
      <c r="AI21" s="163" t="str" cm="1">
        <f t="array" ref="AI21">IF(AI85&lt;&gt;"", AI85, IF(SUMPRODUCT(--(PLP_BUSINESS!$C$3:$C$2925=AI$9)*(--(LOWER(PLP_BUSINESS!$G$3:$G$2925)=$AU21:$BY21)))&gt;0,"O","X"))</f>
        <v>O</v>
      </c>
      <c r="AJ21" s="163" t="str" cm="1">
        <f t="array" ref="AJ21">IF(AJ85&lt;&gt;"", AJ85, IF(SUMPRODUCT(--(PLP_BUSINESS!$C$3:$C$2925=AJ$9)*(--(LOWER(PLP_BUSINESS!$G$3:$G$2925)=$AU21:$BY21)))&gt;0,"O","X"))</f>
        <v>O</v>
      </c>
      <c r="AK21" s="214" t="str" cm="1">
        <f t="array" ref="AK21">IF(AK85&lt;&gt;"", AK85, IF(SUMPRODUCT(--(PLP_BUSINESS!$C$3:$C$2925=AK$9)*(--(LOWER(PLP_BUSINESS!$G$3:$G$2925)=$AU21:$BY21)))&gt;0,"O","X"))</f>
        <v>N/A</v>
      </c>
      <c r="AL21" s="215" t="str" cm="1">
        <f t="array" ref="AL21">IF(AL85&lt;&gt;"", AL85, IF(SUMPRODUCT(--(PLP_BUSINESS!$C$3:$C$2925=AL$9)*(--(LOWER(PLP_BUSINESS!$G$3:$G$2925)=$AU21:$BY21)))&gt;0,"O","X"))</f>
        <v>N/A</v>
      </c>
      <c r="AM21" s="199" t="str" cm="1">
        <f t="array" ref="AM21">IF(AM85&lt;&gt;"", AM85, IF(SUMPRODUCT(--(PLP_BUSINESS!$C$3:$C$2925=AM$9)*(--(LOWER(PLP_BUSINESS!$G$3:$G$2925)=$AU21:$BY21)))&gt;0,"O","X"))</f>
        <v>N/A</v>
      </c>
      <c r="AN21" s="163" t="str" cm="1">
        <f t="array" ref="AN21">IF(AN85&lt;&gt;"", AN85, IF(SUMPRODUCT(--(PLP_BUSINESS!$C$3:$C$2925=AN$9)*(--(LOWER(PLP_BUSINESS!$G$3:$G$2925)=$AU21:$BY21)))&gt;0,"O","X"))</f>
        <v>N/A</v>
      </c>
      <c r="AO21" s="163" t="str" cm="1">
        <f t="array" ref="AO21">IF(AO85&lt;&gt;"", AO85, IF(SUMPRODUCT(--(PLP_BUSINESS!$C$3:$C$2925=AO$9)*(--(LOWER(PLP_BUSINESS!$G$3:$G$2925)=$AU21:$BY21)))&gt;0,"O","X"))</f>
        <v>N/A</v>
      </c>
      <c r="AP21" s="163" t="str" cm="1">
        <f t="array" ref="AP21">IF(AP85&lt;&gt;"", AP85, IF(SUMPRODUCT(--(PLP_BUSINESS!$C$3:$C$2925=AP$9)*(--(LOWER(PLP_BUSINESS!$G$3:$G$2925)=$AU21:$BY21)))&gt;0,"O","X"))</f>
        <v>N/A</v>
      </c>
      <c r="AQ21" s="163" t="str" cm="1">
        <f t="array" ref="AQ21">IF(AQ85&lt;&gt;"", AQ85, IF(SUMPRODUCT(--(PLP_BUSINESS!$C$3:$C$2925=AQ$9)*(--(LOWER(PLP_BUSINESS!$G$3:$G$2925)=$AU21:$BY21)))&gt;0,"O","X"))</f>
        <v>N/A</v>
      </c>
      <c r="AR21" s="163" t="str" cm="1">
        <f t="array" ref="AR21">IF(AR85&lt;&gt;"", AR85, IF(SUMPRODUCT(--(PLP_BUSINESS!$C$3:$C$2925=AR$9)*(--(LOWER(PLP_BUSINESS!$G$3:$G$2925)=$AU21:$BY21)))&gt;0,"O","X"))</f>
        <v>O</v>
      </c>
      <c r="AS21" s="214" t="str" cm="1">
        <f t="array" ref="AS21">IF(AS85&lt;&gt;"", AS85, IF(SUMPRODUCT(--(PLP_BUSINESS!$C$3:$C$2925=AS$9)*(--(LOWER(PLP_BUSINESS!$G$3:$G$2925)=$AU21:$BY21)))&gt;0,"O","X"))</f>
        <v>N/A</v>
      </c>
      <c r="AT21" s="63"/>
      <c r="AU21" s="309" t="s">
        <v>6520</v>
      </c>
      <c r="AV21" s="309" t="s">
        <v>6982</v>
      </c>
      <c r="AW21" s="309" t="s">
        <v>7010</v>
      </c>
      <c r="AX21" s="309" t="s">
        <v>6830</v>
      </c>
      <c r="AY21" s="309" t="s">
        <v>6830</v>
      </c>
      <c r="AZ21" s="309" t="s">
        <v>6830</v>
      </c>
      <c r="BA21" s="309" t="s">
        <v>6830</v>
      </c>
      <c r="BB21" s="309" t="s">
        <v>6830</v>
      </c>
      <c r="BC21" s="309" t="s">
        <v>6830</v>
      </c>
      <c r="BD21" s="309" t="s">
        <v>6830</v>
      </c>
      <c r="BE21" s="309" t="s">
        <v>6830</v>
      </c>
      <c r="BF21" s="309" t="s">
        <v>6830</v>
      </c>
      <c r="BG21" s="309" t="s">
        <v>6830</v>
      </c>
      <c r="BH21" s="309" t="s">
        <v>6830</v>
      </c>
      <c r="BI21" s="309" t="s">
        <v>6830</v>
      </c>
      <c r="BJ21" s="309" t="s">
        <v>6830</v>
      </c>
      <c r="BK21" s="309" t="s">
        <v>6830</v>
      </c>
      <c r="BL21" s="309" t="s">
        <v>6830</v>
      </c>
      <c r="BM21" s="309" t="s">
        <v>6830</v>
      </c>
      <c r="BN21" s="309" t="s">
        <v>6830</v>
      </c>
      <c r="BO21" s="309" t="s">
        <v>6830</v>
      </c>
      <c r="BP21" s="309" t="s">
        <v>6830</v>
      </c>
      <c r="BQ21" s="309" t="s">
        <v>6830</v>
      </c>
      <c r="BR21" s="309" t="s">
        <v>6830</v>
      </c>
      <c r="BS21" s="309" t="s">
        <v>6830</v>
      </c>
      <c r="BT21" s="309" t="s">
        <v>6830</v>
      </c>
      <c r="BU21" s="309" t="s">
        <v>6830</v>
      </c>
      <c r="BV21" s="309" t="s">
        <v>6830</v>
      </c>
      <c r="BW21" s="309" t="s">
        <v>6830</v>
      </c>
      <c r="BX21" s="308"/>
      <c r="BY21" s="284" t="s">
        <v>9868</v>
      </c>
      <c r="BZ21" s="283"/>
      <c r="CA21" s="283"/>
    </row>
    <row r="22" spans="2:79" s="61" customFormat="1" ht="17.45" customHeight="1">
      <c r="B22" s="497"/>
      <c r="C22" s="498"/>
      <c r="D22" s="75" t="s">
        <v>4526</v>
      </c>
      <c r="E22" s="199" t="str" cm="1">
        <f t="array" ref="E22">IF(E86&lt;&gt;"", E86, IF(SUMPRODUCT(--(PLP_BUSINESS!$C$3:$C$2925=E$9)*(--(LOWER(PLP_BUSINESS!$G$3:$G$2925)=$AU22:$BY22)))&gt;0,"O","X"))</f>
        <v>O</v>
      </c>
      <c r="F22" s="163" t="str" cm="1">
        <f t="array" ref="F22">IF(F86&lt;&gt;"", F86, IF(SUMPRODUCT(--(PLP_BUSINESS!$C$3:$C$2925=F$9)*(--(LOWER(PLP_BUSINESS!$G$3:$G$2925)=$AU22:$BY22)))&gt;0,"O","X"))</f>
        <v>O</v>
      </c>
      <c r="G22" s="163" t="str" cm="1">
        <f t="array" ref="G22">IF(G86&lt;&gt;"", G86, IF(SUMPRODUCT(--(PLP_BUSINESS!$C$3:$C$2925=G$9)*(--(LOWER(PLP_BUSINESS!$G$3:$G$2925)=$AU22:$BY22)))&gt;0,"O","X"))</f>
        <v>O</v>
      </c>
      <c r="H22" s="163" t="str" cm="1">
        <f t="array" ref="H22">IF(H86&lt;&gt;"", H86, IF(SUMPRODUCT(--(PLP_BUSINESS!$C$3:$C$2925=H$9)*(--(LOWER(PLP_BUSINESS!$G$3:$G$2925)=$AU22:$BY22)))&gt;0,"O","X"))</f>
        <v>O</v>
      </c>
      <c r="I22" s="163" t="str" cm="1">
        <f t="array" ref="I22">IF(I86&lt;&gt;"", I86, IF(SUMPRODUCT(--(PLP_BUSINESS!$C$3:$C$2925=I$9)*(--(LOWER(PLP_BUSINESS!$G$3:$G$2925)=$AU22:$BY22)))&gt;0,"O","X"))</f>
        <v>O</v>
      </c>
      <c r="J22" s="163" t="str" cm="1">
        <f t="array" ref="J22">IF(J86&lt;&gt;"", J86, IF(SUMPRODUCT(--(PLP_BUSINESS!$C$3:$C$2925=J$9)*(--(LOWER(PLP_BUSINESS!$G$3:$G$2925)=$AU22:$BY22)))&gt;0,"O","X"))</f>
        <v>O</v>
      </c>
      <c r="K22" s="163" t="str" cm="1">
        <f t="array" ref="K22">IF(K86&lt;&gt;"", K86, IF(SUMPRODUCT(--(PLP_BUSINESS!$C$3:$C$2925=K$9)*(--(LOWER(PLP_BUSINESS!$G$3:$G$2925)=$AU22:$BY22)))&gt;0,"O","X"))</f>
        <v>O</v>
      </c>
      <c r="L22" s="164" t="str" cm="1">
        <f t="array" ref="L22">IF(L86&lt;&gt;"", L86, IF(SUMPRODUCT(--(PLP_BUSINESS!$C$3:$C$2925=L$9)*(--(LOWER(PLP_BUSINESS!$G$3:$G$2925)=$AU22:$BY22)))&gt;0,"O","X"))</f>
        <v>O</v>
      </c>
      <c r="M22" s="150" t="str" cm="1">
        <f t="array" ref="M22">IF(M86&lt;&gt;"", M86, IF(SUMPRODUCT(--(PLP_BUSINESS!$C$3:$C$2925=M$9)*(--(LOWER(PLP_BUSINESS!$G$3:$G$2925)=$AU22:$BY22)))&gt;0,"O","X"))</f>
        <v>O</v>
      </c>
      <c r="N22" s="213" t="str" cm="1">
        <f t="array" ref="N22">IF(N86&lt;&gt;"", N86, IF(SUMPRODUCT(--(PLP_BUSINESS!$C$3:$C$2925=N$9)*(--(LOWER(PLP_BUSINESS!$G$3:$G$2925)=$AU22:$BY22)))&gt;0,"O","X"))</f>
        <v>O</v>
      </c>
      <c r="O22" s="163" t="str" cm="1">
        <f t="array" ref="O22">IF(O86&lt;&gt;"", O86, IF(SUMPRODUCT(--(PLP_BUSINESS!$C$3:$C$2925=O$9)*(--(LOWER(PLP_BUSINESS!$G$3:$G$2925)=$AU22:$BY22)))&gt;0,"O","X"))</f>
        <v>O</v>
      </c>
      <c r="P22" s="163" t="str" cm="1">
        <f t="array" ref="P22">IF(P86&lt;&gt;"", P86, IF(SUMPRODUCT(--(PLP_BUSINESS!$C$3:$C$2925=P$9)*(--(LOWER(PLP_BUSINESS!$G$3:$G$2925)=$AU22:$BY22)))&gt;0,"O","X"))</f>
        <v>O</v>
      </c>
      <c r="Q22" s="163" t="str" cm="1">
        <f t="array" ref="Q22">IF(Q86&lt;&gt;"", Q86, IF(SUMPRODUCT(--(PLP_BUSINESS!$C$3:$C$2925=Q$9)*(--(LOWER(PLP_BUSINESS!$G$3:$G$2925)=$AU22:$BY22)))&gt;0,"O","X"))</f>
        <v>O</v>
      </c>
      <c r="R22" s="163" t="str" cm="1">
        <f t="array" ref="R22">IF(R86&lt;&gt;"", R86, IF(SUMPRODUCT(--(PLP_BUSINESS!$C$3:$C$2925=R$9)*(--(LOWER(PLP_BUSINESS!$G$3:$G$2925)=$AU22:$BY22)))&gt;0,"O","X"))</f>
        <v>O</v>
      </c>
      <c r="S22" s="163" t="str" cm="1">
        <f t="array" ref="S22">IF(S86&lt;&gt;"", S86, IF(SUMPRODUCT(--(PLP_BUSINESS!$C$3:$C$2925=S$9)*(--(LOWER(PLP_BUSINESS!$G$3:$G$2925)=$AU22:$BY22)))&gt;0,"O","X"))</f>
        <v>O</v>
      </c>
      <c r="T22" s="163" t="str" cm="1">
        <f t="array" ref="T22">IF(T86&lt;&gt;"", T86, IF(SUMPRODUCT(--(PLP_BUSINESS!$C$3:$C$2925=T$9)*(--(LOWER(PLP_BUSINESS!$G$3:$G$2925)=$AU22:$BY22)))&gt;0,"O","X"))</f>
        <v>O</v>
      </c>
      <c r="U22" s="163" t="str" cm="1">
        <f t="array" ref="U22">IF(U86&lt;&gt;"", U86, IF(SUMPRODUCT(--(PLP_BUSINESS!$C$3:$C$2925=U$9)*(--(LOWER(PLP_BUSINESS!$G$3:$G$2925)=$AU22:$BY22)))&gt;0,"O","X"))</f>
        <v>O</v>
      </c>
      <c r="V22" s="163" t="str" cm="1">
        <f t="array" ref="V22">IF(V86&lt;&gt;"", V86, IF(SUMPRODUCT(--(PLP_BUSINESS!$C$3:$C$2925=V$9)*(--(LOWER(PLP_BUSINESS!$G$3:$G$2925)=$AU22:$BY22)))&gt;0,"O","X"))</f>
        <v>N/A</v>
      </c>
      <c r="W22" s="163" t="str" cm="1">
        <f t="array" ref="W22">IF(W86&lt;&gt;"", W86, IF(SUMPRODUCT(--(PLP_BUSINESS!$C$3:$C$2925=W$9)*(--(LOWER(PLP_BUSINESS!$G$3:$G$2925)=$AU22:$BY22)))&gt;0,"O","X"))</f>
        <v>O</v>
      </c>
      <c r="X22" s="163" t="str" cm="1">
        <f t="array" ref="X22">IF(X86&lt;&gt;"", X86, IF(SUMPRODUCT(--(PLP_BUSINESS!$C$3:$C$2925=X$9)*(--(LOWER(PLP_BUSINESS!$G$3:$G$2925)=$AU22:$BY22)))&gt;0,"O","X"))</f>
        <v>O</v>
      </c>
      <c r="Y22" s="163" t="str" cm="1">
        <f t="array" ref="Y22">IF(Y86&lt;&gt;"", Y86, IF(SUMPRODUCT(--(PLP_BUSINESS!$C$3:$C$2925=Y$9)*(--(LOWER(PLP_BUSINESS!$G$3:$G$2925)=$AU22:$BY22)))&gt;0,"O","X"))</f>
        <v>O</v>
      </c>
      <c r="Z22" s="163" t="str" cm="1">
        <f t="array" ref="Z22">IF(Z86&lt;&gt;"", Z86, IF(SUMPRODUCT(--(PLP_BUSINESS!$C$3:$C$2925=Z$9)*(--(LOWER(PLP_BUSINESS!$G$3:$G$2925)=$AU22:$BY22)))&gt;0,"O","X"))</f>
        <v>O</v>
      </c>
      <c r="AA22" s="163" t="str" cm="1">
        <f t="array" ref="AA22">IF(AA86&lt;&gt;"", AA86, IF(SUMPRODUCT(--(PLP_BUSINESS!$C$3:$C$2925=AA$9)*(--(LOWER(PLP_BUSINESS!$G$3:$G$2925)=$AU22:$BY22)))&gt;0,"O","X"))</f>
        <v>O</v>
      </c>
      <c r="AB22" s="214" t="str" cm="1">
        <f t="array" ref="AB22">IF(AB86&lt;&gt;"", AB86, IF(SUMPRODUCT(--(PLP_BUSINESS!$C$3:$C$2925=AB$9)*(--(LOWER(PLP_BUSINESS!$G$3:$G$2925)=$AU22:$BY22)))&gt;0,"O","X"))</f>
        <v>O</v>
      </c>
      <c r="AC22" s="213" t="str" cm="1">
        <f t="array" ref="AC22">IF(AC86&lt;&gt;"", AC86, IF(SUMPRODUCT(--(PLP_BUSINESS!$C$3:$C$2925=AC$9)*(--(LOWER(PLP_BUSINESS!$G$3:$G$2925)=$AU22:$BY22)))&gt;0,"O","X"))</f>
        <v>O</v>
      </c>
      <c r="AD22" s="164" t="str" cm="1">
        <f t="array" ref="AD22">IF(AD86&lt;&gt;"", AD86, IF(SUMPRODUCT(--(PLP_BUSINESS!$C$3:$C$2925=AD$9)*(--(LOWER(PLP_BUSINESS!$G$3:$G$2925)=$AU22:$BY22)))&gt;0,"O","X"))</f>
        <v>O</v>
      </c>
      <c r="AE22" s="199" t="str" cm="1">
        <f t="array" ref="AE22">IF(AE86&lt;&gt;"", AE86, IF(SUMPRODUCT(--(PLP_BUSINESS!$C$3:$C$2925=AE$9)*(--(LOWER(PLP_BUSINESS!$G$3:$G$2925)=$AU22:$BY22)))&gt;0,"O","X"))</f>
        <v>O</v>
      </c>
      <c r="AF22" s="163" t="str" cm="1">
        <f t="array" ref="AF22">IF(AF86&lt;&gt;"", AF86, IF(SUMPRODUCT(--(PLP_BUSINESS!$C$3:$C$2925=AF$9)*(--(LOWER(PLP_BUSINESS!$G$3:$G$2925)=$AU22:$BY22)))&gt;0,"O","X"))</f>
        <v>O</v>
      </c>
      <c r="AG22" s="163" t="str" cm="1">
        <f t="array" ref="AG22">IF(AG86&lt;&gt;"", AG86, IF(SUMPRODUCT(--(PLP_BUSINESS!$C$3:$C$2925=AG$9)*(--(LOWER(PLP_BUSINESS!$G$3:$G$2925)=$AU22:$BY22)))&gt;0,"O","X"))</f>
        <v>O</v>
      </c>
      <c r="AH22" s="163" t="str" cm="1">
        <f t="array" ref="AH22">IF(AH86&lt;&gt;"", AH86, IF(SUMPRODUCT(--(PLP_BUSINESS!$C$3:$C$2925=AH$9)*(--(LOWER(PLP_BUSINESS!$G$3:$G$2925)=$AU22:$BY22)))&gt;0,"O","X"))</f>
        <v>O</v>
      </c>
      <c r="AI22" s="163" t="str" cm="1">
        <f t="array" ref="AI22">IF(AI86&lt;&gt;"", AI86, IF(SUMPRODUCT(--(PLP_BUSINESS!$C$3:$C$2925=AI$9)*(--(LOWER(PLP_BUSINESS!$G$3:$G$2925)=$AU22:$BY22)))&gt;0,"O","X"))</f>
        <v>O</v>
      </c>
      <c r="AJ22" s="163" t="str" cm="1">
        <f t="array" ref="AJ22">IF(AJ86&lt;&gt;"", AJ86, IF(SUMPRODUCT(--(PLP_BUSINESS!$C$3:$C$2925=AJ$9)*(--(LOWER(PLP_BUSINESS!$G$3:$G$2925)=$AU22:$BY22)))&gt;0,"O","X"))</f>
        <v>O</v>
      </c>
      <c r="AK22" s="214" t="str" cm="1">
        <f t="array" ref="AK22">IF(AK86&lt;&gt;"", AK86, IF(SUMPRODUCT(--(PLP_BUSINESS!$C$3:$C$2925=AK$9)*(--(LOWER(PLP_BUSINESS!$G$3:$G$2925)=$AU22:$BY22)))&gt;0,"O","X"))</f>
        <v>O</v>
      </c>
      <c r="AL22" s="215" t="str" cm="1">
        <f t="array" ref="AL22">IF(AL86&lt;&gt;"", AL86, IF(SUMPRODUCT(--(PLP_BUSINESS!$C$3:$C$2925=AL$9)*(--(LOWER(PLP_BUSINESS!$G$3:$G$2925)=$AU22:$BY22)))&gt;0,"O","X"))</f>
        <v>O</v>
      </c>
      <c r="AM22" s="199" t="str" cm="1">
        <f t="array" ref="AM22">IF(AM86&lt;&gt;"", AM86, IF(SUMPRODUCT(--(PLP_BUSINESS!$C$3:$C$2925=AM$9)*(--(LOWER(PLP_BUSINESS!$G$3:$G$2925)=$AU22:$BY22)))&gt;0,"O","X"))</f>
        <v>O</v>
      </c>
      <c r="AN22" s="163" t="str" cm="1">
        <f t="array" ref="AN22">IF(AN86&lt;&gt;"", AN86, IF(SUMPRODUCT(--(PLP_BUSINESS!$C$3:$C$2925=AN$9)*(--(LOWER(PLP_BUSINESS!$G$3:$G$2925)=$AU22:$BY22)))&gt;0,"O","X"))</f>
        <v>O</v>
      </c>
      <c r="AO22" s="163" t="str" cm="1">
        <f t="array" ref="AO22">IF(AO86&lt;&gt;"", AO86, IF(SUMPRODUCT(--(PLP_BUSINESS!$C$3:$C$2925=AO$9)*(--(LOWER(PLP_BUSINESS!$G$3:$G$2925)=$AU22:$BY22)))&gt;0,"O","X"))</f>
        <v>N/A</v>
      </c>
      <c r="AP22" s="163" t="str" cm="1">
        <f t="array" ref="AP22">IF(AP86&lt;&gt;"", AP86, IF(SUMPRODUCT(--(PLP_BUSINESS!$C$3:$C$2925=AP$9)*(--(LOWER(PLP_BUSINESS!$G$3:$G$2925)=$AU22:$BY22)))&gt;0,"O","X"))</f>
        <v>O</v>
      </c>
      <c r="AQ22" s="163" t="str" cm="1">
        <f t="array" ref="AQ22">IF(AQ86&lt;&gt;"", AQ86, IF(SUMPRODUCT(--(PLP_BUSINESS!$C$3:$C$2925=AQ$9)*(--(LOWER(PLP_BUSINESS!$G$3:$G$2925)=$AU22:$BY22)))&gt;0,"O","X"))</f>
        <v>O</v>
      </c>
      <c r="AR22" s="163" t="str" cm="1">
        <f t="array" ref="AR22">IF(AR86&lt;&gt;"", AR86, IF(SUMPRODUCT(--(PLP_BUSINESS!$C$3:$C$2925=AR$9)*(--(LOWER(PLP_BUSINESS!$G$3:$G$2925)=$AU22:$BY22)))&gt;0,"O","X"))</f>
        <v>O</v>
      </c>
      <c r="AS22" s="214" t="str" cm="1">
        <f t="array" ref="AS22">IF(AS86&lt;&gt;"", AS86, IF(SUMPRODUCT(--(PLP_BUSINESS!$C$3:$C$2925=AS$9)*(--(LOWER(PLP_BUSINESS!$G$3:$G$2925)=$AU22:$BY22)))&gt;0,"O","X"))</f>
        <v>N/A</v>
      </c>
      <c r="AT22" s="63"/>
      <c r="AU22" s="309" t="s">
        <v>6521</v>
      </c>
      <c r="AV22" s="309" t="s">
        <v>6564</v>
      </c>
      <c r="AW22" s="309" t="s">
        <v>6610</v>
      </c>
      <c r="AX22" s="309" t="s">
        <v>6655</v>
      </c>
      <c r="AY22" s="309" t="s">
        <v>6692</v>
      </c>
      <c r="AZ22" s="309" t="s">
        <v>6720</v>
      </c>
      <c r="BA22" s="309" t="s">
        <v>6744</v>
      </c>
      <c r="BB22" s="309" t="s">
        <v>6762</v>
      </c>
      <c r="BC22" s="309" t="s">
        <v>6776</v>
      </c>
      <c r="BD22" s="309" t="s">
        <v>6788</v>
      </c>
      <c r="BE22" s="309" t="s">
        <v>6797</v>
      </c>
      <c r="BF22" s="309" t="s">
        <v>6804</v>
      </c>
      <c r="BG22" s="309" t="s">
        <v>6809</v>
      </c>
      <c r="BH22" s="309" t="s">
        <v>6814</v>
      </c>
      <c r="BI22" s="309" t="s">
        <v>11395</v>
      </c>
      <c r="BJ22" s="309" t="s">
        <v>11396</v>
      </c>
      <c r="BK22" s="309" t="s">
        <v>7881</v>
      </c>
      <c r="BL22" s="309" t="s">
        <v>7951</v>
      </c>
      <c r="BM22" s="309" t="s">
        <v>11397</v>
      </c>
      <c r="BN22" s="309" t="s">
        <v>11398</v>
      </c>
      <c r="BO22" s="309" t="s">
        <v>6830</v>
      </c>
      <c r="BP22" s="309" t="s">
        <v>6830</v>
      </c>
      <c r="BQ22" s="309" t="s">
        <v>6830</v>
      </c>
      <c r="BR22" s="309" t="s">
        <v>6830</v>
      </c>
      <c r="BS22" s="309" t="s">
        <v>6830</v>
      </c>
      <c r="BT22" s="309" t="s">
        <v>6830</v>
      </c>
      <c r="BU22" s="309" t="s">
        <v>6830</v>
      </c>
      <c r="BV22" s="309" t="s">
        <v>6830</v>
      </c>
      <c r="BW22" s="309" t="s">
        <v>6830</v>
      </c>
      <c r="BX22" s="308"/>
      <c r="BY22" s="283"/>
      <c r="BZ22" s="283"/>
      <c r="CA22" s="283"/>
    </row>
    <row r="23" spans="2:79" s="61" customFormat="1" ht="17.45" customHeight="1">
      <c r="B23" s="497"/>
      <c r="C23" s="498"/>
      <c r="D23" s="75" t="s">
        <v>4499</v>
      </c>
      <c r="E23" s="199" t="str" cm="1">
        <f t="array" ref="E23">IF(E87&lt;&gt;"", E87, IF(SUMPRODUCT(--(PLP_BUSINESS!$C$3:$C$2925=E$9)*(--(LOWER(PLP_BUSINESS!$G$3:$G$2925)=$AU23:$BY23)))&gt;0,"O","X"))</f>
        <v>O</v>
      </c>
      <c r="F23" s="163" t="str" cm="1">
        <f t="array" ref="F23">IF(F87&lt;&gt;"", F87, IF(SUMPRODUCT(--(PLP_BUSINESS!$C$3:$C$2925=F$9)*(--(LOWER(PLP_BUSINESS!$G$3:$G$2925)=$AU23:$BY23)))&gt;0,"O","X"))</f>
        <v>O</v>
      </c>
      <c r="G23" s="163" t="str" cm="1">
        <f t="array" ref="G23">IF(G87&lt;&gt;"", G87, IF(SUMPRODUCT(--(PLP_BUSINESS!$C$3:$C$2925=G$9)*(--(LOWER(PLP_BUSINESS!$G$3:$G$2925)=$AU23:$BY23)))&gt;0,"O","X"))</f>
        <v>O</v>
      </c>
      <c r="H23" s="163" t="str" cm="1">
        <f t="array" ref="H23">IF(H87&lt;&gt;"", H87, IF(SUMPRODUCT(--(PLP_BUSINESS!$C$3:$C$2925=H$9)*(--(LOWER(PLP_BUSINESS!$G$3:$G$2925)=$AU23:$BY23)))&gt;0,"O","X"))</f>
        <v>O</v>
      </c>
      <c r="I23" s="163" t="str" cm="1">
        <f t="array" ref="I23">IF(I87&lt;&gt;"", I87, IF(SUMPRODUCT(--(PLP_BUSINESS!$C$3:$C$2925=I$9)*(--(LOWER(PLP_BUSINESS!$G$3:$G$2925)=$AU23:$BY23)))&gt;0,"O","X"))</f>
        <v>O</v>
      </c>
      <c r="J23" s="163" t="str" cm="1">
        <f t="array" ref="J23">IF(J87&lt;&gt;"", J87, IF(SUMPRODUCT(--(PLP_BUSINESS!$C$3:$C$2925=J$9)*(--(LOWER(PLP_BUSINESS!$G$3:$G$2925)=$AU23:$BY23)))&gt;0,"O","X"))</f>
        <v>O</v>
      </c>
      <c r="K23" s="163" t="str" cm="1">
        <f t="array" ref="K23">IF(K87&lt;&gt;"", K87, IF(SUMPRODUCT(--(PLP_BUSINESS!$C$3:$C$2925=K$9)*(--(LOWER(PLP_BUSINESS!$G$3:$G$2925)=$AU23:$BY23)))&gt;0,"O","X"))</f>
        <v>O</v>
      </c>
      <c r="L23" s="164" t="str" cm="1">
        <f t="array" ref="L23">IF(L87&lt;&gt;"", L87, IF(SUMPRODUCT(--(PLP_BUSINESS!$C$3:$C$2925=L$9)*(--(LOWER(PLP_BUSINESS!$G$3:$G$2925)=$AU23:$BY23)))&gt;0,"O","X"))</f>
        <v>O</v>
      </c>
      <c r="M23" s="150" t="str" cm="1">
        <f t="array" ref="M23">IF(M87&lt;&gt;"", M87, IF(SUMPRODUCT(--(PLP_BUSINESS!$C$3:$C$2925=M$9)*(--(LOWER(PLP_BUSINESS!$G$3:$G$2925)=$AU23:$BY23)))&gt;0,"O","X"))</f>
        <v>O</v>
      </c>
      <c r="N23" s="213" t="str" cm="1">
        <f t="array" ref="N23">IF(N87&lt;&gt;"", N87, IF(SUMPRODUCT(--(PLP_BUSINESS!$C$3:$C$2925=N$9)*(--(LOWER(PLP_BUSINESS!$G$3:$G$2925)=$AU23:$BY23)))&gt;0,"O","X"))</f>
        <v>O</v>
      </c>
      <c r="O23" s="163" t="str" cm="1">
        <f t="array" ref="O23">IF(O87&lt;&gt;"", O87, IF(SUMPRODUCT(--(PLP_BUSINESS!$C$3:$C$2925=O$9)*(--(LOWER(PLP_BUSINESS!$G$3:$G$2925)=$AU23:$BY23)))&gt;0,"O","X"))</f>
        <v>O</v>
      </c>
      <c r="P23" s="163" t="str" cm="1">
        <f t="array" ref="P23">IF(P87&lt;&gt;"", P87, IF(SUMPRODUCT(--(PLP_BUSINESS!$C$3:$C$2925=P$9)*(--(LOWER(PLP_BUSINESS!$G$3:$G$2925)=$AU23:$BY23)))&gt;0,"O","X"))</f>
        <v>O</v>
      </c>
      <c r="Q23" s="163" t="str" cm="1">
        <f t="array" ref="Q23">IF(Q87&lt;&gt;"", Q87, IF(SUMPRODUCT(--(PLP_BUSINESS!$C$3:$C$2925=Q$9)*(--(LOWER(PLP_BUSINESS!$G$3:$G$2925)=$AU23:$BY23)))&gt;0,"O","X"))</f>
        <v>O</v>
      </c>
      <c r="R23" s="163" t="str" cm="1">
        <f t="array" ref="R23">IF(R87&lt;&gt;"", R87, IF(SUMPRODUCT(--(PLP_BUSINESS!$C$3:$C$2925=R$9)*(--(LOWER(PLP_BUSINESS!$G$3:$G$2925)=$AU23:$BY23)))&gt;0,"O","X"))</f>
        <v>O</v>
      </c>
      <c r="S23" s="163" t="str" cm="1">
        <f t="array" ref="S23">IF(S87&lt;&gt;"", S87, IF(SUMPRODUCT(--(PLP_BUSINESS!$C$3:$C$2925=S$9)*(--(LOWER(PLP_BUSINESS!$G$3:$G$2925)=$AU23:$BY23)))&gt;0,"O","X"))</f>
        <v>O</v>
      </c>
      <c r="T23" s="163" t="str" cm="1">
        <f t="array" ref="T23">IF(T87&lt;&gt;"", T87, IF(SUMPRODUCT(--(PLP_BUSINESS!$C$3:$C$2925=T$9)*(--(LOWER(PLP_BUSINESS!$G$3:$G$2925)=$AU23:$BY23)))&gt;0,"O","X"))</f>
        <v>O</v>
      </c>
      <c r="U23" s="163" t="str" cm="1">
        <f t="array" ref="U23">IF(U87&lt;&gt;"", U87, IF(SUMPRODUCT(--(PLP_BUSINESS!$C$3:$C$2925=U$9)*(--(LOWER(PLP_BUSINESS!$G$3:$G$2925)=$AU23:$BY23)))&gt;0,"O","X"))</f>
        <v>O</v>
      </c>
      <c r="V23" s="163" t="str" cm="1">
        <f t="array" ref="V23">IF(V87&lt;&gt;"", V87, IF(SUMPRODUCT(--(PLP_BUSINESS!$C$3:$C$2925=V$9)*(--(LOWER(PLP_BUSINESS!$G$3:$G$2925)=$AU23:$BY23)))&gt;0,"O","X"))</f>
        <v>O</v>
      </c>
      <c r="W23" s="163" t="str" cm="1">
        <f t="array" ref="W23">IF(W87&lt;&gt;"", W87, IF(SUMPRODUCT(--(PLP_BUSINESS!$C$3:$C$2925=W$9)*(--(LOWER(PLP_BUSINESS!$G$3:$G$2925)=$AU23:$BY23)))&gt;0,"O","X"))</f>
        <v>O</v>
      </c>
      <c r="X23" s="163" t="str" cm="1">
        <f t="array" ref="X23">IF(X87&lt;&gt;"", X87, IF(SUMPRODUCT(--(PLP_BUSINESS!$C$3:$C$2925=X$9)*(--(LOWER(PLP_BUSINESS!$G$3:$G$2925)=$AU23:$BY23)))&gt;0,"O","X"))</f>
        <v>O</v>
      </c>
      <c r="Y23" s="163" t="str" cm="1">
        <f t="array" ref="Y23">IF(Y87&lt;&gt;"", Y87, IF(SUMPRODUCT(--(PLP_BUSINESS!$C$3:$C$2925=Y$9)*(--(LOWER(PLP_BUSINESS!$G$3:$G$2925)=$AU23:$BY23)))&gt;0,"O","X"))</f>
        <v>O</v>
      </c>
      <c r="Z23" s="163" t="str" cm="1">
        <f t="array" ref="Z23">IF(Z87&lt;&gt;"", Z87, IF(SUMPRODUCT(--(PLP_BUSINESS!$C$3:$C$2925=Z$9)*(--(LOWER(PLP_BUSINESS!$G$3:$G$2925)=$AU23:$BY23)))&gt;0,"O","X"))</f>
        <v>O</v>
      </c>
      <c r="AA23" s="163" t="str" cm="1">
        <f t="array" ref="AA23">IF(AA87&lt;&gt;"", AA87, IF(SUMPRODUCT(--(PLP_BUSINESS!$C$3:$C$2925=AA$9)*(--(LOWER(PLP_BUSINESS!$G$3:$G$2925)=$AU23:$BY23)))&gt;0,"O","X"))</f>
        <v>O</v>
      </c>
      <c r="AB23" s="214" t="str" cm="1">
        <f t="array" ref="AB23">IF(AB87&lt;&gt;"", AB87, IF(SUMPRODUCT(--(PLP_BUSINESS!$C$3:$C$2925=AB$9)*(--(LOWER(PLP_BUSINESS!$G$3:$G$2925)=$AU23:$BY23)))&gt;0,"O","X"))</f>
        <v>O</v>
      </c>
      <c r="AC23" s="213" t="str" cm="1">
        <f t="array" ref="AC23">IF(AC87&lt;&gt;"", AC87, IF(SUMPRODUCT(--(PLP_BUSINESS!$C$3:$C$2925=AC$9)*(--(LOWER(PLP_BUSINESS!$G$3:$G$2925)=$AU23:$BY23)))&gt;0,"O","X"))</f>
        <v>O</v>
      </c>
      <c r="AD23" s="164" t="str" cm="1">
        <f t="array" ref="AD23">IF(AD87&lt;&gt;"", AD87, IF(SUMPRODUCT(--(PLP_BUSINESS!$C$3:$C$2925=AD$9)*(--(LOWER(PLP_BUSINESS!$G$3:$G$2925)=$AU23:$BY23)))&gt;0,"O","X"))</f>
        <v>O</v>
      </c>
      <c r="AE23" s="199" t="str" cm="1">
        <f t="array" ref="AE23">IF(AE87&lt;&gt;"", AE87, IF(SUMPRODUCT(--(PLP_BUSINESS!$C$3:$C$2925=AE$9)*(--(LOWER(PLP_BUSINESS!$G$3:$G$2925)=$AU23:$BY23)))&gt;0,"O","X"))</f>
        <v>O</v>
      </c>
      <c r="AF23" s="163" t="str" cm="1">
        <f t="array" ref="AF23">IF(AF87&lt;&gt;"", AF87, IF(SUMPRODUCT(--(PLP_BUSINESS!$C$3:$C$2925=AF$9)*(--(LOWER(PLP_BUSINESS!$G$3:$G$2925)=$AU23:$BY23)))&gt;0,"O","X"))</f>
        <v>O</v>
      </c>
      <c r="AG23" s="163" t="str" cm="1">
        <f t="array" ref="AG23">IF(AG87&lt;&gt;"", AG87, IF(SUMPRODUCT(--(PLP_BUSINESS!$C$3:$C$2925=AG$9)*(--(LOWER(PLP_BUSINESS!$G$3:$G$2925)=$AU23:$BY23)))&gt;0,"O","X"))</f>
        <v>O</v>
      </c>
      <c r="AH23" s="163" t="str" cm="1">
        <f t="array" ref="AH23">IF(AH87&lt;&gt;"", AH87, IF(SUMPRODUCT(--(PLP_BUSINESS!$C$3:$C$2925=AH$9)*(--(LOWER(PLP_BUSINESS!$G$3:$G$2925)=$AU23:$BY23)))&gt;0,"O","X"))</f>
        <v>O</v>
      </c>
      <c r="AI23" s="163" t="str" cm="1">
        <f t="array" ref="AI23">IF(AI87&lt;&gt;"", AI87, IF(SUMPRODUCT(--(PLP_BUSINESS!$C$3:$C$2925=AI$9)*(--(LOWER(PLP_BUSINESS!$G$3:$G$2925)=$AU23:$BY23)))&gt;0,"O","X"))</f>
        <v>O</v>
      </c>
      <c r="AJ23" s="163" t="str" cm="1">
        <f t="array" ref="AJ23">IF(AJ87&lt;&gt;"", AJ87, IF(SUMPRODUCT(--(PLP_BUSINESS!$C$3:$C$2925=AJ$9)*(--(LOWER(PLP_BUSINESS!$G$3:$G$2925)=$AU23:$BY23)))&gt;0,"O","X"))</f>
        <v>O</v>
      </c>
      <c r="AK23" s="214" t="str" cm="1">
        <f t="array" ref="AK23">IF(AK87&lt;&gt;"", AK87, IF(SUMPRODUCT(--(PLP_BUSINESS!$C$3:$C$2925=AK$9)*(--(LOWER(PLP_BUSINESS!$G$3:$G$2925)=$AU23:$BY23)))&gt;0,"O","X"))</f>
        <v>O</v>
      </c>
      <c r="AL23" s="215" t="str" cm="1">
        <f t="array" ref="AL23">IF(AL87&lt;&gt;"", AL87, IF(SUMPRODUCT(--(PLP_BUSINESS!$C$3:$C$2925=AL$9)*(--(LOWER(PLP_BUSINESS!$G$3:$G$2925)=$AU23:$BY23)))&gt;0,"O","X"))</f>
        <v>N/A</v>
      </c>
      <c r="AM23" s="199" t="str" cm="1">
        <f t="array" ref="AM23">IF(AM87&lt;&gt;"", AM87, IF(SUMPRODUCT(--(PLP_BUSINESS!$C$3:$C$2925=AM$9)*(--(LOWER(PLP_BUSINESS!$G$3:$G$2925)=$AU23:$BY23)))&gt;0,"O","X"))</f>
        <v>O</v>
      </c>
      <c r="AN23" s="163" t="str" cm="1">
        <f t="array" ref="AN23">IF(AN87&lt;&gt;"", AN87, IF(SUMPRODUCT(--(PLP_BUSINESS!$C$3:$C$2925=AN$9)*(--(LOWER(PLP_BUSINESS!$G$3:$G$2925)=$AU23:$BY23)))&gt;0,"O","X"))</f>
        <v>O</v>
      </c>
      <c r="AO23" s="163" t="str" cm="1">
        <f t="array" ref="AO23">IF(AO87&lt;&gt;"", AO87, IF(SUMPRODUCT(--(PLP_BUSINESS!$C$3:$C$2925=AO$9)*(--(LOWER(PLP_BUSINESS!$G$3:$G$2925)=$AU23:$BY23)))&gt;0,"O","X"))</f>
        <v>O</v>
      </c>
      <c r="AP23" s="163" t="str" cm="1">
        <f t="array" ref="AP23">IF(AP87&lt;&gt;"", AP87, IF(SUMPRODUCT(--(PLP_BUSINESS!$C$3:$C$2925=AP$9)*(--(LOWER(PLP_BUSINESS!$G$3:$G$2925)=$AU23:$BY23)))&gt;0,"O","X"))</f>
        <v>N/A</v>
      </c>
      <c r="AQ23" s="163" t="str" cm="1">
        <f t="array" ref="AQ23">IF(AQ87&lt;&gt;"", AQ87, IF(SUMPRODUCT(--(PLP_BUSINESS!$C$3:$C$2925=AQ$9)*(--(LOWER(PLP_BUSINESS!$G$3:$G$2925)=$AU23:$BY23)))&gt;0,"O","X"))</f>
        <v>O</v>
      </c>
      <c r="AR23" s="163" t="str" cm="1">
        <f t="array" ref="AR23">IF(AR87&lt;&gt;"", AR87, IF(SUMPRODUCT(--(PLP_BUSINESS!$C$3:$C$2925=AR$9)*(--(LOWER(PLP_BUSINESS!$G$3:$G$2925)=$AU23:$BY23)))&gt;0,"O","X"))</f>
        <v>O</v>
      </c>
      <c r="AS23" s="214" t="str" cm="1">
        <f t="array" ref="AS23">IF(AS87&lt;&gt;"", AS87, IF(SUMPRODUCT(--(PLP_BUSINESS!$C$3:$C$2925=AS$9)*(--(LOWER(PLP_BUSINESS!$G$3:$G$2925)=$AU23:$BY23)))&gt;0,"O","X"))</f>
        <v>N/A</v>
      </c>
      <c r="AT23" s="63"/>
      <c r="AU23" s="309" t="s">
        <v>6522</v>
      </c>
      <c r="AV23" s="309" t="s">
        <v>6565</v>
      </c>
      <c r="AW23" s="309" t="s">
        <v>6611</v>
      </c>
      <c r="AX23" s="309" t="s">
        <v>6656</v>
      </c>
      <c r="AY23" s="309" t="s">
        <v>6693</v>
      </c>
      <c r="AZ23" s="309" t="s">
        <v>6721</v>
      </c>
      <c r="BA23" s="309" t="s">
        <v>6745</v>
      </c>
      <c r="BB23" s="309" t="s">
        <v>6763</v>
      </c>
      <c r="BC23" s="309" t="s">
        <v>6777</v>
      </c>
      <c r="BD23" s="309" t="s">
        <v>6789</v>
      </c>
      <c r="BE23" s="309" t="s">
        <v>6798</v>
      </c>
      <c r="BF23" s="309" t="s">
        <v>5267</v>
      </c>
      <c r="BG23" s="309" t="s">
        <v>6810</v>
      </c>
      <c r="BH23" s="309" t="s">
        <v>6815</v>
      </c>
      <c r="BI23" s="309" t="s">
        <v>6819</v>
      </c>
      <c r="BJ23" s="309" t="s">
        <v>6823</v>
      </c>
      <c r="BK23" s="309" t="s">
        <v>6825</v>
      </c>
      <c r="BL23" s="309" t="s">
        <v>11399</v>
      </c>
      <c r="BM23" s="309" t="s">
        <v>11400</v>
      </c>
      <c r="BN23" s="309" t="s">
        <v>11401</v>
      </c>
      <c r="BO23" s="309" t="s">
        <v>11402</v>
      </c>
      <c r="BP23" s="309" t="s">
        <v>11403</v>
      </c>
      <c r="BQ23" s="309" t="s">
        <v>6830</v>
      </c>
      <c r="BR23" s="309" t="s">
        <v>6830</v>
      </c>
      <c r="BS23" s="309" t="s">
        <v>6830</v>
      </c>
      <c r="BT23" s="309" t="s">
        <v>6830</v>
      </c>
      <c r="BU23" s="309" t="s">
        <v>6830</v>
      </c>
      <c r="BV23" s="309" t="s">
        <v>6830</v>
      </c>
      <c r="BW23" s="309" t="s">
        <v>6830</v>
      </c>
      <c r="BX23" s="308"/>
      <c r="BY23" s="283"/>
      <c r="BZ23" s="283"/>
      <c r="CA23" s="283"/>
    </row>
    <row r="24" spans="2:79" s="61" customFormat="1" ht="17.45" customHeight="1">
      <c r="B24" s="497"/>
      <c r="C24" s="498"/>
      <c r="D24" s="75" t="s">
        <v>5655</v>
      </c>
      <c r="E24" s="199" t="str" cm="1">
        <f t="array" ref="E24">IF(E88&lt;&gt;"", E88, IF(SUMPRODUCT(--(PLP_BUSINESS!$C$3:$C$2925=E$9)*(--(LOWER(PLP_BUSINESS!$G$3:$G$2925)=$AU24:$BY24)))&gt;0,"O","X"))</f>
        <v>O</v>
      </c>
      <c r="F24" s="163" t="str" cm="1">
        <f t="array" ref="F24">IF(F88&lt;&gt;"", F88, IF(SUMPRODUCT(--(PLP_BUSINESS!$C$3:$C$2925=F$9)*(--(LOWER(PLP_BUSINESS!$G$3:$G$2925)=$AU24:$BY24)))&gt;0,"O","X"))</f>
        <v>O</v>
      </c>
      <c r="G24" s="163" t="str" cm="1">
        <f t="array" ref="G24">IF(G88&lt;&gt;"", G88, IF(SUMPRODUCT(--(PLP_BUSINESS!$C$3:$C$2925=G$9)*(--(LOWER(PLP_BUSINESS!$G$3:$G$2925)=$AU24:$BY24)))&gt;0,"O","X"))</f>
        <v>O</v>
      </c>
      <c r="H24" s="163" t="str" cm="1">
        <f t="array" ref="H24">IF(H88&lt;&gt;"", H88, IF(SUMPRODUCT(--(PLP_BUSINESS!$C$3:$C$2925=H$9)*(--(LOWER(PLP_BUSINESS!$G$3:$G$2925)=$AU24:$BY24)))&gt;0,"O","X"))</f>
        <v>O</v>
      </c>
      <c r="I24" s="163" t="str" cm="1">
        <f t="array" ref="I24">IF(I88&lt;&gt;"", I88, IF(SUMPRODUCT(--(PLP_BUSINESS!$C$3:$C$2925=I$9)*(--(LOWER(PLP_BUSINESS!$G$3:$G$2925)=$AU24:$BY24)))&gt;0,"O","X"))</f>
        <v>O</v>
      </c>
      <c r="J24" s="163" t="str" cm="1">
        <f t="array" ref="J24">IF(J88&lt;&gt;"", J88, IF(SUMPRODUCT(--(PLP_BUSINESS!$C$3:$C$2925=J$9)*(--(LOWER(PLP_BUSINESS!$G$3:$G$2925)=$AU24:$BY24)))&gt;0,"O","X"))</f>
        <v>O</v>
      </c>
      <c r="K24" s="163" t="str" cm="1">
        <f t="array" ref="K24">IF(K88&lt;&gt;"", K88, IF(SUMPRODUCT(--(PLP_BUSINESS!$C$3:$C$2925=K$9)*(--(LOWER(PLP_BUSINESS!$G$3:$G$2925)=$AU24:$BY24)))&gt;0,"O","X"))</f>
        <v>O</v>
      </c>
      <c r="L24" s="164" t="str" cm="1">
        <f t="array" ref="L24">IF(L88&lt;&gt;"", L88, IF(SUMPRODUCT(--(PLP_BUSINESS!$C$3:$C$2925=L$9)*(--(LOWER(PLP_BUSINESS!$G$3:$G$2925)=$AU24:$BY24)))&gt;0,"O","X"))</f>
        <v>N/A</v>
      </c>
      <c r="M24" s="150" t="str" cm="1">
        <f t="array" ref="M24">IF(M88&lt;&gt;"", M88, IF(SUMPRODUCT(--(PLP_BUSINESS!$C$3:$C$2925=M$9)*(--(LOWER(PLP_BUSINESS!$G$3:$G$2925)=$AU24:$BY24)))&gt;0,"O","X"))</f>
        <v>O</v>
      </c>
      <c r="N24" s="213" t="str" cm="1">
        <f t="array" ref="N24">IF(N88&lt;&gt;"", N88, IF(SUMPRODUCT(--(PLP_BUSINESS!$C$3:$C$2925=N$9)*(--(LOWER(PLP_BUSINESS!$G$3:$G$2925)=$AU24:$BY24)))&gt;0,"O","X"))</f>
        <v>O</v>
      </c>
      <c r="O24" s="163" t="str" cm="1">
        <f t="array" ref="O24">IF(O88&lt;&gt;"", O88, IF(SUMPRODUCT(--(PLP_BUSINESS!$C$3:$C$2925=O$9)*(--(LOWER(PLP_BUSINESS!$G$3:$G$2925)=$AU24:$BY24)))&gt;0,"O","X"))</f>
        <v>O</v>
      </c>
      <c r="P24" s="163" t="str" cm="1">
        <f t="array" ref="P24">IF(P88&lt;&gt;"", P88, IF(SUMPRODUCT(--(PLP_BUSINESS!$C$3:$C$2925=P$9)*(--(LOWER(PLP_BUSINESS!$G$3:$G$2925)=$AU24:$BY24)))&gt;0,"O","X"))</f>
        <v>N/A</v>
      </c>
      <c r="Q24" s="163" t="str" cm="1">
        <f t="array" ref="Q24">IF(Q88&lt;&gt;"", Q88, IF(SUMPRODUCT(--(PLP_BUSINESS!$C$3:$C$2925=Q$9)*(--(LOWER(PLP_BUSINESS!$G$3:$G$2925)=$AU24:$BY24)))&gt;0,"O","X"))</f>
        <v>O</v>
      </c>
      <c r="R24" s="163" t="str" cm="1">
        <f t="array" ref="R24">IF(R88&lt;&gt;"", R88, IF(SUMPRODUCT(--(PLP_BUSINESS!$C$3:$C$2925=R$9)*(--(LOWER(PLP_BUSINESS!$G$3:$G$2925)=$AU24:$BY24)))&gt;0,"O","X"))</f>
        <v>O</v>
      </c>
      <c r="S24" s="163" t="str" cm="1">
        <f t="array" ref="S24">IF(S88&lt;&gt;"", S88, IF(SUMPRODUCT(--(PLP_BUSINESS!$C$3:$C$2925=S$9)*(--(LOWER(PLP_BUSINESS!$G$3:$G$2925)=$AU24:$BY24)))&gt;0,"O","X"))</f>
        <v>O</v>
      </c>
      <c r="T24" s="163" t="str" cm="1">
        <f t="array" ref="T24">IF(T88&lt;&gt;"", T88, IF(SUMPRODUCT(--(PLP_BUSINESS!$C$3:$C$2925=T$9)*(--(LOWER(PLP_BUSINESS!$G$3:$G$2925)=$AU24:$BY24)))&gt;0,"O","X"))</f>
        <v>O</v>
      </c>
      <c r="U24" s="163" t="str" cm="1">
        <f t="array" ref="U24">IF(U88&lt;&gt;"", U88, IF(SUMPRODUCT(--(PLP_BUSINESS!$C$3:$C$2925=U$9)*(--(LOWER(PLP_BUSINESS!$G$3:$G$2925)=$AU24:$BY24)))&gt;0,"O","X"))</f>
        <v>O</v>
      </c>
      <c r="V24" s="163" t="str" cm="1">
        <f t="array" ref="V24">IF(V88&lt;&gt;"", V88, IF(SUMPRODUCT(--(PLP_BUSINESS!$C$3:$C$2925=V$9)*(--(LOWER(PLP_BUSINESS!$G$3:$G$2925)=$AU24:$BY24)))&gt;0,"O","X"))</f>
        <v>O</v>
      </c>
      <c r="W24" s="163" t="str" cm="1">
        <f t="array" ref="W24">IF(W88&lt;&gt;"", W88, IF(SUMPRODUCT(--(PLP_BUSINESS!$C$3:$C$2925=W$9)*(--(LOWER(PLP_BUSINESS!$G$3:$G$2925)=$AU24:$BY24)))&gt;0,"O","X"))</f>
        <v>O</v>
      </c>
      <c r="X24" s="163" t="str" cm="1">
        <f t="array" ref="X24">IF(X88&lt;&gt;"", X88, IF(SUMPRODUCT(--(PLP_BUSINESS!$C$3:$C$2925=X$9)*(--(LOWER(PLP_BUSINESS!$G$3:$G$2925)=$AU24:$BY24)))&gt;0,"O","X"))</f>
        <v>O</v>
      </c>
      <c r="Y24" s="163" t="str" cm="1">
        <f t="array" ref="Y24">IF(Y88&lt;&gt;"", Y88, IF(SUMPRODUCT(--(PLP_BUSINESS!$C$3:$C$2925=Y$9)*(--(LOWER(PLP_BUSINESS!$G$3:$G$2925)=$AU24:$BY24)))&gt;0,"O","X"))</f>
        <v>O</v>
      </c>
      <c r="Z24" s="163" t="str" cm="1">
        <f t="array" ref="Z24">IF(Z88&lt;&gt;"", Z88, IF(SUMPRODUCT(--(PLP_BUSINESS!$C$3:$C$2925=Z$9)*(--(LOWER(PLP_BUSINESS!$G$3:$G$2925)=$AU24:$BY24)))&gt;0,"O","X"))</f>
        <v>O</v>
      </c>
      <c r="AA24" s="163" t="str" cm="1">
        <f t="array" ref="AA24">IF(AA88&lt;&gt;"", AA88, IF(SUMPRODUCT(--(PLP_BUSINESS!$C$3:$C$2925=AA$9)*(--(LOWER(PLP_BUSINESS!$G$3:$G$2925)=$AU24:$BY24)))&gt;0,"O","X"))</f>
        <v>O</v>
      </c>
      <c r="AB24" s="214" t="str" cm="1">
        <f t="array" ref="AB24">IF(AB88&lt;&gt;"", AB88, IF(SUMPRODUCT(--(PLP_BUSINESS!$C$3:$C$2925=AB$9)*(--(LOWER(PLP_BUSINESS!$G$3:$G$2925)=$AU24:$BY24)))&gt;0,"O","X"))</f>
        <v>O</v>
      </c>
      <c r="AC24" s="213" t="str" cm="1">
        <f t="array" ref="AC24">IF(AC88&lt;&gt;"", AC88, IF(SUMPRODUCT(--(PLP_BUSINESS!$C$3:$C$2925=AC$9)*(--(LOWER(PLP_BUSINESS!$G$3:$G$2925)=$AU24:$BY24)))&gt;0,"O","X"))</f>
        <v>O</v>
      </c>
      <c r="AD24" s="164" t="str" cm="1">
        <f t="array" ref="AD24">IF(AD88&lt;&gt;"", AD88, IF(SUMPRODUCT(--(PLP_BUSINESS!$C$3:$C$2925=AD$9)*(--(LOWER(PLP_BUSINESS!$G$3:$G$2925)=$AU24:$BY24)))&gt;0,"O","X"))</f>
        <v>O</v>
      </c>
      <c r="AE24" s="199" t="str" cm="1">
        <f t="array" ref="AE24">IF(AE88&lt;&gt;"", AE88, IF(SUMPRODUCT(--(PLP_BUSINESS!$C$3:$C$2925=AE$9)*(--(LOWER(PLP_BUSINESS!$G$3:$G$2925)=$AU24:$BY24)))&gt;0,"O","X"))</f>
        <v>O</v>
      </c>
      <c r="AF24" s="163" t="str" cm="1">
        <f t="array" ref="AF24">IF(AF88&lt;&gt;"", AF88, IF(SUMPRODUCT(--(PLP_BUSINESS!$C$3:$C$2925=AF$9)*(--(LOWER(PLP_BUSINESS!$G$3:$G$2925)=$AU24:$BY24)))&gt;0,"O","X"))</f>
        <v>N/A</v>
      </c>
      <c r="AG24" s="163" t="str" cm="1">
        <f t="array" ref="AG24">IF(AG88&lt;&gt;"", AG88, IF(SUMPRODUCT(--(PLP_BUSINESS!$C$3:$C$2925=AG$9)*(--(LOWER(PLP_BUSINESS!$G$3:$G$2925)=$AU24:$BY24)))&gt;0,"O","X"))</f>
        <v>O</v>
      </c>
      <c r="AH24" s="163" t="str" cm="1">
        <f t="array" ref="AH24">IF(AH88&lt;&gt;"", AH88, IF(SUMPRODUCT(--(PLP_BUSINESS!$C$3:$C$2925=AH$9)*(--(LOWER(PLP_BUSINESS!$G$3:$G$2925)=$AU24:$BY24)))&gt;0,"O","X"))</f>
        <v>O</v>
      </c>
      <c r="AI24" s="163" t="str" cm="1">
        <f t="array" ref="AI24">IF(AI88&lt;&gt;"", AI88, IF(SUMPRODUCT(--(PLP_BUSINESS!$C$3:$C$2925=AI$9)*(--(LOWER(PLP_BUSINESS!$G$3:$G$2925)=$AU24:$BY24)))&gt;0,"O","X"))</f>
        <v>O</v>
      </c>
      <c r="AJ24" s="163" t="str" cm="1">
        <f t="array" ref="AJ24">IF(AJ88&lt;&gt;"", AJ88, IF(SUMPRODUCT(--(PLP_BUSINESS!$C$3:$C$2925=AJ$9)*(--(LOWER(PLP_BUSINESS!$G$3:$G$2925)=$AU24:$BY24)))&gt;0,"O","X"))</f>
        <v>O</v>
      </c>
      <c r="AK24" s="214" t="str" cm="1">
        <f t="array" ref="AK24">IF(AK88&lt;&gt;"", AK88, IF(SUMPRODUCT(--(PLP_BUSINESS!$C$3:$C$2925=AK$9)*(--(LOWER(PLP_BUSINESS!$G$3:$G$2925)=$AU24:$BY24)))&gt;0,"O","X"))</f>
        <v>O</v>
      </c>
      <c r="AL24" s="215" t="str" cm="1">
        <f t="array" ref="AL24">IF(AL88&lt;&gt;"", AL88, IF(SUMPRODUCT(--(PLP_BUSINESS!$C$3:$C$2925=AL$9)*(--(LOWER(PLP_BUSINESS!$G$3:$G$2925)=$AU24:$BY24)))&gt;0,"O","X"))</f>
        <v>O</v>
      </c>
      <c r="AM24" s="199" t="str" cm="1">
        <f t="array" ref="AM24">IF(AM88&lt;&gt;"", AM88, IF(SUMPRODUCT(--(PLP_BUSINESS!$C$3:$C$2925=AM$9)*(--(LOWER(PLP_BUSINESS!$G$3:$G$2925)=$AU24:$BY24)))&gt;0,"O","X"))</f>
        <v>O</v>
      </c>
      <c r="AN24" s="163" t="str" cm="1">
        <f t="array" ref="AN24">IF(AN88&lt;&gt;"", AN88, IF(SUMPRODUCT(--(PLP_BUSINESS!$C$3:$C$2925=AN$9)*(--(LOWER(PLP_BUSINESS!$G$3:$G$2925)=$AU24:$BY24)))&gt;0,"O","X"))</f>
        <v>O</v>
      </c>
      <c r="AO24" s="163" t="str" cm="1">
        <f t="array" ref="AO24">IF(AO88&lt;&gt;"", AO88, IF(SUMPRODUCT(--(PLP_BUSINESS!$C$3:$C$2925=AO$9)*(--(LOWER(PLP_BUSINESS!$G$3:$G$2925)=$AU24:$BY24)))&gt;0,"O","X"))</f>
        <v>O</v>
      </c>
      <c r="AP24" s="163" t="str" cm="1">
        <f t="array" ref="AP24">IF(AP88&lt;&gt;"", AP88, IF(SUMPRODUCT(--(PLP_BUSINESS!$C$3:$C$2925=AP$9)*(--(LOWER(PLP_BUSINESS!$G$3:$G$2925)=$AU24:$BY24)))&gt;0,"O","X"))</f>
        <v>N/A</v>
      </c>
      <c r="AQ24" s="163" t="str" cm="1">
        <f t="array" ref="AQ24">IF(AQ88&lt;&gt;"", AQ88, IF(SUMPRODUCT(--(PLP_BUSINESS!$C$3:$C$2925=AQ$9)*(--(LOWER(PLP_BUSINESS!$G$3:$G$2925)=$AU24:$BY24)))&gt;0,"O","X"))</f>
        <v>O</v>
      </c>
      <c r="AR24" s="163" t="str" cm="1">
        <f t="array" ref="AR24">IF(AR88&lt;&gt;"", AR88, IF(SUMPRODUCT(--(PLP_BUSINESS!$C$3:$C$2925=AR$9)*(--(LOWER(PLP_BUSINESS!$G$3:$G$2925)=$AU24:$BY24)))&gt;0,"O","X"))</f>
        <v>O</v>
      </c>
      <c r="AS24" s="214" t="str" cm="1">
        <f t="array" ref="AS24">IF(AS88&lt;&gt;"", AS88, IF(SUMPRODUCT(--(PLP_BUSINESS!$C$3:$C$2925=AS$9)*(--(LOWER(PLP_BUSINESS!$G$3:$G$2925)=$AU24:$BY24)))&gt;0,"O","X"))</f>
        <v>O</v>
      </c>
      <c r="AT24" s="63"/>
      <c r="AU24" s="309" t="s">
        <v>6523</v>
      </c>
      <c r="AV24" s="309" t="s">
        <v>6566</v>
      </c>
      <c r="AW24" s="309" t="s">
        <v>6612</v>
      </c>
      <c r="AX24" s="309" t="s">
        <v>6657</v>
      </c>
      <c r="AY24" s="309" t="s">
        <v>6694</v>
      </c>
      <c r="AZ24" s="309" t="s">
        <v>6722</v>
      </c>
      <c r="BA24" s="309" t="s">
        <v>6746</v>
      </c>
      <c r="BB24" s="309" t="s">
        <v>6764</v>
      </c>
      <c r="BC24" s="309" t="s">
        <v>6778</v>
      </c>
      <c r="BD24" s="309" t="s">
        <v>11404</v>
      </c>
      <c r="BE24" s="309" t="s">
        <v>6799</v>
      </c>
      <c r="BF24" s="309" t="s">
        <v>6805</v>
      </c>
      <c r="BG24" s="309" t="s">
        <v>6811</v>
      </c>
      <c r="BH24" s="309" t="s">
        <v>6816</v>
      </c>
      <c r="BI24" s="309" t="s">
        <v>6820</v>
      </c>
      <c r="BJ24" s="309" t="s">
        <v>6612</v>
      </c>
      <c r="BK24" s="309" t="s">
        <v>6826</v>
      </c>
      <c r="BL24" s="309" t="s">
        <v>11405</v>
      </c>
      <c r="BM24" s="309" t="s">
        <v>11406</v>
      </c>
      <c r="BN24" s="309" t="s">
        <v>7490</v>
      </c>
      <c r="BO24" s="309" t="s">
        <v>11407</v>
      </c>
      <c r="BP24" s="309" t="s">
        <v>11408</v>
      </c>
      <c r="BQ24" s="309" t="s">
        <v>6830</v>
      </c>
      <c r="BR24" s="309" t="s">
        <v>6830</v>
      </c>
      <c r="BS24" s="309" t="s">
        <v>6830</v>
      </c>
      <c r="BT24" s="309" t="s">
        <v>6830</v>
      </c>
      <c r="BU24" s="309" t="s">
        <v>6830</v>
      </c>
      <c r="BV24" s="309" t="s">
        <v>6830</v>
      </c>
      <c r="BW24" s="309" t="s">
        <v>6830</v>
      </c>
      <c r="BX24" s="308"/>
      <c r="BY24" s="283"/>
      <c r="BZ24" s="283"/>
      <c r="CA24" s="283"/>
    </row>
    <row r="25" spans="2:79" s="61" customFormat="1" ht="17.45" customHeight="1">
      <c r="B25" s="499"/>
      <c r="C25" s="500"/>
      <c r="D25" s="76" t="s">
        <v>5656</v>
      </c>
      <c r="E25" s="201" t="str" cm="1">
        <f t="array" ref="E25">IF(E89&lt;&gt;"", E89, IF(SUMPRODUCT(--(PLP_BUSINESS!$C$3:$C$2925=E$9)*(--(LOWER(PLP_BUSINESS!$G$3:$G$2925)=$AU25:$BY25)))&gt;0,"O","X"))</f>
        <v>N/A</v>
      </c>
      <c r="F25" s="178" t="str" cm="1">
        <f t="array" ref="F25">IF(F89&lt;&gt;"", F89, IF(SUMPRODUCT(--(PLP_BUSINESS!$C$3:$C$2925=F$9)*(--(LOWER(PLP_BUSINESS!$G$3:$G$2925)=$AU25:$BY25)))&gt;0,"O","X"))</f>
        <v>N/A</v>
      </c>
      <c r="G25" s="178" t="str" cm="1">
        <f t="array" ref="G25">IF(G89&lt;&gt;"", G89, IF(SUMPRODUCT(--(PLP_BUSINESS!$C$3:$C$2925=G$9)*(--(LOWER(PLP_BUSINESS!$G$3:$G$2925)=$AU25:$BY25)))&gt;0,"O","X"))</f>
        <v>N/A</v>
      </c>
      <c r="H25" s="178" t="str" cm="1">
        <f t="array" ref="H25">IF(H89&lt;&gt;"", H89, IF(SUMPRODUCT(--(PLP_BUSINESS!$C$3:$C$2925=H$9)*(--(LOWER(PLP_BUSINESS!$G$3:$G$2925)=$AU25:$BY25)))&gt;0,"O","X"))</f>
        <v>N/A</v>
      </c>
      <c r="I25" s="178" t="str" cm="1">
        <f t="array" ref="I25">IF(I89&lt;&gt;"", I89, IF(SUMPRODUCT(--(PLP_BUSINESS!$C$3:$C$2925=I$9)*(--(LOWER(PLP_BUSINESS!$G$3:$G$2925)=$AU25:$BY25)))&gt;0,"O","X"))</f>
        <v>N/A</v>
      </c>
      <c r="J25" s="178" t="str" cm="1">
        <f t="array" ref="J25">IF(J89&lt;&gt;"", J89, IF(SUMPRODUCT(--(PLP_BUSINESS!$C$3:$C$2925=J$9)*(--(LOWER(PLP_BUSINESS!$G$3:$G$2925)=$AU25:$BY25)))&gt;0,"O","X"))</f>
        <v>N/A</v>
      </c>
      <c r="K25" s="178" t="str" cm="1">
        <f t="array" ref="K25">IF(K89&lt;&gt;"", K89, IF(SUMPRODUCT(--(PLP_BUSINESS!$C$3:$C$2925=K$9)*(--(LOWER(PLP_BUSINESS!$G$3:$G$2925)=$AU25:$BY25)))&gt;0,"O","X"))</f>
        <v>N/A</v>
      </c>
      <c r="L25" s="179" t="str" cm="1">
        <f t="array" ref="L25">IF(L89&lt;&gt;"", L89, IF(SUMPRODUCT(--(PLP_BUSINESS!$C$3:$C$2925=L$9)*(--(LOWER(PLP_BUSINESS!$G$3:$G$2925)=$AU25:$BY25)))&gt;0,"O","X"))</f>
        <v>N/A</v>
      </c>
      <c r="M25" s="151" t="str" cm="1">
        <f t="array" ref="M25">IF(M89&lt;&gt;"", M89, IF(SUMPRODUCT(--(PLP_BUSINESS!$C$3:$C$2925=M$9)*(--(LOWER(PLP_BUSINESS!$G$3:$G$2925)=$AU25:$BY25)))&gt;0,"O","X"))</f>
        <v>O</v>
      </c>
      <c r="N25" s="217" t="str" cm="1">
        <f t="array" ref="N25">IF(N89&lt;&gt;"", N89, IF(SUMPRODUCT(--(PLP_BUSINESS!$C$3:$C$2925=N$9)*(--(LOWER(PLP_BUSINESS!$G$3:$G$2925)=$AU25:$BY25)))&gt;0,"O","X"))</f>
        <v>N/A</v>
      </c>
      <c r="O25" s="178" t="str" cm="1">
        <f t="array" ref="O25">IF(O89&lt;&gt;"", O89, IF(SUMPRODUCT(--(PLP_BUSINESS!$C$3:$C$2925=O$9)*(--(LOWER(PLP_BUSINESS!$G$3:$G$2925)=$AU25:$BY25)))&gt;0,"O","X"))</f>
        <v>N/A</v>
      </c>
      <c r="P25" s="178" t="str" cm="1">
        <f t="array" ref="P25">IF(P89&lt;&gt;"", P89, IF(SUMPRODUCT(--(PLP_BUSINESS!$C$3:$C$2925=P$9)*(--(LOWER(PLP_BUSINESS!$G$3:$G$2925)=$AU25:$BY25)))&gt;0,"O","X"))</f>
        <v>N/A</v>
      </c>
      <c r="Q25" s="178" t="str" cm="1">
        <f t="array" ref="Q25">IF(Q89&lt;&gt;"", Q89, IF(SUMPRODUCT(--(PLP_BUSINESS!$C$3:$C$2925=Q$9)*(--(LOWER(PLP_BUSINESS!$G$3:$G$2925)=$AU25:$BY25)))&gt;0,"O","X"))</f>
        <v>N/A</v>
      </c>
      <c r="R25" s="178" t="str" cm="1">
        <f t="array" ref="R25">IF(R89&lt;&gt;"", R89, IF(SUMPRODUCT(--(PLP_BUSINESS!$C$3:$C$2925=R$9)*(--(LOWER(PLP_BUSINESS!$G$3:$G$2925)=$AU25:$BY25)))&gt;0,"O","X"))</f>
        <v>N/A</v>
      </c>
      <c r="S25" s="178" t="str" cm="1">
        <f t="array" ref="S25">IF(S89&lt;&gt;"", S89, IF(SUMPRODUCT(--(PLP_BUSINESS!$C$3:$C$2925=S$9)*(--(LOWER(PLP_BUSINESS!$G$3:$G$2925)=$AU25:$BY25)))&gt;0,"O","X"))</f>
        <v>O</v>
      </c>
      <c r="T25" s="178" t="str" cm="1">
        <f t="array" ref="T25">IF(T89&lt;&gt;"", T89, IF(SUMPRODUCT(--(PLP_BUSINESS!$C$3:$C$2925=T$9)*(--(LOWER(PLP_BUSINESS!$G$3:$G$2925)=$AU25:$BY25)))&gt;0,"O","X"))</f>
        <v>O</v>
      </c>
      <c r="U25" s="178" t="str" cm="1">
        <f t="array" ref="U25">IF(U89&lt;&gt;"", U89, IF(SUMPRODUCT(--(PLP_BUSINESS!$C$3:$C$2925=U$9)*(--(LOWER(PLP_BUSINESS!$G$3:$G$2925)=$AU25:$BY25)))&gt;0,"O","X"))</f>
        <v>N/A</v>
      </c>
      <c r="V25" s="178" t="str" cm="1">
        <f t="array" ref="V25">IF(V89&lt;&gt;"", V89, IF(SUMPRODUCT(--(PLP_BUSINESS!$C$3:$C$2925=V$9)*(--(LOWER(PLP_BUSINESS!$G$3:$G$2925)=$AU25:$BY25)))&gt;0,"O","X"))</f>
        <v>N/A</v>
      </c>
      <c r="W25" s="178" t="str" cm="1">
        <f t="array" ref="W25">IF(W89&lt;&gt;"", W89, IF(SUMPRODUCT(--(PLP_BUSINESS!$C$3:$C$2925=W$9)*(--(LOWER(PLP_BUSINESS!$G$3:$G$2925)=$AU25:$BY25)))&gt;0,"O","X"))</f>
        <v>N/A</v>
      </c>
      <c r="X25" s="178" t="str" cm="1">
        <f t="array" ref="X25">IF(X89&lt;&gt;"", X89, IF(SUMPRODUCT(--(PLP_BUSINESS!$C$3:$C$2925=X$9)*(--(LOWER(PLP_BUSINESS!$G$3:$G$2925)=$AU25:$BY25)))&gt;0,"O","X"))</f>
        <v>N/A</v>
      </c>
      <c r="Y25" s="178" t="str" cm="1">
        <f t="array" ref="Y25">IF(Y89&lt;&gt;"", Y89, IF(SUMPRODUCT(--(PLP_BUSINESS!$C$3:$C$2925=Y$9)*(--(LOWER(PLP_BUSINESS!$G$3:$G$2925)=$AU25:$BY25)))&gt;0,"O","X"))</f>
        <v>N/A</v>
      </c>
      <c r="Z25" s="178" t="str" cm="1">
        <f t="array" ref="Z25">IF(Z89&lt;&gt;"", Z89, IF(SUMPRODUCT(--(PLP_BUSINESS!$C$3:$C$2925=Z$9)*(--(LOWER(PLP_BUSINESS!$G$3:$G$2925)=$AU25:$BY25)))&gt;0,"O","X"))</f>
        <v>N/A</v>
      </c>
      <c r="AA25" s="178" t="str" cm="1">
        <f t="array" ref="AA25">IF(AA89&lt;&gt;"", AA89, IF(SUMPRODUCT(--(PLP_BUSINESS!$C$3:$C$2925=AA$9)*(--(LOWER(PLP_BUSINESS!$G$3:$G$2925)=$AU25:$BY25)))&gt;0,"O","X"))</f>
        <v>N/A</v>
      </c>
      <c r="AB25" s="218" t="str" cm="1">
        <f t="array" ref="AB25">IF(AB89&lt;&gt;"", AB89, IF(SUMPRODUCT(--(PLP_BUSINESS!$C$3:$C$2925=AB$9)*(--(LOWER(PLP_BUSINESS!$G$3:$G$2925)=$AU25:$BY25)))&gt;0,"O","X"))</f>
        <v>N/A</v>
      </c>
      <c r="AC25" s="217" t="str" cm="1">
        <f t="array" ref="AC25">IF(AC89&lt;&gt;"", AC89, IF(SUMPRODUCT(--(PLP_BUSINESS!$C$3:$C$2925=AC$9)*(--(LOWER(PLP_BUSINESS!$G$3:$G$2925)=$AU25:$BY25)))&gt;0,"O","X"))</f>
        <v>N/A</v>
      </c>
      <c r="AD25" s="179" t="str" cm="1">
        <f t="array" ref="AD25">IF(AD89&lt;&gt;"", AD89, IF(SUMPRODUCT(--(PLP_BUSINESS!$C$3:$C$2925=AD$9)*(--(LOWER(PLP_BUSINESS!$G$3:$G$2925)=$AU25:$BY25)))&gt;0,"O","X"))</f>
        <v>N/A</v>
      </c>
      <c r="AE25" s="201" t="str" cm="1">
        <f t="array" ref="AE25">IF(AE89&lt;&gt;"", AE89, IF(SUMPRODUCT(--(PLP_BUSINESS!$C$3:$C$2925=AE$9)*(--(LOWER(PLP_BUSINESS!$G$3:$G$2925)=$AU25:$BY25)))&gt;0,"O","X"))</f>
        <v>N/A</v>
      </c>
      <c r="AF25" s="178" t="str" cm="1">
        <f t="array" ref="AF25">IF(AF89&lt;&gt;"", AF89, IF(SUMPRODUCT(--(PLP_BUSINESS!$C$3:$C$2925=AF$9)*(--(LOWER(PLP_BUSINESS!$G$3:$G$2925)=$AU25:$BY25)))&gt;0,"O","X"))</f>
        <v>N/A</v>
      </c>
      <c r="AG25" s="178" t="str" cm="1">
        <f t="array" ref="AG25">IF(AG89&lt;&gt;"", AG89, IF(SUMPRODUCT(--(PLP_BUSINESS!$C$3:$C$2925=AG$9)*(--(LOWER(PLP_BUSINESS!$G$3:$G$2925)=$AU25:$BY25)))&gt;0,"O","X"))</f>
        <v>O</v>
      </c>
      <c r="AH25" s="178" t="str" cm="1">
        <f t="array" ref="AH25">IF(AH89&lt;&gt;"", AH89, IF(SUMPRODUCT(--(PLP_BUSINESS!$C$3:$C$2925=AH$9)*(--(LOWER(PLP_BUSINESS!$G$3:$G$2925)=$AU25:$BY25)))&gt;0,"O","X"))</f>
        <v>O</v>
      </c>
      <c r="AI25" s="178" t="str" cm="1">
        <f t="array" ref="AI25">IF(AI89&lt;&gt;"", AI89, IF(SUMPRODUCT(--(PLP_BUSINESS!$C$3:$C$2925=AI$9)*(--(LOWER(PLP_BUSINESS!$G$3:$G$2925)=$AU25:$BY25)))&gt;0,"O","X"))</f>
        <v>O</v>
      </c>
      <c r="AJ25" s="178" t="str" cm="1">
        <f t="array" ref="AJ25">IF(AJ89&lt;&gt;"", AJ89, IF(SUMPRODUCT(--(PLP_BUSINESS!$C$3:$C$2925=AJ$9)*(--(LOWER(PLP_BUSINESS!$G$3:$G$2925)=$AU25:$BY25)))&gt;0,"O","X"))</f>
        <v>O</v>
      </c>
      <c r="AK25" s="218" t="str" cm="1">
        <f t="array" ref="AK25">IF(AK89&lt;&gt;"", AK89, IF(SUMPRODUCT(--(PLP_BUSINESS!$C$3:$C$2925=AK$9)*(--(LOWER(PLP_BUSINESS!$G$3:$G$2925)=$AU25:$BY25)))&gt;0,"O","X"))</f>
        <v>O</v>
      </c>
      <c r="AL25" s="219" t="str" cm="1">
        <f t="array" ref="AL25">IF(AL89&lt;&gt;"", AL89, IF(SUMPRODUCT(--(PLP_BUSINESS!$C$3:$C$2925=AL$9)*(--(LOWER(PLP_BUSINESS!$G$3:$G$2925)=$AU25:$BY25)))&gt;0,"O","X"))</f>
        <v>N/A</v>
      </c>
      <c r="AM25" s="201" t="str" cm="1">
        <f t="array" ref="AM25">IF(AM89&lt;&gt;"", AM89, IF(SUMPRODUCT(--(PLP_BUSINESS!$C$3:$C$2925=AM$9)*(--(LOWER(PLP_BUSINESS!$G$3:$G$2925)=$AU25:$BY25)))&gt;0,"O","X"))</f>
        <v>N/A</v>
      </c>
      <c r="AN25" s="178" t="str" cm="1">
        <f t="array" ref="AN25">IF(AN89&lt;&gt;"", AN89, IF(SUMPRODUCT(--(PLP_BUSINESS!$C$3:$C$2925=AN$9)*(--(LOWER(PLP_BUSINESS!$G$3:$G$2925)=$AU25:$BY25)))&gt;0,"O","X"))</f>
        <v>N/A</v>
      </c>
      <c r="AO25" s="178" t="str" cm="1">
        <f t="array" ref="AO25">IF(AO89&lt;&gt;"", AO89, IF(SUMPRODUCT(--(PLP_BUSINESS!$C$3:$C$2925=AO$9)*(--(LOWER(PLP_BUSINESS!$G$3:$G$2925)=$AU25:$BY25)))&gt;0,"O","X"))</f>
        <v>N/A</v>
      </c>
      <c r="AP25" s="178" t="str" cm="1">
        <f t="array" ref="AP25">IF(AP89&lt;&gt;"", AP89, IF(SUMPRODUCT(--(PLP_BUSINESS!$C$3:$C$2925=AP$9)*(--(LOWER(PLP_BUSINESS!$G$3:$G$2925)=$AU25:$BY25)))&gt;0,"O","X"))</f>
        <v>N/A</v>
      </c>
      <c r="AQ25" s="178" t="str" cm="1">
        <f t="array" ref="AQ25">IF(AQ89&lt;&gt;"", AQ89, IF(SUMPRODUCT(--(PLP_BUSINESS!$C$3:$C$2925=AQ$9)*(--(LOWER(PLP_BUSINESS!$G$3:$G$2925)=$AU25:$BY25)))&gt;0,"O","X"))</f>
        <v>N/A</v>
      </c>
      <c r="AR25" s="178" t="str" cm="1">
        <f t="array" ref="AR25">IF(AR89&lt;&gt;"", AR89, IF(SUMPRODUCT(--(PLP_BUSINESS!$C$3:$C$2925=AR$9)*(--(LOWER(PLP_BUSINESS!$G$3:$G$2925)=$AU25:$BY25)))&gt;0,"O","X"))</f>
        <v>N/A</v>
      </c>
      <c r="AS25" s="218" t="str" cm="1">
        <f t="array" ref="AS25">IF(AS89&lt;&gt;"", AS89, IF(SUMPRODUCT(--(PLP_BUSINESS!$C$3:$C$2925=AS$9)*(--(LOWER(PLP_BUSINESS!$G$3:$G$2925)=$AU25:$BY25)))&gt;0,"O","X"))</f>
        <v>N/A</v>
      </c>
      <c r="AT25" s="63"/>
      <c r="AU25" s="309" t="s">
        <v>6524</v>
      </c>
      <c r="AV25" s="309" t="s">
        <v>6567</v>
      </c>
      <c r="AW25" s="309" t="s">
        <v>6613</v>
      </c>
      <c r="AX25" s="309" t="s">
        <v>6658</v>
      </c>
      <c r="AY25" s="309" t="s">
        <v>6695</v>
      </c>
      <c r="AZ25" s="309" t="s">
        <v>6830</v>
      </c>
      <c r="BA25" s="309" t="s">
        <v>6830</v>
      </c>
      <c r="BB25" s="309" t="s">
        <v>6830</v>
      </c>
      <c r="BC25" s="309" t="s">
        <v>6830</v>
      </c>
      <c r="BD25" s="309" t="s">
        <v>6830</v>
      </c>
      <c r="BE25" s="309" t="s">
        <v>6830</v>
      </c>
      <c r="BF25" s="309" t="s">
        <v>6830</v>
      </c>
      <c r="BG25" s="309" t="s">
        <v>6830</v>
      </c>
      <c r="BH25" s="309" t="s">
        <v>6830</v>
      </c>
      <c r="BI25" s="309" t="s">
        <v>6830</v>
      </c>
      <c r="BJ25" s="309" t="s">
        <v>6830</v>
      </c>
      <c r="BK25" s="309" t="s">
        <v>6830</v>
      </c>
      <c r="BL25" s="309" t="s">
        <v>6830</v>
      </c>
      <c r="BM25" s="309" t="s">
        <v>6830</v>
      </c>
      <c r="BN25" s="309" t="s">
        <v>6830</v>
      </c>
      <c r="BO25" s="309" t="s">
        <v>6830</v>
      </c>
      <c r="BP25" s="309" t="s">
        <v>6830</v>
      </c>
      <c r="BQ25" s="309" t="s">
        <v>6830</v>
      </c>
      <c r="BR25" s="309" t="s">
        <v>6830</v>
      </c>
      <c r="BS25" s="309" t="s">
        <v>6830</v>
      </c>
      <c r="BT25" s="309" t="s">
        <v>6830</v>
      </c>
      <c r="BU25" s="309" t="s">
        <v>6830</v>
      </c>
      <c r="BV25" s="309" t="s">
        <v>6830</v>
      </c>
      <c r="BW25" s="309" t="s">
        <v>6830</v>
      </c>
      <c r="BX25" s="308"/>
      <c r="BY25" s="283"/>
      <c r="BZ25" s="283" t="s">
        <v>1336</v>
      </c>
      <c r="CA25" s="283"/>
    </row>
    <row r="26" spans="2:79" s="61" customFormat="1" ht="17.45" customHeight="1">
      <c r="B26" s="495" t="s">
        <v>5657</v>
      </c>
      <c r="C26" s="496"/>
      <c r="D26" s="77" t="s">
        <v>566</v>
      </c>
      <c r="E26" s="197" t="str" cm="1">
        <f t="array" ref="E26">IF(E90&lt;&gt;"", E90, IF(SUMPRODUCT(--(PLP_BUSINESS!$C$3:$C$2925=E$9)*(--(LOWER(PLP_BUSINESS!$G$3:$G$2925)=$AU26:$BY26)))&gt;0,"O","X"))</f>
        <v>N/A</v>
      </c>
      <c r="F26" s="181" t="str" cm="1">
        <f t="array" ref="F26">IF(F90&lt;&gt;"", F90, IF(SUMPRODUCT(--(PLP_BUSINESS!$C$3:$C$2925=F$9)*(--(LOWER(PLP_BUSINESS!$G$3:$G$2925)=$AU26:$BY26)))&gt;0,"O","X"))</f>
        <v>N/A</v>
      </c>
      <c r="G26" s="181" t="str" cm="1">
        <f t="array" ref="G26">IF(G90&lt;&gt;"", G90, IF(SUMPRODUCT(--(PLP_BUSINESS!$C$3:$C$2925=G$9)*(--(LOWER(PLP_BUSINESS!$G$3:$G$2925)=$AU26:$BY26)))&gt;0,"O","X"))</f>
        <v>N/A</v>
      </c>
      <c r="H26" s="181" t="str" cm="1">
        <f t="array" ref="H26">IF(H90&lt;&gt;"", H90, IF(SUMPRODUCT(--(PLP_BUSINESS!$C$3:$C$2925=H$9)*(--(LOWER(PLP_BUSINESS!$G$3:$G$2925)=$AU26:$BY26)))&gt;0,"O","X"))</f>
        <v>N/A</v>
      </c>
      <c r="I26" s="181" t="str" cm="1">
        <f t="array" ref="I26">IF(I90&lt;&gt;"", I90, IF(SUMPRODUCT(--(PLP_BUSINESS!$C$3:$C$2925=I$9)*(--(LOWER(PLP_BUSINESS!$G$3:$G$2925)=$AU26:$BY26)))&gt;0,"O","X"))</f>
        <v>N/A</v>
      </c>
      <c r="J26" s="181" t="str" cm="1">
        <f t="array" ref="J26">IF(J90&lt;&gt;"", J90, IF(SUMPRODUCT(--(PLP_BUSINESS!$C$3:$C$2925=J$9)*(--(LOWER(PLP_BUSINESS!$G$3:$G$2925)=$AU26:$BY26)))&gt;0,"O","X"))</f>
        <v>N/A</v>
      </c>
      <c r="K26" s="181" t="str" cm="1">
        <f t="array" ref="K26">IF(K90&lt;&gt;"", K90, IF(SUMPRODUCT(--(PLP_BUSINESS!$C$3:$C$2925=K$9)*(--(LOWER(PLP_BUSINESS!$G$3:$G$2925)=$AU26:$BY26)))&gt;0,"O","X"))</f>
        <v>N/A</v>
      </c>
      <c r="L26" s="175" t="str" cm="1">
        <f t="array" ref="L26">IF(L90&lt;&gt;"", L90, IF(SUMPRODUCT(--(PLP_BUSINESS!$C$3:$C$2925=L$9)*(--(LOWER(PLP_BUSINESS!$G$3:$G$2925)=$AU26:$BY26)))&gt;0,"O","X"))</f>
        <v>N/A</v>
      </c>
      <c r="M26" s="149" t="str" cm="1">
        <f t="array" ref="M26">IF(M90&lt;&gt;"", M90, IF(SUMPRODUCT(--(PLP_BUSINESS!$C$3:$C$2925=M$9)*(--(LOWER(PLP_BUSINESS!$G$3:$G$2925)=$AU26:$BY26)))&gt;0,"O","X"))</f>
        <v>X</v>
      </c>
      <c r="N26" s="210" t="str" cm="1">
        <f t="array" ref="N26">IF(N90&lt;&gt;"", N90, IF(SUMPRODUCT(--(PLP_BUSINESS!$C$3:$C$2925=N$9)*(--(LOWER(PLP_BUSINESS!$G$3:$G$2925)=$AU26:$BY26)))&gt;0,"O","X"))</f>
        <v>N/A</v>
      </c>
      <c r="O26" s="181" t="str" cm="1">
        <f t="array" ref="O26">IF(O90&lt;&gt;"", O90, IF(SUMPRODUCT(--(PLP_BUSINESS!$C$3:$C$2925=O$9)*(--(LOWER(PLP_BUSINESS!$G$3:$G$2925)=$AU26:$BY26)))&gt;0,"O","X"))</f>
        <v>N/A</v>
      </c>
      <c r="P26" s="181" t="str" cm="1">
        <f t="array" ref="P26">IF(P90&lt;&gt;"", P90, IF(SUMPRODUCT(--(PLP_BUSINESS!$C$3:$C$2925=P$9)*(--(LOWER(PLP_BUSINESS!$G$3:$G$2925)=$AU26:$BY26)))&gt;0,"O","X"))</f>
        <v>N/A</v>
      </c>
      <c r="Q26" s="181" t="str" cm="1">
        <f t="array" ref="Q26">IF(Q90&lt;&gt;"", Q90, IF(SUMPRODUCT(--(PLP_BUSINESS!$C$3:$C$2925=Q$9)*(--(LOWER(PLP_BUSINESS!$G$3:$G$2925)=$AU26:$BY26)))&gt;0,"O","X"))</f>
        <v>O</v>
      </c>
      <c r="R26" s="181" t="str" cm="1">
        <f t="array" ref="R26">IF(R90&lt;&gt;"", R90, IF(SUMPRODUCT(--(PLP_BUSINESS!$C$3:$C$2925=R$9)*(--(LOWER(PLP_BUSINESS!$G$3:$G$2925)=$AU26:$BY26)))&gt;0,"O","X"))</f>
        <v>O</v>
      </c>
      <c r="S26" s="181" t="str" cm="1">
        <f t="array" ref="S26">IF(S90&lt;&gt;"", S90, IF(SUMPRODUCT(--(PLP_BUSINESS!$C$3:$C$2925=S$9)*(--(LOWER(PLP_BUSINESS!$G$3:$G$2925)=$AU26:$BY26)))&gt;0,"O","X"))</f>
        <v>N/A</v>
      </c>
      <c r="T26" s="181" t="str" cm="1">
        <f t="array" ref="T26">IF(T90&lt;&gt;"", T90, IF(SUMPRODUCT(--(PLP_BUSINESS!$C$3:$C$2925=T$9)*(--(LOWER(PLP_BUSINESS!$G$3:$G$2925)=$AU26:$BY26)))&gt;0,"O","X"))</f>
        <v>N/A</v>
      </c>
      <c r="U26" s="181" t="str" cm="1">
        <f t="array" ref="U26">IF(U90&lt;&gt;"", U90, IF(SUMPRODUCT(--(PLP_BUSINESS!$C$3:$C$2925=U$9)*(--(LOWER(PLP_BUSINESS!$G$3:$G$2925)=$AU26:$BY26)))&gt;0,"O","X"))</f>
        <v>O</v>
      </c>
      <c r="V26" s="181" t="str" cm="1">
        <f t="array" ref="V26">IF(V90&lt;&gt;"", V90, IF(SUMPRODUCT(--(PLP_BUSINESS!$C$3:$C$2925=V$9)*(--(LOWER(PLP_BUSINESS!$G$3:$G$2925)=$AU26:$BY26)))&gt;0,"O","X"))</f>
        <v>O</v>
      </c>
      <c r="W26" s="181" t="str" cm="1">
        <f t="array" ref="W26">IF(W90&lt;&gt;"", W90, IF(SUMPRODUCT(--(PLP_BUSINESS!$C$3:$C$2925=W$9)*(--(LOWER(PLP_BUSINESS!$G$3:$G$2925)=$AU26:$BY26)))&gt;0,"O","X"))</f>
        <v>O</v>
      </c>
      <c r="X26" s="181" t="str" cm="1">
        <f t="array" ref="X26">IF(X90&lt;&gt;"", X90, IF(SUMPRODUCT(--(PLP_BUSINESS!$C$3:$C$2925=X$9)*(--(LOWER(PLP_BUSINESS!$G$3:$G$2925)=$AU26:$BY26)))&gt;0,"O","X"))</f>
        <v>O</v>
      </c>
      <c r="Y26" s="181" t="str" cm="1">
        <f t="array" ref="Y26">IF(Y90&lt;&gt;"", Y90, IF(SUMPRODUCT(--(PLP_BUSINESS!$C$3:$C$2925=Y$9)*(--(LOWER(PLP_BUSINESS!$G$3:$G$2925)=$AU26:$BY26)))&gt;0,"O","X"))</f>
        <v>N/A</v>
      </c>
      <c r="Z26" s="181" t="str" cm="1">
        <f t="array" ref="Z26">IF(Z90&lt;&gt;"", Z90, IF(SUMPRODUCT(--(PLP_BUSINESS!$C$3:$C$2925=Z$9)*(--(LOWER(PLP_BUSINESS!$G$3:$G$2925)=$AU26:$BY26)))&gt;0,"O","X"))</f>
        <v>N/A</v>
      </c>
      <c r="AA26" s="181" t="str" cm="1">
        <f t="array" ref="AA26">IF(AA90&lt;&gt;"", AA90, IF(SUMPRODUCT(--(PLP_BUSINESS!$C$3:$C$2925=AA$9)*(--(LOWER(PLP_BUSINESS!$G$3:$G$2925)=$AU26:$BY26)))&gt;0,"O","X"))</f>
        <v>N/A</v>
      </c>
      <c r="AB26" s="211" t="str" cm="1">
        <f t="array" ref="AB26">IF(AB90&lt;&gt;"", AB90, IF(SUMPRODUCT(--(PLP_BUSINESS!$C$3:$C$2925=AB$9)*(--(LOWER(PLP_BUSINESS!$G$3:$G$2925)=$AU26:$BY26)))&gt;0,"O","X"))</f>
        <v>N/A</v>
      </c>
      <c r="AC26" s="210" t="str" cm="1">
        <f t="array" ref="AC26">IF(AC90&lt;&gt;"", AC90, IF(SUMPRODUCT(--(PLP_BUSINESS!$C$3:$C$2925=AC$9)*(--(LOWER(PLP_BUSINESS!$G$3:$G$2925)=$AU26:$BY26)))&gt;0,"O","X"))</f>
        <v>N/A</v>
      </c>
      <c r="AD26" s="175" t="str" cm="1">
        <f t="array" ref="AD26">IF(AD90&lt;&gt;"", AD90, IF(SUMPRODUCT(--(PLP_BUSINESS!$C$3:$C$2925=AD$9)*(--(LOWER(PLP_BUSINESS!$G$3:$G$2925)=$AU26:$BY26)))&gt;0,"O","X"))</f>
        <v>N/A</v>
      </c>
      <c r="AE26" s="197" t="str" cm="1">
        <f t="array" ref="AE26">IF(AE90&lt;&gt;"", AE90, IF(SUMPRODUCT(--(PLP_BUSINESS!$C$3:$C$2925=AE$9)*(--(LOWER(PLP_BUSINESS!$G$3:$G$2925)=$AU26:$BY26)))&gt;0,"O","X"))</f>
        <v>N/A</v>
      </c>
      <c r="AF26" s="181" t="str" cm="1">
        <f t="array" ref="AF26">IF(AF90&lt;&gt;"", AF90, IF(SUMPRODUCT(--(PLP_BUSINESS!$C$3:$C$2925=AF$9)*(--(LOWER(PLP_BUSINESS!$G$3:$G$2925)=$AU26:$BY26)))&gt;0,"O","X"))</f>
        <v>N/A</v>
      </c>
      <c r="AG26" s="181" t="str" cm="1">
        <f t="array" ref="AG26">IF(AG90&lt;&gt;"", AG90, IF(SUMPRODUCT(--(PLP_BUSINESS!$C$3:$C$2925=AG$9)*(--(LOWER(PLP_BUSINESS!$G$3:$G$2925)=$AU26:$BY26)))&gt;0,"O","X"))</f>
        <v>N/A</v>
      </c>
      <c r="AH26" s="181" t="str" cm="1">
        <f t="array" ref="AH26">IF(AH90&lt;&gt;"", AH90, IF(SUMPRODUCT(--(PLP_BUSINESS!$C$3:$C$2925=AH$9)*(--(LOWER(PLP_BUSINESS!$G$3:$G$2925)=$AU26:$BY26)))&gt;0,"O","X"))</f>
        <v>N/A</v>
      </c>
      <c r="AI26" s="181" t="str" cm="1">
        <f t="array" ref="AI26">IF(AI90&lt;&gt;"", AI90, IF(SUMPRODUCT(--(PLP_BUSINESS!$C$3:$C$2925=AI$9)*(--(LOWER(PLP_BUSINESS!$G$3:$G$2925)=$AU26:$BY26)))&gt;0,"O","X"))</f>
        <v>N/A</v>
      </c>
      <c r="AJ26" s="181" t="str" cm="1">
        <f t="array" ref="AJ26">IF(AJ90&lt;&gt;"", AJ90, IF(SUMPRODUCT(--(PLP_BUSINESS!$C$3:$C$2925=AJ$9)*(--(LOWER(PLP_BUSINESS!$G$3:$G$2925)=$AU26:$BY26)))&gt;0,"O","X"))</f>
        <v>N/A</v>
      </c>
      <c r="AK26" s="211" t="str" cm="1">
        <f t="array" ref="AK26">IF(AK90&lt;&gt;"", AK90, IF(SUMPRODUCT(--(PLP_BUSINESS!$C$3:$C$2925=AK$9)*(--(LOWER(PLP_BUSINESS!$G$3:$G$2925)=$AU26:$BY26)))&gt;0,"O","X"))</f>
        <v>N/A</v>
      </c>
      <c r="AL26" s="212" t="str" cm="1">
        <f t="array" ref="AL26">IF(AL90&lt;&gt;"", AL90, IF(SUMPRODUCT(--(PLP_BUSINESS!$C$3:$C$2925=AL$9)*(--(LOWER(PLP_BUSINESS!$G$3:$G$2925)=$AU26:$BY26)))&gt;0,"O","X"))</f>
        <v>N/A</v>
      </c>
      <c r="AM26" s="197" t="str" cm="1">
        <f t="array" ref="AM26">IF(AM90&lt;&gt;"", AM90, IF(SUMPRODUCT(--(PLP_BUSINESS!$C$3:$C$2925=AM$9)*(--(LOWER(PLP_BUSINESS!$G$3:$G$2925)=$AU26:$BY26)))&gt;0,"O","X"))</f>
        <v>N/A</v>
      </c>
      <c r="AN26" s="181" t="str" cm="1">
        <f t="array" ref="AN26">IF(AN90&lt;&gt;"", AN90, IF(SUMPRODUCT(--(PLP_BUSINESS!$C$3:$C$2925=AN$9)*(--(LOWER(PLP_BUSINESS!$G$3:$G$2925)=$AU26:$BY26)))&gt;0,"O","X"))</f>
        <v>N/A</v>
      </c>
      <c r="AO26" s="181" t="str" cm="1">
        <f t="array" ref="AO26">IF(AO90&lt;&gt;"", AO90, IF(SUMPRODUCT(--(PLP_BUSINESS!$C$3:$C$2925=AO$9)*(--(LOWER(PLP_BUSINESS!$G$3:$G$2925)=$AU26:$BY26)))&gt;0,"O","X"))</f>
        <v>N/A</v>
      </c>
      <c r="AP26" s="181" t="str" cm="1">
        <f t="array" ref="AP26">IF(AP90&lt;&gt;"", AP90, IF(SUMPRODUCT(--(PLP_BUSINESS!$C$3:$C$2925=AP$9)*(--(LOWER(PLP_BUSINESS!$G$3:$G$2925)=$AU26:$BY26)))&gt;0,"O","X"))</f>
        <v>N/A</v>
      </c>
      <c r="AQ26" s="181" t="str" cm="1">
        <f t="array" ref="AQ26">IF(AQ90&lt;&gt;"", AQ90, IF(SUMPRODUCT(--(PLP_BUSINESS!$C$3:$C$2925=AQ$9)*(--(LOWER(PLP_BUSINESS!$G$3:$G$2925)=$AU26:$BY26)))&gt;0,"O","X"))</f>
        <v>N/A</v>
      </c>
      <c r="AR26" s="181" t="str" cm="1">
        <f t="array" ref="AR26">IF(AR90&lt;&gt;"", AR90, IF(SUMPRODUCT(--(PLP_BUSINESS!$C$3:$C$2925=AR$9)*(--(LOWER(PLP_BUSINESS!$G$3:$G$2925)=$AU26:$BY26)))&gt;0,"O","X"))</f>
        <v>N/A</v>
      </c>
      <c r="AS26" s="211" t="str" cm="1">
        <f t="array" ref="AS26">IF(AS90&lt;&gt;"", AS90, IF(SUMPRODUCT(--(PLP_BUSINESS!$C$3:$C$2925=AS$9)*(--(LOWER(PLP_BUSINESS!$G$3:$G$2925)=$AU26:$BY26)))&gt;0,"O","X"))</f>
        <v>N/A</v>
      </c>
      <c r="AT26" s="63"/>
      <c r="AU26" s="309" t="s">
        <v>6525</v>
      </c>
      <c r="AV26" s="309" t="s">
        <v>6568</v>
      </c>
      <c r="AW26" s="309" t="s">
        <v>11409</v>
      </c>
      <c r="AX26" s="309" t="s">
        <v>6830</v>
      </c>
      <c r="AY26" s="309" t="s">
        <v>6830</v>
      </c>
      <c r="AZ26" s="309" t="s">
        <v>6830</v>
      </c>
      <c r="BA26" s="309" t="s">
        <v>6830</v>
      </c>
      <c r="BB26" s="309" t="s">
        <v>6830</v>
      </c>
      <c r="BC26" s="309" t="s">
        <v>6830</v>
      </c>
      <c r="BD26" s="309" t="s">
        <v>6830</v>
      </c>
      <c r="BE26" s="309" t="s">
        <v>6830</v>
      </c>
      <c r="BF26" s="309" t="s">
        <v>6830</v>
      </c>
      <c r="BG26" s="309" t="s">
        <v>6830</v>
      </c>
      <c r="BH26" s="309" t="s">
        <v>6830</v>
      </c>
      <c r="BI26" s="309" t="s">
        <v>6830</v>
      </c>
      <c r="BJ26" s="309" t="s">
        <v>6830</v>
      </c>
      <c r="BK26" s="309" t="s">
        <v>6830</v>
      </c>
      <c r="BL26" s="309" t="s">
        <v>6830</v>
      </c>
      <c r="BM26" s="309" t="s">
        <v>6830</v>
      </c>
      <c r="BN26" s="309" t="s">
        <v>6830</v>
      </c>
      <c r="BO26" s="309" t="s">
        <v>6830</v>
      </c>
      <c r="BP26" s="309" t="s">
        <v>6830</v>
      </c>
      <c r="BQ26" s="309" t="s">
        <v>6830</v>
      </c>
      <c r="BR26" s="309" t="s">
        <v>6830</v>
      </c>
      <c r="BS26" s="309" t="s">
        <v>6830</v>
      </c>
      <c r="BT26" s="309" t="s">
        <v>6830</v>
      </c>
      <c r="BU26" s="309" t="s">
        <v>6830</v>
      </c>
      <c r="BV26" s="309" t="s">
        <v>6830</v>
      </c>
      <c r="BW26" s="309" t="s">
        <v>6830</v>
      </c>
      <c r="BX26" s="308"/>
      <c r="BY26" s="283"/>
      <c r="BZ26" s="283"/>
      <c r="CA26" s="283"/>
    </row>
    <row r="27" spans="2:79" s="61" customFormat="1" ht="17.45" customHeight="1">
      <c r="B27" s="497"/>
      <c r="C27" s="498"/>
      <c r="D27" s="75" t="s">
        <v>5658</v>
      </c>
      <c r="E27" s="199" t="str" cm="1">
        <f t="array" ref="E27">IF(E91&lt;&gt;"", E91, IF(SUMPRODUCT(--(PLP_BUSINESS!$C$3:$C$2925=E$9)*(--(LOWER(PLP_BUSINESS!$G$3:$G$2925)=$AU27:$BY27)))&gt;0,"O","X"))</f>
        <v>O</v>
      </c>
      <c r="F27" s="163" t="str" cm="1">
        <f t="array" ref="F27">IF(F91&lt;&gt;"", F91, IF(SUMPRODUCT(--(PLP_BUSINESS!$C$3:$C$2925=F$9)*(--(LOWER(PLP_BUSINESS!$G$3:$G$2925)=$AU27:$BY27)))&gt;0,"O","X"))</f>
        <v>O</v>
      </c>
      <c r="G27" s="163" t="str" cm="1">
        <f t="array" ref="G27">IF(G91&lt;&gt;"", G91, IF(SUMPRODUCT(--(PLP_BUSINESS!$C$3:$C$2925=G$9)*(--(LOWER(PLP_BUSINESS!$G$3:$G$2925)=$AU27:$BY27)))&gt;0,"O","X"))</f>
        <v>O</v>
      </c>
      <c r="H27" s="163" t="str" cm="1">
        <f t="array" ref="H27">IF(H91&lt;&gt;"", H91, IF(SUMPRODUCT(--(PLP_BUSINESS!$C$3:$C$2925=H$9)*(--(LOWER(PLP_BUSINESS!$G$3:$G$2925)=$AU27:$BY27)))&gt;0,"O","X"))</f>
        <v>O</v>
      </c>
      <c r="I27" s="163" t="str" cm="1">
        <f t="array" ref="I27">IF(I91&lt;&gt;"", I91, IF(SUMPRODUCT(--(PLP_BUSINESS!$C$3:$C$2925=I$9)*(--(LOWER(PLP_BUSINESS!$G$3:$G$2925)=$AU27:$BY27)))&gt;0,"O","X"))</f>
        <v>O</v>
      </c>
      <c r="J27" s="163" t="str" cm="1">
        <f t="array" ref="J27">IF(J91&lt;&gt;"", J91, IF(SUMPRODUCT(--(PLP_BUSINESS!$C$3:$C$2925=J$9)*(--(LOWER(PLP_BUSINESS!$G$3:$G$2925)=$AU27:$BY27)))&gt;0,"O","X"))</f>
        <v>O</v>
      </c>
      <c r="K27" s="163" t="str" cm="1">
        <f t="array" ref="K27">IF(K91&lt;&gt;"", K91, IF(SUMPRODUCT(--(PLP_BUSINESS!$C$3:$C$2925=K$9)*(--(LOWER(PLP_BUSINESS!$G$3:$G$2925)=$AU27:$BY27)))&gt;0,"O","X"))</f>
        <v>O</v>
      </c>
      <c r="L27" s="164" t="str" cm="1">
        <f t="array" ref="L27">IF(L91&lt;&gt;"", L91, IF(SUMPRODUCT(--(PLP_BUSINESS!$C$3:$C$2925=L$9)*(--(LOWER(PLP_BUSINESS!$G$3:$G$2925)=$AU27:$BY27)))&gt;0,"O","X"))</f>
        <v>O</v>
      </c>
      <c r="M27" s="150" t="str" cm="1">
        <f t="array" ref="M27">IF(M91&lt;&gt;"", M91, IF(SUMPRODUCT(--(PLP_BUSINESS!$C$3:$C$2925=M$9)*(--(LOWER(PLP_BUSINESS!$G$3:$G$2925)=$AU27:$BY27)))&gt;0,"O","X"))</f>
        <v>O</v>
      </c>
      <c r="N27" s="213" t="str" cm="1">
        <f t="array" ref="N27">IF(N91&lt;&gt;"", N91, IF(SUMPRODUCT(--(PLP_BUSINESS!$C$3:$C$2925=N$9)*(--(LOWER(PLP_BUSINESS!$G$3:$G$2925)=$AU27:$BY27)))&gt;0,"O","X"))</f>
        <v>O</v>
      </c>
      <c r="O27" s="163" t="str" cm="1">
        <f t="array" ref="O27">IF(O91&lt;&gt;"", O91, IF(SUMPRODUCT(--(PLP_BUSINESS!$C$3:$C$2925=O$9)*(--(LOWER(PLP_BUSINESS!$G$3:$G$2925)=$AU27:$BY27)))&gt;0,"O","X"))</f>
        <v>O</v>
      </c>
      <c r="P27" s="163" t="str" cm="1">
        <f t="array" ref="P27">IF(P91&lt;&gt;"", P91, IF(SUMPRODUCT(--(PLP_BUSINESS!$C$3:$C$2925=P$9)*(--(LOWER(PLP_BUSINESS!$G$3:$G$2925)=$AU27:$BY27)))&gt;0,"O","X"))</f>
        <v>N/A</v>
      </c>
      <c r="Q27" s="163" t="str" cm="1">
        <f t="array" ref="Q27">IF(Q91&lt;&gt;"", Q91, IF(SUMPRODUCT(--(PLP_BUSINESS!$C$3:$C$2925=Q$9)*(--(LOWER(PLP_BUSINESS!$G$3:$G$2925)=$AU27:$BY27)))&gt;0,"O","X"))</f>
        <v>O</v>
      </c>
      <c r="R27" s="163" t="str" cm="1">
        <f t="array" ref="R27">IF(R91&lt;&gt;"", R91, IF(SUMPRODUCT(--(PLP_BUSINESS!$C$3:$C$2925=R$9)*(--(LOWER(PLP_BUSINESS!$G$3:$G$2925)=$AU27:$BY27)))&gt;0,"O","X"))</f>
        <v>O</v>
      </c>
      <c r="S27" s="163" t="str" cm="1">
        <f t="array" ref="S27">IF(S91&lt;&gt;"", S91, IF(SUMPRODUCT(--(PLP_BUSINESS!$C$3:$C$2925=S$9)*(--(LOWER(PLP_BUSINESS!$G$3:$G$2925)=$AU27:$BY27)))&gt;0,"O","X"))</f>
        <v>N/A</v>
      </c>
      <c r="T27" s="163" t="str" cm="1">
        <f t="array" ref="T27">IF(T91&lt;&gt;"", T91, IF(SUMPRODUCT(--(PLP_BUSINESS!$C$3:$C$2925=T$9)*(--(LOWER(PLP_BUSINESS!$G$3:$G$2925)=$AU27:$BY27)))&gt;0,"O","X"))</f>
        <v>N/A</v>
      </c>
      <c r="U27" s="163" t="str" cm="1">
        <f t="array" ref="U27">IF(U91&lt;&gt;"", U91, IF(SUMPRODUCT(--(PLP_BUSINESS!$C$3:$C$2925=U$9)*(--(LOWER(PLP_BUSINESS!$G$3:$G$2925)=$AU27:$BY27)))&gt;0,"O","X"))</f>
        <v>N/A</v>
      </c>
      <c r="V27" s="163" t="str" cm="1">
        <f t="array" ref="V27">IF(V91&lt;&gt;"", V91, IF(SUMPRODUCT(--(PLP_BUSINESS!$C$3:$C$2925=V$9)*(--(LOWER(PLP_BUSINESS!$G$3:$G$2925)=$AU27:$BY27)))&gt;0,"O","X"))</f>
        <v>N/A</v>
      </c>
      <c r="W27" s="163" t="str" cm="1">
        <f t="array" ref="W27">IF(W91&lt;&gt;"", W91, IF(SUMPRODUCT(--(PLP_BUSINESS!$C$3:$C$2925=W$9)*(--(LOWER(PLP_BUSINESS!$G$3:$G$2925)=$AU27:$BY27)))&gt;0,"O","X"))</f>
        <v>O</v>
      </c>
      <c r="X27" s="163" t="str" cm="1">
        <f t="array" ref="X27">IF(X91&lt;&gt;"", X91, IF(SUMPRODUCT(--(PLP_BUSINESS!$C$3:$C$2925=X$9)*(--(LOWER(PLP_BUSINESS!$G$3:$G$2925)=$AU27:$BY27)))&gt;0,"O","X"))</f>
        <v>O</v>
      </c>
      <c r="Y27" s="163" t="str" cm="1">
        <f t="array" ref="Y27">IF(Y91&lt;&gt;"", Y91, IF(SUMPRODUCT(--(PLP_BUSINESS!$C$3:$C$2925=Y$9)*(--(LOWER(PLP_BUSINESS!$G$3:$G$2925)=$AU27:$BY27)))&gt;0,"O","X"))</f>
        <v>O</v>
      </c>
      <c r="Z27" s="163" t="str" cm="1">
        <f t="array" ref="Z27">IF(Z91&lt;&gt;"", Z91, IF(SUMPRODUCT(--(PLP_BUSINESS!$C$3:$C$2925=Z$9)*(--(LOWER(PLP_BUSINESS!$G$3:$G$2925)=$AU27:$BY27)))&gt;0,"O","X"))</f>
        <v>O</v>
      </c>
      <c r="AA27" s="163" t="str" cm="1">
        <f t="array" ref="AA27">IF(AA91&lt;&gt;"", AA91, IF(SUMPRODUCT(--(PLP_BUSINESS!$C$3:$C$2925=AA$9)*(--(LOWER(PLP_BUSINESS!$G$3:$G$2925)=$AU27:$BY27)))&gt;0,"O","X"))</f>
        <v>N/A</v>
      </c>
      <c r="AB27" s="214" t="str" cm="1">
        <f t="array" ref="AB27">IF(AB91&lt;&gt;"", AB91, IF(SUMPRODUCT(--(PLP_BUSINESS!$C$3:$C$2925=AB$9)*(--(LOWER(PLP_BUSINESS!$G$3:$G$2925)=$AU27:$BY27)))&gt;0,"O","X"))</f>
        <v>O</v>
      </c>
      <c r="AC27" s="213" t="str" cm="1">
        <f t="array" ref="AC27">IF(AC91&lt;&gt;"", AC91, IF(SUMPRODUCT(--(PLP_BUSINESS!$C$3:$C$2925=AC$9)*(--(LOWER(PLP_BUSINESS!$G$3:$G$2925)=$AU27:$BY27)))&gt;0,"O","X"))</f>
        <v>N/A</v>
      </c>
      <c r="AD27" s="164" t="str" cm="1">
        <f t="array" ref="AD27">IF(AD91&lt;&gt;"", AD91, IF(SUMPRODUCT(--(PLP_BUSINESS!$C$3:$C$2925=AD$9)*(--(LOWER(PLP_BUSINESS!$G$3:$G$2925)=$AU27:$BY27)))&gt;0,"O","X"))</f>
        <v>N/A</v>
      </c>
      <c r="AE27" s="199" t="str" cm="1">
        <f t="array" ref="AE27">IF(AE91&lt;&gt;"", AE91, IF(SUMPRODUCT(--(PLP_BUSINESS!$C$3:$C$2925=AE$9)*(--(LOWER(PLP_BUSINESS!$G$3:$G$2925)=$AU27:$BY27)))&gt;0,"O","X"))</f>
        <v>N/A</v>
      </c>
      <c r="AF27" s="163" t="str" cm="1">
        <f t="array" ref="AF27">IF(AF91&lt;&gt;"", AF91, IF(SUMPRODUCT(--(PLP_BUSINESS!$C$3:$C$2925=AF$9)*(--(LOWER(PLP_BUSINESS!$G$3:$G$2925)=$AU27:$BY27)))&gt;0,"O","X"))</f>
        <v>O</v>
      </c>
      <c r="AG27" s="163" t="str" cm="1">
        <f t="array" ref="AG27">IF(AG91&lt;&gt;"", AG91, IF(SUMPRODUCT(--(PLP_BUSINESS!$C$3:$C$2925=AG$9)*(--(LOWER(PLP_BUSINESS!$G$3:$G$2925)=$AU27:$BY27)))&gt;0,"O","X"))</f>
        <v>N/A</v>
      </c>
      <c r="AH27" s="163" t="str" cm="1">
        <f t="array" ref="AH27">IF(AH91&lt;&gt;"", AH91, IF(SUMPRODUCT(--(PLP_BUSINESS!$C$3:$C$2925=AH$9)*(--(LOWER(PLP_BUSINESS!$G$3:$G$2925)=$AU27:$BY27)))&gt;0,"O","X"))</f>
        <v>O</v>
      </c>
      <c r="AI27" s="163" t="str" cm="1">
        <f t="array" ref="AI27">IF(AI91&lt;&gt;"", AI91, IF(SUMPRODUCT(--(PLP_BUSINESS!$C$3:$C$2925=AI$9)*(--(LOWER(PLP_BUSINESS!$G$3:$G$2925)=$AU27:$BY27)))&gt;0,"O","X"))</f>
        <v>O</v>
      </c>
      <c r="AJ27" s="163" t="str" cm="1">
        <f t="array" ref="AJ27">IF(AJ91&lt;&gt;"", AJ91, IF(SUMPRODUCT(--(PLP_BUSINESS!$C$3:$C$2925=AJ$9)*(--(LOWER(PLP_BUSINESS!$G$3:$G$2925)=$AU27:$BY27)))&gt;0,"O","X"))</f>
        <v>O</v>
      </c>
      <c r="AK27" s="214" t="str" cm="1">
        <f t="array" ref="AK27">IF(AK91&lt;&gt;"", AK91, IF(SUMPRODUCT(--(PLP_BUSINESS!$C$3:$C$2925=AK$9)*(--(LOWER(PLP_BUSINESS!$G$3:$G$2925)=$AU27:$BY27)))&gt;0,"O","X"))</f>
        <v>O</v>
      </c>
      <c r="AL27" s="215" t="str" cm="1">
        <f t="array" ref="AL27">IF(AL91&lt;&gt;"", AL91, IF(SUMPRODUCT(--(PLP_BUSINESS!$C$3:$C$2925=AL$9)*(--(LOWER(PLP_BUSINESS!$G$3:$G$2925)=$AU27:$BY27)))&gt;0,"O","X"))</f>
        <v>N/A</v>
      </c>
      <c r="AM27" s="199" t="str" cm="1">
        <f t="array" ref="AM27">IF(AM91&lt;&gt;"", AM91, IF(SUMPRODUCT(--(PLP_BUSINESS!$C$3:$C$2925=AM$9)*(--(LOWER(PLP_BUSINESS!$G$3:$G$2925)=$AU27:$BY27)))&gt;0,"O","X"))</f>
        <v>N/A</v>
      </c>
      <c r="AN27" s="163" t="str" cm="1">
        <f t="array" ref="AN27">IF(AN91&lt;&gt;"", AN91, IF(SUMPRODUCT(--(PLP_BUSINESS!$C$3:$C$2925=AN$9)*(--(LOWER(PLP_BUSINESS!$G$3:$G$2925)=$AU27:$BY27)))&gt;0,"O","X"))</f>
        <v>O</v>
      </c>
      <c r="AO27" s="163" t="str" cm="1">
        <f t="array" ref="AO27">IF(AO91&lt;&gt;"", AO91, IF(SUMPRODUCT(--(PLP_BUSINESS!$C$3:$C$2925=AO$9)*(--(LOWER(PLP_BUSINESS!$G$3:$G$2925)=$AU27:$BY27)))&gt;0,"O","X"))</f>
        <v>O</v>
      </c>
      <c r="AP27" s="163" t="str" cm="1">
        <f t="array" ref="AP27">IF(AP91&lt;&gt;"", AP91, IF(SUMPRODUCT(--(PLP_BUSINESS!$C$3:$C$2925=AP$9)*(--(LOWER(PLP_BUSINESS!$G$3:$G$2925)=$AU27:$BY27)))&gt;0,"O","X"))</f>
        <v>N/A</v>
      </c>
      <c r="AQ27" s="163" t="str" cm="1">
        <f t="array" ref="AQ27">IF(AQ91&lt;&gt;"", AQ91, IF(SUMPRODUCT(--(PLP_BUSINESS!$C$3:$C$2925=AQ$9)*(--(LOWER(PLP_BUSINESS!$G$3:$G$2925)=$AU27:$BY27)))&gt;0,"O","X"))</f>
        <v>O</v>
      </c>
      <c r="AR27" s="163" t="str" cm="1">
        <f t="array" ref="AR27">IF(AR91&lt;&gt;"", AR91, IF(SUMPRODUCT(--(PLP_BUSINESS!$C$3:$C$2925=AR$9)*(--(LOWER(PLP_BUSINESS!$G$3:$G$2925)=$AU27:$BY27)))&gt;0,"O","X"))</f>
        <v>O</v>
      </c>
      <c r="AS27" s="214" t="str" cm="1">
        <f t="array" ref="AS27">IF(AS91&lt;&gt;"", AS91, IF(SUMPRODUCT(--(PLP_BUSINESS!$C$3:$C$2925=AS$9)*(--(LOWER(PLP_BUSINESS!$G$3:$G$2925)=$AU27:$BY27)))&gt;0,"O","X"))</f>
        <v>N/A</v>
      </c>
      <c r="AT27" s="63"/>
      <c r="AU27" s="309" t="s">
        <v>6526</v>
      </c>
      <c r="AV27" s="309" t="s">
        <v>6569</v>
      </c>
      <c r="AW27" s="309" t="s">
        <v>6614</v>
      </c>
      <c r="AX27" s="309" t="s">
        <v>6659</v>
      </c>
      <c r="AY27" s="309" t="s">
        <v>6696</v>
      </c>
      <c r="AZ27" s="309" t="s">
        <v>6563</v>
      </c>
      <c r="BA27" s="309" t="s">
        <v>11410</v>
      </c>
      <c r="BB27" s="309" t="s">
        <v>6938</v>
      </c>
      <c r="BC27" s="309" t="s">
        <v>11411</v>
      </c>
      <c r="BD27" s="309" t="s">
        <v>7952</v>
      </c>
      <c r="BE27" s="309" t="s">
        <v>11412</v>
      </c>
      <c r="BF27" s="309" t="s">
        <v>6830</v>
      </c>
      <c r="BG27" s="309" t="s">
        <v>6830</v>
      </c>
      <c r="BH27" s="309" t="s">
        <v>6830</v>
      </c>
      <c r="BI27" s="309" t="s">
        <v>6830</v>
      </c>
      <c r="BJ27" s="309" t="s">
        <v>6830</v>
      </c>
      <c r="BK27" s="309" t="s">
        <v>6830</v>
      </c>
      <c r="BL27" s="309" t="s">
        <v>6830</v>
      </c>
      <c r="BM27" s="309" t="s">
        <v>6830</v>
      </c>
      <c r="BN27" s="309" t="s">
        <v>6830</v>
      </c>
      <c r="BO27" s="309" t="s">
        <v>6830</v>
      </c>
      <c r="BP27" s="309" t="s">
        <v>6830</v>
      </c>
      <c r="BQ27" s="309" t="s">
        <v>6830</v>
      </c>
      <c r="BR27" s="309" t="s">
        <v>6830</v>
      </c>
      <c r="BS27" s="309" t="s">
        <v>6830</v>
      </c>
      <c r="BT27" s="309" t="s">
        <v>6830</v>
      </c>
      <c r="BU27" s="309" t="s">
        <v>6830</v>
      </c>
      <c r="BV27" s="309" t="s">
        <v>6830</v>
      </c>
      <c r="BW27" s="309" t="s">
        <v>6830</v>
      </c>
      <c r="BX27" s="308"/>
      <c r="BY27" s="283"/>
      <c r="BZ27" s="283"/>
      <c r="CA27" s="283"/>
    </row>
    <row r="28" spans="2:79" s="61" customFormat="1" ht="17.45" customHeight="1">
      <c r="B28" s="497"/>
      <c r="C28" s="498"/>
      <c r="D28" s="75" t="s">
        <v>5659</v>
      </c>
      <c r="E28" s="199" t="str" cm="1">
        <f t="array" ref="E28">IF(E92&lt;&gt;"", E92, IF(SUMPRODUCT(--(PLP_BUSINESS!$C$3:$C$2925=E$9)*(--(LOWER(PLP_BUSINESS!$G$3:$G$2925)=$AU28:$BY28)))&gt;0,"O","X"))</f>
        <v>O</v>
      </c>
      <c r="F28" s="163" t="str" cm="1">
        <f t="array" ref="F28">IF(F92&lt;&gt;"", F92, IF(SUMPRODUCT(--(PLP_BUSINESS!$C$3:$C$2925=F$9)*(--(LOWER(PLP_BUSINESS!$G$3:$G$2925)=$AU28:$BY28)))&gt;0,"O","X"))</f>
        <v>O</v>
      </c>
      <c r="G28" s="163" t="str" cm="1">
        <f t="array" ref="G28">IF(G92&lt;&gt;"", G92, IF(SUMPRODUCT(--(PLP_BUSINESS!$C$3:$C$2925=G$9)*(--(LOWER(PLP_BUSINESS!$G$3:$G$2925)=$AU28:$BY28)))&gt;0,"O","X"))</f>
        <v>O</v>
      </c>
      <c r="H28" s="163" t="str" cm="1">
        <f t="array" ref="H28">IF(H92&lt;&gt;"", H92, IF(SUMPRODUCT(--(PLP_BUSINESS!$C$3:$C$2925=H$9)*(--(LOWER(PLP_BUSINESS!$G$3:$G$2925)=$AU28:$BY28)))&gt;0,"O","X"))</f>
        <v>O</v>
      </c>
      <c r="I28" s="163" t="str" cm="1">
        <f t="array" ref="I28">IF(I92&lt;&gt;"", I92, IF(SUMPRODUCT(--(PLP_BUSINESS!$C$3:$C$2925=I$9)*(--(LOWER(PLP_BUSINESS!$G$3:$G$2925)=$AU28:$BY28)))&gt;0,"O","X"))</f>
        <v>O</v>
      </c>
      <c r="J28" s="163" t="str" cm="1">
        <f t="array" ref="J28">IF(J92&lt;&gt;"", J92, IF(SUMPRODUCT(--(PLP_BUSINESS!$C$3:$C$2925=J$9)*(--(LOWER(PLP_BUSINESS!$G$3:$G$2925)=$AU28:$BY28)))&gt;0,"O","X"))</f>
        <v>O</v>
      </c>
      <c r="K28" s="163" t="str" cm="1">
        <f t="array" ref="K28">IF(K92&lt;&gt;"", K92, IF(SUMPRODUCT(--(PLP_BUSINESS!$C$3:$C$2925=K$9)*(--(LOWER(PLP_BUSINESS!$G$3:$G$2925)=$AU28:$BY28)))&gt;0,"O","X"))</f>
        <v>O</v>
      </c>
      <c r="L28" s="164" t="str" cm="1">
        <f t="array" ref="L28">IF(L92&lt;&gt;"", L92, IF(SUMPRODUCT(--(PLP_BUSINESS!$C$3:$C$2925=L$9)*(--(LOWER(PLP_BUSINESS!$G$3:$G$2925)=$AU28:$BY28)))&gt;0,"O","X"))</f>
        <v>O</v>
      </c>
      <c r="M28" s="150" t="str" cm="1">
        <f t="array" ref="M28">IF(M92&lt;&gt;"", M92, IF(SUMPRODUCT(--(PLP_BUSINESS!$C$3:$C$2925=M$9)*(--(LOWER(PLP_BUSINESS!$G$3:$G$2925)=$AU28:$BY28)))&gt;0,"O","X"))</f>
        <v>O</v>
      </c>
      <c r="N28" s="213" t="str" cm="1">
        <f t="array" ref="N28">IF(N92&lt;&gt;"", N92, IF(SUMPRODUCT(--(PLP_BUSINESS!$C$3:$C$2925=N$9)*(--(LOWER(PLP_BUSINESS!$G$3:$G$2925)=$AU28:$BY28)))&gt;0,"O","X"))</f>
        <v>O</v>
      </c>
      <c r="O28" s="163" t="str" cm="1">
        <f t="array" ref="O28">IF(O92&lt;&gt;"", O92, IF(SUMPRODUCT(--(PLP_BUSINESS!$C$3:$C$2925=O$9)*(--(LOWER(PLP_BUSINESS!$G$3:$G$2925)=$AU28:$BY28)))&gt;0,"O","X"))</f>
        <v>O</v>
      </c>
      <c r="P28" s="163" t="str" cm="1">
        <f t="array" ref="P28">IF(P92&lt;&gt;"", P92, IF(SUMPRODUCT(--(PLP_BUSINESS!$C$3:$C$2925=P$9)*(--(LOWER(PLP_BUSINESS!$G$3:$G$2925)=$AU28:$BY28)))&gt;0,"O","X"))</f>
        <v>O</v>
      </c>
      <c r="Q28" s="163" t="str" cm="1">
        <f t="array" ref="Q28">IF(Q92&lt;&gt;"", Q92, IF(SUMPRODUCT(--(PLP_BUSINESS!$C$3:$C$2925=Q$9)*(--(LOWER(PLP_BUSINESS!$G$3:$G$2925)=$AU28:$BY28)))&gt;0,"O","X"))</f>
        <v>O</v>
      </c>
      <c r="R28" s="163" t="str" cm="1">
        <f t="array" ref="R28">IF(R92&lt;&gt;"", R92, IF(SUMPRODUCT(--(PLP_BUSINESS!$C$3:$C$2925=R$9)*(--(LOWER(PLP_BUSINESS!$G$3:$G$2925)=$AU28:$BY28)))&gt;0,"O","X"))</f>
        <v>O</v>
      </c>
      <c r="S28" s="163" t="str" cm="1">
        <f t="array" ref="S28">IF(S92&lt;&gt;"", S92, IF(SUMPRODUCT(--(PLP_BUSINESS!$C$3:$C$2925=S$9)*(--(LOWER(PLP_BUSINESS!$G$3:$G$2925)=$AU28:$BY28)))&gt;0,"O","X"))</f>
        <v>N/A</v>
      </c>
      <c r="T28" s="163" t="str" cm="1">
        <f t="array" ref="T28">IF(T92&lt;&gt;"", T92, IF(SUMPRODUCT(--(PLP_BUSINESS!$C$3:$C$2925=T$9)*(--(LOWER(PLP_BUSINESS!$G$3:$G$2925)=$AU28:$BY28)))&gt;0,"O","X"))</f>
        <v>N/A</v>
      </c>
      <c r="U28" s="163" t="str" cm="1">
        <f t="array" ref="U28">IF(U92&lt;&gt;"", U92, IF(SUMPRODUCT(--(PLP_BUSINESS!$C$3:$C$2925=U$9)*(--(LOWER(PLP_BUSINESS!$G$3:$G$2925)=$AU28:$BY28)))&gt;0,"O","X"))</f>
        <v>O</v>
      </c>
      <c r="V28" s="163" t="str" cm="1">
        <f t="array" ref="V28">IF(V92&lt;&gt;"", V92, IF(SUMPRODUCT(--(PLP_BUSINESS!$C$3:$C$2925=V$9)*(--(LOWER(PLP_BUSINESS!$G$3:$G$2925)=$AU28:$BY28)))&gt;0,"O","X"))</f>
        <v>O</v>
      </c>
      <c r="W28" s="163" t="str" cm="1">
        <f t="array" ref="W28">IF(W92&lt;&gt;"", W92, IF(SUMPRODUCT(--(PLP_BUSINESS!$C$3:$C$2925=W$9)*(--(LOWER(PLP_BUSINESS!$G$3:$G$2925)=$AU28:$BY28)))&gt;0,"O","X"))</f>
        <v>O</v>
      </c>
      <c r="X28" s="163" t="str" cm="1">
        <f t="array" ref="X28">IF(X92&lt;&gt;"", X92, IF(SUMPRODUCT(--(PLP_BUSINESS!$C$3:$C$2925=X$9)*(--(LOWER(PLP_BUSINESS!$G$3:$G$2925)=$AU28:$BY28)))&gt;0,"O","X"))</f>
        <v>O</v>
      </c>
      <c r="Y28" s="163" t="str" cm="1">
        <f t="array" ref="Y28">IF(Y92&lt;&gt;"", Y92, IF(SUMPRODUCT(--(PLP_BUSINESS!$C$3:$C$2925=Y$9)*(--(LOWER(PLP_BUSINESS!$G$3:$G$2925)=$AU28:$BY28)))&gt;0,"O","X"))</f>
        <v>O</v>
      </c>
      <c r="Z28" s="163" t="str" cm="1">
        <f t="array" ref="Z28">IF(Z92&lt;&gt;"", Z92, IF(SUMPRODUCT(--(PLP_BUSINESS!$C$3:$C$2925=Z$9)*(--(LOWER(PLP_BUSINESS!$G$3:$G$2925)=$AU28:$BY28)))&gt;0,"O","X"))</f>
        <v>O</v>
      </c>
      <c r="AA28" s="163" t="str" cm="1">
        <f t="array" ref="AA28">IF(AA92&lt;&gt;"", AA92, IF(SUMPRODUCT(--(PLP_BUSINESS!$C$3:$C$2925=AA$9)*(--(LOWER(PLP_BUSINESS!$G$3:$G$2925)=$AU28:$BY28)))&gt;0,"O","X"))</f>
        <v>N/A</v>
      </c>
      <c r="AB28" s="214" t="str" cm="1">
        <f t="array" ref="AB28">IF(AB92&lt;&gt;"", AB92, IF(SUMPRODUCT(--(PLP_BUSINESS!$C$3:$C$2925=AB$9)*(--(LOWER(PLP_BUSINESS!$G$3:$G$2925)=$AU28:$BY28)))&gt;0,"O","X"))</f>
        <v>O</v>
      </c>
      <c r="AC28" s="213" t="str" cm="1">
        <f t="array" ref="AC28">IF(AC92&lt;&gt;"", AC92, IF(SUMPRODUCT(--(PLP_BUSINESS!$C$3:$C$2925=AC$9)*(--(LOWER(PLP_BUSINESS!$G$3:$G$2925)=$AU28:$BY28)))&gt;0,"O","X"))</f>
        <v>O</v>
      </c>
      <c r="AD28" s="164" t="str" cm="1">
        <f t="array" ref="AD28">IF(AD92&lt;&gt;"", AD92, IF(SUMPRODUCT(--(PLP_BUSINESS!$C$3:$C$2925=AD$9)*(--(LOWER(PLP_BUSINESS!$G$3:$G$2925)=$AU28:$BY28)))&gt;0,"O","X"))</f>
        <v>O</v>
      </c>
      <c r="AE28" s="199" t="str" cm="1">
        <f t="array" ref="AE28">IF(AE92&lt;&gt;"", AE92, IF(SUMPRODUCT(--(PLP_BUSINESS!$C$3:$C$2925=AE$9)*(--(LOWER(PLP_BUSINESS!$G$3:$G$2925)=$AU28:$BY28)))&gt;0,"O","X"))</f>
        <v>O</v>
      </c>
      <c r="AF28" s="163" t="str" cm="1">
        <f t="array" ref="AF28">IF(AF92&lt;&gt;"", AF92, IF(SUMPRODUCT(--(PLP_BUSINESS!$C$3:$C$2925=AF$9)*(--(LOWER(PLP_BUSINESS!$G$3:$G$2925)=$AU28:$BY28)))&gt;0,"O","X"))</f>
        <v>O</v>
      </c>
      <c r="AG28" s="163" t="str" cm="1">
        <f t="array" ref="AG28">IF(AG92&lt;&gt;"", AG92, IF(SUMPRODUCT(--(PLP_BUSINESS!$C$3:$C$2925=AG$9)*(--(LOWER(PLP_BUSINESS!$G$3:$G$2925)=$AU28:$BY28)))&gt;0,"O","X"))</f>
        <v>O</v>
      </c>
      <c r="AH28" s="163" t="str" cm="1">
        <f t="array" ref="AH28">IF(AH92&lt;&gt;"", AH92, IF(SUMPRODUCT(--(PLP_BUSINESS!$C$3:$C$2925=AH$9)*(--(LOWER(PLP_BUSINESS!$G$3:$G$2925)=$AU28:$BY28)))&gt;0,"O","X"))</f>
        <v>O</v>
      </c>
      <c r="AI28" s="163" t="str" cm="1">
        <f t="array" ref="AI28">IF(AI92&lt;&gt;"", AI92, IF(SUMPRODUCT(--(PLP_BUSINESS!$C$3:$C$2925=AI$9)*(--(LOWER(PLP_BUSINESS!$G$3:$G$2925)=$AU28:$BY28)))&gt;0,"O","X"))</f>
        <v>O</v>
      </c>
      <c r="AJ28" s="163" t="str" cm="1">
        <f t="array" ref="AJ28">IF(AJ92&lt;&gt;"", AJ92, IF(SUMPRODUCT(--(PLP_BUSINESS!$C$3:$C$2925=AJ$9)*(--(LOWER(PLP_BUSINESS!$G$3:$G$2925)=$AU28:$BY28)))&gt;0,"O","X"))</f>
        <v>O</v>
      </c>
      <c r="AK28" s="214" t="str" cm="1">
        <f t="array" ref="AK28">IF(AK92&lt;&gt;"", AK92, IF(SUMPRODUCT(--(PLP_BUSINESS!$C$3:$C$2925=AK$9)*(--(LOWER(PLP_BUSINESS!$G$3:$G$2925)=$AU28:$BY28)))&gt;0,"O","X"))</f>
        <v>O</v>
      </c>
      <c r="AL28" s="215" t="str" cm="1">
        <f t="array" ref="AL28">IF(AL92&lt;&gt;"", AL92, IF(SUMPRODUCT(--(PLP_BUSINESS!$C$3:$C$2925=AL$9)*(--(LOWER(PLP_BUSINESS!$G$3:$G$2925)=$AU28:$BY28)))&gt;0,"O","X"))</f>
        <v>O</v>
      </c>
      <c r="AM28" s="220" t="str" cm="1">
        <f t="array" ref="AM28">IF(AM92&lt;&gt;"", AM92, IF(SUMPRODUCT(--(PLP_BUSINESS!$C$3:$C$2925=AM$9)*(--(LOWER(PLP_BUSINESS!$G$3:$G$2925)=$AU28:$BY28)))&gt;0,"O","X"))</f>
        <v>O</v>
      </c>
      <c r="AN28" s="163" t="str" cm="1">
        <f t="array" ref="AN28">IF(AN92&lt;&gt;"", AN92, IF(SUMPRODUCT(--(PLP_BUSINESS!$C$3:$C$2925=AN$9)*(--(LOWER(PLP_BUSINESS!$G$3:$G$2925)=$AU28:$BY28)))&gt;0,"O","X"))</f>
        <v>O</v>
      </c>
      <c r="AO28" s="163" t="str" cm="1">
        <f t="array" ref="AO28">IF(AO92&lt;&gt;"", AO92, IF(SUMPRODUCT(--(PLP_BUSINESS!$C$3:$C$2925=AO$9)*(--(LOWER(PLP_BUSINESS!$G$3:$G$2925)=$AU28:$BY28)))&gt;0,"O","X"))</f>
        <v>O</v>
      </c>
      <c r="AP28" s="163" t="str" cm="1">
        <f t="array" ref="AP28">IF(AP92&lt;&gt;"", AP92, IF(SUMPRODUCT(--(PLP_BUSINESS!$C$3:$C$2925=AP$9)*(--(LOWER(PLP_BUSINESS!$G$3:$G$2925)=$AU28:$BY28)))&gt;0,"O","X"))</f>
        <v>O</v>
      </c>
      <c r="AQ28" s="163" t="str" cm="1">
        <f t="array" ref="AQ28">IF(AQ92&lt;&gt;"", AQ92, IF(SUMPRODUCT(--(PLP_BUSINESS!$C$3:$C$2925=AQ$9)*(--(LOWER(PLP_BUSINESS!$G$3:$G$2925)=$AU28:$BY28)))&gt;0,"O","X"))</f>
        <v>O</v>
      </c>
      <c r="AR28" s="163" t="str" cm="1">
        <f t="array" ref="AR28">IF(AR92&lt;&gt;"", AR92, IF(SUMPRODUCT(--(PLP_BUSINESS!$C$3:$C$2925=AR$9)*(--(LOWER(PLP_BUSINESS!$G$3:$G$2925)=$AU28:$BY28)))&gt;0,"O","X"))</f>
        <v>O</v>
      </c>
      <c r="AS28" s="214" t="str" cm="1">
        <f t="array" ref="AS28">IF(AS92&lt;&gt;"", AS92, IF(SUMPRODUCT(--(PLP_BUSINESS!$C$3:$C$2925=AS$9)*(--(LOWER(PLP_BUSINESS!$G$3:$G$2925)=$AU28:$BY28)))&gt;0,"O","X"))</f>
        <v>O</v>
      </c>
      <c r="AT28" s="63"/>
      <c r="AU28" s="309" t="s">
        <v>6527</v>
      </c>
      <c r="AV28" s="309" t="s">
        <v>6570</v>
      </c>
      <c r="AW28" s="309" t="s">
        <v>6615</v>
      </c>
      <c r="AX28" s="309" t="s">
        <v>6660</v>
      </c>
      <c r="AY28" s="309" t="s">
        <v>6723</v>
      </c>
      <c r="AZ28" s="309" t="s">
        <v>6747</v>
      </c>
      <c r="BA28" s="309" t="s">
        <v>6765</v>
      </c>
      <c r="BB28" s="309" t="s">
        <v>6779</v>
      </c>
      <c r="BC28" s="309" t="s">
        <v>6790</v>
      </c>
      <c r="BD28" s="309" t="s">
        <v>6800</v>
      </c>
      <c r="BE28" s="309" t="s">
        <v>6806</v>
      </c>
      <c r="BF28" s="309" t="s">
        <v>4798</v>
      </c>
      <c r="BG28" s="309" t="s">
        <v>6817</v>
      </c>
      <c r="BH28" s="309" t="s">
        <v>6821</v>
      </c>
      <c r="BI28" s="309" t="s">
        <v>11413</v>
      </c>
      <c r="BJ28" s="309" t="s">
        <v>11414</v>
      </c>
      <c r="BK28" s="309" t="s">
        <v>6573</v>
      </c>
      <c r="BL28" s="309" t="s">
        <v>11415</v>
      </c>
      <c r="BM28" s="309" t="s">
        <v>6830</v>
      </c>
      <c r="BN28" s="309" t="s">
        <v>6830</v>
      </c>
      <c r="BO28" s="309" t="s">
        <v>6830</v>
      </c>
      <c r="BP28" s="309" t="s">
        <v>6830</v>
      </c>
      <c r="BQ28" s="309" t="s">
        <v>6830</v>
      </c>
      <c r="BR28" s="309" t="s">
        <v>6830</v>
      </c>
      <c r="BS28" s="309" t="s">
        <v>6830</v>
      </c>
      <c r="BT28" s="309" t="s">
        <v>6830</v>
      </c>
      <c r="BU28" s="309" t="s">
        <v>6830</v>
      </c>
      <c r="BV28" s="309" t="s">
        <v>6830</v>
      </c>
      <c r="BW28" s="309" t="s">
        <v>6830</v>
      </c>
      <c r="BX28" s="308"/>
      <c r="BY28" s="283"/>
      <c r="BZ28" s="283"/>
      <c r="CA28" s="283"/>
    </row>
    <row r="29" spans="2:79" s="61" customFormat="1" ht="17.45" customHeight="1">
      <c r="B29" s="497"/>
      <c r="C29" s="498"/>
      <c r="D29" s="75" t="s">
        <v>5660</v>
      </c>
      <c r="E29" s="163" t="str" cm="1">
        <f t="array" ref="E29">IF(E93&lt;&gt;"", E93, IF(SUMPRODUCT(--(PLP_BUSINESS!$C$3:$C$2925=E$9)*(--(LOWER(PLP_BUSINESS!$G$3:$G$2925)=$AU29:$BY29)))&gt;0,"O","X"))</f>
        <v>O</v>
      </c>
      <c r="F29" s="163" t="str" cm="1">
        <f t="array" ref="F29">IF(F93&lt;&gt;"", F93, IF(SUMPRODUCT(--(PLP_BUSINESS!$C$3:$C$2925=F$9)*(--(LOWER(PLP_BUSINESS!$G$3:$G$2925)=$AU29:$BY29)))&gt;0,"O","X"))</f>
        <v>O</v>
      </c>
      <c r="G29" s="163" t="str" cm="1">
        <f t="array" ref="G29">IF(G93&lt;&gt;"", G93, IF(SUMPRODUCT(--(PLP_BUSINESS!$C$3:$C$2925=G$9)*(--(LOWER(PLP_BUSINESS!$G$3:$G$2925)=$AU29:$BY29)))&gt;0,"O","X"))</f>
        <v>O</v>
      </c>
      <c r="H29" s="163" t="str" cm="1">
        <f t="array" ref="H29">IF(H93&lt;&gt;"", H93, IF(SUMPRODUCT(--(PLP_BUSINESS!$C$3:$C$2925=H$9)*(--(LOWER(PLP_BUSINESS!$G$3:$G$2925)=$AU29:$BY29)))&gt;0,"O","X"))</f>
        <v>O</v>
      </c>
      <c r="I29" s="163" t="str" cm="1">
        <f t="array" ref="I29">IF(I93&lt;&gt;"", I93, IF(SUMPRODUCT(--(PLP_BUSINESS!$C$3:$C$2925=I$9)*(--(LOWER(PLP_BUSINESS!$G$3:$G$2925)=$AU29:$BY29)))&gt;0,"O","X"))</f>
        <v>O</v>
      </c>
      <c r="J29" s="163" t="str" cm="1">
        <f t="array" ref="J29">IF(J93&lt;&gt;"", J93, IF(SUMPRODUCT(--(PLP_BUSINESS!$C$3:$C$2925=J$9)*(--(LOWER(PLP_BUSINESS!$G$3:$G$2925)=$AU29:$BY29)))&gt;0,"O","X"))</f>
        <v>O</v>
      </c>
      <c r="K29" s="163" t="str" cm="1">
        <f t="array" ref="K29">IF(K93&lt;&gt;"", K93, IF(SUMPRODUCT(--(PLP_BUSINESS!$C$3:$C$2925=K$9)*(--(LOWER(PLP_BUSINESS!$G$3:$G$2925)=$AU29:$BY29)))&gt;0,"O","X"))</f>
        <v>O</v>
      </c>
      <c r="L29" s="164" t="str" cm="1">
        <f t="array" ref="L29">IF(L93&lt;&gt;"", L93, IF(SUMPRODUCT(--(PLP_BUSINESS!$C$3:$C$2925=L$9)*(--(LOWER(PLP_BUSINESS!$G$3:$G$2925)=$AU29:$BY29)))&gt;0,"O","X"))</f>
        <v>O</v>
      </c>
      <c r="M29" s="150" t="str" cm="1">
        <f t="array" ref="M29">IF(M93&lt;&gt;"", M93, IF(SUMPRODUCT(--(PLP_BUSINESS!$C$3:$C$2925=M$9)*(--(LOWER(PLP_BUSINESS!$G$3:$G$2925)=$AU29:$BY29)))&gt;0,"O","X"))</f>
        <v>O</v>
      </c>
      <c r="N29" s="213" t="str" cm="1">
        <f t="array" ref="N29">IF(N93&lt;&gt;"", N93, IF(SUMPRODUCT(--(PLP_BUSINESS!$C$3:$C$2925=N$9)*(--(LOWER(PLP_BUSINESS!$G$3:$G$2925)=$AU29:$BY29)))&gt;0,"O","X"))</f>
        <v>O</v>
      </c>
      <c r="O29" s="163" t="str" cm="1">
        <f t="array" ref="O29">IF(O93&lt;&gt;"", O93, IF(SUMPRODUCT(--(PLP_BUSINESS!$C$3:$C$2925=O$9)*(--(LOWER(PLP_BUSINESS!$G$3:$G$2925)=$AU29:$BY29)))&gt;0,"O","X"))</f>
        <v>O</v>
      </c>
      <c r="P29" s="163" t="str" cm="1">
        <f t="array" ref="P29">IF(P93&lt;&gt;"", P93, IF(SUMPRODUCT(--(PLP_BUSINESS!$C$3:$C$2925=P$9)*(--(LOWER(PLP_BUSINESS!$G$3:$G$2925)=$AU29:$BY29)))&gt;0,"O","X"))</f>
        <v>N/A</v>
      </c>
      <c r="Q29" s="163" t="str" cm="1">
        <f t="array" ref="Q29">IF(Q93&lt;&gt;"", Q93, IF(SUMPRODUCT(--(PLP_BUSINESS!$C$3:$C$2925=Q$9)*(--(LOWER(PLP_BUSINESS!$G$3:$G$2925)=$AU29:$BY29)))&gt;0,"O","X"))</f>
        <v>O</v>
      </c>
      <c r="R29" s="163" t="str" cm="1">
        <f t="array" ref="R29">IF(R93&lt;&gt;"", R93, IF(SUMPRODUCT(--(PLP_BUSINESS!$C$3:$C$2925=R$9)*(--(LOWER(PLP_BUSINESS!$G$3:$G$2925)=$AU29:$BY29)))&gt;0,"O","X"))</f>
        <v>O</v>
      </c>
      <c r="S29" s="163" t="str" cm="1">
        <f t="array" ref="S29">IF(S93&lt;&gt;"", S93, IF(SUMPRODUCT(--(PLP_BUSINESS!$C$3:$C$2925=S$9)*(--(LOWER(PLP_BUSINESS!$G$3:$G$2925)=$AU29:$BY29)))&gt;0,"O","X"))</f>
        <v>O</v>
      </c>
      <c r="T29" s="163" t="str" cm="1">
        <f t="array" ref="T29">IF(T93&lt;&gt;"", T93, IF(SUMPRODUCT(--(PLP_BUSINESS!$C$3:$C$2925=T$9)*(--(LOWER(PLP_BUSINESS!$G$3:$G$2925)=$AU29:$BY29)))&gt;0,"O","X"))</f>
        <v>O</v>
      </c>
      <c r="U29" s="163" t="str" cm="1">
        <f t="array" ref="U29">IF(U93&lt;&gt;"", U93, IF(SUMPRODUCT(--(PLP_BUSINESS!$C$3:$C$2925=U$9)*(--(LOWER(PLP_BUSINESS!$G$3:$G$2925)=$AU29:$BY29)))&gt;0,"O","X"))</f>
        <v>O</v>
      </c>
      <c r="V29" s="163" t="str" cm="1">
        <f t="array" ref="V29">IF(V93&lt;&gt;"", V93, IF(SUMPRODUCT(--(PLP_BUSINESS!$C$3:$C$2925=V$9)*(--(LOWER(PLP_BUSINESS!$G$3:$G$2925)=$AU29:$BY29)))&gt;0,"O","X"))</f>
        <v>O</v>
      </c>
      <c r="W29" s="163" t="str" cm="1">
        <f t="array" ref="W29">IF(W93&lt;&gt;"", W93, IF(SUMPRODUCT(--(PLP_BUSINESS!$C$3:$C$2925=W$9)*(--(LOWER(PLP_BUSINESS!$G$3:$G$2925)=$AU29:$BY29)))&gt;0,"O","X"))</f>
        <v>O</v>
      </c>
      <c r="X29" s="163" t="str" cm="1">
        <f t="array" ref="X29">IF(X93&lt;&gt;"", X93, IF(SUMPRODUCT(--(PLP_BUSINESS!$C$3:$C$2925=X$9)*(--(LOWER(PLP_BUSINESS!$G$3:$G$2925)=$AU29:$BY29)))&gt;0,"O","X"))</f>
        <v>O</v>
      </c>
      <c r="Y29" s="163" t="str" cm="1">
        <f t="array" ref="Y29">IF(Y93&lt;&gt;"", Y93, IF(SUMPRODUCT(--(PLP_BUSINESS!$C$3:$C$2925=Y$9)*(--(LOWER(PLP_BUSINESS!$G$3:$G$2925)=$AU29:$BY29)))&gt;0,"O","X"))</f>
        <v>O</v>
      </c>
      <c r="Z29" s="163" t="str" cm="1">
        <f t="array" ref="Z29">IF(Z93&lt;&gt;"", Z93, IF(SUMPRODUCT(--(PLP_BUSINESS!$C$3:$C$2925=Z$9)*(--(LOWER(PLP_BUSINESS!$G$3:$G$2925)=$AU29:$BY29)))&gt;0,"O","X"))</f>
        <v>O</v>
      </c>
      <c r="AA29" s="163" t="str" cm="1">
        <f t="array" ref="AA29">IF(AA93&lt;&gt;"", AA93, IF(SUMPRODUCT(--(PLP_BUSINESS!$C$3:$C$2925=AA$9)*(--(LOWER(PLP_BUSINESS!$G$3:$G$2925)=$AU29:$BY29)))&gt;0,"O","X"))</f>
        <v>O</v>
      </c>
      <c r="AB29" s="214" t="str" cm="1">
        <f t="array" ref="AB29">IF(AB93&lt;&gt;"", AB93, IF(SUMPRODUCT(--(PLP_BUSINESS!$C$3:$C$2925=AB$9)*(--(LOWER(PLP_BUSINESS!$G$3:$G$2925)=$AU29:$BY29)))&gt;0,"O","X"))</f>
        <v>O</v>
      </c>
      <c r="AC29" s="213" t="str" cm="1">
        <f t="array" ref="AC29">IF(AC93&lt;&gt;"", AC93, IF(SUMPRODUCT(--(PLP_BUSINESS!$C$3:$C$2925=AC$9)*(--(LOWER(PLP_BUSINESS!$G$3:$G$2925)=$AU29:$BY29)))&gt;0,"O","X"))</f>
        <v>O</v>
      </c>
      <c r="AD29" s="164" t="str" cm="1">
        <f t="array" ref="AD29">IF(AD93&lt;&gt;"", AD93, IF(SUMPRODUCT(--(PLP_BUSINESS!$C$3:$C$2925=AD$9)*(--(LOWER(PLP_BUSINESS!$G$3:$G$2925)=$AU29:$BY29)))&gt;0,"O","X"))</f>
        <v>O</v>
      </c>
      <c r="AE29" s="199" t="str" cm="1">
        <f t="array" ref="AE29">IF(AE93&lt;&gt;"", AE93, IF(SUMPRODUCT(--(PLP_BUSINESS!$C$3:$C$2925=AE$9)*(--(LOWER(PLP_BUSINESS!$G$3:$G$2925)=$AU29:$BY29)))&gt;0,"O","X"))</f>
        <v>O</v>
      </c>
      <c r="AF29" s="163" t="str" cm="1">
        <f t="array" ref="AF29">IF(AF93&lt;&gt;"", AF93, IF(SUMPRODUCT(--(PLP_BUSINESS!$C$3:$C$2925=AF$9)*(--(LOWER(PLP_BUSINESS!$G$3:$G$2925)=$AU29:$BY29)))&gt;0,"O","X"))</f>
        <v>O</v>
      </c>
      <c r="AG29" s="163" t="str" cm="1">
        <f t="array" ref="AG29">IF(AG93&lt;&gt;"", AG93, IF(SUMPRODUCT(--(PLP_BUSINESS!$C$3:$C$2925=AG$9)*(--(LOWER(PLP_BUSINESS!$G$3:$G$2925)=$AU29:$BY29)))&gt;0,"O","X"))</f>
        <v>O</v>
      </c>
      <c r="AH29" s="173" t="str" cm="1">
        <f t="array" ref="AH29">IF(AH93&lt;&gt;"", AH93, IF(SUMPRODUCT(--(PLP_BUSINESS!$C$3:$C$2925=AH$9)*(--(LOWER(PLP_BUSINESS!$G$3:$G$2925)=$AU29:$BY29)))&gt;0,"O","X"))</f>
        <v>N/A</v>
      </c>
      <c r="AI29" s="163" t="str" cm="1">
        <f t="array" ref="AI29">IF(AI93&lt;&gt;"", AI93, IF(SUMPRODUCT(--(PLP_BUSINESS!$C$3:$C$2925=AI$9)*(--(LOWER(PLP_BUSINESS!$G$3:$G$2925)=$AU29:$BY29)))&gt;0,"O","X"))</f>
        <v>O</v>
      </c>
      <c r="AJ29" s="163" t="str" cm="1">
        <f t="array" ref="AJ29">IF(AJ93&lt;&gt;"", AJ93, IF(SUMPRODUCT(--(PLP_BUSINESS!$C$3:$C$2925=AJ$9)*(--(LOWER(PLP_BUSINESS!$G$3:$G$2925)=$AU29:$BY29)))&gt;0,"O","X"))</f>
        <v>O</v>
      </c>
      <c r="AK29" s="214" t="str" cm="1">
        <f t="array" ref="AK29">IF(AK93&lt;&gt;"", AK93, IF(SUMPRODUCT(--(PLP_BUSINESS!$C$3:$C$2925=AK$9)*(--(LOWER(PLP_BUSINESS!$G$3:$G$2925)=$AU29:$BY29)))&gt;0,"O","X"))</f>
        <v>O</v>
      </c>
      <c r="AL29" s="215" t="str" cm="1">
        <f t="array" ref="AL29">IF(AL93&lt;&gt;"", AL93, IF(SUMPRODUCT(--(PLP_BUSINESS!$C$3:$C$2925=AL$9)*(--(LOWER(PLP_BUSINESS!$G$3:$G$2925)=$AU29:$BY29)))&gt;0,"O","X"))</f>
        <v>O</v>
      </c>
      <c r="AM29" s="199" t="str" cm="1">
        <f t="array" ref="AM29">IF(AM93&lt;&gt;"", AM93, IF(SUMPRODUCT(--(PLP_BUSINESS!$C$3:$C$2925=AM$9)*(--(LOWER(PLP_BUSINESS!$G$3:$G$2925)=$AU29:$BY29)))&gt;0,"O","X"))</f>
        <v>O</v>
      </c>
      <c r="AN29" s="163" t="str" cm="1">
        <f t="array" ref="AN29">IF(AN93&lt;&gt;"", AN93, IF(SUMPRODUCT(--(PLP_BUSINESS!$C$3:$C$2925=AN$9)*(--(LOWER(PLP_BUSINESS!$G$3:$G$2925)=$AU29:$BY29)))&gt;0,"O","X"))</f>
        <v>O</v>
      </c>
      <c r="AO29" s="163" t="str" cm="1">
        <f t="array" ref="AO29">IF(AO93&lt;&gt;"", AO93, IF(SUMPRODUCT(--(PLP_BUSINESS!$C$3:$C$2925=AO$9)*(--(LOWER(PLP_BUSINESS!$G$3:$G$2925)=$AU29:$BY29)))&gt;0,"O","X"))</f>
        <v>O</v>
      </c>
      <c r="AP29" s="163" t="str" cm="1">
        <f t="array" ref="AP29">IF(AP93&lt;&gt;"", AP93, IF(SUMPRODUCT(--(PLP_BUSINESS!$C$3:$C$2925=AP$9)*(--(LOWER(PLP_BUSINESS!$G$3:$G$2925)=$AU29:$BY29)))&gt;0,"O","X"))</f>
        <v>O</v>
      </c>
      <c r="AQ29" s="163" t="str" cm="1">
        <f t="array" ref="AQ29">IF(AQ93&lt;&gt;"", AQ93, IF(SUMPRODUCT(--(PLP_BUSINESS!$C$3:$C$2925=AQ$9)*(--(LOWER(PLP_BUSINESS!$G$3:$G$2925)=$AU29:$BY29)))&gt;0,"O","X"))</f>
        <v>O</v>
      </c>
      <c r="AR29" s="163" t="str" cm="1">
        <f t="array" ref="AR29">IF(AR93&lt;&gt;"", AR93, IF(SUMPRODUCT(--(PLP_BUSINESS!$C$3:$C$2925=AR$9)*(--(LOWER(PLP_BUSINESS!$G$3:$G$2925)=$AU29:$BY29)))&gt;0,"O","X"))</f>
        <v>O</v>
      </c>
      <c r="AS29" s="214" t="str" cm="1">
        <f t="array" ref="AS29">IF(AS93&lt;&gt;"", AS93, IF(SUMPRODUCT(--(PLP_BUSINESS!$C$3:$C$2925=AS$9)*(--(LOWER(PLP_BUSINESS!$G$3:$G$2925)=$AU29:$BY29)))&gt;0,"O","X"))</f>
        <v>O</v>
      </c>
      <c r="AT29" s="63"/>
      <c r="AU29" s="309" t="s">
        <v>6528</v>
      </c>
      <c r="AV29" s="309" t="s">
        <v>6571</v>
      </c>
      <c r="AW29" s="309" t="s">
        <v>6616</v>
      </c>
      <c r="AX29" s="309" t="s">
        <v>6661</v>
      </c>
      <c r="AY29" s="309" t="s">
        <v>6697</v>
      </c>
      <c r="AZ29" s="309" t="s">
        <v>6724</v>
      </c>
      <c r="BA29" s="309" t="s">
        <v>6748</v>
      </c>
      <c r="BB29" s="309" t="s">
        <v>6766</v>
      </c>
      <c r="BC29" s="309" t="s">
        <v>6780</v>
      </c>
      <c r="BD29" s="309" t="s">
        <v>6791</v>
      </c>
      <c r="BE29" s="309" t="s">
        <v>6801</v>
      </c>
      <c r="BF29" s="309" t="s">
        <v>6807</v>
      </c>
      <c r="BG29" s="309" t="s">
        <v>6812</v>
      </c>
      <c r="BH29" s="309" t="s">
        <v>6818</v>
      </c>
      <c r="BI29" s="309" t="s">
        <v>6822</v>
      </c>
      <c r="BJ29" s="309" t="s">
        <v>6824</v>
      </c>
      <c r="BK29" s="309" t="s">
        <v>6827</v>
      </c>
      <c r="BL29" s="309" t="s">
        <v>6828</v>
      </c>
      <c r="BM29" s="309" t="s">
        <v>11416</v>
      </c>
      <c r="BN29" s="309" t="s">
        <v>11417</v>
      </c>
      <c r="BO29" s="309" t="s">
        <v>11418</v>
      </c>
      <c r="BP29" s="309" t="s">
        <v>6949</v>
      </c>
      <c r="BQ29" s="309" t="s">
        <v>11419</v>
      </c>
      <c r="BR29" s="309" t="s">
        <v>7786</v>
      </c>
      <c r="BS29" s="309" t="s">
        <v>8035</v>
      </c>
      <c r="BT29" s="309" t="s">
        <v>11420</v>
      </c>
      <c r="BU29" s="310" t="s">
        <v>7858</v>
      </c>
      <c r="BV29" s="310" t="s">
        <v>11421</v>
      </c>
      <c r="BW29" s="310" t="s">
        <v>11390</v>
      </c>
      <c r="BX29" s="308"/>
      <c r="BY29" s="283"/>
      <c r="BZ29" s="283"/>
      <c r="CA29" s="283"/>
    </row>
    <row r="30" spans="2:79" s="61" customFormat="1" ht="17.45" customHeight="1">
      <c r="B30" s="497"/>
      <c r="C30" s="498"/>
      <c r="D30" s="75" t="s">
        <v>5661</v>
      </c>
      <c r="E30" s="163" t="str" cm="1">
        <f t="array" ref="E30">IF(E94&lt;&gt;"", E94, IF(SUMPRODUCT(--(PLP_BUSINESS!$C$3:$C$2925=E$9)*(--(LOWER(PLP_BUSINESS!$G$3:$G$2925)=$AU30:$BY30)))&gt;0,"O","X"))</f>
        <v>O</v>
      </c>
      <c r="F30" s="163" t="str" cm="1">
        <f t="array" ref="F30">IF(F94&lt;&gt;"", F94, IF(SUMPRODUCT(--(PLP_BUSINESS!$C$3:$C$2925=F$9)*(--(LOWER(PLP_BUSINESS!$G$3:$G$2925)=$AU30:$BY30)))&gt;0,"O","X"))</f>
        <v>O</v>
      </c>
      <c r="G30" s="163" t="str" cm="1">
        <f t="array" ref="G30">IF(G94&lt;&gt;"", G94, IF(SUMPRODUCT(--(PLP_BUSINESS!$C$3:$C$2925=G$9)*(--(LOWER(PLP_BUSINESS!$G$3:$G$2925)=$AU30:$BY30)))&gt;0,"O","X"))</f>
        <v>O</v>
      </c>
      <c r="H30" s="163" t="str" cm="1">
        <f t="array" ref="H30">IF(H94&lt;&gt;"", H94, IF(SUMPRODUCT(--(PLP_BUSINESS!$C$3:$C$2925=H$9)*(--(LOWER(PLP_BUSINESS!$G$3:$G$2925)=$AU30:$BY30)))&gt;0,"O","X"))</f>
        <v>O</v>
      </c>
      <c r="I30" s="163" t="str" cm="1">
        <f t="array" ref="I30">IF(I94&lt;&gt;"", I94, IF(SUMPRODUCT(--(PLP_BUSINESS!$C$3:$C$2925=I$9)*(--(LOWER(PLP_BUSINESS!$G$3:$G$2925)=$AU30:$BY30)))&gt;0,"O","X"))</f>
        <v>O</v>
      </c>
      <c r="J30" s="163" t="str" cm="1">
        <f t="array" ref="J30">IF(J94&lt;&gt;"", J94, IF(SUMPRODUCT(--(PLP_BUSINESS!$C$3:$C$2925=J$9)*(--(LOWER(PLP_BUSINESS!$G$3:$G$2925)=$AU30:$BY30)))&gt;0,"O","X"))</f>
        <v>O</v>
      </c>
      <c r="K30" s="163" t="str" cm="1">
        <f t="array" ref="K30">IF(K94&lt;&gt;"", K94, IF(SUMPRODUCT(--(PLP_BUSINESS!$C$3:$C$2925=K$9)*(--(LOWER(PLP_BUSINESS!$G$3:$G$2925)=$AU30:$BY30)))&gt;0,"O","X"))</f>
        <v>O</v>
      </c>
      <c r="L30" s="164" t="str" cm="1">
        <f t="array" ref="L30">IF(L94&lt;&gt;"", L94, IF(SUMPRODUCT(--(PLP_BUSINESS!$C$3:$C$2925=L$9)*(--(LOWER(PLP_BUSINESS!$G$3:$G$2925)=$AU30:$BY30)))&gt;0,"O","X"))</f>
        <v>O</v>
      </c>
      <c r="M30" s="150" t="str" cm="1">
        <f t="array" ref="M30">IF(M94&lt;&gt;"", M94, IF(SUMPRODUCT(--(PLP_BUSINESS!$C$3:$C$2925=M$9)*(--(LOWER(PLP_BUSINESS!$G$3:$G$2925)=$AU30:$BY30)))&gt;0,"O","X"))</f>
        <v>O</v>
      </c>
      <c r="N30" s="213" t="str" cm="1">
        <f t="array" ref="N30">IF(N94&lt;&gt;"", N94, IF(SUMPRODUCT(--(PLP_BUSINESS!$C$3:$C$2925=N$9)*(--(LOWER(PLP_BUSINESS!$G$3:$G$2925)=$AU30:$BY30)))&gt;0,"O","X"))</f>
        <v>O</v>
      </c>
      <c r="O30" s="163" t="str" cm="1">
        <f t="array" ref="O30">IF(O94&lt;&gt;"", O94, IF(SUMPRODUCT(--(PLP_BUSINESS!$C$3:$C$2925=O$9)*(--(LOWER(PLP_BUSINESS!$G$3:$G$2925)=$AU30:$BY30)))&gt;0,"O","X"))</f>
        <v>O</v>
      </c>
      <c r="P30" s="163" t="str" cm="1">
        <f t="array" ref="P30">IF(P94&lt;&gt;"", P94, IF(SUMPRODUCT(--(PLP_BUSINESS!$C$3:$C$2925=P$9)*(--(LOWER(PLP_BUSINESS!$G$3:$G$2925)=$AU30:$BY30)))&gt;0,"O","X"))</f>
        <v>N/A</v>
      </c>
      <c r="Q30" s="163" t="str" cm="1">
        <f t="array" ref="Q30">IF(Q94&lt;&gt;"", Q94, IF(SUMPRODUCT(--(PLP_BUSINESS!$C$3:$C$2925=Q$9)*(--(LOWER(PLP_BUSINESS!$G$3:$G$2925)=$AU30:$BY30)))&gt;0,"O","X"))</f>
        <v>O</v>
      </c>
      <c r="R30" s="163" t="str" cm="1">
        <f t="array" ref="R30">IF(R94&lt;&gt;"", R94, IF(SUMPRODUCT(--(PLP_BUSINESS!$C$3:$C$2925=R$9)*(--(LOWER(PLP_BUSINESS!$G$3:$G$2925)=$AU30:$BY30)))&gt;0,"O","X"))</f>
        <v>O</v>
      </c>
      <c r="S30" s="163" t="str" cm="1">
        <f t="array" ref="S30">IF(S94&lt;&gt;"", S94, IF(SUMPRODUCT(--(PLP_BUSINESS!$C$3:$C$2925=S$9)*(--(LOWER(PLP_BUSINESS!$G$3:$G$2925)=$AU30:$BY30)))&gt;0,"O","X"))</f>
        <v>O</v>
      </c>
      <c r="T30" s="163" t="str" cm="1">
        <f t="array" ref="T30">IF(T94&lt;&gt;"", T94, IF(SUMPRODUCT(--(PLP_BUSINESS!$C$3:$C$2925=T$9)*(--(LOWER(PLP_BUSINESS!$G$3:$G$2925)=$AU30:$BY30)))&gt;0,"O","X"))</f>
        <v>O</v>
      </c>
      <c r="U30" s="163" t="str" cm="1">
        <f t="array" ref="U30">IF(U94&lt;&gt;"", U94, IF(SUMPRODUCT(--(PLP_BUSINESS!$C$3:$C$2925=U$9)*(--(LOWER(PLP_BUSINESS!$G$3:$G$2925)=$AU30:$BY30)))&gt;0,"O","X"))</f>
        <v>O</v>
      </c>
      <c r="V30" s="163" t="str" cm="1">
        <f t="array" ref="V30">IF(V94&lt;&gt;"", V94, IF(SUMPRODUCT(--(PLP_BUSINESS!$C$3:$C$2925=V$9)*(--(LOWER(PLP_BUSINESS!$G$3:$G$2925)=$AU30:$BY30)))&gt;0,"O","X"))</f>
        <v>O</v>
      </c>
      <c r="W30" s="163" t="str" cm="1">
        <f t="array" ref="W30">IF(W94&lt;&gt;"", W94, IF(SUMPRODUCT(--(PLP_BUSINESS!$C$3:$C$2925=W$9)*(--(LOWER(PLP_BUSINESS!$G$3:$G$2925)=$AU30:$BY30)))&gt;0,"O","X"))</f>
        <v>N/A</v>
      </c>
      <c r="X30" s="163" t="str" cm="1">
        <f t="array" ref="X30">IF(X94&lt;&gt;"", X94, IF(SUMPRODUCT(--(PLP_BUSINESS!$C$3:$C$2925=X$9)*(--(LOWER(PLP_BUSINESS!$G$3:$G$2925)=$AU30:$BY30)))&gt;0,"O","X"))</f>
        <v>N/A</v>
      </c>
      <c r="Y30" s="163" t="str" cm="1">
        <f t="array" ref="Y30">IF(Y94&lt;&gt;"", Y94, IF(SUMPRODUCT(--(PLP_BUSINESS!$C$3:$C$2925=Y$9)*(--(LOWER(PLP_BUSINESS!$G$3:$G$2925)=$AU30:$BY30)))&gt;0,"O","X"))</f>
        <v>N/A</v>
      </c>
      <c r="Z30" s="163" t="str" cm="1">
        <f t="array" ref="Z30">IF(Z94&lt;&gt;"", Z94, IF(SUMPRODUCT(--(PLP_BUSINESS!$C$3:$C$2925=Z$9)*(--(LOWER(PLP_BUSINESS!$G$3:$G$2925)=$AU30:$BY30)))&gt;0,"O","X"))</f>
        <v>N/A</v>
      </c>
      <c r="AA30" s="163" t="str" cm="1">
        <f t="array" ref="AA30">IF(AA94&lt;&gt;"", AA94, IF(SUMPRODUCT(--(PLP_BUSINESS!$C$3:$C$2925=AA$9)*(--(LOWER(PLP_BUSINESS!$G$3:$G$2925)=$AU30:$BY30)))&gt;0,"O","X"))</f>
        <v>N/A</v>
      </c>
      <c r="AB30" s="214" t="str" cm="1">
        <f t="array" ref="AB30">IF(AB94&lt;&gt;"", AB94, IF(SUMPRODUCT(--(PLP_BUSINESS!$C$3:$C$2925=AB$9)*(--(LOWER(PLP_BUSINESS!$G$3:$G$2925)=$AU30:$BY30)))&gt;0,"O","X"))</f>
        <v>O</v>
      </c>
      <c r="AC30" s="213" t="str" cm="1">
        <f t="array" ref="AC30">IF(AC94&lt;&gt;"", AC94, IF(SUMPRODUCT(--(PLP_BUSINESS!$C$3:$C$2925=AC$9)*(--(LOWER(PLP_BUSINESS!$G$3:$G$2925)=$AU30:$BY30)))&gt;0,"O","X"))</f>
        <v>O</v>
      </c>
      <c r="AD30" s="164" t="str" cm="1">
        <f t="array" ref="AD30">IF(AD94&lt;&gt;"", AD94, IF(SUMPRODUCT(--(PLP_BUSINESS!$C$3:$C$2925=AD$9)*(--(LOWER(PLP_BUSINESS!$G$3:$G$2925)=$AU30:$BY30)))&gt;0,"O","X"))</f>
        <v>O</v>
      </c>
      <c r="AE30" s="199" t="str" cm="1">
        <f t="array" ref="AE30">IF(AE94&lt;&gt;"", AE94, IF(SUMPRODUCT(--(PLP_BUSINESS!$C$3:$C$2925=AE$9)*(--(LOWER(PLP_BUSINESS!$G$3:$G$2925)=$AU30:$BY30)))&gt;0,"O","X"))</f>
        <v>O</v>
      </c>
      <c r="AF30" s="163" t="str" cm="1">
        <f t="array" ref="AF30">IF(AF94&lt;&gt;"", AF94, IF(SUMPRODUCT(--(PLP_BUSINESS!$C$3:$C$2925=AF$9)*(--(LOWER(PLP_BUSINESS!$G$3:$G$2925)=$AU30:$BY30)))&gt;0,"O","X"))</f>
        <v>O</v>
      </c>
      <c r="AG30" s="163" t="str" cm="1">
        <f t="array" ref="AG30">IF(AG94&lt;&gt;"", AG94, IF(SUMPRODUCT(--(PLP_BUSINESS!$C$3:$C$2925=AG$9)*(--(LOWER(PLP_BUSINESS!$G$3:$G$2925)=$AU30:$BY30)))&gt;0,"O","X"))</f>
        <v>N/A</v>
      </c>
      <c r="AH30" s="163" t="str" cm="1">
        <f t="array" ref="AH30">IF(AH94&lt;&gt;"", AH94, IF(SUMPRODUCT(--(PLP_BUSINESS!$C$3:$C$2925=AH$9)*(--(LOWER(PLP_BUSINESS!$G$3:$G$2925)=$AU30:$BY30)))&gt;0,"O","X"))</f>
        <v>N/A</v>
      </c>
      <c r="AI30" s="163" t="str" cm="1">
        <f t="array" ref="AI30">IF(AI94&lt;&gt;"", AI94, IF(SUMPRODUCT(--(PLP_BUSINESS!$C$3:$C$2925=AI$9)*(--(LOWER(PLP_BUSINESS!$G$3:$G$2925)=$AU30:$BY30)))&gt;0,"O","X"))</f>
        <v>O</v>
      </c>
      <c r="AJ30" s="163" t="str" cm="1">
        <f t="array" ref="AJ30">IF(AJ94&lt;&gt;"", AJ94, IF(SUMPRODUCT(--(PLP_BUSINESS!$C$3:$C$2925=AJ$9)*(--(LOWER(PLP_BUSINESS!$G$3:$G$2925)=$AU30:$BY30)))&gt;0,"O","X"))</f>
        <v>O</v>
      </c>
      <c r="AK30" s="214" t="str" cm="1">
        <f t="array" ref="AK30">IF(AK94&lt;&gt;"", AK94, IF(SUMPRODUCT(--(PLP_BUSINESS!$C$3:$C$2925=AK$9)*(--(LOWER(PLP_BUSINESS!$G$3:$G$2925)=$AU30:$BY30)))&gt;0,"O","X"))</f>
        <v>O</v>
      </c>
      <c r="AL30" s="215" t="str" cm="1">
        <f t="array" ref="AL30">IF(AL94&lt;&gt;"", AL94, IF(SUMPRODUCT(--(PLP_BUSINESS!$C$3:$C$2925=AL$9)*(--(LOWER(PLP_BUSINESS!$G$3:$G$2925)=$AU30:$BY30)))&gt;0,"O","X"))</f>
        <v>N/A</v>
      </c>
      <c r="AM30" s="199" t="str" cm="1">
        <f t="array" ref="AM30">IF(AM94&lt;&gt;"", AM94, IF(SUMPRODUCT(--(PLP_BUSINESS!$C$3:$C$2925=AM$9)*(--(LOWER(PLP_BUSINESS!$G$3:$G$2925)=$AU30:$BY30)))&gt;0,"O","X"))</f>
        <v>N/A</v>
      </c>
      <c r="AN30" s="163" t="str" cm="1">
        <f t="array" ref="AN30">IF(AN94&lt;&gt;"", AN94, IF(SUMPRODUCT(--(PLP_BUSINESS!$C$3:$C$2925=AN$9)*(--(LOWER(PLP_BUSINESS!$G$3:$G$2925)=$AU30:$BY30)))&gt;0,"O","X"))</f>
        <v>O</v>
      </c>
      <c r="AO30" s="163" t="str" cm="1">
        <f t="array" ref="AO30">IF(AO94&lt;&gt;"", AO94, IF(SUMPRODUCT(--(PLP_BUSINESS!$C$3:$C$2925=AO$9)*(--(LOWER(PLP_BUSINESS!$G$3:$G$2925)=$AU30:$BY30)))&gt;0,"O","X"))</f>
        <v>O</v>
      </c>
      <c r="AP30" s="163" t="str" cm="1">
        <f t="array" ref="AP30">IF(AP94&lt;&gt;"", AP94, IF(SUMPRODUCT(--(PLP_BUSINESS!$C$3:$C$2925=AP$9)*(--(LOWER(PLP_BUSINESS!$G$3:$G$2925)=$AU30:$BY30)))&gt;0,"O","X"))</f>
        <v>N/A</v>
      </c>
      <c r="AQ30" s="163" t="str" cm="1">
        <f t="array" ref="AQ30">IF(AQ94&lt;&gt;"", AQ94, IF(SUMPRODUCT(--(PLP_BUSINESS!$C$3:$C$2925=AQ$9)*(--(LOWER(PLP_BUSINESS!$G$3:$G$2925)=$AU30:$BY30)))&gt;0,"O","X"))</f>
        <v>O</v>
      </c>
      <c r="AR30" s="163" t="str" cm="1">
        <f t="array" ref="AR30">IF(AR94&lt;&gt;"", AR94, IF(SUMPRODUCT(--(PLP_BUSINESS!$C$3:$C$2925=AR$9)*(--(LOWER(PLP_BUSINESS!$G$3:$G$2925)=$AU30:$BY30)))&gt;0,"O","X"))</f>
        <v>O</v>
      </c>
      <c r="AS30" s="214" t="str" cm="1">
        <f t="array" ref="AS30">IF(AS94&lt;&gt;"", AS94, IF(SUMPRODUCT(--(PLP_BUSINESS!$C$3:$C$2925=AS$9)*(--(LOWER(PLP_BUSINESS!$G$3:$G$2925)=$AU30:$BY30)))&gt;0,"O","X"))</f>
        <v>N/A</v>
      </c>
      <c r="AT30" s="78"/>
      <c r="AU30" s="309" t="s">
        <v>6529</v>
      </c>
      <c r="AV30" s="309" t="s">
        <v>6572</v>
      </c>
      <c r="AW30" s="309" t="s">
        <v>6617</v>
      </c>
      <c r="AX30" s="309" t="s">
        <v>6662</v>
      </c>
      <c r="AY30" s="309" t="s">
        <v>6698</v>
      </c>
      <c r="AZ30" s="309" t="s">
        <v>6725</v>
      </c>
      <c r="BA30" s="309" t="s">
        <v>4681</v>
      </c>
      <c r="BB30" s="309" t="s">
        <v>6767</v>
      </c>
      <c r="BC30" s="309" t="s">
        <v>6781</v>
      </c>
      <c r="BD30" s="309" t="s">
        <v>7437</v>
      </c>
      <c r="BE30" s="309" t="s">
        <v>11422</v>
      </c>
      <c r="BF30" s="309" t="s">
        <v>7764</v>
      </c>
      <c r="BG30" s="309" t="s">
        <v>6830</v>
      </c>
      <c r="BH30" s="309" t="s">
        <v>6830</v>
      </c>
      <c r="BI30" s="309" t="s">
        <v>6830</v>
      </c>
      <c r="BJ30" s="309" t="s">
        <v>6830</v>
      </c>
      <c r="BK30" s="309" t="s">
        <v>6830</v>
      </c>
      <c r="BL30" s="309" t="s">
        <v>6830</v>
      </c>
      <c r="BM30" s="309" t="s">
        <v>6830</v>
      </c>
      <c r="BN30" s="309" t="s">
        <v>6830</v>
      </c>
      <c r="BO30" s="309" t="s">
        <v>6830</v>
      </c>
      <c r="BP30" s="309" t="s">
        <v>6830</v>
      </c>
      <c r="BQ30" s="309" t="s">
        <v>6830</v>
      </c>
      <c r="BR30" s="309" t="s">
        <v>6830</v>
      </c>
      <c r="BS30" s="309" t="s">
        <v>6830</v>
      </c>
      <c r="BT30" s="309" t="s">
        <v>6830</v>
      </c>
      <c r="BU30" s="309" t="s">
        <v>6830</v>
      </c>
      <c r="BV30" s="309" t="s">
        <v>6830</v>
      </c>
      <c r="BW30" s="309" t="s">
        <v>6830</v>
      </c>
      <c r="BX30" s="308"/>
      <c r="BY30" s="283"/>
      <c r="BZ30" s="283"/>
      <c r="CA30" s="283"/>
    </row>
    <row r="31" spans="2:79" s="61" customFormat="1" ht="17.45" customHeight="1">
      <c r="B31" s="497"/>
      <c r="C31" s="498"/>
      <c r="D31" s="75" t="s">
        <v>4524</v>
      </c>
      <c r="E31" s="199" t="str" cm="1">
        <f t="array" ref="E31">IF(E95&lt;&gt;"", E95, IF(SUMPRODUCT(--(PLP_BUSINESS!$C$3:$C$2925=E$9)*(--(LOWER(PLP_BUSINESS!$G$3:$G$2925)=$AU31:$BY31)))&gt;0,"O","X"))</f>
        <v>O</v>
      </c>
      <c r="F31" s="163" t="str" cm="1">
        <f t="array" ref="F31">IF(F95&lt;&gt;"", F95, IF(SUMPRODUCT(--(PLP_BUSINESS!$C$3:$C$2925=F$9)*(--(LOWER(PLP_BUSINESS!$G$3:$G$2925)=$AU31:$BY31)))&gt;0,"O","X"))</f>
        <v>O</v>
      </c>
      <c r="G31" s="163" t="str" cm="1">
        <f t="array" ref="G31">IF(G95&lt;&gt;"", G95, IF(SUMPRODUCT(--(PLP_BUSINESS!$C$3:$C$2925=G$9)*(--(LOWER(PLP_BUSINESS!$G$3:$G$2925)=$AU31:$BY31)))&gt;0,"O","X"))</f>
        <v>O</v>
      </c>
      <c r="H31" s="163" t="str" cm="1">
        <f t="array" ref="H31">IF(H95&lt;&gt;"", H95, IF(SUMPRODUCT(--(PLP_BUSINESS!$C$3:$C$2925=H$9)*(--(LOWER(PLP_BUSINESS!$G$3:$G$2925)=$AU31:$BY31)))&gt;0,"O","X"))</f>
        <v>O</v>
      </c>
      <c r="I31" s="163" t="str" cm="1">
        <f t="array" ref="I31">IF(I95&lt;&gt;"", I95, IF(SUMPRODUCT(--(PLP_BUSINESS!$C$3:$C$2925=I$9)*(--(LOWER(PLP_BUSINESS!$G$3:$G$2925)=$AU31:$BY31)))&gt;0,"O","X"))</f>
        <v>O</v>
      </c>
      <c r="J31" s="163" t="str" cm="1">
        <f t="array" ref="J31">IF(J95&lt;&gt;"", J95, IF(SUMPRODUCT(--(PLP_BUSINESS!$C$3:$C$2925=J$9)*(--(LOWER(PLP_BUSINESS!$G$3:$G$2925)=$AU31:$BY31)))&gt;0,"O","X"))</f>
        <v>O</v>
      </c>
      <c r="K31" s="163" t="str" cm="1">
        <f t="array" ref="K31">IF(K95&lt;&gt;"", K95, IF(SUMPRODUCT(--(PLP_BUSINESS!$C$3:$C$2925=K$9)*(--(LOWER(PLP_BUSINESS!$G$3:$G$2925)=$AU31:$BY31)))&gt;0,"O","X"))</f>
        <v>O</v>
      </c>
      <c r="L31" s="164" t="str" cm="1">
        <f t="array" ref="L31">IF(L95&lt;&gt;"", L95, IF(SUMPRODUCT(--(PLP_BUSINESS!$C$3:$C$2925=L$9)*(--(LOWER(PLP_BUSINESS!$G$3:$G$2925)=$AU31:$BY31)))&gt;0,"O","X"))</f>
        <v>O</v>
      </c>
      <c r="M31" s="150" t="str" cm="1">
        <f t="array" ref="M31">IF(M95&lt;&gt;"", M95, IF(SUMPRODUCT(--(PLP_BUSINESS!$C$3:$C$2925=M$9)*(--(LOWER(PLP_BUSINESS!$G$3:$G$2925)=$AU31:$BY31)))&gt;0,"O","X"))</f>
        <v>O</v>
      </c>
      <c r="N31" s="213" t="str" cm="1">
        <f t="array" ref="N31">IF(N95&lt;&gt;"", N95, IF(SUMPRODUCT(--(PLP_BUSINESS!$C$3:$C$2925=N$9)*(--(LOWER(PLP_BUSINESS!$G$3:$G$2925)=$AU31:$BY31)))&gt;0,"O","X"))</f>
        <v>O</v>
      </c>
      <c r="O31" s="163" t="str" cm="1">
        <f t="array" ref="O31">IF(O95&lt;&gt;"", O95, IF(SUMPRODUCT(--(PLP_BUSINESS!$C$3:$C$2925=O$9)*(--(LOWER(PLP_BUSINESS!$G$3:$G$2925)=$AU31:$BY31)))&gt;0,"O","X"))</f>
        <v>O</v>
      </c>
      <c r="P31" s="163" t="str" cm="1">
        <f t="array" ref="P31">IF(P95&lt;&gt;"", P95, IF(SUMPRODUCT(--(PLP_BUSINESS!$C$3:$C$2925=P$9)*(--(LOWER(PLP_BUSINESS!$G$3:$G$2925)=$AU31:$BY31)))&gt;0,"O","X"))</f>
        <v>N/A</v>
      </c>
      <c r="Q31" s="163" t="str" cm="1">
        <f t="array" ref="Q31">IF(Q95&lt;&gt;"", Q95, IF(SUMPRODUCT(--(PLP_BUSINESS!$C$3:$C$2925=Q$9)*(--(LOWER(PLP_BUSINESS!$G$3:$G$2925)=$AU31:$BY31)))&gt;0,"O","X"))</f>
        <v>O</v>
      </c>
      <c r="R31" s="163" t="str" cm="1">
        <f t="array" ref="R31">IF(R95&lt;&gt;"", R95, IF(SUMPRODUCT(--(PLP_BUSINESS!$C$3:$C$2925=R$9)*(--(LOWER(PLP_BUSINESS!$G$3:$G$2925)=$AU31:$BY31)))&gt;0,"O","X"))</f>
        <v>O</v>
      </c>
      <c r="S31" s="163" t="str" cm="1">
        <f t="array" ref="S31">IF(S95&lt;&gt;"", S95, IF(SUMPRODUCT(--(PLP_BUSINESS!$C$3:$C$2925=S$9)*(--(LOWER(PLP_BUSINESS!$G$3:$G$2925)=$AU31:$BY31)))&gt;0,"O","X"))</f>
        <v>N/A</v>
      </c>
      <c r="T31" s="163" t="str" cm="1">
        <f t="array" ref="T31">IF(T95&lt;&gt;"", T95, IF(SUMPRODUCT(--(PLP_BUSINESS!$C$3:$C$2925=T$9)*(--(LOWER(PLP_BUSINESS!$G$3:$G$2925)=$AU31:$BY31)))&gt;0,"O","X"))</f>
        <v>N/A</v>
      </c>
      <c r="U31" s="163" t="str" cm="1">
        <f t="array" ref="U31">IF(U95&lt;&gt;"", U95, IF(SUMPRODUCT(--(PLP_BUSINESS!$C$3:$C$2925=U$9)*(--(LOWER(PLP_BUSINESS!$G$3:$G$2925)=$AU31:$BY31)))&gt;0,"O","X"))</f>
        <v>N/A</v>
      </c>
      <c r="V31" s="163" t="str" cm="1">
        <f t="array" ref="V31">IF(V95&lt;&gt;"", V95, IF(SUMPRODUCT(--(PLP_BUSINESS!$C$3:$C$2925=V$9)*(--(LOWER(PLP_BUSINESS!$G$3:$G$2925)=$AU31:$BY31)))&gt;0,"O","X"))</f>
        <v>N/A</v>
      </c>
      <c r="W31" s="163" t="str" cm="1">
        <f t="array" ref="W31">IF(W95&lt;&gt;"", W95, IF(SUMPRODUCT(--(PLP_BUSINESS!$C$3:$C$2925=W$9)*(--(LOWER(PLP_BUSINESS!$G$3:$G$2925)=$AU31:$BY31)))&gt;0,"O","X"))</f>
        <v>O</v>
      </c>
      <c r="X31" s="163" t="str" cm="1">
        <f t="array" ref="X31">IF(X95&lt;&gt;"", X95, IF(SUMPRODUCT(--(PLP_BUSINESS!$C$3:$C$2925=X$9)*(--(LOWER(PLP_BUSINESS!$G$3:$G$2925)=$AU31:$BY31)))&gt;0,"O","X"))</f>
        <v>O</v>
      </c>
      <c r="Y31" s="163" t="str" cm="1">
        <f t="array" ref="Y31">IF(Y95&lt;&gt;"", Y95, IF(SUMPRODUCT(--(PLP_BUSINESS!$C$3:$C$2925=Y$9)*(--(LOWER(PLP_BUSINESS!$G$3:$G$2925)=$AU31:$BY31)))&gt;0,"O","X"))</f>
        <v>O</v>
      </c>
      <c r="Z31" s="163" t="str" cm="1">
        <f t="array" ref="Z31">IF(Z95&lt;&gt;"", Z95, IF(SUMPRODUCT(--(PLP_BUSINESS!$C$3:$C$2925=Z$9)*(--(LOWER(PLP_BUSINESS!$G$3:$G$2925)=$AU31:$BY31)))&gt;0,"O","X"))</f>
        <v>O</v>
      </c>
      <c r="AA31" s="163" t="str" cm="1">
        <f t="array" ref="AA31">IF(AA95&lt;&gt;"", AA95, IF(SUMPRODUCT(--(PLP_BUSINESS!$C$3:$C$2925=AA$9)*(--(LOWER(PLP_BUSINESS!$G$3:$G$2925)=$AU31:$BY31)))&gt;0,"O","X"))</f>
        <v>N/A</v>
      </c>
      <c r="AB31" s="214" t="str" cm="1">
        <f t="array" ref="AB31">IF(AB95&lt;&gt;"", AB95, IF(SUMPRODUCT(--(PLP_BUSINESS!$C$3:$C$2925=AB$9)*(--(LOWER(PLP_BUSINESS!$G$3:$G$2925)=$AU31:$BY31)))&gt;0,"O","X"))</f>
        <v>O</v>
      </c>
      <c r="AC31" s="213" t="str" cm="1">
        <f t="array" ref="AC31">IF(AC95&lt;&gt;"", AC95, IF(SUMPRODUCT(--(PLP_BUSINESS!$C$3:$C$2925=AC$9)*(--(LOWER(PLP_BUSINESS!$G$3:$G$2925)=$AU31:$BY31)))&gt;0,"O","X"))</f>
        <v>N/A</v>
      </c>
      <c r="AD31" s="164" t="str" cm="1">
        <f t="array" ref="AD31">IF(AD95&lt;&gt;"", AD95, IF(SUMPRODUCT(--(PLP_BUSINESS!$C$3:$C$2925=AD$9)*(--(LOWER(PLP_BUSINESS!$G$3:$G$2925)=$AU31:$BY31)))&gt;0,"O","X"))</f>
        <v>N/A</v>
      </c>
      <c r="AE31" s="199" t="str" cm="1">
        <f t="array" ref="AE31">IF(AE95&lt;&gt;"", AE95, IF(SUMPRODUCT(--(PLP_BUSINESS!$C$3:$C$2925=AE$9)*(--(LOWER(PLP_BUSINESS!$G$3:$G$2925)=$AU31:$BY31)))&gt;0,"O","X"))</f>
        <v>O</v>
      </c>
      <c r="AF31" s="163" t="str" cm="1">
        <f t="array" ref="AF31">IF(AF95&lt;&gt;"", AF95, IF(SUMPRODUCT(--(PLP_BUSINESS!$C$3:$C$2925=AF$9)*(--(LOWER(PLP_BUSINESS!$G$3:$G$2925)=$AU31:$BY31)))&gt;0,"O","X"))</f>
        <v>O</v>
      </c>
      <c r="AG31" s="163" t="str" cm="1">
        <f t="array" ref="AG31">IF(AG95&lt;&gt;"", AG95, IF(SUMPRODUCT(--(PLP_BUSINESS!$C$3:$C$2925=AG$9)*(--(LOWER(PLP_BUSINESS!$G$3:$G$2925)=$AU31:$BY31)))&gt;0,"O","X"))</f>
        <v>O</v>
      </c>
      <c r="AH31" s="163" t="str" cm="1">
        <f t="array" ref="AH31">IF(AH95&lt;&gt;"", AH95, IF(SUMPRODUCT(--(PLP_BUSINESS!$C$3:$C$2925=AH$9)*(--(LOWER(PLP_BUSINESS!$G$3:$G$2925)=$AU31:$BY31)))&gt;0,"O","X"))</f>
        <v>O</v>
      </c>
      <c r="AI31" s="163" t="str" cm="1">
        <f t="array" ref="AI31">IF(AI95&lt;&gt;"", AI95, IF(SUMPRODUCT(--(PLP_BUSINESS!$C$3:$C$2925=AI$9)*(--(LOWER(PLP_BUSINESS!$G$3:$G$2925)=$AU31:$BY31)))&gt;0,"O","X"))</f>
        <v>O</v>
      </c>
      <c r="AJ31" s="163" t="str" cm="1">
        <f t="array" ref="AJ31">IF(AJ95&lt;&gt;"", AJ95, IF(SUMPRODUCT(--(PLP_BUSINESS!$C$3:$C$2925=AJ$9)*(--(LOWER(PLP_BUSINESS!$G$3:$G$2925)=$AU31:$BY31)))&gt;0,"O","X"))</f>
        <v>O</v>
      </c>
      <c r="AK31" s="214" t="str" cm="1">
        <f t="array" ref="AK31">IF(AK95&lt;&gt;"", AK95, IF(SUMPRODUCT(--(PLP_BUSINESS!$C$3:$C$2925=AK$9)*(--(LOWER(PLP_BUSINESS!$G$3:$G$2925)=$AU31:$BY31)))&gt;0,"O","X"))</f>
        <v>O</v>
      </c>
      <c r="AL31" s="215" t="str" cm="1">
        <f t="array" ref="AL31">IF(AL95&lt;&gt;"", AL95, IF(SUMPRODUCT(--(PLP_BUSINESS!$C$3:$C$2925=AL$9)*(--(LOWER(PLP_BUSINESS!$G$3:$G$2925)=$AU31:$BY31)))&gt;0,"O","X"))</f>
        <v>N/A</v>
      </c>
      <c r="AM31" s="199" t="str" cm="1">
        <f t="array" ref="AM31">IF(AM95&lt;&gt;"", AM95, IF(SUMPRODUCT(--(PLP_BUSINESS!$C$3:$C$2925=AM$9)*(--(LOWER(PLP_BUSINESS!$G$3:$G$2925)=$AU31:$BY31)))&gt;0,"O","X"))</f>
        <v>N/A</v>
      </c>
      <c r="AN31" s="163" t="str" cm="1">
        <f t="array" ref="AN31">IF(AN95&lt;&gt;"", AN95, IF(SUMPRODUCT(--(PLP_BUSINESS!$C$3:$C$2925=AN$9)*(--(LOWER(PLP_BUSINESS!$G$3:$G$2925)=$AU31:$BY31)))&gt;0,"O","X"))</f>
        <v>O</v>
      </c>
      <c r="AO31" s="163" t="str" cm="1">
        <f t="array" ref="AO31">IF(AO95&lt;&gt;"", AO95, IF(SUMPRODUCT(--(PLP_BUSINESS!$C$3:$C$2925=AO$9)*(--(LOWER(PLP_BUSINESS!$G$3:$G$2925)=$AU31:$BY31)))&gt;0,"O","X"))</f>
        <v>N/A</v>
      </c>
      <c r="AP31" s="163" t="str" cm="1">
        <f t="array" ref="AP31">IF(AP95&lt;&gt;"", AP95, IF(SUMPRODUCT(--(PLP_BUSINESS!$C$3:$C$2925=AP$9)*(--(LOWER(PLP_BUSINESS!$G$3:$G$2925)=$AU31:$BY31)))&gt;0,"O","X"))</f>
        <v>N/A</v>
      </c>
      <c r="AQ31" s="163" t="str" cm="1">
        <f t="array" ref="AQ31">IF(AQ95&lt;&gt;"", AQ95, IF(SUMPRODUCT(--(PLP_BUSINESS!$C$3:$C$2925=AQ$9)*(--(LOWER(PLP_BUSINESS!$G$3:$G$2925)=$AU31:$BY31)))&gt;0,"O","X"))</f>
        <v>O</v>
      </c>
      <c r="AR31" s="163" t="str" cm="1">
        <f t="array" ref="AR31">IF(AR95&lt;&gt;"", AR95, IF(SUMPRODUCT(--(PLP_BUSINESS!$C$3:$C$2925=AR$9)*(--(LOWER(PLP_BUSINESS!$G$3:$G$2925)=$AU31:$BY31)))&gt;0,"O","X"))</f>
        <v>O</v>
      </c>
      <c r="AS31" s="214" t="str" cm="1">
        <f t="array" ref="AS31">IF(AS95&lt;&gt;"", AS95, IF(SUMPRODUCT(--(PLP_BUSINESS!$C$3:$C$2925=AS$9)*(--(LOWER(PLP_BUSINESS!$G$3:$G$2925)=$AU31:$BY31)))&gt;0,"O","X"))</f>
        <v>N/A</v>
      </c>
      <c r="AT31" s="63"/>
      <c r="AU31" s="309" t="s">
        <v>6530</v>
      </c>
      <c r="AV31" s="309" t="s">
        <v>6573</v>
      </c>
      <c r="AW31" s="309" t="s">
        <v>6618</v>
      </c>
      <c r="AX31" s="309" t="s">
        <v>6663</v>
      </c>
      <c r="AY31" s="309" t="s">
        <v>6699</v>
      </c>
      <c r="AZ31" s="309" t="s">
        <v>6662</v>
      </c>
      <c r="BA31" s="309" t="s">
        <v>6749</v>
      </c>
      <c r="BB31" s="309" t="s">
        <v>6768</v>
      </c>
      <c r="BC31" s="309" t="s">
        <v>6782</v>
      </c>
      <c r="BD31" s="309" t="s">
        <v>6661</v>
      </c>
      <c r="BE31" s="309" t="s">
        <v>6802</v>
      </c>
      <c r="BF31" s="309" t="s">
        <v>6808</v>
      </c>
      <c r="BG31" s="309" t="s">
        <v>6813</v>
      </c>
      <c r="BH31" s="309" t="s">
        <v>11423</v>
      </c>
      <c r="BI31" s="309" t="s">
        <v>11424</v>
      </c>
      <c r="BJ31" s="309" t="s">
        <v>11425</v>
      </c>
      <c r="BK31" s="309" t="s">
        <v>11426</v>
      </c>
      <c r="BL31" s="309" t="s">
        <v>11501</v>
      </c>
      <c r="BM31" s="309" t="s">
        <v>6830</v>
      </c>
      <c r="BN31" s="309" t="s">
        <v>6830</v>
      </c>
      <c r="BO31" s="309" t="s">
        <v>6830</v>
      </c>
      <c r="BP31" s="309" t="s">
        <v>6830</v>
      </c>
      <c r="BQ31" s="309" t="s">
        <v>6830</v>
      </c>
      <c r="BR31" s="309" t="s">
        <v>6830</v>
      </c>
      <c r="BS31" s="309" t="s">
        <v>6830</v>
      </c>
      <c r="BT31" s="309" t="s">
        <v>6830</v>
      </c>
      <c r="BU31" s="309" t="s">
        <v>6830</v>
      </c>
      <c r="BV31" s="309" t="s">
        <v>6830</v>
      </c>
      <c r="BW31" s="309" t="s">
        <v>6830</v>
      </c>
      <c r="BX31" s="308"/>
      <c r="BY31" s="283" t="s">
        <v>6851</v>
      </c>
      <c r="BZ31" s="283"/>
      <c r="CA31" s="283"/>
    </row>
    <row r="32" spans="2:79" s="61" customFormat="1" ht="17.25" customHeight="1">
      <c r="B32" s="497"/>
      <c r="C32" s="498"/>
      <c r="D32" s="79" t="s">
        <v>5662</v>
      </c>
      <c r="E32" s="202" t="str" cm="1">
        <f t="array" ref="E32">IF(E96&lt;&gt;"", E96, IF(SUMPRODUCT(--(PLP_BUSINESS!$C$3:$C$2925=E$9)*(--(LOWER(PLP_BUSINESS!$G$3:$G$2925)=$AU32:$BY32)))&gt;0,"O","X"))</f>
        <v>O</v>
      </c>
      <c r="F32" s="165" t="str" cm="1">
        <f t="array" ref="F32">IF(F96&lt;&gt;"", F96, IF(SUMPRODUCT(--(PLP_BUSINESS!$C$3:$C$2925=F$9)*(--(LOWER(PLP_BUSINESS!$G$3:$G$2925)=$AU32:$BY32)))&gt;0,"O","X"))</f>
        <v>O</v>
      </c>
      <c r="G32" s="165" t="str" cm="1">
        <f t="array" ref="G32">IF(G96&lt;&gt;"", G96, IF(SUMPRODUCT(--(PLP_BUSINESS!$C$3:$C$2925=G$9)*(--(LOWER(PLP_BUSINESS!$G$3:$G$2925)=$AU32:$BY32)))&gt;0,"O","X"))</f>
        <v>O</v>
      </c>
      <c r="H32" s="165" t="str" cm="1">
        <f t="array" ref="H32">IF(H96&lt;&gt;"", H96, IF(SUMPRODUCT(--(PLP_BUSINESS!$C$3:$C$2925=H$9)*(--(LOWER(PLP_BUSINESS!$G$3:$G$2925)=$AU32:$BY32)))&gt;0,"O","X"))</f>
        <v>O</v>
      </c>
      <c r="I32" s="165" t="str" cm="1">
        <f t="array" ref="I32">IF(I96&lt;&gt;"", I96, IF(SUMPRODUCT(--(PLP_BUSINESS!$C$3:$C$2925=I$9)*(--(LOWER(PLP_BUSINESS!$G$3:$G$2925)=$AU32:$BY32)))&gt;0,"O","X"))</f>
        <v>O</v>
      </c>
      <c r="J32" s="165" t="str" cm="1">
        <f t="array" ref="J32">IF(J96&lt;&gt;"", J96, IF(SUMPRODUCT(--(PLP_BUSINESS!$C$3:$C$2925=J$9)*(--(LOWER(PLP_BUSINESS!$G$3:$G$2925)=$AU32:$BY32)))&gt;0,"O","X"))</f>
        <v>O</v>
      </c>
      <c r="K32" s="165" t="str" cm="1">
        <f t="array" ref="K32">IF(K96&lt;&gt;"", K96, IF(SUMPRODUCT(--(PLP_BUSINESS!$C$3:$C$2925=K$9)*(--(LOWER(PLP_BUSINESS!$G$3:$G$2925)=$AU32:$BY32)))&gt;0,"O","X"))</f>
        <v>O</v>
      </c>
      <c r="L32" s="166" t="str" cm="1">
        <f t="array" ref="L32">IF(L96&lt;&gt;"", L96, IF(SUMPRODUCT(--(PLP_BUSINESS!$C$3:$C$2925=L$9)*(--(LOWER(PLP_BUSINESS!$G$3:$G$2925)=$AU32:$BY32)))&gt;0,"O","X"))</f>
        <v>O</v>
      </c>
      <c r="M32" s="152" t="str" cm="1">
        <f t="array" ref="M32">IF(M96&lt;&gt;"", M96, IF(SUMPRODUCT(--(PLP_BUSINESS!$C$3:$C$2925=M$9)*(--(LOWER(PLP_BUSINESS!$G$3:$G$2925)=$AU32:$BY32)))&gt;0,"O","X"))</f>
        <v>O</v>
      </c>
      <c r="N32" s="221" t="str" cm="1">
        <f t="array" ref="N32">IF(N96&lt;&gt;"", N96, IF(SUMPRODUCT(--(PLP_BUSINESS!$C$3:$C$2925=N$9)*(--(LOWER(PLP_BUSINESS!$G$3:$G$2925)=$AU32:$BY32)))&gt;0,"O","X"))</f>
        <v>O</v>
      </c>
      <c r="O32" s="165" t="str" cm="1">
        <f t="array" ref="O32">IF(O96&lt;&gt;"", O96, IF(SUMPRODUCT(--(PLP_BUSINESS!$C$3:$C$2925=O$9)*(--(LOWER(PLP_BUSINESS!$G$3:$G$2925)=$AU32:$BY32)))&gt;0,"O","X"))</f>
        <v>O</v>
      </c>
      <c r="P32" s="165" t="str" cm="1">
        <f t="array" ref="P32">IF(P96&lt;&gt;"", P96, IF(SUMPRODUCT(--(PLP_BUSINESS!$C$3:$C$2925=P$9)*(--(LOWER(PLP_BUSINESS!$G$3:$G$2925)=$AU32:$BY32)))&gt;0,"O","X"))</f>
        <v>N/A</v>
      </c>
      <c r="Q32" s="165" t="str" cm="1">
        <f t="array" ref="Q32">IF(Q96&lt;&gt;"", Q96, IF(SUMPRODUCT(--(PLP_BUSINESS!$C$3:$C$2925=Q$9)*(--(LOWER(PLP_BUSINESS!$G$3:$G$2925)=$AU32:$BY32)))&gt;0,"O","X"))</f>
        <v>X</v>
      </c>
      <c r="R32" s="165" t="str" cm="1">
        <f t="array" ref="R32">IF(R96&lt;&gt;"", R96, IF(SUMPRODUCT(--(PLP_BUSINESS!$C$3:$C$2925=R$9)*(--(LOWER(PLP_BUSINESS!$G$3:$G$2925)=$AU32:$BY32)))&gt;0,"O","X"))</f>
        <v>N/A</v>
      </c>
      <c r="S32" s="165" t="str" cm="1">
        <f t="array" ref="S32">IF(S96&lt;&gt;"", S96, IF(SUMPRODUCT(--(PLP_BUSINESS!$C$3:$C$2925=S$9)*(--(LOWER(PLP_BUSINESS!$G$3:$G$2925)=$AU32:$BY32)))&gt;0,"O","X"))</f>
        <v>N/A</v>
      </c>
      <c r="T32" s="165" t="str" cm="1">
        <f t="array" ref="T32">IF(T96&lt;&gt;"", T96, IF(SUMPRODUCT(--(PLP_BUSINESS!$C$3:$C$2925=T$9)*(--(LOWER(PLP_BUSINESS!$G$3:$G$2925)=$AU32:$BY32)))&gt;0,"O","X"))</f>
        <v>N/A</v>
      </c>
      <c r="U32" s="165" t="str" cm="1">
        <f t="array" ref="U32">IF(U96&lt;&gt;"", U96, IF(SUMPRODUCT(--(PLP_BUSINESS!$C$3:$C$2925=U$9)*(--(LOWER(PLP_BUSINESS!$G$3:$G$2925)=$AU32:$BY32)))&gt;0,"O","X"))</f>
        <v>N/A</v>
      </c>
      <c r="V32" s="165" t="str" cm="1">
        <f t="array" ref="V32">IF(V96&lt;&gt;"", V96, IF(SUMPRODUCT(--(PLP_BUSINESS!$C$3:$C$2925=V$9)*(--(LOWER(PLP_BUSINESS!$G$3:$G$2925)=$AU32:$BY32)))&gt;0,"O","X"))</f>
        <v>N/A</v>
      </c>
      <c r="W32" s="165" t="str" cm="1">
        <f t="array" ref="W32">IF(W96&lt;&gt;"", W96, IF(SUMPRODUCT(--(PLP_BUSINESS!$C$3:$C$2925=W$9)*(--(LOWER(PLP_BUSINESS!$G$3:$G$2925)=$AU32:$BY32)))&gt;0,"O","X"))</f>
        <v>N/A</v>
      </c>
      <c r="X32" s="165" t="str" cm="1">
        <f t="array" ref="X32">IF(X96&lt;&gt;"", X96, IF(SUMPRODUCT(--(PLP_BUSINESS!$C$3:$C$2925=X$9)*(--(LOWER(PLP_BUSINESS!$G$3:$G$2925)=$AU32:$BY32)))&gt;0,"O","X"))</f>
        <v>N/A</v>
      </c>
      <c r="Y32" s="165" t="str" cm="1">
        <f t="array" ref="Y32">IF(Y96&lt;&gt;"", Y96, IF(SUMPRODUCT(--(PLP_BUSINESS!$C$3:$C$2925=Y$9)*(--(LOWER(PLP_BUSINESS!$G$3:$G$2925)=$AU32:$BY32)))&gt;0,"O","X"))</f>
        <v>N/A</v>
      </c>
      <c r="Z32" s="165" t="str" cm="1">
        <f t="array" ref="Z32">IF(Z96&lt;&gt;"", Z96, IF(SUMPRODUCT(--(PLP_BUSINESS!$C$3:$C$2925=Z$9)*(--(LOWER(PLP_BUSINESS!$G$3:$G$2925)=$AU32:$BY32)))&gt;0,"O","X"))</f>
        <v>N/A</v>
      </c>
      <c r="AA32" s="165" t="str" cm="1">
        <f t="array" ref="AA32">IF(AA96&lt;&gt;"", AA96, IF(SUMPRODUCT(--(PLP_BUSINESS!$C$3:$C$2925=AA$9)*(--(LOWER(PLP_BUSINESS!$G$3:$G$2925)=$AU32:$BY32)))&gt;0,"O","X"))</f>
        <v>N/A</v>
      </c>
      <c r="AB32" s="222" t="str" cm="1">
        <f t="array" ref="AB32">IF(AB96&lt;&gt;"", AB96, IF(SUMPRODUCT(--(PLP_BUSINESS!$C$3:$C$2925=AB$9)*(--(LOWER(PLP_BUSINESS!$G$3:$G$2925)=$AU32:$BY32)))&gt;0,"O","X"))</f>
        <v>O</v>
      </c>
      <c r="AC32" s="221" t="str" cm="1">
        <f t="array" ref="AC32">IF(AC96&lt;&gt;"", AC96, IF(SUMPRODUCT(--(PLP_BUSINESS!$C$3:$C$2925=AC$9)*(--(LOWER(PLP_BUSINESS!$G$3:$G$2925)=$AU32:$BY32)))&gt;0,"O","X"))</f>
        <v>O</v>
      </c>
      <c r="AD32" s="166" t="str" cm="1">
        <f t="array" ref="AD32">IF(AD96&lt;&gt;"", AD96, IF(SUMPRODUCT(--(PLP_BUSINESS!$C$3:$C$2925=AD$9)*(--(LOWER(PLP_BUSINESS!$G$3:$G$2925)=$AU32:$BY32)))&gt;0,"O","X"))</f>
        <v>O</v>
      </c>
      <c r="AE32" s="202" t="str" cm="1">
        <f t="array" ref="AE32">IF(AE96&lt;&gt;"", AE96, IF(SUMPRODUCT(--(PLP_BUSINESS!$C$3:$C$2925=AE$9)*(--(LOWER(PLP_BUSINESS!$G$3:$G$2925)=$AU32:$BY32)))&gt;0,"O","X"))</f>
        <v>N/A</v>
      </c>
      <c r="AF32" s="165" t="str" cm="1">
        <f t="array" ref="AF32">IF(AF96&lt;&gt;"", AF96, IF(SUMPRODUCT(--(PLP_BUSINESS!$C$3:$C$2925=AF$9)*(--(LOWER(PLP_BUSINESS!$G$3:$G$2925)=$AU32:$BY32)))&gt;0,"O","X"))</f>
        <v>N/A</v>
      </c>
      <c r="AG32" s="165" t="str" cm="1">
        <f t="array" ref="AG32">IF(AG96&lt;&gt;"", AG96, IF(SUMPRODUCT(--(PLP_BUSINESS!$C$3:$C$2925=AG$9)*(--(LOWER(PLP_BUSINESS!$G$3:$G$2925)=$AU32:$BY32)))&gt;0,"O","X"))</f>
        <v>N/A</v>
      </c>
      <c r="AH32" s="165" t="str" cm="1">
        <f t="array" ref="AH32">IF(AH96&lt;&gt;"", AH96, IF(SUMPRODUCT(--(PLP_BUSINESS!$C$3:$C$2925=AH$9)*(--(LOWER(PLP_BUSINESS!$G$3:$G$2925)=$AU32:$BY32)))&gt;0,"O","X"))</f>
        <v>N/A</v>
      </c>
      <c r="AI32" s="165" t="str" cm="1">
        <f t="array" ref="AI32">IF(AI96&lt;&gt;"", AI96, IF(SUMPRODUCT(--(PLP_BUSINESS!$C$3:$C$2925=AI$9)*(--(LOWER(PLP_BUSINESS!$G$3:$G$2925)=$AU32:$BY32)))&gt;0,"O","X"))</f>
        <v>N/A</v>
      </c>
      <c r="AJ32" s="165" t="str" cm="1">
        <f t="array" ref="AJ32">IF(AJ96&lt;&gt;"", AJ96, IF(SUMPRODUCT(--(PLP_BUSINESS!$C$3:$C$2925=AJ$9)*(--(LOWER(PLP_BUSINESS!$G$3:$G$2925)=$AU32:$BY32)))&gt;0,"O","X"))</f>
        <v>O</v>
      </c>
      <c r="AK32" s="222" t="str" cm="1">
        <f t="array" ref="AK32">IF(AK96&lt;&gt;"", AK96, IF(SUMPRODUCT(--(PLP_BUSINESS!$C$3:$C$2925=AK$9)*(--(LOWER(PLP_BUSINESS!$G$3:$G$2925)=$AU32:$BY32)))&gt;0,"O","X"))</f>
        <v>N/A</v>
      </c>
      <c r="AL32" s="223" t="str" cm="1">
        <f t="array" ref="AL32">IF(AL96&lt;&gt;"", AL96, IF(SUMPRODUCT(--(PLP_BUSINESS!$C$3:$C$2925=AL$9)*(--(LOWER(PLP_BUSINESS!$G$3:$G$2925)=$AU32:$BY32)))&gt;0,"O","X"))</f>
        <v>N/A</v>
      </c>
      <c r="AM32" s="202" t="str" cm="1">
        <f t="array" ref="AM32">IF(AM96&lt;&gt;"", AM96, IF(SUMPRODUCT(--(PLP_BUSINESS!$C$3:$C$2925=AM$9)*(--(LOWER(PLP_BUSINESS!$G$3:$G$2925)=$AU32:$BY32)))&gt;0,"O","X"))</f>
        <v>N/A</v>
      </c>
      <c r="AN32" s="165" t="str" cm="1">
        <f t="array" ref="AN32">IF(AN96&lt;&gt;"", AN96, IF(SUMPRODUCT(--(PLP_BUSINESS!$C$3:$C$2925=AN$9)*(--(LOWER(PLP_BUSINESS!$G$3:$G$2925)=$AU32:$BY32)))&gt;0,"O","X"))</f>
        <v>N/A</v>
      </c>
      <c r="AO32" s="165" t="str" cm="1">
        <f t="array" ref="AO32">IF(AO96&lt;&gt;"", AO96, IF(SUMPRODUCT(--(PLP_BUSINESS!$C$3:$C$2925=AO$9)*(--(LOWER(PLP_BUSINESS!$G$3:$G$2925)=$AU32:$BY32)))&gt;0,"O","X"))</f>
        <v>N/A</v>
      </c>
      <c r="AP32" s="165" t="str" cm="1">
        <f t="array" ref="AP32">IF(AP96&lt;&gt;"", AP96, IF(SUMPRODUCT(--(PLP_BUSINESS!$C$3:$C$2925=AP$9)*(--(LOWER(PLP_BUSINESS!$G$3:$G$2925)=$AU32:$BY32)))&gt;0,"O","X"))</f>
        <v>N/A</v>
      </c>
      <c r="AQ32" s="165" t="str" cm="1">
        <f t="array" ref="AQ32">IF(AQ96&lt;&gt;"", AQ96, IF(SUMPRODUCT(--(PLP_BUSINESS!$C$3:$C$2925=AQ$9)*(--(LOWER(PLP_BUSINESS!$G$3:$G$2925)=$AU32:$BY32)))&gt;0,"O","X"))</f>
        <v>N/A</v>
      </c>
      <c r="AR32" s="165" t="str" cm="1">
        <f t="array" ref="AR32">IF(AR96&lt;&gt;"", AR96, IF(SUMPRODUCT(--(PLP_BUSINESS!$C$3:$C$2925=AR$9)*(--(LOWER(PLP_BUSINESS!$G$3:$G$2925)=$AU32:$BY32)))&gt;0,"O","X"))</f>
        <v>N/A</v>
      </c>
      <c r="AS32" s="222" t="str" cm="1">
        <f t="array" ref="AS32">IF(AS96&lt;&gt;"", AS96, IF(SUMPRODUCT(--(PLP_BUSINESS!$C$3:$C$2925=AS$9)*(--(LOWER(PLP_BUSINESS!$G$3:$G$2925)=$AU32:$BY32)))&gt;0,"O","X"))</f>
        <v>N/A</v>
      </c>
      <c r="AT32" s="63"/>
      <c r="AU32" s="309" t="s">
        <v>6531</v>
      </c>
      <c r="AV32" s="309" t="s">
        <v>6574</v>
      </c>
      <c r="AW32" s="309" t="s">
        <v>6619</v>
      </c>
      <c r="AX32" s="309" t="s">
        <v>6664</v>
      </c>
      <c r="AY32" s="309" t="s">
        <v>6700</v>
      </c>
      <c r="AZ32" s="309" t="s">
        <v>6726</v>
      </c>
      <c r="BA32" s="309" t="s">
        <v>6750</v>
      </c>
      <c r="BB32" s="309" t="s">
        <v>6769</v>
      </c>
      <c r="BC32" s="309" t="s">
        <v>11427</v>
      </c>
      <c r="BD32" s="309" t="s">
        <v>11428</v>
      </c>
      <c r="BE32" s="309" t="s">
        <v>11117</v>
      </c>
      <c r="BF32" s="309" t="s">
        <v>6830</v>
      </c>
      <c r="BG32" s="309" t="s">
        <v>6830</v>
      </c>
      <c r="BH32" s="309" t="s">
        <v>6830</v>
      </c>
      <c r="BI32" s="309" t="s">
        <v>6830</v>
      </c>
      <c r="BJ32" s="309" t="s">
        <v>6830</v>
      </c>
      <c r="BK32" s="309" t="s">
        <v>6830</v>
      </c>
      <c r="BL32" s="309" t="s">
        <v>6830</v>
      </c>
      <c r="BM32" s="309" t="s">
        <v>6830</v>
      </c>
      <c r="BN32" s="309" t="s">
        <v>6830</v>
      </c>
      <c r="BO32" s="309" t="s">
        <v>6830</v>
      </c>
      <c r="BP32" s="309" t="s">
        <v>6830</v>
      </c>
      <c r="BQ32" s="309" t="s">
        <v>6830</v>
      </c>
      <c r="BR32" s="309" t="s">
        <v>6830</v>
      </c>
      <c r="BS32" s="309" t="s">
        <v>6830</v>
      </c>
      <c r="BT32" s="309" t="s">
        <v>6830</v>
      </c>
      <c r="BU32" s="309" t="s">
        <v>6830</v>
      </c>
      <c r="BV32" s="309" t="s">
        <v>6830</v>
      </c>
      <c r="BW32" s="309" t="s">
        <v>6830</v>
      </c>
      <c r="BX32" s="308"/>
      <c r="BY32" s="284" t="s">
        <v>9319</v>
      </c>
      <c r="BZ32" s="283"/>
      <c r="CA32" s="283"/>
    </row>
    <row r="33" spans="2:79" s="61" customFormat="1" ht="17.45" customHeight="1">
      <c r="B33" s="499"/>
      <c r="C33" s="500"/>
      <c r="D33" s="80" t="s">
        <v>5663</v>
      </c>
      <c r="E33" s="203" t="str" cm="1">
        <f t="array" ref="E33">IF(E97&lt;&gt;"", E97, IF(SUMPRODUCT(--(PLP_BUSINESS!$C$3:$C$2925=E$9)*(--(LOWER(PLP_BUSINESS!$G$3:$G$2925)=$AU33:$BY33)))&gt;0,"O","X"))</f>
        <v>O</v>
      </c>
      <c r="F33" s="167" t="str" cm="1">
        <f t="array" ref="F33">IF(F97&lt;&gt;"", F97, IF(SUMPRODUCT(--(PLP_BUSINESS!$C$3:$C$2925=F$9)*(--(LOWER(PLP_BUSINESS!$G$3:$G$2925)=$AU33:$BY33)))&gt;0,"O","X"))</f>
        <v>O</v>
      </c>
      <c r="G33" s="167" t="str" cm="1">
        <f t="array" ref="G33">IF(G97&lt;&gt;"", G97, IF(SUMPRODUCT(--(PLP_BUSINESS!$C$3:$C$2925=G$9)*(--(LOWER(PLP_BUSINESS!$G$3:$G$2925)=$AU33:$BY33)))&gt;0,"O","X"))</f>
        <v>N/A</v>
      </c>
      <c r="H33" s="167" t="str" cm="1">
        <f t="array" ref="H33">IF(H97&lt;&gt;"", H97, IF(SUMPRODUCT(--(PLP_BUSINESS!$C$3:$C$2925=H$9)*(--(LOWER(PLP_BUSINESS!$G$3:$G$2925)=$AU33:$BY33)))&gt;0,"O","X"))</f>
        <v>N/A</v>
      </c>
      <c r="I33" s="167" t="str" cm="1">
        <f t="array" ref="I33">IF(I97&lt;&gt;"", I97, IF(SUMPRODUCT(--(PLP_BUSINESS!$C$3:$C$2925=I$9)*(--(LOWER(PLP_BUSINESS!$G$3:$G$2925)=$AU33:$BY33)))&gt;0,"O","X"))</f>
        <v>N/A</v>
      </c>
      <c r="J33" s="167" t="str" cm="1">
        <f t="array" ref="J33">IF(J97&lt;&gt;"", J97, IF(SUMPRODUCT(--(PLP_BUSINESS!$C$3:$C$2925=J$9)*(--(LOWER(PLP_BUSINESS!$G$3:$G$2925)=$AU33:$BY33)))&gt;0,"O","X"))</f>
        <v>N/A</v>
      </c>
      <c r="K33" s="167" t="str" cm="1">
        <f t="array" ref="K33">IF(K97&lt;&gt;"", K97, IF(SUMPRODUCT(--(PLP_BUSINESS!$C$3:$C$2925=K$9)*(--(LOWER(PLP_BUSINESS!$G$3:$G$2925)=$AU33:$BY33)))&gt;0,"O","X"))</f>
        <v>N/A</v>
      </c>
      <c r="L33" s="168" t="str" cm="1">
        <f t="array" ref="L33">IF(L97&lt;&gt;"", L97, IF(SUMPRODUCT(--(PLP_BUSINESS!$C$3:$C$2925=L$9)*(--(LOWER(PLP_BUSINESS!$G$3:$G$2925)=$AU33:$BY33)))&gt;0,"O","X"))</f>
        <v>N/A</v>
      </c>
      <c r="M33" s="153" t="str" cm="1">
        <f t="array" ref="M33">IF(M97&lt;&gt;"", M97, IF(SUMPRODUCT(--(PLP_BUSINESS!$C$3:$C$2925=M$9)*(--(LOWER(PLP_BUSINESS!$G$3:$G$2925)=$AU33:$BY33)))&gt;0,"O","X"))</f>
        <v>O</v>
      </c>
      <c r="N33" s="224" t="str" cm="1">
        <f t="array" ref="N33">IF(N97&lt;&gt;"", N97, IF(SUMPRODUCT(--(PLP_BUSINESS!$C$3:$C$2925=N$9)*(--(LOWER(PLP_BUSINESS!$G$3:$G$2925)=$AU33:$BY33)))&gt;0,"O","X"))</f>
        <v>O</v>
      </c>
      <c r="O33" s="167" t="str" cm="1">
        <f t="array" ref="O33">IF(O97&lt;&gt;"", O97, IF(SUMPRODUCT(--(PLP_BUSINESS!$C$3:$C$2925=O$9)*(--(LOWER(PLP_BUSINESS!$G$3:$G$2925)=$AU33:$BY33)))&gt;0,"O","X"))</f>
        <v>O</v>
      </c>
      <c r="P33" s="167" t="str" cm="1">
        <f t="array" ref="P33">IF(P97&lt;&gt;"", P97, IF(SUMPRODUCT(--(PLP_BUSINESS!$C$3:$C$2925=P$9)*(--(LOWER(PLP_BUSINESS!$G$3:$G$2925)=$AU33:$BY33)))&gt;0,"O","X"))</f>
        <v>O</v>
      </c>
      <c r="Q33" s="167" t="str" cm="1">
        <f t="array" ref="Q33">IF(Q97&lt;&gt;"", Q97, IF(SUMPRODUCT(--(PLP_BUSINESS!$C$3:$C$2925=Q$9)*(--(LOWER(PLP_BUSINESS!$G$3:$G$2925)=$AU33:$BY33)))&gt;0,"O","X"))</f>
        <v>O</v>
      </c>
      <c r="R33" s="167" t="str" cm="1">
        <f t="array" ref="R33">IF(R97&lt;&gt;"", R97, IF(SUMPRODUCT(--(PLP_BUSINESS!$C$3:$C$2925=R$9)*(--(LOWER(PLP_BUSINESS!$G$3:$G$2925)=$AU33:$BY33)))&gt;0,"O","X"))</f>
        <v>O</v>
      </c>
      <c r="S33" s="167" t="str" cm="1">
        <f t="array" ref="S33">IF(S97&lt;&gt;"", S97, IF(SUMPRODUCT(--(PLP_BUSINESS!$C$3:$C$2925=S$9)*(--(LOWER(PLP_BUSINESS!$G$3:$G$2925)=$AU33:$BY33)))&gt;0,"O","X"))</f>
        <v>O</v>
      </c>
      <c r="T33" s="167" t="str" cm="1">
        <f t="array" ref="T33">IF(T97&lt;&gt;"", T97, IF(SUMPRODUCT(--(PLP_BUSINESS!$C$3:$C$2925=T$9)*(--(LOWER(PLP_BUSINESS!$G$3:$G$2925)=$AU33:$BY33)))&gt;0,"O","X"))</f>
        <v>O</v>
      </c>
      <c r="U33" s="167" t="str" cm="1">
        <f t="array" ref="U33">IF(U97&lt;&gt;"", U97, IF(SUMPRODUCT(--(PLP_BUSINESS!$C$3:$C$2925=U$9)*(--(LOWER(PLP_BUSINESS!$G$3:$G$2925)=$AU33:$BY33)))&gt;0,"O","X"))</f>
        <v>O</v>
      </c>
      <c r="V33" s="167" t="str" cm="1">
        <f t="array" ref="V33">IF(V97&lt;&gt;"", V97, IF(SUMPRODUCT(--(PLP_BUSINESS!$C$3:$C$2925=V$9)*(--(LOWER(PLP_BUSINESS!$G$3:$G$2925)=$AU33:$BY33)))&gt;0,"O","X"))</f>
        <v>O</v>
      </c>
      <c r="W33" s="167" t="str" cm="1">
        <f t="array" ref="W33">IF(W97&lt;&gt;"", W97, IF(SUMPRODUCT(--(PLP_BUSINESS!$C$3:$C$2925=W$9)*(--(LOWER(PLP_BUSINESS!$G$3:$G$2925)=$AU33:$BY33)))&gt;0,"O","X"))</f>
        <v>O</v>
      </c>
      <c r="X33" s="167" t="str" cm="1">
        <f t="array" ref="X33">IF(X97&lt;&gt;"", X97, IF(SUMPRODUCT(--(PLP_BUSINESS!$C$3:$C$2925=X$9)*(--(LOWER(PLP_BUSINESS!$G$3:$G$2925)=$AU33:$BY33)))&gt;0,"O","X"))</f>
        <v>N/A</v>
      </c>
      <c r="Y33" s="167" t="str" cm="1">
        <f t="array" ref="Y33">IF(Y97&lt;&gt;"", Y97, IF(SUMPRODUCT(--(PLP_BUSINESS!$C$3:$C$2925=Y$9)*(--(LOWER(PLP_BUSINESS!$G$3:$G$2925)=$AU33:$BY33)))&gt;0,"O","X"))</f>
        <v>O</v>
      </c>
      <c r="Z33" s="167" t="str" cm="1">
        <f t="array" ref="Z33">IF(Z97&lt;&gt;"", Z97, IF(SUMPRODUCT(--(PLP_BUSINESS!$C$3:$C$2925=Z$9)*(--(LOWER(PLP_BUSINESS!$G$3:$G$2925)=$AU33:$BY33)))&gt;0,"O","X"))</f>
        <v>O</v>
      </c>
      <c r="AA33" s="167" t="str" cm="1">
        <f t="array" ref="AA33">IF(AA97&lt;&gt;"", AA97, IF(SUMPRODUCT(--(PLP_BUSINESS!$C$3:$C$2925=AA$9)*(--(LOWER(PLP_BUSINESS!$G$3:$G$2925)=$AU33:$BY33)))&gt;0,"O","X"))</f>
        <v>N/A</v>
      </c>
      <c r="AB33" s="225" t="str" cm="1">
        <f t="array" ref="AB33">IF(AB97&lt;&gt;"", AB97, IF(SUMPRODUCT(--(PLP_BUSINESS!$C$3:$C$2925=AB$9)*(--(LOWER(PLP_BUSINESS!$G$3:$G$2925)=$AU33:$BY33)))&gt;0,"O","X"))</f>
        <v>O</v>
      </c>
      <c r="AC33" s="224" t="str" cm="1">
        <f t="array" ref="AC33">IF(AC97&lt;&gt;"", AC97, IF(SUMPRODUCT(--(PLP_BUSINESS!$C$3:$C$2925=AC$9)*(--(LOWER(PLP_BUSINESS!$G$3:$G$2925)=$AU33:$BY33)))&gt;0,"O","X"))</f>
        <v>N/A</v>
      </c>
      <c r="AD33" s="168" t="str" cm="1">
        <f t="array" ref="AD33">IF(AD97&lt;&gt;"", AD97, IF(SUMPRODUCT(--(PLP_BUSINESS!$C$3:$C$2925=AD$9)*(--(LOWER(PLP_BUSINESS!$G$3:$G$2925)=$AU33:$BY33)))&gt;0,"O","X"))</f>
        <v>N/A</v>
      </c>
      <c r="AE33" s="203" t="str" cm="1">
        <f t="array" ref="AE33">IF(AE97&lt;&gt;"", AE97, IF(SUMPRODUCT(--(PLP_BUSINESS!$C$3:$C$2925=AE$9)*(--(LOWER(PLP_BUSINESS!$G$3:$G$2925)=$AU33:$BY33)))&gt;0,"O","X"))</f>
        <v>N/A</v>
      </c>
      <c r="AF33" s="167" t="str" cm="1">
        <f t="array" ref="AF33">IF(AF97&lt;&gt;"", AF97, IF(SUMPRODUCT(--(PLP_BUSINESS!$C$3:$C$2925=AF$9)*(--(LOWER(PLP_BUSINESS!$G$3:$G$2925)=$AU33:$BY33)))&gt;0,"O","X"))</f>
        <v>N/A</v>
      </c>
      <c r="AG33" s="167" t="str" cm="1">
        <f t="array" ref="AG33">IF(AG97&lt;&gt;"", AG97, IF(SUMPRODUCT(--(PLP_BUSINESS!$C$3:$C$2925=AG$9)*(--(LOWER(PLP_BUSINESS!$G$3:$G$2925)=$AU33:$BY33)))&gt;0,"O","X"))</f>
        <v>N/A</v>
      </c>
      <c r="AH33" s="167" t="str" cm="1">
        <f t="array" ref="AH33">IF(AH97&lt;&gt;"", AH97, IF(SUMPRODUCT(--(PLP_BUSINESS!$C$3:$C$2925=AH$9)*(--(LOWER(PLP_BUSINESS!$G$3:$G$2925)=$AU33:$BY33)))&gt;0,"O","X"))</f>
        <v>N/A</v>
      </c>
      <c r="AI33" s="167" t="str" cm="1">
        <f t="array" ref="AI33">IF(AI97&lt;&gt;"", AI97, IF(SUMPRODUCT(--(PLP_BUSINESS!$C$3:$C$2925=AI$9)*(--(LOWER(PLP_BUSINESS!$G$3:$G$2925)=$AU33:$BY33)))&gt;0,"O","X"))</f>
        <v>O</v>
      </c>
      <c r="AJ33" s="167" t="str" cm="1">
        <f t="array" ref="AJ33">IF(AJ97&lt;&gt;"", AJ97, IF(SUMPRODUCT(--(PLP_BUSINESS!$C$3:$C$2925=AJ$9)*(--(LOWER(PLP_BUSINESS!$G$3:$G$2925)=$AU33:$BY33)))&gt;0,"O","X"))</f>
        <v>N/A</v>
      </c>
      <c r="AK33" s="225" t="str" cm="1">
        <f t="array" ref="AK33">IF(AK97&lt;&gt;"", AK97, IF(SUMPRODUCT(--(PLP_BUSINESS!$C$3:$C$2925=AK$9)*(--(LOWER(PLP_BUSINESS!$G$3:$G$2925)=$AU33:$BY33)))&gt;0,"O","X"))</f>
        <v>N/A</v>
      </c>
      <c r="AL33" s="226" t="str" cm="1">
        <f t="array" ref="AL33">IF(AL97&lt;&gt;"", AL97, IF(SUMPRODUCT(--(PLP_BUSINESS!$C$3:$C$2925=AL$9)*(--(LOWER(PLP_BUSINESS!$G$3:$G$2925)=$AU33:$BY33)))&gt;0,"O","X"))</f>
        <v>O</v>
      </c>
      <c r="AM33" s="203" t="str" cm="1">
        <f t="array" ref="AM33">IF(AM97&lt;&gt;"", AM97, IF(SUMPRODUCT(--(PLP_BUSINESS!$C$3:$C$2925=AM$9)*(--(LOWER(PLP_BUSINESS!$G$3:$G$2925)=$AU33:$BY33)))&gt;0,"O","X"))</f>
        <v>O</v>
      </c>
      <c r="AN33" s="167" t="str" cm="1">
        <f t="array" ref="AN33">IF(AN97&lt;&gt;"", AN97, IF(SUMPRODUCT(--(PLP_BUSINESS!$C$3:$C$2925=AN$9)*(--(LOWER(PLP_BUSINESS!$G$3:$G$2925)=$AU33:$BY33)))&gt;0,"O","X"))</f>
        <v>O</v>
      </c>
      <c r="AO33" s="167" t="str" cm="1">
        <f t="array" ref="AO33">IF(AO97&lt;&gt;"", AO97, IF(SUMPRODUCT(--(PLP_BUSINESS!$C$3:$C$2925=AO$9)*(--(LOWER(PLP_BUSINESS!$G$3:$G$2925)=$AU33:$BY33)))&gt;0,"O","X"))</f>
        <v>O</v>
      </c>
      <c r="AP33" s="167" t="str" cm="1">
        <f t="array" ref="AP33">IF(AP97&lt;&gt;"", AP97, IF(SUMPRODUCT(--(PLP_BUSINESS!$C$3:$C$2925=AP$9)*(--(LOWER(PLP_BUSINESS!$G$3:$G$2925)=$AU33:$BY33)))&gt;0,"O","X"))</f>
        <v>N/A</v>
      </c>
      <c r="AQ33" s="167" t="str" cm="1">
        <f t="array" ref="AQ33">IF(AQ97&lt;&gt;"", AQ97, IF(SUMPRODUCT(--(PLP_BUSINESS!$C$3:$C$2925=AQ$9)*(--(LOWER(PLP_BUSINESS!$G$3:$G$2925)=$AU33:$BY33)))&gt;0,"O","X"))</f>
        <v>O</v>
      </c>
      <c r="AR33" s="167" t="str" cm="1">
        <f t="array" ref="AR33">IF(AR97&lt;&gt;"", AR97, IF(SUMPRODUCT(--(PLP_BUSINESS!$C$3:$C$2925=AR$9)*(--(LOWER(PLP_BUSINESS!$G$3:$G$2925)=$AU33:$BY33)))&gt;0,"O","X"))</f>
        <v>O</v>
      </c>
      <c r="AS33" s="225" t="str" cm="1">
        <f t="array" ref="AS33">IF(AS97&lt;&gt;"", AS97, IF(SUMPRODUCT(--(PLP_BUSINESS!$C$3:$C$2925=AS$9)*(--(LOWER(PLP_BUSINESS!$G$3:$G$2925)=$AU33:$BY33)))&gt;0,"O","X"))</f>
        <v>O</v>
      </c>
      <c r="AT33" s="63"/>
      <c r="AU33" s="309" t="s">
        <v>6532</v>
      </c>
      <c r="AV33" s="309" t="s">
        <v>6575</v>
      </c>
      <c r="AW33" s="309" t="s">
        <v>6620</v>
      </c>
      <c r="AX33" s="309" t="s">
        <v>6665</v>
      </c>
      <c r="AY33" s="309" t="s">
        <v>6701</v>
      </c>
      <c r="AZ33" s="309" t="s">
        <v>6727</v>
      </c>
      <c r="BA33" s="309" t="s">
        <v>6751</v>
      </c>
      <c r="BB33" s="309" t="s">
        <v>6770</v>
      </c>
      <c r="BC33" s="309" t="s">
        <v>4706</v>
      </c>
      <c r="BD33" s="309" t="s">
        <v>6792</v>
      </c>
      <c r="BE33" s="309" t="s">
        <v>11429</v>
      </c>
      <c r="BF33" s="309" t="s">
        <v>11430</v>
      </c>
      <c r="BG33" s="309" t="s">
        <v>6942</v>
      </c>
      <c r="BH33" s="309" t="s">
        <v>11431</v>
      </c>
      <c r="BI33" s="309" t="s">
        <v>11432</v>
      </c>
      <c r="BJ33" s="309" t="s">
        <v>6830</v>
      </c>
      <c r="BK33" s="309" t="s">
        <v>6830</v>
      </c>
      <c r="BL33" s="309" t="s">
        <v>6830</v>
      </c>
      <c r="BM33" s="309" t="s">
        <v>6830</v>
      </c>
      <c r="BN33" s="309" t="s">
        <v>6830</v>
      </c>
      <c r="BO33" s="309" t="s">
        <v>6830</v>
      </c>
      <c r="BP33" s="309" t="s">
        <v>6830</v>
      </c>
      <c r="BQ33" s="309" t="s">
        <v>6830</v>
      </c>
      <c r="BR33" s="309" t="s">
        <v>6830</v>
      </c>
      <c r="BS33" s="309" t="s">
        <v>6830</v>
      </c>
      <c r="BT33" s="309" t="s">
        <v>6830</v>
      </c>
      <c r="BU33" s="309" t="s">
        <v>6830</v>
      </c>
      <c r="BV33" s="309" t="s">
        <v>6830</v>
      </c>
      <c r="BW33" s="309" t="s">
        <v>6830</v>
      </c>
      <c r="BX33" s="308"/>
      <c r="BY33" s="283"/>
      <c r="BZ33" s="283"/>
      <c r="CA33" s="283"/>
    </row>
    <row r="34" spans="2:79" s="61" customFormat="1" ht="17.45" customHeight="1">
      <c r="B34" s="501" t="s">
        <v>5664</v>
      </c>
      <c r="C34" s="502"/>
      <c r="D34" s="81" t="s">
        <v>5664</v>
      </c>
      <c r="E34" s="204" t="str" cm="1">
        <f t="array" ref="E34">IF(E98&lt;&gt;"", E98, IF(SUMPRODUCT(--(PLP_BUSINESS!$C$3:$C$2925=E$9)*(--(LOWER(PLP_BUSINESS!$G$3:$G$2925)=$AU34:$BY34)))&gt;0,"O","X"))</f>
        <v>N/A</v>
      </c>
      <c r="F34" s="169" t="str" cm="1">
        <f t="array" ref="F34">IF(F98&lt;&gt;"", F98, IF(SUMPRODUCT(--(PLP_BUSINESS!$C$3:$C$2925=F$9)*(--(LOWER(PLP_BUSINESS!$G$3:$G$2925)=$AU34:$BY34)))&gt;0,"O","X"))</f>
        <v>N/A</v>
      </c>
      <c r="G34" s="169" t="str" cm="1">
        <f t="array" ref="G34">IF(G98&lt;&gt;"", G98, IF(SUMPRODUCT(--(PLP_BUSINESS!$C$3:$C$2925=G$9)*(--(LOWER(PLP_BUSINESS!$G$3:$G$2925)=$AU34:$BY34)))&gt;0,"O","X"))</f>
        <v>N/A</v>
      </c>
      <c r="H34" s="169" t="str" cm="1">
        <f t="array" ref="H34">IF(H98&lt;&gt;"", H98, IF(SUMPRODUCT(--(PLP_BUSINESS!$C$3:$C$2925=H$9)*(--(LOWER(PLP_BUSINESS!$G$3:$G$2925)=$AU34:$BY34)))&gt;0,"O","X"))</f>
        <v>N/A</v>
      </c>
      <c r="I34" s="169" t="str" cm="1">
        <f t="array" ref="I34">IF(I98&lt;&gt;"", I98, IF(SUMPRODUCT(--(PLP_BUSINESS!$C$3:$C$2925=I$9)*(--(LOWER(PLP_BUSINESS!$G$3:$G$2925)=$AU34:$BY34)))&gt;0,"O","X"))</f>
        <v>N/A</v>
      </c>
      <c r="J34" s="169" t="str" cm="1">
        <f t="array" ref="J34">IF(J98&lt;&gt;"", J98, IF(SUMPRODUCT(--(PLP_BUSINESS!$C$3:$C$2925=J$9)*(--(LOWER(PLP_BUSINESS!$G$3:$G$2925)=$AU34:$BY34)))&gt;0,"O","X"))</f>
        <v>N/A</v>
      </c>
      <c r="K34" s="169" t="str" cm="1">
        <f t="array" ref="K34">IF(K98&lt;&gt;"", K98, IF(SUMPRODUCT(--(PLP_BUSINESS!$C$3:$C$2925=K$9)*(--(LOWER(PLP_BUSINESS!$G$3:$G$2925)=$AU34:$BY34)))&gt;0,"O","X"))</f>
        <v>N/A</v>
      </c>
      <c r="L34" s="170" t="str" cm="1">
        <f t="array" ref="L34">IF(L98&lt;&gt;"", L98, IF(SUMPRODUCT(--(PLP_BUSINESS!$C$3:$C$2925=L$9)*(--(LOWER(PLP_BUSINESS!$G$3:$G$2925)=$AU34:$BY34)))&gt;0,"O","X"))</f>
        <v>N/A</v>
      </c>
      <c r="M34" s="154" t="str" cm="1">
        <f t="array" ref="M34">IF(M98&lt;&gt;"", M98, IF(SUMPRODUCT(--(PLP_BUSINESS!$C$3:$C$2925=M$9)*(--(LOWER(PLP_BUSINESS!$G$3:$G$2925)=$AU34:$BY34)))&gt;0,"O","X"))</f>
        <v>N/A</v>
      </c>
      <c r="N34" s="227" t="str" cm="1">
        <f t="array" ref="N34">IF(N98&lt;&gt;"", N98, IF(SUMPRODUCT(--(PLP_BUSINESS!$C$3:$C$2925=N$9)*(--(LOWER(PLP_BUSINESS!$G$3:$G$2925)=$AU34:$BY34)))&gt;0,"O","X"))</f>
        <v>O</v>
      </c>
      <c r="O34" s="169" t="str" cm="1">
        <f t="array" ref="O34">IF(O98&lt;&gt;"", O98, IF(SUMPRODUCT(--(PLP_BUSINESS!$C$3:$C$2925=O$9)*(--(LOWER(PLP_BUSINESS!$G$3:$G$2925)=$AU34:$BY34)))&gt;0,"O","X"))</f>
        <v>O</v>
      </c>
      <c r="P34" s="169" t="str" cm="1">
        <f t="array" ref="P34">IF(P98&lt;&gt;"", P98, IF(SUMPRODUCT(--(PLP_BUSINESS!$C$3:$C$2925=P$9)*(--(LOWER(PLP_BUSINESS!$G$3:$G$2925)=$AU34:$BY34)))&gt;0,"O","X"))</f>
        <v>N/A</v>
      </c>
      <c r="Q34" s="169" t="str" cm="1">
        <f t="array" ref="Q34">IF(Q98&lt;&gt;"", Q98, IF(SUMPRODUCT(--(PLP_BUSINESS!$C$3:$C$2925=Q$9)*(--(LOWER(PLP_BUSINESS!$G$3:$G$2925)=$AU34:$BY34)))&gt;0,"O","X"))</f>
        <v>O</v>
      </c>
      <c r="R34" s="169" t="str" cm="1">
        <f t="array" ref="R34">IF(R98&lt;&gt;"", R98, IF(SUMPRODUCT(--(PLP_BUSINESS!$C$3:$C$2925=R$9)*(--(LOWER(PLP_BUSINESS!$G$3:$G$2925)=$AU34:$BY34)))&gt;0,"O","X"))</f>
        <v>O</v>
      </c>
      <c r="S34" s="169" t="str" cm="1">
        <f t="array" ref="S34">IF(S98&lt;&gt;"", S98, IF(SUMPRODUCT(--(PLP_BUSINESS!$C$3:$C$2925=S$9)*(--(LOWER(PLP_BUSINESS!$G$3:$G$2925)=$AU34:$BY34)))&gt;0,"O","X"))</f>
        <v>O</v>
      </c>
      <c r="T34" s="169" t="str" cm="1">
        <f t="array" ref="T34">IF(T98&lt;&gt;"", T98, IF(SUMPRODUCT(--(PLP_BUSINESS!$C$3:$C$2925=T$9)*(--(LOWER(PLP_BUSINESS!$G$3:$G$2925)=$AU34:$BY34)))&gt;0,"O","X"))</f>
        <v>O</v>
      </c>
      <c r="U34" s="169" t="str" cm="1">
        <f t="array" ref="U34">IF(U98&lt;&gt;"", U98, IF(SUMPRODUCT(--(PLP_BUSINESS!$C$3:$C$2925=U$9)*(--(LOWER(PLP_BUSINESS!$G$3:$G$2925)=$AU34:$BY34)))&gt;0,"O","X"))</f>
        <v>O</v>
      </c>
      <c r="V34" s="169" t="str" cm="1">
        <f t="array" ref="V34">IF(V98&lt;&gt;"", V98, IF(SUMPRODUCT(--(PLP_BUSINESS!$C$3:$C$2925=V$9)*(--(LOWER(PLP_BUSINESS!$G$3:$G$2925)=$AU34:$BY34)))&gt;0,"O","X"))</f>
        <v>O</v>
      </c>
      <c r="W34" s="169" t="str" cm="1">
        <f t="array" ref="W34">IF(W98&lt;&gt;"", W98, IF(SUMPRODUCT(--(PLP_BUSINESS!$C$3:$C$2925=W$9)*(--(LOWER(PLP_BUSINESS!$G$3:$G$2925)=$AU34:$BY34)))&gt;0,"O","X"))</f>
        <v>O</v>
      </c>
      <c r="X34" s="169" t="str" cm="1">
        <f t="array" ref="X34">IF(X98&lt;&gt;"", X98, IF(SUMPRODUCT(--(PLP_BUSINESS!$C$3:$C$2925=X$9)*(--(LOWER(PLP_BUSINESS!$G$3:$G$2925)=$AU34:$BY34)))&gt;0,"O","X"))</f>
        <v>O</v>
      </c>
      <c r="Y34" s="169" t="str" cm="1">
        <f t="array" ref="Y34">IF(Y98&lt;&gt;"", Y98, IF(SUMPRODUCT(--(PLP_BUSINESS!$C$3:$C$2925=Y$9)*(--(LOWER(PLP_BUSINESS!$G$3:$G$2925)=$AU34:$BY34)))&gt;0,"O","X"))</f>
        <v>O</v>
      </c>
      <c r="Z34" s="169" t="str" cm="1">
        <f t="array" ref="Z34">IF(Z98&lt;&gt;"", Z98, IF(SUMPRODUCT(--(PLP_BUSINESS!$C$3:$C$2925=Z$9)*(--(LOWER(PLP_BUSINESS!$G$3:$G$2925)=$AU34:$BY34)))&gt;0,"O","X"))</f>
        <v>O</v>
      </c>
      <c r="AA34" s="169" t="str" cm="1">
        <f t="array" ref="AA34">IF(AA98&lt;&gt;"", AA98, IF(SUMPRODUCT(--(PLP_BUSINESS!$C$3:$C$2925=AA$9)*(--(LOWER(PLP_BUSINESS!$G$3:$G$2925)=$AU34:$BY34)))&gt;0,"O","X"))</f>
        <v>N/A</v>
      </c>
      <c r="AB34" s="228" t="str" cm="1">
        <f t="array" ref="AB34">IF(AB98&lt;&gt;"", AB98, IF(SUMPRODUCT(--(PLP_BUSINESS!$C$3:$C$2925=AB$9)*(--(LOWER(PLP_BUSINESS!$G$3:$G$2925)=$AU34:$BY34)))&gt;0,"O","X"))</f>
        <v>N/A</v>
      </c>
      <c r="AC34" s="227" t="str" cm="1">
        <f t="array" ref="AC34">IF(AC98&lt;&gt;"", AC98, IF(SUMPRODUCT(--(PLP_BUSINESS!$C$3:$C$2925=AC$9)*(--(LOWER(PLP_BUSINESS!$G$3:$G$2925)=$AU34:$BY34)))&gt;0,"O","X"))</f>
        <v>N/A</v>
      </c>
      <c r="AD34" s="170" t="str" cm="1">
        <f t="array" ref="AD34">IF(AD98&lt;&gt;"", AD98, IF(SUMPRODUCT(--(PLP_BUSINESS!$C$3:$C$2925=AD$9)*(--(LOWER(PLP_BUSINESS!$G$3:$G$2925)=$AU34:$BY34)))&gt;0,"O","X"))</f>
        <v>N/A</v>
      </c>
      <c r="AE34" s="204" t="str" cm="1">
        <f t="array" ref="AE34">IF(AE98&lt;&gt;"", AE98, IF(SUMPRODUCT(--(PLP_BUSINESS!$C$3:$C$2925=AE$9)*(--(LOWER(PLP_BUSINESS!$G$3:$G$2925)=$AU34:$BY34)))&gt;0,"O","X"))</f>
        <v>O</v>
      </c>
      <c r="AF34" s="169" t="str" cm="1">
        <f t="array" ref="AF34">IF(AF98&lt;&gt;"", AF98, IF(SUMPRODUCT(--(PLP_BUSINESS!$C$3:$C$2925=AF$9)*(--(LOWER(PLP_BUSINESS!$G$3:$G$2925)=$AU34:$BY34)))&gt;0,"O","X"))</f>
        <v>O</v>
      </c>
      <c r="AG34" s="169" t="str" cm="1">
        <f t="array" ref="AG34">IF(AG98&lt;&gt;"", AG98, IF(SUMPRODUCT(--(PLP_BUSINESS!$C$3:$C$2925=AG$9)*(--(LOWER(PLP_BUSINESS!$G$3:$G$2925)=$AU34:$BY34)))&gt;0,"O","X"))</f>
        <v>O</v>
      </c>
      <c r="AH34" s="169" t="str" cm="1">
        <f t="array" ref="AH34">IF(AH98&lt;&gt;"", AH98, IF(SUMPRODUCT(--(PLP_BUSINESS!$C$3:$C$2925=AH$9)*(--(LOWER(PLP_BUSINESS!$G$3:$G$2925)=$AU34:$BY34)))&gt;0,"O","X"))</f>
        <v>N/A</v>
      </c>
      <c r="AI34" s="169" t="str" cm="1">
        <f t="array" ref="AI34">IF(AI98&lt;&gt;"", AI98, IF(SUMPRODUCT(--(PLP_BUSINESS!$C$3:$C$2925=AI$9)*(--(LOWER(PLP_BUSINESS!$G$3:$G$2925)=$AU34:$BY34)))&gt;0,"O","X"))</f>
        <v>O</v>
      </c>
      <c r="AJ34" s="169" t="str" cm="1">
        <f t="array" ref="AJ34">IF(AJ98&lt;&gt;"", AJ98, IF(SUMPRODUCT(--(PLP_BUSINESS!$C$3:$C$2925=AJ$9)*(--(LOWER(PLP_BUSINESS!$G$3:$G$2925)=$AU34:$BY34)))&gt;0,"O","X"))</f>
        <v>O</v>
      </c>
      <c r="AK34" s="228" t="str" cm="1">
        <f t="array" ref="AK34">IF(AK98&lt;&gt;"", AK98, IF(SUMPRODUCT(--(PLP_BUSINESS!$C$3:$C$2925=AK$9)*(--(LOWER(PLP_BUSINESS!$G$3:$G$2925)=$AU34:$BY34)))&gt;0,"O","X"))</f>
        <v>O</v>
      </c>
      <c r="AL34" s="229" t="str" cm="1">
        <f t="array" ref="AL34">IF(AL98&lt;&gt;"", AL98, IF(SUMPRODUCT(--(PLP_BUSINESS!$C$3:$C$2925=AL$9)*(--(LOWER(PLP_BUSINESS!$G$3:$G$2925)=$AU34:$BY34)))&gt;0,"O","X"))</f>
        <v>N/A</v>
      </c>
      <c r="AM34" s="204" t="str" cm="1">
        <f t="array" ref="AM34">IF(AM98&lt;&gt;"", AM98, IF(SUMPRODUCT(--(PLP_BUSINESS!$C$3:$C$2925=AM$9)*(--(LOWER(PLP_BUSINESS!$G$3:$G$2925)=$AU34:$BY34)))&gt;0,"O","X"))</f>
        <v>O</v>
      </c>
      <c r="AN34" s="169" t="str" cm="1">
        <f t="array" ref="AN34">IF(AN98&lt;&gt;"", AN98, IF(SUMPRODUCT(--(PLP_BUSINESS!$C$3:$C$2925=AN$9)*(--(LOWER(PLP_BUSINESS!$G$3:$G$2925)=$AU34:$BY34)))&gt;0,"O","X"))</f>
        <v>O</v>
      </c>
      <c r="AO34" s="169" t="str" cm="1">
        <f t="array" ref="AO34">IF(AO98&lt;&gt;"", AO98, IF(SUMPRODUCT(--(PLP_BUSINESS!$C$3:$C$2925=AO$9)*(--(LOWER(PLP_BUSINESS!$G$3:$G$2925)=$AU34:$BY34)))&gt;0,"O","X"))</f>
        <v>N/A</v>
      </c>
      <c r="AP34" s="169" t="str" cm="1">
        <f t="array" ref="AP34">IF(AP98&lt;&gt;"", AP98, IF(SUMPRODUCT(--(PLP_BUSINESS!$C$3:$C$2925=AP$9)*(--(LOWER(PLP_BUSINESS!$G$3:$G$2925)=$AU34:$BY34)))&gt;0,"O","X"))</f>
        <v>N/A</v>
      </c>
      <c r="AQ34" s="169" t="str" cm="1">
        <f t="array" ref="AQ34">IF(AQ98&lt;&gt;"", AQ98, IF(SUMPRODUCT(--(PLP_BUSINESS!$C$3:$C$2925=AQ$9)*(--(LOWER(PLP_BUSINESS!$G$3:$G$2925)=$AU34:$BY34)))&gt;0,"O","X"))</f>
        <v>O</v>
      </c>
      <c r="AR34" s="169" t="str" cm="1">
        <f t="array" ref="AR34">IF(AR98&lt;&gt;"", AR98, IF(SUMPRODUCT(--(PLP_BUSINESS!$C$3:$C$2925=AR$9)*(--(LOWER(PLP_BUSINESS!$G$3:$G$2925)=$AU34:$BY34)))&gt;0,"O","X"))</f>
        <v>O</v>
      </c>
      <c r="AS34" s="228" t="str" cm="1">
        <f t="array" ref="AS34">IF(AS98&lt;&gt;"", AS98, IF(SUMPRODUCT(--(PLP_BUSINESS!$C$3:$C$2925=AS$9)*(--(LOWER(PLP_BUSINESS!$G$3:$G$2925)=$AU34:$BY34)))&gt;0,"O","X"))</f>
        <v>N/A</v>
      </c>
      <c r="AT34" s="63"/>
      <c r="AU34" s="309" t="s">
        <v>6533</v>
      </c>
      <c r="AV34" s="309" t="s">
        <v>6576</v>
      </c>
      <c r="AW34" s="309" t="s">
        <v>6621</v>
      </c>
      <c r="AX34" s="309" t="s">
        <v>6666</v>
      </c>
      <c r="AY34" s="309" t="s">
        <v>5375</v>
      </c>
      <c r="AZ34" s="309" t="s">
        <v>6728</v>
      </c>
      <c r="BA34" s="309" t="s">
        <v>6752</v>
      </c>
      <c r="BB34" s="309" t="s">
        <v>6771</v>
      </c>
      <c r="BC34" s="309" t="s">
        <v>6783</v>
      </c>
      <c r="BD34" s="309" t="s">
        <v>11433</v>
      </c>
      <c r="BE34" s="309" t="s">
        <v>11434</v>
      </c>
      <c r="BF34" s="309" t="s">
        <v>11435</v>
      </c>
      <c r="BG34" s="309" t="s">
        <v>11436</v>
      </c>
      <c r="BH34" s="309" t="s">
        <v>6830</v>
      </c>
      <c r="BI34" s="309" t="s">
        <v>6830</v>
      </c>
      <c r="BJ34" s="309" t="s">
        <v>6830</v>
      </c>
      <c r="BK34" s="309" t="s">
        <v>6830</v>
      </c>
      <c r="BL34" s="309" t="s">
        <v>6830</v>
      </c>
      <c r="BM34" s="309" t="s">
        <v>6830</v>
      </c>
      <c r="BN34" s="309" t="s">
        <v>6830</v>
      </c>
      <c r="BO34" s="309" t="s">
        <v>6830</v>
      </c>
      <c r="BP34" s="309" t="s">
        <v>6830</v>
      </c>
      <c r="BQ34" s="309" t="s">
        <v>6830</v>
      </c>
      <c r="BR34" s="309" t="s">
        <v>6830</v>
      </c>
      <c r="BS34" s="309" t="s">
        <v>6830</v>
      </c>
      <c r="BT34" s="309" t="s">
        <v>6830</v>
      </c>
      <c r="BU34" s="309" t="s">
        <v>6830</v>
      </c>
      <c r="BV34" s="309" t="s">
        <v>6830</v>
      </c>
      <c r="BW34" s="309" t="s">
        <v>6830</v>
      </c>
      <c r="BX34" s="308"/>
      <c r="BY34" s="284" t="s">
        <v>9869</v>
      </c>
      <c r="BZ34" s="283"/>
      <c r="CA34" s="283"/>
    </row>
    <row r="35" spans="2:79" s="61" customFormat="1" ht="17.45" customHeight="1">
      <c r="B35" s="503" t="s">
        <v>227</v>
      </c>
      <c r="C35" s="502"/>
      <c r="D35" s="82" t="s">
        <v>5665</v>
      </c>
      <c r="E35" s="205" t="str" cm="1">
        <f t="array" ref="E35">IF(E99&lt;&gt;"", E99, IF(SUMPRODUCT(--(PLP_BUSINESS!$C$3:$C$2925=E$9)*(--(LOWER(PLP_BUSINESS!$G$3:$G$2925)=$AU35:$BY35)))&gt;0,"O","X"))</f>
        <v>O</v>
      </c>
      <c r="F35" s="171" t="str" cm="1">
        <f t="array" ref="F35">IF(F99&lt;&gt;"", F99, IF(SUMPRODUCT(--(PLP_BUSINESS!$C$3:$C$2925=F$9)*(--(LOWER(PLP_BUSINESS!$G$3:$G$2925)=$AU35:$BY35)))&gt;0,"O","X"))</f>
        <v>O</v>
      </c>
      <c r="G35" s="171" t="str" cm="1">
        <f t="array" ref="G35">IF(G99&lt;&gt;"", G99, IF(SUMPRODUCT(--(PLP_BUSINESS!$C$3:$C$2925=G$9)*(--(LOWER(PLP_BUSINESS!$G$3:$G$2925)=$AU35:$BY35)))&gt;0,"O","X"))</f>
        <v>O</v>
      </c>
      <c r="H35" s="171" t="str" cm="1">
        <f t="array" ref="H35">IF(H99&lt;&gt;"", H99, IF(SUMPRODUCT(--(PLP_BUSINESS!$C$3:$C$2925=H$9)*(--(LOWER(PLP_BUSINESS!$G$3:$G$2925)=$AU35:$BY35)))&gt;0,"O","X"))</f>
        <v>O</v>
      </c>
      <c r="I35" s="171" t="str" cm="1">
        <f t="array" ref="I35">IF(I99&lt;&gt;"", I99, IF(SUMPRODUCT(--(PLP_BUSINESS!$C$3:$C$2925=I$9)*(--(LOWER(PLP_BUSINESS!$G$3:$G$2925)=$AU35:$BY35)))&gt;0,"O","X"))</f>
        <v>O</v>
      </c>
      <c r="J35" s="171" t="str" cm="1">
        <f t="array" ref="J35">IF(J99&lt;&gt;"", J99, IF(SUMPRODUCT(--(PLP_BUSINESS!$C$3:$C$2925=J$9)*(--(LOWER(PLP_BUSINESS!$G$3:$G$2925)=$AU35:$BY35)))&gt;0,"O","X"))</f>
        <v>O</v>
      </c>
      <c r="K35" s="171" t="str" cm="1">
        <f t="array" ref="K35">IF(K99&lt;&gt;"", K99, IF(SUMPRODUCT(--(PLP_BUSINESS!$C$3:$C$2925=K$9)*(--(LOWER(PLP_BUSINESS!$G$3:$G$2925)=$AU35:$BY35)))&gt;0,"O","X"))</f>
        <v>O</v>
      </c>
      <c r="L35" s="172" t="str" cm="1">
        <f t="array" ref="L35">IF(L99&lt;&gt;"", L99, IF(SUMPRODUCT(--(PLP_BUSINESS!$C$3:$C$2925=L$9)*(--(LOWER(PLP_BUSINESS!$G$3:$G$2925)=$AU35:$BY35)))&gt;0,"O","X"))</f>
        <v>O</v>
      </c>
      <c r="M35" s="155" t="str" cm="1">
        <f t="array" ref="M35">IF(M99&lt;&gt;"", M99, IF(SUMPRODUCT(--(PLP_BUSINESS!$C$3:$C$2925=M$9)*(--(LOWER(PLP_BUSINESS!$G$3:$G$2925)=$AU35:$BY35)))&gt;0,"O","X"))</f>
        <v>O</v>
      </c>
      <c r="N35" s="230" t="str" cm="1">
        <f t="array" ref="N35">IF(N99&lt;&gt;"", N99, IF(SUMPRODUCT(--(PLP_BUSINESS!$C$3:$C$2925=N$9)*(--(LOWER(PLP_BUSINESS!$G$3:$G$2925)=$AU35:$BY35)))&gt;0,"O","X"))</f>
        <v>O</v>
      </c>
      <c r="O35" s="171" t="str" cm="1">
        <f t="array" ref="O35">IF(O99&lt;&gt;"", O99, IF(SUMPRODUCT(--(PLP_BUSINESS!$C$3:$C$2925=O$9)*(--(LOWER(PLP_BUSINESS!$G$3:$G$2925)=$AU35:$BY35)))&gt;0,"O","X"))</f>
        <v>O</v>
      </c>
      <c r="P35" s="171" t="str" cm="1">
        <f t="array" ref="P35">IF(P99&lt;&gt;"", P99, IF(SUMPRODUCT(--(PLP_BUSINESS!$C$3:$C$2925=P$9)*(--(LOWER(PLP_BUSINESS!$G$3:$G$2925)=$AU35:$BY35)))&gt;0,"O","X"))</f>
        <v>O</v>
      </c>
      <c r="Q35" s="171" t="str" cm="1">
        <f t="array" ref="Q35">IF(Q99&lt;&gt;"", Q99, IF(SUMPRODUCT(--(PLP_BUSINESS!$C$3:$C$2925=Q$9)*(--(LOWER(PLP_BUSINESS!$G$3:$G$2925)=$AU35:$BY35)))&gt;0,"O","X"))</f>
        <v>O</v>
      </c>
      <c r="R35" s="171" t="str" cm="1">
        <f t="array" ref="R35">IF(R99&lt;&gt;"", R99, IF(SUMPRODUCT(--(PLP_BUSINESS!$C$3:$C$2925=R$9)*(--(LOWER(PLP_BUSINESS!$G$3:$G$2925)=$AU35:$BY35)))&gt;0,"O","X"))</f>
        <v>O</v>
      </c>
      <c r="S35" s="171" t="str" cm="1">
        <f t="array" ref="S35">IF(S99&lt;&gt;"", S99, IF(SUMPRODUCT(--(PLP_BUSINESS!$C$3:$C$2925=S$9)*(--(LOWER(PLP_BUSINESS!$G$3:$G$2925)=$AU35:$BY35)))&gt;0,"O","X"))</f>
        <v>O</v>
      </c>
      <c r="T35" s="171" t="str" cm="1">
        <f t="array" ref="T35">IF(T99&lt;&gt;"", T99, IF(SUMPRODUCT(--(PLP_BUSINESS!$C$3:$C$2925=T$9)*(--(LOWER(PLP_BUSINESS!$G$3:$G$2925)=$AU35:$BY35)))&gt;0,"O","X"))</f>
        <v>O</v>
      </c>
      <c r="U35" s="171" t="str" cm="1">
        <f t="array" ref="U35">IF(U99&lt;&gt;"", U99, IF(SUMPRODUCT(--(PLP_BUSINESS!$C$3:$C$2925=U$9)*(--(LOWER(PLP_BUSINESS!$G$3:$G$2925)=$AU35:$BY35)))&gt;0,"O","X"))</f>
        <v>N/A</v>
      </c>
      <c r="V35" s="171" t="str" cm="1">
        <f t="array" ref="V35">IF(V99&lt;&gt;"", V99, IF(SUMPRODUCT(--(PLP_BUSINESS!$C$3:$C$2925=V$9)*(--(LOWER(PLP_BUSINESS!$G$3:$G$2925)=$AU35:$BY35)))&gt;0,"O","X"))</f>
        <v>N/A</v>
      </c>
      <c r="W35" s="171" t="str" cm="1">
        <f t="array" ref="W35">IF(W99&lt;&gt;"", W99, IF(SUMPRODUCT(--(PLP_BUSINESS!$C$3:$C$2925=W$9)*(--(LOWER(PLP_BUSINESS!$G$3:$G$2925)=$AU35:$BY35)))&gt;0,"O","X"))</f>
        <v>O</v>
      </c>
      <c r="X35" s="171" t="str" cm="1">
        <f t="array" ref="X35">IF(X99&lt;&gt;"", X99, IF(SUMPRODUCT(--(PLP_BUSINESS!$C$3:$C$2925=X$9)*(--(LOWER(PLP_BUSINESS!$G$3:$G$2925)=$AU35:$BY35)))&gt;0,"O","X"))</f>
        <v>O</v>
      </c>
      <c r="Y35" s="171" t="str" cm="1">
        <f t="array" ref="Y35">IF(Y99&lt;&gt;"", Y99, IF(SUMPRODUCT(--(PLP_BUSINESS!$C$3:$C$2925=Y$9)*(--(LOWER(PLP_BUSINESS!$G$3:$G$2925)=$AU35:$BY35)))&gt;0,"O","X"))</f>
        <v>O</v>
      </c>
      <c r="Z35" s="171" t="str" cm="1">
        <f t="array" ref="Z35">IF(Z99&lt;&gt;"", Z99, IF(SUMPRODUCT(--(PLP_BUSINESS!$C$3:$C$2925=Z$9)*(--(LOWER(PLP_BUSINESS!$G$3:$G$2925)=$AU35:$BY35)))&gt;0,"O","X"))</f>
        <v>O</v>
      </c>
      <c r="AA35" s="171" t="str" cm="1">
        <f t="array" ref="AA35">IF(AA99&lt;&gt;"", AA99, IF(SUMPRODUCT(--(PLP_BUSINESS!$C$3:$C$2925=AA$9)*(--(LOWER(PLP_BUSINESS!$G$3:$G$2925)=$AU35:$BY35)))&gt;0,"O","X"))</f>
        <v>N/A</v>
      </c>
      <c r="AB35" s="231" t="str" cm="1">
        <f t="array" ref="AB35">IF(AB99&lt;&gt;"", AB99, IF(SUMPRODUCT(--(PLP_BUSINESS!$C$3:$C$2925=AB$9)*(--(LOWER(PLP_BUSINESS!$G$3:$G$2925)=$AU35:$BY35)))&gt;0,"O","X"))</f>
        <v>O</v>
      </c>
      <c r="AC35" s="230" t="str" cm="1">
        <f t="array" ref="AC35">IF(AC99&lt;&gt;"", AC99, IF(SUMPRODUCT(--(PLP_BUSINESS!$C$3:$C$2925=AC$9)*(--(LOWER(PLP_BUSINESS!$G$3:$G$2925)=$AU35:$BY35)))&gt;0,"O","X"))</f>
        <v>O</v>
      </c>
      <c r="AD35" s="172" t="str" cm="1">
        <f t="array" ref="AD35">IF(AD99&lt;&gt;"", AD99, IF(SUMPRODUCT(--(PLP_BUSINESS!$C$3:$C$2925=AD$9)*(--(LOWER(PLP_BUSINESS!$G$3:$G$2925)=$AU35:$BY35)))&gt;0,"O","X"))</f>
        <v>O</v>
      </c>
      <c r="AE35" s="205" t="str" cm="1">
        <f t="array" ref="AE35">IF(AE99&lt;&gt;"", AE99, IF(SUMPRODUCT(--(PLP_BUSINESS!$C$3:$C$2925=AE$9)*(--(LOWER(PLP_BUSINESS!$G$3:$G$2925)=$AU35:$BY35)))&gt;0,"O","X"))</f>
        <v>O</v>
      </c>
      <c r="AF35" s="171" t="str" cm="1">
        <f t="array" ref="AF35">IF(AF99&lt;&gt;"", AF99, IF(SUMPRODUCT(--(PLP_BUSINESS!$C$3:$C$2925=AF$9)*(--(LOWER(PLP_BUSINESS!$G$3:$G$2925)=$AU35:$BY35)))&gt;0,"O","X"))</f>
        <v>O</v>
      </c>
      <c r="AG35" s="171" t="str" cm="1">
        <f t="array" ref="AG35">IF(AG99&lt;&gt;"", AG99, IF(SUMPRODUCT(--(PLP_BUSINESS!$C$3:$C$2925=AG$9)*(--(LOWER(PLP_BUSINESS!$G$3:$G$2925)=$AU35:$BY35)))&gt;0,"O","X"))</f>
        <v>N/A</v>
      </c>
      <c r="AH35" s="171" t="str" cm="1">
        <f t="array" ref="AH35">IF(AH99&lt;&gt;"", AH99, IF(SUMPRODUCT(--(PLP_BUSINESS!$C$3:$C$2925=AH$9)*(--(LOWER(PLP_BUSINESS!$G$3:$G$2925)=$AU35:$BY35)))&gt;0,"O","X"))</f>
        <v>O</v>
      </c>
      <c r="AI35" s="171" t="str" cm="1">
        <f t="array" ref="AI35">IF(AI99&lt;&gt;"", AI99, IF(SUMPRODUCT(--(PLP_BUSINESS!$C$3:$C$2925=AI$9)*(--(LOWER(PLP_BUSINESS!$G$3:$G$2925)=$AU35:$BY35)))&gt;0,"O","X"))</f>
        <v>O</v>
      </c>
      <c r="AJ35" s="171" t="str" cm="1">
        <f t="array" ref="AJ35">IF(AJ99&lt;&gt;"", AJ99, IF(SUMPRODUCT(--(PLP_BUSINESS!$C$3:$C$2925=AJ$9)*(--(LOWER(PLP_BUSINESS!$G$3:$G$2925)=$AU35:$BY35)))&gt;0,"O","X"))</f>
        <v>O</v>
      </c>
      <c r="AK35" s="231" t="str" cm="1">
        <f t="array" ref="AK35">IF(AK99&lt;&gt;"", AK99, IF(SUMPRODUCT(--(PLP_BUSINESS!$C$3:$C$2925=AK$9)*(--(LOWER(PLP_BUSINESS!$G$3:$G$2925)=$AU35:$BY35)))&gt;0,"O","X"))</f>
        <v>O</v>
      </c>
      <c r="AL35" s="232" t="str" cm="1">
        <f t="array" ref="AL35">IF(AL99&lt;&gt;"", AL99, IF(SUMPRODUCT(--(PLP_BUSINESS!$C$3:$C$2925=AL$9)*(--(LOWER(PLP_BUSINESS!$G$3:$G$2925)=$AU35:$BY35)))&gt;0,"O","X"))</f>
        <v>O</v>
      </c>
      <c r="AM35" s="205" t="str" cm="1">
        <f t="array" ref="AM35">IF(AM99&lt;&gt;"", AM99, IF(SUMPRODUCT(--(PLP_BUSINESS!$C$3:$C$2925=AM$9)*(--(LOWER(PLP_BUSINESS!$G$3:$G$2925)=$AU35:$BY35)))&gt;0,"O","X"))</f>
        <v>O</v>
      </c>
      <c r="AN35" s="171" t="str" cm="1">
        <f t="array" ref="AN35">IF(AN99&lt;&gt;"", AN99, IF(SUMPRODUCT(--(PLP_BUSINESS!$C$3:$C$2925=AN$9)*(--(LOWER(PLP_BUSINESS!$G$3:$G$2925)=$AU35:$BY35)))&gt;0,"O","X"))</f>
        <v>O</v>
      </c>
      <c r="AO35" s="171" t="str" cm="1">
        <f t="array" ref="AO35">IF(AO99&lt;&gt;"", AO99, IF(SUMPRODUCT(--(PLP_BUSINESS!$C$3:$C$2925=AO$9)*(--(LOWER(PLP_BUSINESS!$G$3:$G$2925)=$AU35:$BY35)))&gt;0,"O","X"))</f>
        <v>O</v>
      </c>
      <c r="AP35" s="171" t="str" cm="1">
        <f t="array" ref="AP35">IF(AP99&lt;&gt;"", AP99, IF(SUMPRODUCT(--(PLP_BUSINESS!$C$3:$C$2925=AP$9)*(--(LOWER(PLP_BUSINESS!$G$3:$G$2925)=$AU35:$BY35)))&gt;0,"O","X"))</f>
        <v>O</v>
      </c>
      <c r="AQ35" s="171" t="str" cm="1">
        <f t="array" ref="AQ35">IF(AQ99&lt;&gt;"", AQ99, IF(SUMPRODUCT(--(PLP_BUSINESS!$C$3:$C$2925=AQ$9)*(--(LOWER(PLP_BUSINESS!$G$3:$G$2925)=$AU35:$BY35)))&gt;0,"O","X"))</f>
        <v>O</v>
      </c>
      <c r="AR35" s="171" t="str" cm="1">
        <f t="array" ref="AR35">IF(AR99&lt;&gt;"", AR99, IF(SUMPRODUCT(--(PLP_BUSINESS!$C$3:$C$2925=AR$9)*(--(LOWER(PLP_BUSINESS!$G$3:$G$2925)=$AU35:$BY35)))&gt;0,"O","X"))</f>
        <v>O</v>
      </c>
      <c r="AS35" s="231" t="str" cm="1">
        <f t="array" ref="AS35">IF(AS99&lt;&gt;"", AS99, IF(SUMPRODUCT(--(PLP_BUSINESS!$C$3:$C$2925=AS$9)*(--(LOWER(PLP_BUSINESS!$G$3:$G$2925)=$AU35:$BY35)))&gt;0,"O","X"))</f>
        <v>N/A</v>
      </c>
      <c r="AT35" s="63"/>
      <c r="AU35" s="309" t="s">
        <v>6534</v>
      </c>
      <c r="AV35" s="309" t="s">
        <v>6577</v>
      </c>
      <c r="AW35" s="309" t="s">
        <v>6622</v>
      </c>
      <c r="AX35" s="309" t="s">
        <v>6667</v>
      </c>
      <c r="AY35" s="309" t="s">
        <v>6702</v>
      </c>
      <c r="AZ35" s="309" t="s">
        <v>6729</v>
      </c>
      <c r="BA35" s="309" t="s">
        <v>11437</v>
      </c>
      <c r="BB35" s="309" t="s">
        <v>11438</v>
      </c>
      <c r="BC35" s="309" t="s">
        <v>11439</v>
      </c>
      <c r="BD35" s="309" t="s">
        <v>11440</v>
      </c>
      <c r="BE35" s="309" t="s">
        <v>6830</v>
      </c>
      <c r="BF35" s="309" t="s">
        <v>6830</v>
      </c>
      <c r="BG35" s="309" t="s">
        <v>6830</v>
      </c>
      <c r="BH35" s="309" t="s">
        <v>6830</v>
      </c>
      <c r="BI35" s="309" t="s">
        <v>6830</v>
      </c>
      <c r="BJ35" s="309" t="s">
        <v>6830</v>
      </c>
      <c r="BK35" s="309" t="s">
        <v>6830</v>
      </c>
      <c r="BL35" s="309" t="s">
        <v>6830</v>
      </c>
      <c r="BM35" s="309" t="s">
        <v>6830</v>
      </c>
      <c r="BN35" s="309" t="s">
        <v>6830</v>
      </c>
      <c r="BO35" s="309" t="s">
        <v>6830</v>
      </c>
      <c r="BP35" s="309" t="s">
        <v>6830</v>
      </c>
      <c r="BQ35" s="309" t="s">
        <v>6830</v>
      </c>
      <c r="BR35" s="309" t="s">
        <v>6830</v>
      </c>
      <c r="BS35" s="309" t="s">
        <v>6830</v>
      </c>
      <c r="BT35" s="309" t="s">
        <v>6830</v>
      </c>
      <c r="BU35" s="309" t="s">
        <v>6830</v>
      </c>
      <c r="BV35" s="309" t="s">
        <v>6830</v>
      </c>
      <c r="BW35" s="309" t="s">
        <v>6830</v>
      </c>
      <c r="BX35" s="308"/>
      <c r="BY35" s="283"/>
      <c r="BZ35" s="283"/>
      <c r="CA35" s="283"/>
    </row>
    <row r="36" spans="2:79" s="61" customFormat="1" ht="17.45" customHeight="1">
      <c r="B36" s="504" t="s">
        <v>202</v>
      </c>
      <c r="C36" s="496"/>
      <c r="D36" s="83" t="s">
        <v>4485</v>
      </c>
      <c r="E36" s="206" t="str" cm="1">
        <f t="array" ref="E36">IF(E100&lt;&gt;"", E100, IF(SUMPRODUCT(--(PLP_BUSINESS!$C$3:$C$2925=E$9)*(--(LOWER(PLP_BUSINESS!$G$3:$G$2925)=$AU36:$BY36)))&gt;0,"O","X"))</f>
        <v>N/A</v>
      </c>
      <c r="F36" s="163" t="str" cm="1">
        <f t="array" ref="F36">IF(F100&lt;&gt;"", F100, IF(SUMPRODUCT(--(PLP_BUSINESS!$C$3:$C$2925=F$9)*(--(LOWER(PLP_BUSINESS!$G$3:$G$2925)=$AU36:$BY36)))&gt;0,"O","X"))</f>
        <v>N/A</v>
      </c>
      <c r="G36" s="173" t="str" cm="1">
        <f t="array" ref="G36">IF(G100&lt;&gt;"", G100, IF(SUMPRODUCT(--(PLP_BUSINESS!$C$3:$C$2925=G$9)*(--(LOWER(PLP_BUSINESS!$G$3:$G$2925)=$AU36:$BY36)))&gt;0,"O","X"))</f>
        <v>N/A</v>
      </c>
      <c r="H36" s="174" t="str" cm="1">
        <f t="array" ref="H36">IF(H100&lt;&gt;"", H100, IF(SUMPRODUCT(--(PLP_BUSINESS!$C$3:$C$2925=H$9)*(--(LOWER(PLP_BUSINESS!$G$3:$G$2925)=$AU36:$BY36)))&gt;0,"O","X"))</f>
        <v>N/A</v>
      </c>
      <c r="I36" s="174" t="str" cm="1">
        <f t="array" ref="I36">IF(I100&lt;&gt;"", I100, IF(SUMPRODUCT(--(PLP_BUSINESS!$C$3:$C$2925=I$9)*(--(LOWER(PLP_BUSINESS!$G$3:$G$2925)=$AU36:$BY36)))&gt;0,"O","X"))</f>
        <v>O</v>
      </c>
      <c r="J36" s="169" t="str" cm="1">
        <f t="array" ref="J36">IF(J100&lt;&gt;"", J100, IF(SUMPRODUCT(--(PLP_BUSINESS!$C$3:$C$2925=J$9)*(--(LOWER(PLP_BUSINESS!$G$3:$G$2925)=$AU36:$BY36)))&gt;0,"O","X"))</f>
        <v>N/A</v>
      </c>
      <c r="K36" s="169" t="str" cm="1">
        <f t="array" ref="K36">IF(K100&lt;&gt;"", K100, IF(SUMPRODUCT(--(PLP_BUSINESS!$C$3:$C$2925=K$9)*(--(LOWER(PLP_BUSINESS!$G$3:$G$2925)=$AU36:$BY36)))&gt;0,"O","X"))</f>
        <v>N/A</v>
      </c>
      <c r="L36" s="175" t="str" cm="1">
        <f t="array" ref="L36">IF(L100&lt;&gt;"", L100, IF(SUMPRODUCT(--(PLP_BUSINESS!$C$3:$C$2925=L$9)*(--(LOWER(PLP_BUSINESS!$G$3:$G$2925)=$AU36:$BY36)))&gt;0,"O","X"))</f>
        <v>N/A</v>
      </c>
      <c r="M36" s="156" t="str" cm="1">
        <f t="array" ref="M36">IF(M100&lt;&gt;"", M100, IF(SUMPRODUCT(--(PLP_BUSINESS!$C$3:$C$2925=M$9)*(--(LOWER(PLP_BUSINESS!$G$3:$G$2925)=$AU36:$BY36)))&gt;0,"O","X"))</f>
        <v>N/A</v>
      </c>
      <c r="N36" s="233" t="str" cm="1">
        <f t="array" ref="N36">IF(N100&lt;&gt;"", N100, IF(SUMPRODUCT(--(PLP_BUSINESS!$C$3:$C$2925=N$9)*(--(LOWER(PLP_BUSINESS!$G$3:$G$2925)=$AU36:$BY36)))&gt;0,"O","X"))</f>
        <v>N/A</v>
      </c>
      <c r="O36" s="174" t="str" cm="1">
        <f t="array" ref="O36">IF(O100&lt;&gt;"", O100, IF(SUMPRODUCT(--(PLP_BUSINESS!$C$3:$C$2925=O$9)*(--(LOWER(PLP_BUSINESS!$G$3:$G$2925)=$AU36:$BY36)))&gt;0,"O","X"))</f>
        <v>N/A</v>
      </c>
      <c r="P36" s="174" t="str" cm="1">
        <f t="array" ref="P36">IF(P100&lt;&gt;"", P100, IF(SUMPRODUCT(--(PLP_BUSINESS!$C$3:$C$2925=P$9)*(--(LOWER(PLP_BUSINESS!$G$3:$G$2925)=$AU36:$BY36)))&gt;0,"O","X"))</f>
        <v>O</v>
      </c>
      <c r="Q36" s="174" t="str" cm="1">
        <f t="array" ref="Q36">IF(Q100&lt;&gt;"", Q100, IF(SUMPRODUCT(--(PLP_BUSINESS!$C$3:$C$2925=Q$9)*(--(LOWER(PLP_BUSINESS!$G$3:$G$2925)=$AU36:$BY36)))&gt;0,"O","X"))</f>
        <v>O</v>
      </c>
      <c r="R36" s="174" t="str" cm="1">
        <f t="array" ref="R36">IF(R100&lt;&gt;"", R100, IF(SUMPRODUCT(--(PLP_BUSINESS!$C$3:$C$2925=R$9)*(--(LOWER(PLP_BUSINESS!$G$3:$G$2925)=$AU36:$BY36)))&gt;0,"O","X"))</f>
        <v>O</v>
      </c>
      <c r="S36" s="174" t="str" cm="1">
        <f t="array" ref="S36">IF(S100&lt;&gt;"", S100, IF(SUMPRODUCT(--(PLP_BUSINESS!$C$3:$C$2925=S$9)*(--(LOWER(PLP_BUSINESS!$G$3:$G$2925)=$AU36:$BY36)))&gt;0,"O","X"))</f>
        <v>O</v>
      </c>
      <c r="T36" s="174" t="str" cm="1">
        <f t="array" ref="T36">IF(T100&lt;&gt;"", T100, IF(SUMPRODUCT(--(PLP_BUSINESS!$C$3:$C$2925=T$9)*(--(LOWER(PLP_BUSINESS!$G$3:$G$2925)=$AU36:$BY36)))&gt;0,"O","X"))</f>
        <v>O</v>
      </c>
      <c r="U36" s="174" t="str" cm="1">
        <f t="array" ref="U36">IF(U100&lt;&gt;"", U100, IF(SUMPRODUCT(--(PLP_BUSINESS!$C$3:$C$2925=U$9)*(--(LOWER(PLP_BUSINESS!$G$3:$G$2925)=$AU36:$BY36)))&gt;0,"O","X"))</f>
        <v>O</v>
      </c>
      <c r="V36" s="174" t="str" cm="1">
        <f t="array" ref="V36">IF(V100&lt;&gt;"", V100, IF(SUMPRODUCT(--(PLP_BUSINESS!$C$3:$C$2925=V$9)*(--(LOWER(PLP_BUSINESS!$G$3:$G$2925)=$AU36:$BY36)))&gt;0,"O","X"))</f>
        <v>O</v>
      </c>
      <c r="W36" s="174" t="str" cm="1">
        <f t="array" ref="W36">IF(W100&lt;&gt;"", W100, IF(SUMPRODUCT(--(PLP_BUSINESS!$C$3:$C$2925=W$9)*(--(LOWER(PLP_BUSINESS!$G$3:$G$2925)=$AU36:$BY36)))&gt;0,"O","X"))</f>
        <v>O</v>
      </c>
      <c r="X36" s="174" t="str" cm="1">
        <f t="array" ref="X36">IF(X100&lt;&gt;"", X100, IF(SUMPRODUCT(--(PLP_BUSINESS!$C$3:$C$2925=X$9)*(--(LOWER(PLP_BUSINESS!$G$3:$G$2925)=$AU36:$BY36)))&gt;0,"O","X"))</f>
        <v>O</v>
      </c>
      <c r="Y36" s="174" t="str" cm="1">
        <f t="array" ref="Y36">IF(Y100&lt;&gt;"", Y100, IF(SUMPRODUCT(--(PLP_BUSINESS!$C$3:$C$2925=Y$9)*(--(LOWER(PLP_BUSINESS!$G$3:$G$2925)=$AU36:$BY36)))&gt;0,"O","X"))</f>
        <v>O</v>
      </c>
      <c r="Z36" s="174" t="str" cm="1">
        <f t="array" ref="Z36">IF(Z100&lt;&gt;"", Z100, IF(SUMPRODUCT(--(PLP_BUSINESS!$C$3:$C$2925=Z$9)*(--(LOWER(PLP_BUSINESS!$G$3:$G$2925)=$AU36:$BY36)))&gt;0,"O","X"))</f>
        <v>O</v>
      </c>
      <c r="AA36" s="174" t="str" cm="1">
        <f t="array" ref="AA36">IF(AA100&lt;&gt;"", AA100, IF(SUMPRODUCT(--(PLP_BUSINESS!$C$3:$C$2925=AA$9)*(--(LOWER(PLP_BUSINESS!$G$3:$G$2925)=$AU36:$BY36)))&gt;0,"O","X"))</f>
        <v>N/A</v>
      </c>
      <c r="AB36" s="234" t="str" cm="1">
        <f t="array" ref="AB36">IF(AB100&lt;&gt;"", AB100, IF(SUMPRODUCT(--(PLP_BUSINESS!$C$3:$C$2925=AB$9)*(--(LOWER(PLP_BUSINESS!$G$3:$G$2925)=$AU36:$BY36)))&gt;0,"O","X"))</f>
        <v>N/A</v>
      </c>
      <c r="AC36" s="233" t="str" cm="1">
        <f t="array" ref="AC36">IF(AC100&lt;&gt;"", AC100, IF(SUMPRODUCT(--(PLP_BUSINESS!$C$3:$C$2925=AC$9)*(--(LOWER(PLP_BUSINESS!$G$3:$G$2925)=$AU36:$BY36)))&gt;0,"O","X"))</f>
        <v>N/A</v>
      </c>
      <c r="AD36" s="235" t="str" cm="1">
        <f t="array" ref="AD36">IF(AD100&lt;&gt;"", AD100, IF(SUMPRODUCT(--(PLP_BUSINESS!$C$3:$C$2925=AD$9)*(--(LOWER(PLP_BUSINESS!$G$3:$G$2925)=$AU36:$BY36)))&gt;0,"O","X"))</f>
        <v>N/A</v>
      </c>
      <c r="AE36" s="206" t="str" cm="1">
        <f t="array" ref="AE36">IF(AE100&lt;&gt;"", AE100, IF(SUMPRODUCT(--(PLP_BUSINESS!$C$3:$C$2925=AE$9)*(--(LOWER(PLP_BUSINESS!$G$3:$G$2925)=$AU36:$BY36)))&gt;0,"O","X"))</f>
        <v>O</v>
      </c>
      <c r="AF36" s="174" t="str" cm="1">
        <f t="array" ref="AF36">IF(AF100&lt;&gt;"", AF100, IF(SUMPRODUCT(--(PLP_BUSINESS!$C$3:$C$2925=AF$9)*(--(LOWER(PLP_BUSINESS!$G$3:$G$2925)=$AU36:$BY36)))&gt;0,"O","X"))</f>
        <v>O</v>
      </c>
      <c r="AG36" s="174" t="str" cm="1">
        <f t="array" ref="AG36">IF(AG100&lt;&gt;"", AG100, IF(SUMPRODUCT(--(PLP_BUSINESS!$C$3:$C$2925=AG$9)*(--(LOWER(PLP_BUSINESS!$G$3:$G$2925)=$AU36:$BY36)))&gt;0,"O","X"))</f>
        <v>O</v>
      </c>
      <c r="AH36" s="174" t="str" cm="1">
        <f t="array" ref="AH36">IF(AH100&lt;&gt;"", AH100, IF(SUMPRODUCT(--(PLP_BUSINESS!$C$3:$C$2925=AH$9)*(--(LOWER(PLP_BUSINESS!$G$3:$G$2925)=$AU36:$BY36)))&gt;0,"O","X"))</f>
        <v>O</v>
      </c>
      <c r="AI36" s="174" t="str" cm="1">
        <f t="array" ref="AI36">IF(AI100&lt;&gt;"", AI100, IF(SUMPRODUCT(--(PLP_BUSINESS!$C$3:$C$2925=AI$9)*(--(LOWER(PLP_BUSINESS!$G$3:$G$2925)=$AU36:$BY36)))&gt;0,"O","X"))</f>
        <v>N/A</v>
      </c>
      <c r="AJ36" s="174" t="str" cm="1">
        <f t="array" ref="AJ36">IF(AJ100&lt;&gt;"", AJ100, IF(SUMPRODUCT(--(PLP_BUSINESS!$C$3:$C$2925=AJ$9)*(--(LOWER(PLP_BUSINESS!$G$3:$G$2925)=$AU36:$BY36)))&gt;0,"O","X"))</f>
        <v>N/A</v>
      </c>
      <c r="AK36" s="234" t="str" cm="1">
        <f t="array" ref="AK36">IF(AK100&lt;&gt;"", AK100, IF(SUMPRODUCT(--(PLP_BUSINESS!$C$3:$C$2925=AK$9)*(--(LOWER(PLP_BUSINESS!$G$3:$G$2925)=$AU36:$BY36)))&gt;0,"O","X"))</f>
        <v>O</v>
      </c>
      <c r="AL36" s="236" t="str" cm="1">
        <f t="array" ref="AL36">IF(AL100&lt;&gt;"", AL100, IF(SUMPRODUCT(--(PLP_BUSINESS!$C$3:$C$2925=AL$9)*(--(LOWER(PLP_BUSINESS!$G$3:$G$2925)=$AU36:$BY36)))&gt;0,"O","X"))</f>
        <v>O</v>
      </c>
      <c r="AM36" s="206" t="str" cm="1">
        <f t="array" ref="AM36">IF(AM100&lt;&gt;"", AM100, IF(SUMPRODUCT(--(PLP_BUSINESS!$C$3:$C$2925=AM$9)*(--(LOWER(PLP_BUSINESS!$G$3:$G$2925)=$AU36:$BY36)))&gt;0,"O","X"))</f>
        <v>O</v>
      </c>
      <c r="AN36" s="174" t="str" cm="1">
        <f t="array" ref="AN36">IF(AN100&lt;&gt;"", AN100, IF(SUMPRODUCT(--(PLP_BUSINESS!$C$3:$C$2925=AN$9)*(--(LOWER(PLP_BUSINESS!$G$3:$G$2925)=$AU36:$BY36)))&gt;0,"O","X"))</f>
        <v>O</v>
      </c>
      <c r="AO36" s="174" t="str" cm="1">
        <f t="array" ref="AO36">IF(AO100&lt;&gt;"", AO100, IF(SUMPRODUCT(--(PLP_BUSINESS!$C$3:$C$2925=AO$9)*(--(LOWER(PLP_BUSINESS!$G$3:$G$2925)=$AU36:$BY36)))&gt;0,"O","X"))</f>
        <v>O</v>
      </c>
      <c r="AP36" s="174" t="str" cm="1">
        <f t="array" ref="AP36">IF(AP100&lt;&gt;"", AP100, IF(SUMPRODUCT(--(PLP_BUSINESS!$C$3:$C$2925=AP$9)*(--(LOWER(PLP_BUSINESS!$G$3:$G$2925)=$AU36:$BY36)))&gt;0,"O","X"))</f>
        <v>N/A</v>
      </c>
      <c r="AQ36" s="174" t="str" cm="1">
        <f t="array" ref="AQ36">IF(AQ100&lt;&gt;"", AQ100, IF(SUMPRODUCT(--(PLP_BUSINESS!$C$3:$C$2925=AQ$9)*(--(LOWER(PLP_BUSINESS!$G$3:$G$2925)=$AU36:$BY36)))&gt;0,"O","X"))</f>
        <v>O</v>
      </c>
      <c r="AR36" s="174" t="str" cm="1">
        <f t="array" ref="AR36">IF(AR100&lt;&gt;"", AR100, IF(SUMPRODUCT(--(PLP_BUSINESS!$C$3:$C$2925=AR$9)*(--(LOWER(PLP_BUSINESS!$G$3:$G$2925)=$AU36:$BY36)))&gt;0,"O","X"))</f>
        <v>O</v>
      </c>
      <c r="AS36" s="234" t="str" cm="1">
        <f t="array" ref="AS36">IF(AS100&lt;&gt;"", AS100, IF(SUMPRODUCT(--(PLP_BUSINESS!$C$3:$C$2925=AS$9)*(--(LOWER(PLP_BUSINESS!$G$3:$G$2925)=$AU36:$BY36)))&gt;0,"O","X"))</f>
        <v>O</v>
      </c>
      <c r="AT36" s="63"/>
      <c r="AU36" s="309" t="s">
        <v>6535</v>
      </c>
      <c r="AV36" s="309" t="s">
        <v>6578</v>
      </c>
      <c r="AW36" s="309" t="s">
        <v>6623</v>
      </c>
      <c r="AX36" s="309" t="s">
        <v>6668</v>
      </c>
      <c r="AY36" s="309" t="s">
        <v>11441</v>
      </c>
      <c r="AZ36" s="309" t="s">
        <v>11442</v>
      </c>
      <c r="BA36" s="309" t="s">
        <v>11443</v>
      </c>
      <c r="BB36" s="309" t="s">
        <v>11444</v>
      </c>
      <c r="BC36" s="309" t="s">
        <v>6830</v>
      </c>
      <c r="BD36" s="309" t="s">
        <v>6830</v>
      </c>
      <c r="BE36" s="309" t="s">
        <v>6830</v>
      </c>
      <c r="BF36" s="309" t="s">
        <v>6830</v>
      </c>
      <c r="BG36" s="309" t="s">
        <v>6830</v>
      </c>
      <c r="BH36" s="309" t="s">
        <v>6830</v>
      </c>
      <c r="BI36" s="309" t="s">
        <v>6830</v>
      </c>
      <c r="BJ36" s="309" t="s">
        <v>6830</v>
      </c>
      <c r="BK36" s="309" t="s">
        <v>6830</v>
      </c>
      <c r="BL36" s="309" t="s">
        <v>6830</v>
      </c>
      <c r="BM36" s="309" t="s">
        <v>6830</v>
      </c>
      <c r="BN36" s="309" t="s">
        <v>6830</v>
      </c>
      <c r="BO36" s="309" t="s">
        <v>6830</v>
      </c>
      <c r="BP36" s="309" t="s">
        <v>6830</v>
      </c>
      <c r="BQ36" s="309" t="s">
        <v>6830</v>
      </c>
      <c r="BR36" s="309" t="s">
        <v>6830</v>
      </c>
      <c r="BS36" s="309" t="s">
        <v>6830</v>
      </c>
      <c r="BT36" s="309" t="s">
        <v>6830</v>
      </c>
      <c r="BU36" s="309" t="s">
        <v>6830</v>
      </c>
      <c r="BV36" s="309" t="s">
        <v>6830</v>
      </c>
      <c r="BW36" s="309" t="s">
        <v>6830</v>
      </c>
      <c r="BX36" s="308"/>
      <c r="BY36" s="283"/>
      <c r="BZ36" s="283"/>
      <c r="CA36" s="283"/>
    </row>
    <row r="37" spans="2:79" s="61" customFormat="1" ht="17.45" customHeight="1">
      <c r="B37" s="505"/>
      <c r="C37" s="498"/>
      <c r="D37" s="75" t="s">
        <v>597</v>
      </c>
      <c r="E37" s="199" t="str" cm="1">
        <f t="array" ref="E37">IF(E101&lt;&gt;"", E101, IF(SUMPRODUCT(--(PLP_BUSINESS!$C$3:$C$2925=E$9)*(--(LOWER(PLP_BUSINESS!$G$3:$G$2925)=$AU37:$BY37)))&gt;0,"O","X"))</f>
        <v>N/A</v>
      </c>
      <c r="F37" s="163" t="str" cm="1">
        <f t="array" ref="F37">IF(F101&lt;&gt;"", F101, IF(SUMPRODUCT(--(PLP_BUSINESS!$C$3:$C$2925=F$9)*(--(LOWER(PLP_BUSINESS!$G$3:$G$2925)=$AU37:$BY37)))&gt;0,"O","X"))</f>
        <v>N/A</v>
      </c>
      <c r="G37" s="173" t="str" cm="1">
        <f t="array" ref="G37">IF(G101&lt;&gt;"", G101, IF(SUMPRODUCT(--(PLP_BUSINESS!$C$3:$C$2925=G$9)*(--(LOWER(PLP_BUSINESS!$G$3:$G$2925)=$AU37:$BY37)))&gt;0,"O","X"))</f>
        <v>N/A</v>
      </c>
      <c r="H37" s="163" t="str" cm="1">
        <f t="array" ref="H37">IF(H101&lt;&gt;"", H101, IF(SUMPRODUCT(--(PLP_BUSINESS!$C$3:$C$2925=H$9)*(--(LOWER(PLP_BUSINESS!$G$3:$G$2925)=$AU37:$BY37)))&gt;0,"O","X"))</f>
        <v>N/A</v>
      </c>
      <c r="I37" s="163" t="str" cm="1">
        <f t="array" ref="I37">IF(I101&lt;&gt;"", I101, IF(SUMPRODUCT(--(PLP_BUSINESS!$C$3:$C$2925=I$9)*(--(LOWER(PLP_BUSINESS!$G$3:$G$2925)=$AU37:$BY37)))&gt;0,"O","X"))</f>
        <v>O</v>
      </c>
      <c r="J37" s="163" t="str" cm="1">
        <f t="array" ref="J37">IF(J101&lt;&gt;"", J101, IF(SUMPRODUCT(--(PLP_BUSINESS!$C$3:$C$2925=J$9)*(--(LOWER(PLP_BUSINESS!$G$3:$G$2925)=$AU37:$BY37)))&gt;0,"O","X"))</f>
        <v>N/A</v>
      </c>
      <c r="K37" s="163" t="str" cm="1">
        <f t="array" ref="K37">IF(K101&lt;&gt;"", K101, IF(SUMPRODUCT(--(PLP_BUSINESS!$C$3:$C$2925=K$9)*(--(LOWER(PLP_BUSINESS!$G$3:$G$2925)=$AU37:$BY37)))&gt;0,"O","X"))</f>
        <v>N/A</v>
      </c>
      <c r="L37" s="164" t="str" cm="1">
        <f t="array" ref="L37">IF(L101&lt;&gt;"", L101, IF(SUMPRODUCT(--(PLP_BUSINESS!$C$3:$C$2925=L$9)*(--(LOWER(PLP_BUSINESS!$G$3:$G$2925)=$AU37:$BY37)))&gt;0,"O","X"))</f>
        <v>N/A</v>
      </c>
      <c r="M37" s="150" t="str" cm="1">
        <f t="array" ref="M37">IF(M101&lt;&gt;"", M101, IF(SUMPRODUCT(--(PLP_BUSINESS!$C$3:$C$2925=M$9)*(--(LOWER(PLP_BUSINESS!$G$3:$G$2925)=$AU37:$BY37)))&gt;0,"O","X"))</f>
        <v>N/A</v>
      </c>
      <c r="N37" s="213" t="str" cm="1">
        <f t="array" ref="N37">IF(N101&lt;&gt;"", N101, IF(SUMPRODUCT(--(PLP_BUSINESS!$C$3:$C$2925=N$9)*(--(LOWER(PLP_BUSINESS!$G$3:$G$2925)=$AU37:$BY37)))&gt;0,"O","X"))</f>
        <v>N/A</v>
      </c>
      <c r="O37" s="163" t="str" cm="1">
        <f t="array" ref="O37">IF(O101&lt;&gt;"", O101, IF(SUMPRODUCT(--(PLP_BUSINESS!$C$3:$C$2925=O$9)*(--(LOWER(PLP_BUSINESS!$G$3:$G$2925)=$AU37:$BY37)))&gt;0,"O","X"))</f>
        <v>N/A</v>
      </c>
      <c r="P37" s="163" t="str" cm="1">
        <f t="array" ref="P37">IF(P101&lt;&gt;"", P101, IF(SUMPRODUCT(--(PLP_BUSINESS!$C$3:$C$2925=P$9)*(--(LOWER(PLP_BUSINESS!$G$3:$G$2925)=$AU37:$BY37)))&gt;0,"O","X"))</f>
        <v>O</v>
      </c>
      <c r="Q37" s="163" t="str" cm="1">
        <f t="array" ref="Q37">IF(Q101&lt;&gt;"", Q101, IF(SUMPRODUCT(--(PLP_BUSINESS!$C$3:$C$2925=Q$9)*(--(LOWER(PLP_BUSINESS!$G$3:$G$2925)=$AU37:$BY37)))&gt;0,"O","X"))</f>
        <v>O</v>
      </c>
      <c r="R37" s="163" t="str" cm="1">
        <f t="array" ref="R37">IF(R101&lt;&gt;"", R101, IF(SUMPRODUCT(--(PLP_BUSINESS!$C$3:$C$2925=R$9)*(--(LOWER(PLP_BUSINESS!$G$3:$G$2925)=$AU37:$BY37)))&gt;0,"O","X"))</f>
        <v>O</v>
      </c>
      <c r="S37" s="163" t="str" cm="1">
        <f t="array" ref="S37">IF(S101&lt;&gt;"", S101, IF(SUMPRODUCT(--(PLP_BUSINESS!$C$3:$C$2925=S$9)*(--(LOWER(PLP_BUSINESS!$G$3:$G$2925)=$AU37:$BY37)))&gt;0,"O","X"))</f>
        <v>O</v>
      </c>
      <c r="T37" s="163" t="str" cm="1">
        <f t="array" ref="T37">IF(T101&lt;&gt;"", T101, IF(SUMPRODUCT(--(PLP_BUSINESS!$C$3:$C$2925=T$9)*(--(LOWER(PLP_BUSINESS!$G$3:$G$2925)=$AU37:$BY37)))&gt;0,"O","X"))</f>
        <v>O</v>
      </c>
      <c r="U37" s="163" t="str" cm="1">
        <f t="array" ref="U37">IF(U101&lt;&gt;"", U101, IF(SUMPRODUCT(--(PLP_BUSINESS!$C$3:$C$2925=U$9)*(--(LOWER(PLP_BUSINESS!$G$3:$G$2925)=$AU37:$BY37)))&gt;0,"O","X"))</f>
        <v>O</v>
      </c>
      <c r="V37" s="163" t="str" cm="1">
        <f t="array" ref="V37">IF(V101&lt;&gt;"", V101, IF(SUMPRODUCT(--(PLP_BUSINESS!$C$3:$C$2925=V$9)*(--(LOWER(PLP_BUSINESS!$G$3:$G$2925)=$AU37:$BY37)))&gt;0,"O","X"))</f>
        <v>O</v>
      </c>
      <c r="W37" s="163" t="str" cm="1">
        <f t="array" ref="W37">IF(W101&lt;&gt;"", W101, IF(SUMPRODUCT(--(PLP_BUSINESS!$C$3:$C$2925=W$9)*(--(LOWER(PLP_BUSINESS!$G$3:$G$2925)=$AU37:$BY37)))&gt;0,"O","X"))</f>
        <v>N/A</v>
      </c>
      <c r="X37" s="163" t="str" cm="1">
        <f t="array" ref="X37">IF(X101&lt;&gt;"", X101, IF(SUMPRODUCT(--(PLP_BUSINESS!$C$3:$C$2925=X$9)*(--(LOWER(PLP_BUSINESS!$G$3:$G$2925)=$AU37:$BY37)))&gt;0,"O","X"))</f>
        <v>N/A</v>
      </c>
      <c r="Y37" s="163" t="str" cm="1">
        <f t="array" ref="Y37">IF(Y101&lt;&gt;"", Y101, IF(SUMPRODUCT(--(PLP_BUSINESS!$C$3:$C$2925=Y$9)*(--(LOWER(PLP_BUSINESS!$G$3:$G$2925)=$AU37:$BY37)))&gt;0,"O","X"))</f>
        <v>N/A</v>
      </c>
      <c r="Z37" s="163" t="str" cm="1">
        <f t="array" ref="Z37">IF(Z101&lt;&gt;"", Z101, IF(SUMPRODUCT(--(PLP_BUSINESS!$C$3:$C$2925=Z$9)*(--(LOWER(PLP_BUSINESS!$G$3:$G$2925)=$AU37:$BY37)))&gt;0,"O","X"))</f>
        <v>N/A</v>
      </c>
      <c r="AA37" s="163" t="str" cm="1">
        <f t="array" ref="AA37">IF(AA101&lt;&gt;"", AA101, IF(SUMPRODUCT(--(PLP_BUSINESS!$C$3:$C$2925=AA$9)*(--(LOWER(PLP_BUSINESS!$G$3:$G$2925)=$AU37:$BY37)))&gt;0,"O","X"))</f>
        <v>N/A</v>
      </c>
      <c r="AB37" s="214" t="str" cm="1">
        <f t="array" ref="AB37">IF(AB101&lt;&gt;"", AB101, IF(SUMPRODUCT(--(PLP_BUSINESS!$C$3:$C$2925=AB$9)*(--(LOWER(PLP_BUSINESS!$G$3:$G$2925)=$AU37:$BY37)))&gt;0,"O","X"))</f>
        <v>N/A</v>
      </c>
      <c r="AC37" s="213" t="str" cm="1">
        <f t="array" ref="AC37">IF(AC101&lt;&gt;"", AC101, IF(SUMPRODUCT(--(PLP_BUSINESS!$C$3:$C$2925=AC$9)*(--(LOWER(PLP_BUSINESS!$G$3:$G$2925)=$AU37:$BY37)))&gt;0,"O","X"))</f>
        <v>N/A</v>
      </c>
      <c r="AD37" s="164" t="str" cm="1">
        <f t="array" ref="AD37">IF(AD101&lt;&gt;"", AD101, IF(SUMPRODUCT(--(PLP_BUSINESS!$C$3:$C$2925=AD$9)*(--(LOWER(PLP_BUSINESS!$G$3:$G$2925)=$AU37:$BY37)))&gt;0,"O","X"))</f>
        <v>N/A</v>
      </c>
      <c r="AE37" s="199" t="str" cm="1">
        <f t="array" ref="AE37">IF(AE101&lt;&gt;"", AE101, IF(SUMPRODUCT(--(PLP_BUSINESS!$C$3:$C$2925=AE$9)*(--(LOWER(PLP_BUSINESS!$G$3:$G$2925)=$AU37:$BY37)))&gt;0,"O","X"))</f>
        <v>O</v>
      </c>
      <c r="AF37" s="163" t="str" cm="1">
        <f t="array" ref="AF37">IF(AF101&lt;&gt;"", AF101, IF(SUMPRODUCT(--(PLP_BUSINESS!$C$3:$C$2925=AF$9)*(--(LOWER(PLP_BUSINESS!$G$3:$G$2925)=$AU37:$BY37)))&gt;0,"O","X"))</f>
        <v>O</v>
      </c>
      <c r="AG37" s="163" t="str" cm="1">
        <f t="array" ref="AG37">IF(AG101&lt;&gt;"", AG101, IF(SUMPRODUCT(--(PLP_BUSINESS!$C$3:$C$2925=AG$9)*(--(LOWER(PLP_BUSINESS!$G$3:$G$2925)=$AU37:$BY37)))&gt;0,"O","X"))</f>
        <v>O</v>
      </c>
      <c r="AH37" s="163" t="str" cm="1">
        <f t="array" ref="AH37">IF(AH101&lt;&gt;"", AH101, IF(SUMPRODUCT(--(PLP_BUSINESS!$C$3:$C$2925=AH$9)*(--(LOWER(PLP_BUSINESS!$G$3:$G$2925)=$AU37:$BY37)))&gt;0,"O","X"))</f>
        <v>O</v>
      </c>
      <c r="AI37" s="163" t="str" cm="1">
        <f t="array" ref="AI37">IF(AI101&lt;&gt;"", AI101, IF(SUMPRODUCT(--(PLP_BUSINESS!$C$3:$C$2925=AI$9)*(--(LOWER(PLP_BUSINESS!$G$3:$G$2925)=$AU37:$BY37)))&gt;0,"O","X"))</f>
        <v>N/A</v>
      </c>
      <c r="AJ37" s="163" t="str" cm="1">
        <f t="array" ref="AJ37">IF(AJ101&lt;&gt;"", AJ101, IF(SUMPRODUCT(--(PLP_BUSINESS!$C$3:$C$2925=AJ$9)*(--(LOWER(PLP_BUSINESS!$G$3:$G$2925)=$AU37:$BY37)))&gt;0,"O","X"))</f>
        <v>N/A</v>
      </c>
      <c r="AK37" s="214" t="str" cm="1">
        <f t="array" ref="AK37">IF(AK101&lt;&gt;"", AK101, IF(SUMPRODUCT(--(PLP_BUSINESS!$C$3:$C$2925=AK$9)*(--(LOWER(PLP_BUSINESS!$G$3:$G$2925)=$AU37:$BY37)))&gt;0,"O","X"))</f>
        <v>O</v>
      </c>
      <c r="AL37" s="215" t="str" cm="1">
        <f t="array" ref="AL37">IF(AL101&lt;&gt;"", AL101, IF(SUMPRODUCT(--(PLP_BUSINESS!$C$3:$C$2925=AL$9)*(--(LOWER(PLP_BUSINESS!$G$3:$G$2925)=$AU37:$BY37)))&gt;0,"O","X"))</f>
        <v>O</v>
      </c>
      <c r="AM37" s="199" t="str" cm="1">
        <f t="array" ref="AM37">IF(AM101&lt;&gt;"", AM101, IF(SUMPRODUCT(--(PLP_BUSINESS!$C$3:$C$2925=AM$9)*(--(LOWER(PLP_BUSINESS!$G$3:$G$2925)=$AU37:$BY37)))&gt;0,"O","X"))</f>
        <v>O</v>
      </c>
      <c r="AN37" s="163" t="str" cm="1">
        <f t="array" ref="AN37">IF(AN101&lt;&gt;"", AN101, IF(SUMPRODUCT(--(PLP_BUSINESS!$C$3:$C$2925=AN$9)*(--(LOWER(PLP_BUSINESS!$G$3:$G$2925)=$AU37:$BY37)))&gt;0,"O","X"))</f>
        <v>O</v>
      </c>
      <c r="AO37" s="163" t="str" cm="1">
        <f t="array" ref="AO37">IF(AO101&lt;&gt;"", AO101, IF(SUMPRODUCT(--(PLP_BUSINESS!$C$3:$C$2925=AO$9)*(--(LOWER(PLP_BUSINESS!$G$3:$G$2925)=$AU37:$BY37)))&gt;0,"O","X"))</f>
        <v>O</v>
      </c>
      <c r="AP37" s="163" t="str" cm="1">
        <f t="array" ref="AP37">IF(AP101&lt;&gt;"", AP101, IF(SUMPRODUCT(--(PLP_BUSINESS!$C$3:$C$2925=AP$9)*(--(LOWER(PLP_BUSINESS!$G$3:$G$2925)=$AU37:$BY37)))&gt;0,"O","X"))</f>
        <v>N/A</v>
      </c>
      <c r="AQ37" s="163" t="str" cm="1">
        <f t="array" ref="AQ37">IF(AQ101&lt;&gt;"", AQ101, IF(SUMPRODUCT(--(PLP_BUSINESS!$C$3:$C$2925=AQ$9)*(--(LOWER(PLP_BUSINESS!$G$3:$G$2925)=$AU37:$BY37)))&gt;0,"O","X"))</f>
        <v>O</v>
      </c>
      <c r="AR37" s="163" t="str" cm="1">
        <f t="array" ref="AR37">IF(AR101&lt;&gt;"", AR101, IF(SUMPRODUCT(--(PLP_BUSINESS!$C$3:$C$2925=AR$9)*(--(LOWER(PLP_BUSINESS!$G$3:$G$2925)=$AU37:$BY37)))&gt;0,"O","X"))</f>
        <v>O</v>
      </c>
      <c r="AS37" s="214" t="str" cm="1">
        <f t="array" ref="AS37">IF(AS101&lt;&gt;"", AS101, IF(SUMPRODUCT(--(PLP_BUSINESS!$C$3:$C$2925=AS$9)*(--(LOWER(PLP_BUSINESS!$G$3:$G$2925)=$AU37:$BY37)))&gt;0,"O","X"))</f>
        <v>O</v>
      </c>
      <c r="AT37" s="63"/>
      <c r="AU37" s="309" t="s">
        <v>6536</v>
      </c>
      <c r="AV37" s="309" t="s">
        <v>6579</v>
      </c>
      <c r="AW37" s="309" t="s">
        <v>6624</v>
      </c>
      <c r="AX37" s="309" t="s">
        <v>6669</v>
      </c>
      <c r="AY37" s="309" t="s">
        <v>6703</v>
      </c>
      <c r="AZ37" s="309" t="s">
        <v>6730</v>
      </c>
      <c r="BA37" s="309" t="s">
        <v>11445</v>
      </c>
      <c r="BB37" s="309" t="s">
        <v>7878</v>
      </c>
      <c r="BC37" s="309" t="s">
        <v>11446</v>
      </c>
      <c r="BD37" s="309" t="s">
        <v>11447</v>
      </c>
      <c r="BE37" s="309" t="s">
        <v>11448</v>
      </c>
      <c r="BF37" s="309" t="s">
        <v>11137</v>
      </c>
      <c r="BG37" s="309" t="s">
        <v>6830</v>
      </c>
      <c r="BH37" s="309" t="s">
        <v>6830</v>
      </c>
      <c r="BI37" s="309" t="s">
        <v>6830</v>
      </c>
      <c r="BJ37" s="309" t="s">
        <v>6830</v>
      </c>
      <c r="BK37" s="309" t="s">
        <v>6830</v>
      </c>
      <c r="BL37" s="309" t="s">
        <v>6830</v>
      </c>
      <c r="BM37" s="309" t="s">
        <v>6830</v>
      </c>
      <c r="BN37" s="309" t="s">
        <v>6830</v>
      </c>
      <c r="BO37" s="309" t="s">
        <v>6830</v>
      </c>
      <c r="BP37" s="309" t="s">
        <v>6830</v>
      </c>
      <c r="BQ37" s="309" t="s">
        <v>6830</v>
      </c>
      <c r="BR37" s="309" t="s">
        <v>6830</v>
      </c>
      <c r="BS37" s="309" t="s">
        <v>6830</v>
      </c>
      <c r="BT37" s="309" t="s">
        <v>6830</v>
      </c>
      <c r="BU37" s="309" t="s">
        <v>6830</v>
      </c>
      <c r="BV37" s="309" t="s">
        <v>6830</v>
      </c>
      <c r="BW37" s="309" t="s">
        <v>6830</v>
      </c>
      <c r="BX37" s="308"/>
      <c r="BY37" s="283"/>
      <c r="BZ37" s="283"/>
      <c r="CA37" s="283"/>
    </row>
    <row r="38" spans="2:79" s="61" customFormat="1" ht="17.45" customHeight="1">
      <c r="B38" s="505"/>
      <c r="C38" s="498"/>
      <c r="D38" s="75" t="s">
        <v>586</v>
      </c>
      <c r="E38" s="199" t="str" cm="1">
        <f t="array" ref="E38">IF(E102&lt;&gt;"", E102, IF(SUMPRODUCT(--(PLP_BUSINESS!$C$3:$C$2925=E$9)*(--(LOWER(PLP_BUSINESS!$G$3:$G$2925)=$AU38:$BY38)))&gt;0,"O","X"))</f>
        <v>N/A</v>
      </c>
      <c r="F38" s="163" t="str" cm="1">
        <f t="array" ref="F38">IF(F102&lt;&gt;"", F102, IF(SUMPRODUCT(--(PLP_BUSINESS!$C$3:$C$2925=F$9)*(--(LOWER(PLP_BUSINESS!$G$3:$G$2925)=$AU38:$BY38)))&gt;0,"O","X"))</f>
        <v>N/A</v>
      </c>
      <c r="G38" s="173" t="str" cm="1">
        <f t="array" ref="G38">IF(G102&lt;&gt;"", G102, IF(SUMPRODUCT(--(PLP_BUSINESS!$C$3:$C$2925=G$9)*(--(LOWER(PLP_BUSINESS!$G$3:$G$2925)=$AU38:$BY38)))&gt;0,"O","X"))</f>
        <v>N/A</v>
      </c>
      <c r="H38" s="163" t="str" cm="1">
        <f t="array" ref="H38">IF(H102&lt;&gt;"", H102, IF(SUMPRODUCT(--(PLP_BUSINESS!$C$3:$C$2925=H$9)*(--(LOWER(PLP_BUSINESS!$G$3:$G$2925)=$AU38:$BY38)))&gt;0,"O","X"))</f>
        <v>N/A</v>
      </c>
      <c r="I38" s="163" t="str" cm="1">
        <f t="array" ref="I38">IF(I102&lt;&gt;"", I102, IF(SUMPRODUCT(--(PLP_BUSINESS!$C$3:$C$2925=I$9)*(--(LOWER(PLP_BUSINESS!$G$3:$G$2925)=$AU38:$BY38)))&gt;0,"O","X"))</f>
        <v>O</v>
      </c>
      <c r="J38" s="163" t="str" cm="1">
        <f t="array" ref="J38">IF(J102&lt;&gt;"", J102, IF(SUMPRODUCT(--(PLP_BUSINESS!$C$3:$C$2925=J$9)*(--(LOWER(PLP_BUSINESS!$G$3:$G$2925)=$AU38:$BY38)))&gt;0,"O","X"))</f>
        <v>N/A</v>
      </c>
      <c r="K38" s="163" t="str" cm="1">
        <f t="array" ref="K38">IF(K102&lt;&gt;"", K102, IF(SUMPRODUCT(--(PLP_BUSINESS!$C$3:$C$2925=K$9)*(--(LOWER(PLP_BUSINESS!$G$3:$G$2925)=$AU38:$BY38)))&gt;0,"O","X"))</f>
        <v>N/A</v>
      </c>
      <c r="L38" s="164" t="str" cm="1">
        <f t="array" ref="L38">IF(L102&lt;&gt;"", L102, IF(SUMPRODUCT(--(PLP_BUSINESS!$C$3:$C$2925=L$9)*(--(LOWER(PLP_BUSINESS!$G$3:$G$2925)=$AU38:$BY38)))&gt;0,"O","X"))</f>
        <v>N/A</v>
      </c>
      <c r="M38" s="150" t="str" cm="1">
        <f t="array" ref="M38">IF(M102&lt;&gt;"", M102, IF(SUMPRODUCT(--(PLP_BUSINESS!$C$3:$C$2925=M$9)*(--(LOWER(PLP_BUSINESS!$G$3:$G$2925)=$AU38:$BY38)))&gt;0,"O","X"))</f>
        <v>N/A</v>
      </c>
      <c r="N38" s="213" t="str" cm="1">
        <f t="array" ref="N38">IF(N102&lt;&gt;"", N102, IF(SUMPRODUCT(--(PLP_BUSINESS!$C$3:$C$2925=N$9)*(--(LOWER(PLP_BUSINESS!$G$3:$G$2925)=$AU38:$BY38)))&gt;0,"O","X"))</f>
        <v>N/A</v>
      </c>
      <c r="O38" s="163" t="str" cm="1">
        <f t="array" ref="O38">IF(O102&lt;&gt;"", O102, IF(SUMPRODUCT(--(PLP_BUSINESS!$C$3:$C$2925=O$9)*(--(LOWER(PLP_BUSINESS!$G$3:$G$2925)=$AU38:$BY38)))&gt;0,"O","X"))</f>
        <v>N/A</v>
      </c>
      <c r="P38" s="163" t="str" cm="1">
        <f t="array" ref="P38">IF(P102&lt;&gt;"", P102, IF(SUMPRODUCT(--(PLP_BUSINESS!$C$3:$C$2925=P$9)*(--(LOWER(PLP_BUSINESS!$G$3:$G$2925)=$AU38:$BY38)))&gt;0,"O","X"))</f>
        <v>O</v>
      </c>
      <c r="Q38" s="163" t="str" cm="1">
        <f t="array" ref="Q38">IF(Q102&lt;&gt;"", Q102, IF(SUMPRODUCT(--(PLP_BUSINESS!$C$3:$C$2925=Q$9)*(--(LOWER(PLP_BUSINESS!$G$3:$G$2925)=$AU38:$BY38)))&gt;0,"O","X"))</f>
        <v>O</v>
      </c>
      <c r="R38" s="163" t="str" cm="1">
        <f t="array" ref="R38">IF(R102&lt;&gt;"", R102, IF(SUMPRODUCT(--(PLP_BUSINESS!$C$3:$C$2925=R$9)*(--(LOWER(PLP_BUSINESS!$G$3:$G$2925)=$AU38:$BY38)))&gt;0,"O","X"))</f>
        <v>O</v>
      </c>
      <c r="S38" s="163" t="str" cm="1">
        <f t="array" ref="S38">IF(S102&lt;&gt;"", S102, IF(SUMPRODUCT(--(PLP_BUSINESS!$C$3:$C$2925=S$9)*(--(LOWER(PLP_BUSINESS!$G$3:$G$2925)=$AU38:$BY38)))&gt;0,"O","X"))</f>
        <v>O</v>
      </c>
      <c r="T38" s="163" t="str" cm="1">
        <f t="array" ref="T38">IF(T102&lt;&gt;"", T102, IF(SUMPRODUCT(--(PLP_BUSINESS!$C$3:$C$2925=T$9)*(--(LOWER(PLP_BUSINESS!$G$3:$G$2925)=$AU38:$BY38)))&gt;0,"O","X"))</f>
        <v>O</v>
      </c>
      <c r="U38" s="163" t="str" cm="1">
        <f t="array" ref="U38">IF(U102&lt;&gt;"", U102, IF(SUMPRODUCT(--(PLP_BUSINESS!$C$3:$C$2925=U$9)*(--(LOWER(PLP_BUSINESS!$G$3:$G$2925)=$AU38:$BY38)))&gt;0,"O","X"))</f>
        <v>N/A</v>
      </c>
      <c r="V38" s="163" t="str" cm="1">
        <f t="array" ref="V38">IF(V102&lt;&gt;"", V102, IF(SUMPRODUCT(--(PLP_BUSINESS!$C$3:$C$2925=V$9)*(--(LOWER(PLP_BUSINESS!$G$3:$G$2925)=$AU38:$BY38)))&gt;0,"O","X"))</f>
        <v>N/A</v>
      </c>
      <c r="W38" s="163" t="str" cm="1">
        <f t="array" ref="W38">IF(W102&lt;&gt;"", W102, IF(SUMPRODUCT(--(PLP_BUSINESS!$C$3:$C$2925=W$9)*(--(LOWER(PLP_BUSINESS!$G$3:$G$2925)=$AU38:$BY38)))&gt;0,"O","X"))</f>
        <v>N/A</v>
      </c>
      <c r="X38" s="163" t="str" cm="1">
        <f t="array" ref="X38">IF(X102&lt;&gt;"", X102, IF(SUMPRODUCT(--(PLP_BUSINESS!$C$3:$C$2925=X$9)*(--(LOWER(PLP_BUSINESS!$G$3:$G$2925)=$AU38:$BY38)))&gt;0,"O","X"))</f>
        <v>N/A</v>
      </c>
      <c r="Y38" s="163" t="str" cm="1">
        <f t="array" ref="Y38">IF(Y102&lt;&gt;"", Y102, IF(SUMPRODUCT(--(PLP_BUSINESS!$C$3:$C$2925=Y$9)*(--(LOWER(PLP_BUSINESS!$G$3:$G$2925)=$AU38:$BY38)))&gt;0,"O","X"))</f>
        <v>N/A</v>
      </c>
      <c r="Z38" s="163" t="str" cm="1">
        <f t="array" ref="Z38">IF(Z102&lt;&gt;"", Z102, IF(SUMPRODUCT(--(PLP_BUSINESS!$C$3:$C$2925=Z$9)*(--(LOWER(PLP_BUSINESS!$G$3:$G$2925)=$AU38:$BY38)))&gt;0,"O","X"))</f>
        <v>N/A</v>
      </c>
      <c r="AA38" s="163" t="str" cm="1">
        <f t="array" ref="AA38">IF(AA102&lt;&gt;"", AA102, IF(SUMPRODUCT(--(PLP_BUSINESS!$C$3:$C$2925=AA$9)*(--(LOWER(PLP_BUSINESS!$G$3:$G$2925)=$AU38:$BY38)))&gt;0,"O","X"))</f>
        <v>N/A</v>
      </c>
      <c r="AB38" s="214" t="str" cm="1">
        <f t="array" ref="AB38">IF(AB102&lt;&gt;"", AB102, IF(SUMPRODUCT(--(PLP_BUSINESS!$C$3:$C$2925=AB$9)*(--(LOWER(PLP_BUSINESS!$G$3:$G$2925)=$AU38:$BY38)))&gt;0,"O","X"))</f>
        <v>N/A</v>
      </c>
      <c r="AC38" s="213" t="str" cm="1">
        <f t="array" ref="AC38">IF(AC102&lt;&gt;"", AC102, IF(SUMPRODUCT(--(PLP_BUSINESS!$C$3:$C$2925=AC$9)*(--(LOWER(PLP_BUSINESS!$G$3:$G$2925)=$AU38:$BY38)))&gt;0,"O","X"))</f>
        <v>N/A</v>
      </c>
      <c r="AD38" s="164" t="str" cm="1">
        <f t="array" ref="AD38">IF(AD102&lt;&gt;"", AD102, IF(SUMPRODUCT(--(PLP_BUSINESS!$C$3:$C$2925=AD$9)*(--(LOWER(PLP_BUSINESS!$G$3:$G$2925)=$AU38:$BY38)))&gt;0,"O","X"))</f>
        <v>N/A</v>
      </c>
      <c r="AE38" s="199" t="str" cm="1">
        <f t="array" ref="AE38">IF(AE102&lt;&gt;"", AE102, IF(SUMPRODUCT(--(PLP_BUSINESS!$C$3:$C$2925=AE$9)*(--(LOWER(PLP_BUSINESS!$G$3:$G$2925)=$AU38:$BY38)))&gt;0,"O","X"))</f>
        <v>O</v>
      </c>
      <c r="AF38" s="163" t="str" cm="1">
        <f t="array" ref="AF38">IF(AF102&lt;&gt;"", AF102, IF(SUMPRODUCT(--(PLP_BUSINESS!$C$3:$C$2925=AF$9)*(--(LOWER(PLP_BUSINESS!$G$3:$G$2925)=$AU38:$BY38)))&gt;0,"O","X"))</f>
        <v>N/A</v>
      </c>
      <c r="AG38" s="163" t="str" cm="1">
        <f t="array" ref="AG38">IF(AG102&lt;&gt;"", AG102, IF(SUMPRODUCT(--(PLP_BUSINESS!$C$3:$C$2925=AG$9)*(--(LOWER(PLP_BUSINESS!$G$3:$G$2925)=$AU38:$BY38)))&gt;0,"O","X"))</f>
        <v>N/A</v>
      </c>
      <c r="AH38" s="163" t="str" cm="1">
        <f t="array" ref="AH38">IF(AH102&lt;&gt;"", AH102, IF(SUMPRODUCT(--(PLP_BUSINESS!$C$3:$C$2925=AH$9)*(--(LOWER(PLP_BUSINESS!$G$3:$G$2925)=$AU38:$BY38)))&gt;0,"O","X"))</f>
        <v>N/A</v>
      </c>
      <c r="AI38" s="163" t="str" cm="1">
        <f t="array" ref="AI38">IF(AI102&lt;&gt;"", AI102, IF(SUMPRODUCT(--(PLP_BUSINESS!$C$3:$C$2925=AI$9)*(--(LOWER(PLP_BUSINESS!$G$3:$G$2925)=$AU38:$BY38)))&gt;0,"O","X"))</f>
        <v>N/A</v>
      </c>
      <c r="AJ38" s="163" t="str" cm="1">
        <f t="array" ref="AJ38">IF(AJ102&lt;&gt;"", AJ102, IF(SUMPRODUCT(--(PLP_BUSINESS!$C$3:$C$2925=AJ$9)*(--(LOWER(PLP_BUSINESS!$G$3:$G$2925)=$AU38:$BY38)))&gt;0,"O","X"))</f>
        <v>N/A</v>
      </c>
      <c r="AK38" s="214" t="str" cm="1">
        <f t="array" ref="AK38">IF(AK102&lt;&gt;"", AK102, IF(SUMPRODUCT(--(PLP_BUSINESS!$C$3:$C$2925=AK$9)*(--(LOWER(PLP_BUSINESS!$G$3:$G$2925)=$AU38:$BY38)))&gt;0,"O","X"))</f>
        <v>O</v>
      </c>
      <c r="AL38" s="215" t="str" cm="1">
        <f t="array" ref="AL38">IF(AL102&lt;&gt;"", AL102, IF(SUMPRODUCT(--(PLP_BUSINESS!$C$3:$C$2925=AL$9)*(--(LOWER(PLP_BUSINESS!$G$3:$G$2925)=$AU38:$BY38)))&gt;0,"O","X"))</f>
        <v>N/A</v>
      </c>
      <c r="AM38" s="199" t="str" cm="1">
        <f t="array" ref="AM38">IF(AM102&lt;&gt;"", AM102, IF(SUMPRODUCT(--(PLP_BUSINESS!$C$3:$C$2925=AM$9)*(--(LOWER(PLP_BUSINESS!$G$3:$G$2925)=$AU38:$BY38)))&gt;0,"O","X"))</f>
        <v>O</v>
      </c>
      <c r="AN38" s="163" t="str" cm="1">
        <f t="array" ref="AN38">IF(AN102&lt;&gt;"", AN102, IF(SUMPRODUCT(--(PLP_BUSINESS!$C$3:$C$2925=AN$9)*(--(LOWER(PLP_BUSINESS!$G$3:$G$2925)=$AU38:$BY38)))&gt;0,"O","X"))</f>
        <v>N/A</v>
      </c>
      <c r="AO38" s="163" t="str" cm="1">
        <f t="array" ref="AO38">IF(AO102&lt;&gt;"", AO102, IF(SUMPRODUCT(--(PLP_BUSINESS!$C$3:$C$2925=AO$9)*(--(LOWER(PLP_BUSINESS!$G$3:$G$2925)=$AU38:$BY38)))&gt;0,"O","X"))</f>
        <v>O</v>
      </c>
      <c r="AP38" s="163" t="str" cm="1">
        <f t="array" ref="AP38">IF(AP102&lt;&gt;"", AP102, IF(SUMPRODUCT(--(PLP_BUSINESS!$C$3:$C$2925=AP$9)*(--(LOWER(PLP_BUSINESS!$G$3:$G$2925)=$AU38:$BY38)))&gt;0,"O","X"))</f>
        <v>N/A</v>
      </c>
      <c r="AQ38" s="163" t="str" cm="1">
        <f t="array" ref="AQ38">IF(AQ102&lt;&gt;"", AQ102, IF(SUMPRODUCT(--(PLP_BUSINESS!$C$3:$C$2925=AQ$9)*(--(LOWER(PLP_BUSINESS!$G$3:$G$2925)=$AU38:$BY38)))&gt;0,"O","X"))</f>
        <v>O</v>
      </c>
      <c r="AR38" s="163" t="str" cm="1">
        <f t="array" ref="AR38">IF(AR102&lt;&gt;"", AR102, IF(SUMPRODUCT(--(PLP_BUSINESS!$C$3:$C$2925=AR$9)*(--(LOWER(PLP_BUSINESS!$G$3:$G$2925)=$AU38:$BY38)))&gt;0,"O","X"))</f>
        <v>O</v>
      </c>
      <c r="AS38" s="214" t="str" cm="1">
        <f t="array" ref="AS38">IF(AS102&lt;&gt;"", AS102, IF(SUMPRODUCT(--(PLP_BUSINESS!$C$3:$C$2925=AS$9)*(--(LOWER(PLP_BUSINESS!$G$3:$G$2925)=$AU38:$BY38)))&gt;0,"O","X"))</f>
        <v>N/A</v>
      </c>
      <c r="AT38" s="63"/>
      <c r="AU38" s="309" t="s">
        <v>6537</v>
      </c>
      <c r="AV38" s="309" t="s">
        <v>6580</v>
      </c>
      <c r="AW38" s="309" t="s">
        <v>6625</v>
      </c>
      <c r="AX38" s="309" t="s">
        <v>6670</v>
      </c>
      <c r="AY38" s="309" t="s">
        <v>4610</v>
      </c>
      <c r="AZ38" s="309" t="s">
        <v>6830</v>
      </c>
      <c r="BA38" s="309" t="s">
        <v>6830</v>
      </c>
      <c r="BB38" s="309" t="s">
        <v>6830</v>
      </c>
      <c r="BC38" s="309" t="s">
        <v>6830</v>
      </c>
      <c r="BD38" s="309" t="s">
        <v>6830</v>
      </c>
      <c r="BE38" s="309" t="s">
        <v>6830</v>
      </c>
      <c r="BF38" s="309" t="s">
        <v>6830</v>
      </c>
      <c r="BG38" s="309" t="s">
        <v>6830</v>
      </c>
      <c r="BH38" s="309" t="s">
        <v>6830</v>
      </c>
      <c r="BI38" s="309" t="s">
        <v>6830</v>
      </c>
      <c r="BJ38" s="309" t="s">
        <v>6830</v>
      </c>
      <c r="BK38" s="309" t="s">
        <v>6830</v>
      </c>
      <c r="BL38" s="309" t="s">
        <v>6830</v>
      </c>
      <c r="BM38" s="309" t="s">
        <v>6830</v>
      </c>
      <c r="BN38" s="309" t="s">
        <v>6830</v>
      </c>
      <c r="BO38" s="309" t="s">
        <v>6830</v>
      </c>
      <c r="BP38" s="309" t="s">
        <v>6830</v>
      </c>
      <c r="BQ38" s="309" t="s">
        <v>6830</v>
      </c>
      <c r="BR38" s="309" t="s">
        <v>6830</v>
      </c>
      <c r="BS38" s="309" t="s">
        <v>6830</v>
      </c>
      <c r="BT38" s="309" t="s">
        <v>6830</v>
      </c>
      <c r="BU38" s="309" t="s">
        <v>6830</v>
      </c>
      <c r="BV38" s="309" t="s">
        <v>6830</v>
      </c>
      <c r="BW38" s="309" t="s">
        <v>6830</v>
      </c>
      <c r="BX38" s="308"/>
      <c r="BY38" s="283"/>
      <c r="BZ38" s="283"/>
      <c r="CA38" s="283"/>
    </row>
    <row r="39" spans="2:79" s="61" customFormat="1" ht="17.45" customHeight="1">
      <c r="B39" s="505"/>
      <c r="C39" s="498"/>
      <c r="D39" s="75" t="s">
        <v>571</v>
      </c>
      <c r="E39" s="199" t="str" cm="1">
        <f t="array" ref="E39">IF(E103&lt;&gt;"", E103, IF(SUMPRODUCT(--(PLP_BUSINESS!$C$3:$C$2925=E$9)*(--(LOWER(PLP_BUSINESS!$G$3:$G$2925)=$AU39:$BY39)))&gt;0,"O","X"))</f>
        <v>N/A</v>
      </c>
      <c r="F39" s="163" t="str" cm="1">
        <f t="array" ref="F39">IF(F103&lt;&gt;"", F103, IF(SUMPRODUCT(--(PLP_BUSINESS!$C$3:$C$2925=F$9)*(--(LOWER(PLP_BUSINESS!$G$3:$G$2925)=$AU39:$BY39)))&gt;0,"O","X"))</f>
        <v>N/A</v>
      </c>
      <c r="G39" s="173" t="str" cm="1">
        <f t="array" ref="G39">IF(G103&lt;&gt;"", G103, IF(SUMPRODUCT(--(PLP_BUSINESS!$C$3:$C$2925=G$9)*(--(LOWER(PLP_BUSINESS!$G$3:$G$2925)=$AU39:$BY39)))&gt;0,"O","X"))</f>
        <v>N/A</v>
      </c>
      <c r="H39" s="163" t="str" cm="1">
        <f t="array" ref="H39">IF(H103&lt;&gt;"", H103, IF(SUMPRODUCT(--(PLP_BUSINESS!$C$3:$C$2925=H$9)*(--(LOWER(PLP_BUSINESS!$G$3:$G$2925)=$AU39:$BY39)))&gt;0,"O","X"))</f>
        <v>N/A</v>
      </c>
      <c r="I39" s="163" t="str" cm="1">
        <f t="array" ref="I39">IF(I103&lt;&gt;"", I103, IF(SUMPRODUCT(--(PLP_BUSINESS!$C$3:$C$2925=I$9)*(--(LOWER(PLP_BUSINESS!$G$3:$G$2925)=$AU39:$BY39)))&gt;0,"O","X"))</f>
        <v>O</v>
      </c>
      <c r="J39" s="163" t="str" cm="1">
        <f t="array" ref="J39">IF(J103&lt;&gt;"", J103, IF(SUMPRODUCT(--(PLP_BUSINESS!$C$3:$C$2925=J$9)*(--(LOWER(PLP_BUSINESS!$G$3:$G$2925)=$AU39:$BY39)))&gt;0,"O","X"))</f>
        <v>N/A</v>
      </c>
      <c r="K39" s="163" t="str" cm="1">
        <f t="array" ref="K39">IF(K103&lt;&gt;"", K103, IF(SUMPRODUCT(--(PLP_BUSINESS!$C$3:$C$2925=K$9)*(--(LOWER(PLP_BUSINESS!$G$3:$G$2925)=$AU39:$BY39)))&gt;0,"O","X"))</f>
        <v>N/A</v>
      </c>
      <c r="L39" s="164" t="str" cm="1">
        <f t="array" ref="L39">IF(L103&lt;&gt;"", L103, IF(SUMPRODUCT(--(PLP_BUSINESS!$C$3:$C$2925=L$9)*(--(LOWER(PLP_BUSINESS!$G$3:$G$2925)=$AU39:$BY39)))&gt;0,"O","X"))</f>
        <v>N/A</v>
      </c>
      <c r="M39" s="150" t="str" cm="1">
        <f t="array" ref="M39">IF(M103&lt;&gt;"", M103, IF(SUMPRODUCT(--(PLP_BUSINESS!$C$3:$C$2925=M$9)*(--(LOWER(PLP_BUSINESS!$G$3:$G$2925)=$AU39:$BY39)))&gt;0,"O","X"))</f>
        <v>N/A</v>
      </c>
      <c r="N39" s="213" t="str" cm="1">
        <f t="array" ref="N39">IF(N103&lt;&gt;"", N103, IF(SUMPRODUCT(--(PLP_BUSINESS!$C$3:$C$2925=N$9)*(--(LOWER(PLP_BUSINESS!$G$3:$G$2925)=$AU39:$BY39)))&gt;0,"O","X"))</f>
        <v>N/A</v>
      </c>
      <c r="O39" s="163" t="str" cm="1">
        <f t="array" ref="O39">IF(O103&lt;&gt;"", O103, IF(SUMPRODUCT(--(PLP_BUSINESS!$C$3:$C$2925=O$9)*(--(LOWER(PLP_BUSINESS!$G$3:$G$2925)=$AU39:$BY39)))&gt;0,"O","X"))</f>
        <v>N/A</v>
      </c>
      <c r="P39" s="163" t="str" cm="1">
        <f t="array" ref="P39">IF(P103&lt;&gt;"", P103, IF(SUMPRODUCT(--(PLP_BUSINESS!$C$3:$C$2925=P$9)*(--(LOWER(PLP_BUSINESS!$G$3:$G$2925)=$AU39:$BY39)))&gt;0,"O","X"))</f>
        <v>O</v>
      </c>
      <c r="Q39" s="163" t="str" cm="1">
        <f t="array" ref="Q39">IF(Q103&lt;&gt;"", Q103, IF(SUMPRODUCT(--(PLP_BUSINESS!$C$3:$C$2925=Q$9)*(--(LOWER(PLP_BUSINESS!$G$3:$G$2925)=$AU39:$BY39)))&gt;0,"O","X"))</f>
        <v>O</v>
      </c>
      <c r="R39" s="163" t="str" cm="1">
        <f t="array" ref="R39">IF(R103&lt;&gt;"", R103, IF(SUMPRODUCT(--(PLP_BUSINESS!$C$3:$C$2925=R$9)*(--(LOWER(PLP_BUSINESS!$G$3:$G$2925)=$AU39:$BY39)))&gt;0,"O","X"))</f>
        <v>O</v>
      </c>
      <c r="S39" s="163" t="str" cm="1">
        <f t="array" ref="S39">IF(S103&lt;&gt;"", S103, IF(SUMPRODUCT(--(PLP_BUSINESS!$C$3:$C$2925=S$9)*(--(LOWER(PLP_BUSINESS!$G$3:$G$2925)=$AU39:$BY39)))&gt;0,"O","X"))</f>
        <v>O</v>
      </c>
      <c r="T39" s="163" t="str" cm="1">
        <f t="array" ref="T39">IF(T103&lt;&gt;"", T103, IF(SUMPRODUCT(--(PLP_BUSINESS!$C$3:$C$2925=T$9)*(--(LOWER(PLP_BUSINESS!$G$3:$G$2925)=$AU39:$BY39)))&gt;0,"O","X"))</f>
        <v>O</v>
      </c>
      <c r="U39" s="163" t="str" cm="1">
        <f t="array" ref="U39">IF(U103&lt;&gt;"", U103, IF(SUMPRODUCT(--(PLP_BUSINESS!$C$3:$C$2925=U$9)*(--(LOWER(PLP_BUSINESS!$G$3:$G$2925)=$AU39:$BY39)))&gt;0,"O","X"))</f>
        <v>N/A</v>
      </c>
      <c r="V39" s="163" t="str" cm="1">
        <f t="array" ref="V39">IF(V103&lt;&gt;"", V103, IF(SUMPRODUCT(--(PLP_BUSINESS!$C$3:$C$2925=V$9)*(--(LOWER(PLP_BUSINESS!$G$3:$G$2925)=$AU39:$BY39)))&gt;0,"O","X"))</f>
        <v>N/A</v>
      </c>
      <c r="W39" s="163" t="str" cm="1">
        <f t="array" ref="W39">IF(W103&lt;&gt;"", W103, IF(SUMPRODUCT(--(PLP_BUSINESS!$C$3:$C$2925=W$9)*(--(LOWER(PLP_BUSINESS!$G$3:$G$2925)=$AU39:$BY39)))&gt;0,"O","X"))</f>
        <v>O</v>
      </c>
      <c r="X39" s="163" t="str" cm="1">
        <f t="array" ref="X39">IF(X103&lt;&gt;"", X103, IF(SUMPRODUCT(--(PLP_BUSINESS!$C$3:$C$2925=X$9)*(--(LOWER(PLP_BUSINESS!$G$3:$G$2925)=$AU39:$BY39)))&gt;0,"O","X"))</f>
        <v>O</v>
      </c>
      <c r="Y39" s="163" t="str" cm="1">
        <f t="array" ref="Y39">IF(Y103&lt;&gt;"", Y103, IF(SUMPRODUCT(--(PLP_BUSINESS!$C$3:$C$2925=Y$9)*(--(LOWER(PLP_BUSINESS!$G$3:$G$2925)=$AU39:$BY39)))&gt;0,"O","X"))</f>
        <v>O</v>
      </c>
      <c r="Z39" s="163" t="str" cm="1">
        <f t="array" ref="Z39">IF(Z103&lt;&gt;"", Z103, IF(SUMPRODUCT(--(PLP_BUSINESS!$C$3:$C$2925=Z$9)*(--(LOWER(PLP_BUSINESS!$G$3:$G$2925)=$AU39:$BY39)))&gt;0,"O","X"))</f>
        <v>O</v>
      </c>
      <c r="AA39" s="163" t="str" cm="1">
        <f t="array" ref="AA39">IF(AA103&lt;&gt;"", AA103, IF(SUMPRODUCT(--(PLP_BUSINESS!$C$3:$C$2925=AA$9)*(--(LOWER(PLP_BUSINESS!$G$3:$G$2925)=$AU39:$BY39)))&gt;0,"O","X"))</f>
        <v>N/A</v>
      </c>
      <c r="AB39" s="214" t="str" cm="1">
        <f t="array" ref="AB39">IF(AB103&lt;&gt;"", AB103, IF(SUMPRODUCT(--(PLP_BUSINESS!$C$3:$C$2925=AB$9)*(--(LOWER(PLP_BUSINESS!$G$3:$G$2925)=$AU39:$BY39)))&gt;0,"O","X"))</f>
        <v>N/A</v>
      </c>
      <c r="AC39" s="213" t="str" cm="1">
        <f t="array" ref="AC39">IF(AC103&lt;&gt;"", AC103, IF(SUMPRODUCT(--(PLP_BUSINESS!$C$3:$C$2925=AC$9)*(--(LOWER(PLP_BUSINESS!$G$3:$G$2925)=$AU39:$BY39)))&gt;0,"O","X"))</f>
        <v>N/A</v>
      </c>
      <c r="AD39" s="164" t="str" cm="1">
        <f t="array" ref="AD39">IF(AD103&lt;&gt;"", AD103, IF(SUMPRODUCT(--(PLP_BUSINESS!$C$3:$C$2925=AD$9)*(--(LOWER(PLP_BUSINESS!$G$3:$G$2925)=$AU39:$BY39)))&gt;0,"O","X"))</f>
        <v>N/A</v>
      </c>
      <c r="AE39" s="199" t="str" cm="1">
        <f t="array" ref="AE39">IF(AE103&lt;&gt;"", AE103, IF(SUMPRODUCT(--(PLP_BUSINESS!$C$3:$C$2925=AE$9)*(--(LOWER(PLP_BUSINESS!$G$3:$G$2925)=$AU39:$BY39)))&gt;0,"O","X"))</f>
        <v>O</v>
      </c>
      <c r="AF39" s="163" t="str" cm="1">
        <f t="array" ref="AF39">IF(AF103&lt;&gt;"", AF103, IF(SUMPRODUCT(--(PLP_BUSINESS!$C$3:$C$2925=AF$9)*(--(LOWER(PLP_BUSINESS!$G$3:$G$2925)=$AU39:$BY39)))&gt;0,"O","X"))</f>
        <v>O</v>
      </c>
      <c r="AG39" s="163" t="str" cm="1">
        <f t="array" ref="AG39">IF(AG103&lt;&gt;"", AG103, IF(SUMPRODUCT(--(PLP_BUSINESS!$C$3:$C$2925=AG$9)*(--(LOWER(PLP_BUSINESS!$G$3:$G$2925)=$AU39:$BY39)))&gt;0,"O","X"))</f>
        <v>O</v>
      </c>
      <c r="AH39" s="163" t="str" cm="1">
        <f t="array" ref="AH39">IF(AH103&lt;&gt;"", AH103, IF(SUMPRODUCT(--(PLP_BUSINESS!$C$3:$C$2925=AH$9)*(--(LOWER(PLP_BUSINESS!$G$3:$G$2925)=$AU39:$BY39)))&gt;0,"O","X"))</f>
        <v>O</v>
      </c>
      <c r="AI39" s="163" t="str" cm="1">
        <f t="array" ref="AI39">IF(AI103&lt;&gt;"", AI103, IF(SUMPRODUCT(--(PLP_BUSINESS!$C$3:$C$2925=AI$9)*(--(LOWER(PLP_BUSINESS!$G$3:$G$2925)=$AU39:$BY39)))&gt;0,"O","X"))</f>
        <v>N/A</v>
      </c>
      <c r="AJ39" s="163" t="str" cm="1">
        <f t="array" ref="AJ39">IF(AJ103&lt;&gt;"", AJ103, IF(SUMPRODUCT(--(PLP_BUSINESS!$C$3:$C$2925=AJ$9)*(--(LOWER(PLP_BUSINESS!$G$3:$G$2925)=$AU39:$BY39)))&gt;0,"O","X"))</f>
        <v>N/A</v>
      </c>
      <c r="AK39" s="214" t="str" cm="1">
        <f t="array" ref="AK39">IF(AK103&lt;&gt;"", AK103, IF(SUMPRODUCT(--(PLP_BUSINESS!$C$3:$C$2925=AK$9)*(--(LOWER(PLP_BUSINESS!$G$3:$G$2925)=$AU39:$BY39)))&gt;0,"O","X"))</f>
        <v>O</v>
      </c>
      <c r="AL39" s="215" t="str" cm="1">
        <f t="array" ref="AL39">IF(AL103&lt;&gt;"", AL103, IF(SUMPRODUCT(--(PLP_BUSINESS!$C$3:$C$2925=AL$9)*(--(LOWER(PLP_BUSINESS!$G$3:$G$2925)=$AU39:$BY39)))&gt;0,"O","X"))</f>
        <v>O</v>
      </c>
      <c r="AM39" s="199" t="str" cm="1">
        <f t="array" ref="AM39">IF(AM103&lt;&gt;"", AM103, IF(SUMPRODUCT(--(PLP_BUSINESS!$C$3:$C$2925=AM$9)*(--(LOWER(PLP_BUSINESS!$G$3:$G$2925)=$AU39:$BY39)))&gt;0,"O","X"))</f>
        <v>O</v>
      </c>
      <c r="AN39" s="163" t="str" cm="1">
        <f t="array" ref="AN39">IF(AN103&lt;&gt;"", AN103, IF(SUMPRODUCT(--(PLP_BUSINESS!$C$3:$C$2925=AN$9)*(--(LOWER(PLP_BUSINESS!$G$3:$G$2925)=$AU39:$BY39)))&gt;0,"O","X"))</f>
        <v>O</v>
      </c>
      <c r="AO39" s="163" t="str" cm="1">
        <f t="array" ref="AO39">IF(AO103&lt;&gt;"", AO103, IF(SUMPRODUCT(--(PLP_BUSINESS!$C$3:$C$2925=AO$9)*(--(LOWER(PLP_BUSINESS!$G$3:$G$2925)=$AU39:$BY39)))&gt;0,"O","X"))</f>
        <v>O</v>
      </c>
      <c r="AP39" s="163" t="str" cm="1">
        <f t="array" ref="AP39">IF(AP103&lt;&gt;"", AP103, IF(SUMPRODUCT(--(PLP_BUSINESS!$C$3:$C$2925=AP$9)*(--(LOWER(PLP_BUSINESS!$G$3:$G$2925)=$AU39:$BY39)))&gt;0,"O","X"))</f>
        <v>N/A</v>
      </c>
      <c r="AQ39" s="163" t="str" cm="1">
        <f t="array" ref="AQ39">IF(AQ103&lt;&gt;"", AQ103, IF(SUMPRODUCT(--(PLP_BUSINESS!$C$3:$C$2925=AQ$9)*(--(LOWER(PLP_BUSINESS!$G$3:$G$2925)=$AU39:$BY39)))&gt;0,"O","X"))</f>
        <v>O</v>
      </c>
      <c r="AR39" s="163" t="str" cm="1">
        <f t="array" ref="AR39">IF(AR103&lt;&gt;"", AR103, IF(SUMPRODUCT(--(PLP_BUSINESS!$C$3:$C$2925=AR$9)*(--(LOWER(PLP_BUSINESS!$G$3:$G$2925)=$AU39:$BY39)))&gt;0,"O","X"))</f>
        <v>O</v>
      </c>
      <c r="AS39" s="214" t="str" cm="1">
        <f t="array" ref="AS39">IF(AS103&lt;&gt;"", AS103, IF(SUMPRODUCT(--(PLP_BUSINESS!$C$3:$C$2925=AS$9)*(--(LOWER(PLP_BUSINESS!$G$3:$G$2925)=$AU39:$BY39)))&gt;0,"O","X"))</f>
        <v>O</v>
      </c>
      <c r="AT39" s="63"/>
      <c r="AU39" s="309" t="s">
        <v>6538</v>
      </c>
      <c r="AV39" s="309" t="s">
        <v>6581</v>
      </c>
      <c r="AW39" s="309" t="s">
        <v>6626</v>
      </c>
      <c r="AX39" s="309" t="s">
        <v>4617</v>
      </c>
      <c r="AY39" s="309" t="s">
        <v>6704</v>
      </c>
      <c r="AZ39" s="309" t="s">
        <v>6731</v>
      </c>
      <c r="BA39" s="309" t="s">
        <v>6753</v>
      </c>
      <c r="BB39" s="309" t="s">
        <v>11449</v>
      </c>
      <c r="BC39" s="309" t="s">
        <v>6830</v>
      </c>
      <c r="BD39" s="309" t="s">
        <v>6830</v>
      </c>
      <c r="BE39" s="309" t="s">
        <v>6830</v>
      </c>
      <c r="BF39" s="309" t="s">
        <v>6830</v>
      </c>
      <c r="BG39" s="309" t="s">
        <v>6830</v>
      </c>
      <c r="BH39" s="309" t="s">
        <v>6830</v>
      </c>
      <c r="BI39" s="309" t="s">
        <v>6830</v>
      </c>
      <c r="BJ39" s="309" t="s">
        <v>6830</v>
      </c>
      <c r="BK39" s="309" t="s">
        <v>6830</v>
      </c>
      <c r="BL39" s="309" t="s">
        <v>6830</v>
      </c>
      <c r="BM39" s="309" t="s">
        <v>6830</v>
      </c>
      <c r="BN39" s="309" t="s">
        <v>6830</v>
      </c>
      <c r="BO39" s="309" t="s">
        <v>6830</v>
      </c>
      <c r="BP39" s="309" t="s">
        <v>6830</v>
      </c>
      <c r="BQ39" s="309" t="s">
        <v>6830</v>
      </c>
      <c r="BR39" s="309" t="s">
        <v>6830</v>
      </c>
      <c r="BS39" s="309" t="s">
        <v>6830</v>
      </c>
      <c r="BT39" s="309" t="s">
        <v>6830</v>
      </c>
      <c r="BU39" s="309" t="s">
        <v>6830</v>
      </c>
      <c r="BV39" s="309" t="s">
        <v>6830</v>
      </c>
      <c r="BW39" s="309" t="s">
        <v>6830</v>
      </c>
      <c r="BX39" s="308"/>
      <c r="BY39" s="283"/>
      <c r="BZ39" s="283"/>
      <c r="CA39" s="283"/>
    </row>
    <row r="40" spans="2:79" s="61" customFormat="1" ht="17.25" customHeight="1">
      <c r="B40" s="505"/>
      <c r="C40" s="498"/>
      <c r="D40" s="75" t="s">
        <v>5666</v>
      </c>
      <c r="E40" s="199" t="str" cm="1">
        <f t="array" ref="E40">IF(E104&lt;&gt;"", E104, IF(SUMPRODUCT(--(PLP_BUSINESS!$C$3:$C$2925=E$9)*(--(LOWER(PLP_BUSINESS!$G$3:$G$2925)=$AU40:$BY40)))&gt;0,"O","X"))</f>
        <v>N/A</v>
      </c>
      <c r="F40" s="163" t="str" cm="1">
        <f t="array" ref="F40">IF(F104&lt;&gt;"", F104, IF(SUMPRODUCT(--(PLP_BUSINESS!$C$3:$C$2925=F$9)*(--(LOWER(PLP_BUSINESS!$G$3:$G$2925)=$AU40:$BY40)))&gt;0,"O","X"))</f>
        <v>N/A</v>
      </c>
      <c r="G40" s="173" t="str" cm="1">
        <f t="array" ref="G40">IF(G104&lt;&gt;"", G104, IF(SUMPRODUCT(--(PLP_BUSINESS!$C$3:$C$2925=G$9)*(--(LOWER(PLP_BUSINESS!$G$3:$G$2925)=$AU40:$BY40)))&gt;0,"O","X"))</f>
        <v>N/A</v>
      </c>
      <c r="H40" s="163" t="str" cm="1">
        <f t="array" ref="H40">IF(H104&lt;&gt;"", H104, IF(SUMPRODUCT(--(PLP_BUSINESS!$C$3:$C$2925=H$9)*(--(LOWER(PLP_BUSINESS!$G$3:$G$2925)=$AU40:$BY40)))&gt;0,"O","X"))</f>
        <v>N/A</v>
      </c>
      <c r="I40" s="163" t="str" cm="1">
        <f t="array" ref="I40">IF(I104&lt;&gt;"", I104, IF(SUMPRODUCT(--(PLP_BUSINESS!$C$3:$C$2925=I$9)*(--(LOWER(PLP_BUSINESS!$G$3:$G$2925)=$AU40:$BY40)))&gt;0,"O","X"))</f>
        <v>O</v>
      </c>
      <c r="J40" s="163" t="str" cm="1">
        <f t="array" ref="J40">IF(J104&lt;&gt;"", J104, IF(SUMPRODUCT(--(PLP_BUSINESS!$C$3:$C$2925=J$9)*(--(LOWER(PLP_BUSINESS!$G$3:$G$2925)=$AU40:$BY40)))&gt;0,"O","X"))</f>
        <v>N/A</v>
      </c>
      <c r="K40" s="163" t="str" cm="1">
        <f t="array" ref="K40">IF(K104&lt;&gt;"", K104, IF(SUMPRODUCT(--(PLP_BUSINESS!$C$3:$C$2925=K$9)*(--(LOWER(PLP_BUSINESS!$G$3:$G$2925)=$AU40:$BY40)))&gt;0,"O","X"))</f>
        <v>N/A</v>
      </c>
      <c r="L40" s="164" t="str" cm="1">
        <f t="array" ref="L40">IF(L104&lt;&gt;"", L104, IF(SUMPRODUCT(--(PLP_BUSINESS!$C$3:$C$2925=L$9)*(--(LOWER(PLP_BUSINESS!$G$3:$G$2925)=$AU40:$BY40)))&gt;0,"O","X"))</f>
        <v>N/A</v>
      </c>
      <c r="M40" s="150" t="str" cm="1">
        <f t="array" ref="M40">IF(M104&lt;&gt;"", M104, IF(SUMPRODUCT(--(PLP_BUSINESS!$C$3:$C$2925=M$9)*(--(LOWER(PLP_BUSINESS!$G$3:$G$2925)=$AU40:$BY40)))&gt;0,"O","X"))</f>
        <v>N/A</v>
      </c>
      <c r="N40" s="213" t="str" cm="1">
        <f t="array" ref="N40">IF(N104&lt;&gt;"", N104, IF(SUMPRODUCT(--(PLP_BUSINESS!$C$3:$C$2925=N$9)*(--(LOWER(PLP_BUSINESS!$G$3:$G$2925)=$AU40:$BY40)))&gt;0,"O","X"))</f>
        <v>O</v>
      </c>
      <c r="O40" s="163" t="str" cm="1">
        <f t="array" ref="O40">IF(O104&lt;&gt;"", O104, IF(SUMPRODUCT(--(PLP_BUSINESS!$C$3:$C$2925=O$9)*(--(LOWER(PLP_BUSINESS!$G$3:$G$2925)=$AU40:$BY40)))&gt;0,"O","X"))</f>
        <v>O</v>
      </c>
      <c r="P40" s="163" t="str" cm="1">
        <f t="array" ref="P40">IF(P104&lt;&gt;"", P104, IF(SUMPRODUCT(--(PLP_BUSINESS!$C$3:$C$2925=P$9)*(--(LOWER(PLP_BUSINESS!$G$3:$G$2925)=$AU40:$BY40)))&gt;0,"O","X"))</f>
        <v>O</v>
      </c>
      <c r="Q40" s="163" t="str" cm="1">
        <f t="array" ref="Q40">IF(Q104&lt;&gt;"", Q104, IF(SUMPRODUCT(--(PLP_BUSINESS!$C$3:$C$2925=Q$9)*(--(LOWER(PLP_BUSINESS!$G$3:$G$2925)=$AU40:$BY40)))&gt;0,"O","X"))</f>
        <v>O</v>
      </c>
      <c r="R40" s="163" t="str" cm="1">
        <f t="array" ref="R40">IF(R104&lt;&gt;"", R104, IF(SUMPRODUCT(--(PLP_BUSINESS!$C$3:$C$2925=R$9)*(--(LOWER(PLP_BUSINESS!$G$3:$G$2925)=$AU40:$BY40)))&gt;0,"O","X"))</f>
        <v>O</v>
      </c>
      <c r="S40" s="163" t="str" cm="1">
        <f t="array" ref="S40">IF(S104&lt;&gt;"", S104, IF(SUMPRODUCT(--(PLP_BUSINESS!$C$3:$C$2925=S$9)*(--(LOWER(PLP_BUSINESS!$G$3:$G$2925)=$AU40:$BY40)))&gt;0,"O","X"))</f>
        <v>O</v>
      </c>
      <c r="T40" s="163" t="str" cm="1">
        <f t="array" ref="T40">IF(T104&lt;&gt;"", T104, IF(SUMPRODUCT(--(PLP_BUSINESS!$C$3:$C$2925=T$9)*(--(LOWER(PLP_BUSINESS!$G$3:$G$2925)=$AU40:$BY40)))&gt;0,"O","X"))</f>
        <v>O</v>
      </c>
      <c r="U40" s="163" t="str" cm="1">
        <f t="array" ref="U40">IF(U104&lt;&gt;"", U104, IF(SUMPRODUCT(--(PLP_BUSINESS!$C$3:$C$2925=U$9)*(--(LOWER(PLP_BUSINESS!$G$3:$G$2925)=$AU40:$BY40)))&gt;0,"O","X"))</f>
        <v>O</v>
      </c>
      <c r="V40" s="163" t="str" cm="1">
        <f t="array" ref="V40">IF(V104&lt;&gt;"", V104, IF(SUMPRODUCT(--(PLP_BUSINESS!$C$3:$C$2925=V$9)*(--(LOWER(PLP_BUSINESS!$G$3:$G$2925)=$AU40:$BY40)))&gt;0,"O","X"))</f>
        <v>O</v>
      </c>
      <c r="W40" s="163" t="str" cm="1">
        <f t="array" ref="W40">IF(W104&lt;&gt;"", W104, IF(SUMPRODUCT(--(PLP_BUSINESS!$C$3:$C$2925=W$9)*(--(LOWER(PLP_BUSINESS!$G$3:$G$2925)=$AU40:$BY40)))&gt;0,"O","X"))</f>
        <v>O</v>
      </c>
      <c r="X40" s="163" t="str" cm="1">
        <f t="array" ref="X40">IF(X104&lt;&gt;"", X104, IF(SUMPRODUCT(--(PLP_BUSINESS!$C$3:$C$2925=X$9)*(--(LOWER(PLP_BUSINESS!$G$3:$G$2925)=$AU40:$BY40)))&gt;0,"O","X"))</f>
        <v>O</v>
      </c>
      <c r="Y40" s="163" t="str" cm="1">
        <f t="array" ref="Y40">IF(Y104&lt;&gt;"", Y104, IF(SUMPRODUCT(--(PLP_BUSINESS!$C$3:$C$2925=Y$9)*(--(LOWER(PLP_BUSINESS!$G$3:$G$2925)=$AU40:$BY40)))&gt;0,"O","X"))</f>
        <v>O</v>
      </c>
      <c r="Z40" s="163" t="str" cm="1">
        <f t="array" ref="Z40">IF(Z104&lt;&gt;"", Z104, IF(SUMPRODUCT(--(PLP_BUSINESS!$C$3:$C$2925=Z$9)*(--(LOWER(PLP_BUSINESS!$G$3:$G$2925)=$AU40:$BY40)))&gt;0,"O","X"))</f>
        <v>O</v>
      </c>
      <c r="AA40" s="163" t="str" cm="1">
        <f t="array" ref="AA40">IF(AA104&lt;&gt;"", AA104, IF(SUMPRODUCT(--(PLP_BUSINESS!$C$3:$C$2925=AA$9)*(--(LOWER(PLP_BUSINESS!$G$3:$G$2925)=$AU40:$BY40)))&gt;0,"O","X"))</f>
        <v>N/A</v>
      </c>
      <c r="AB40" s="214" t="str" cm="1">
        <f t="array" ref="AB40">IF(AB104&lt;&gt;"", AB104, IF(SUMPRODUCT(--(PLP_BUSINESS!$C$3:$C$2925=AB$9)*(--(LOWER(PLP_BUSINESS!$G$3:$G$2925)=$AU40:$BY40)))&gt;0,"O","X"))</f>
        <v>N/A</v>
      </c>
      <c r="AC40" s="213" t="str" cm="1">
        <f t="array" ref="AC40">IF(AC104&lt;&gt;"", AC104, IF(SUMPRODUCT(--(PLP_BUSINESS!$C$3:$C$2925=AC$9)*(--(LOWER(PLP_BUSINESS!$G$3:$G$2925)=$AU40:$BY40)))&gt;0,"O","X"))</f>
        <v>N/A</v>
      </c>
      <c r="AD40" s="164" t="str" cm="1">
        <f t="array" ref="AD40">IF(AD104&lt;&gt;"", AD104, IF(SUMPRODUCT(--(PLP_BUSINESS!$C$3:$C$2925=AD$9)*(--(LOWER(PLP_BUSINESS!$G$3:$G$2925)=$AU40:$BY40)))&gt;0,"O","X"))</f>
        <v>N/A</v>
      </c>
      <c r="AE40" s="199" t="str" cm="1">
        <f t="array" ref="AE40">IF(AE104&lt;&gt;"", AE104, IF(SUMPRODUCT(--(PLP_BUSINESS!$C$3:$C$2925=AE$9)*(--(LOWER(PLP_BUSINESS!$G$3:$G$2925)=$AU40:$BY40)))&gt;0,"O","X"))</f>
        <v>O</v>
      </c>
      <c r="AF40" s="163" t="str" cm="1">
        <f t="array" ref="AF40">IF(AF104&lt;&gt;"", AF104, IF(SUMPRODUCT(--(PLP_BUSINESS!$C$3:$C$2925=AF$9)*(--(LOWER(PLP_BUSINESS!$G$3:$G$2925)=$AU40:$BY40)))&gt;0,"O","X"))</f>
        <v>O</v>
      </c>
      <c r="AG40" s="163" t="str" cm="1">
        <f t="array" ref="AG40">IF(AG104&lt;&gt;"", AG104, IF(SUMPRODUCT(--(PLP_BUSINESS!$C$3:$C$2925=AG$9)*(--(LOWER(PLP_BUSINESS!$G$3:$G$2925)=$AU40:$BY40)))&gt;0,"O","X"))</f>
        <v>O</v>
      </c>
      <c r="AH40" s="163" t="str" cm="1">
        <f t="array" ref="AH40">IF(AH104&lt;&gt;"", AH104, IF(SUMPRODUCT(--(PLP_BUSINESS!$C$3:$C$2925=AH$9)*(--(LOWER(PLP_BUSINESS!$G$3:$G$2925)=$AU40:$BY40)))&gt;0,"O","X"))</f>
        <v>O</v>
      </c>
      <c r="AI40" s="163" t="str" cm="1">
        <f t="array" ref="AI40">IF(AI104&lt;&gt;"", AI104, IF(SUMPRODUCT(--(PLP_BUSINESS!$C$3:$C$2925=AI$9)*(--(LOWER(PLP_BUSINESS!$G$3:$G$2925)=$AU40:$BY40)))&gt;0,"O","X"))</f>
        <v>N/A</v>
      </c>
      <c r="AJ40" s="163" t="str" cm="1">
        <f t="array" ref="AJ40">IF(AJ104&lt;&gt;"", AJ104, IF(SUMPRODUCT(--(PLP_BUSINESS!$C$3:$C$2925=AJ$9)*(--(LOWER(PLP_BUSINESS!$G$3:$G$2925)=$AU40:$BY40)))&gt;0,"O","X"))</f>
        <v>N/A</v>
      </c>
      <c r="AK40" s="214" t="str" cm="1">
        <f t="array" ref="AK40">IF(AK104&lt;&gt;"", AK104, IF(SUMPRODUCT(--(PLP_BUSINESS!$C$3:$C$2925=AK$9)*(--(LOWER(PLP_BUSINESS!$G$3:$G$2925)=$AU40:$BY40)))&gt;0,"O","X"))</f>
        <v>O</v>
      </c>
      <c r="AL40" s="215" t="str" cm="1">
        <f t="array" ref="AL40">IF(AL104&lt;&gt;"", AL104, IF(SUMPRODUCT(--(PLP_BUSINESS!$C$3:$C$2925=AL$9)*(--(LOWER(PLP_BUSINESS!$G$3:$G$2925)=$AU40:$BY40)))&gt;0,"O","X"))</f>
        <v>O</v>
      </c>
      <c r="AM40" s="199" t="str" cm="1">
        <f t="array" ref="AM40">IF(AM104&lt;&gt;"", AM104, IF(SUMPRODUCT(--(PLP_BUSINESS!$C$3:$C$2925=AM$9)*(--(LOWER(PLP_BUSINESS!$G$3:$G$2925)=$AU40:$BY40)))&gt;0,"O","X"))</f>
        <v>O</v>
      </c>
      <c r="AN40" s="163" t="str" cm="1">
        <f t="array" ref="AN40">IF(AN104&lt;&gt;"", AN104, IF(SUMPRODUCT(--(PLP_BUSINESS!$C$3:$C$2925=AN$9)*(--(LOWER(PLP_BUSINESS!$G$3:$G$2925)=$AU40:$BY40)))&gt;0,"O","X"))</f>
        <v>O</v>
      </c>
      <c r="AO40" s="163" t="str" cm="1">
        <f t="array" ref="AO40">IF(AO104&lt;&gt;"", AO104, IF(SUMPRODUCT(--(PLP_BUSINESS!$C$3:$C$2925=AO$9)*(--(LOWER(PLP_BUSINESS!$G$3:$G$2925)=$AU40:$BY40)))&gt;0,"O","X"))</f>
        <v>O</v>
      </c>
      <c r="AP40" s="163" t="str" cm="1">
        <f t="array" ref="AP40">IF(AP104&lt;&gt;"", AP104, IF(SUMPRODUCT(--(PLP_BUSINESS!$C$3:$C$2925=AP$9)*(--(LOWER(PLP_BUSINESS!$G$3:$G$2925)=$AU40:$BY40)))&gt;0,"O","X"))</f>
        <v>N/A</v>
      </c>
      <c r="AQ40" s="163" t="str" cm="1">
        <f t="array" ref="AQ40">IF(AQ104&lt;&gt;"", AQ104, IF(SUMPRODUCT(--(PLP_BUSINESS!$C$3:$C$2925=AQ$9)*(--(LOWER(PLP_BUSINESS!$G$3:$G$2925)=$AU40:$BY40)))&gt;0,"O","X"))</f>
        <v>O</v>
      </c>
      <c r="AR40" s="163" t="str" cm="1">
        <f t="array" ref="AR40">IF(AR104&lt;&gt;"", AR104, IF(SUMPRODUCT(--(PLP_BUSINESS!$C$3:$C$2925=AR$9)*(--(LOWER(PLP_BUSINESS!$G$3:$G$2925)=$AU40:$BY40)))&gt;0,"O","X"))</f>
        <v>O</v>
      </c>
      <c r="AS40" s="214" t="str" cm="1">
        <f t="array" ref="AS40">IF(AS104&lt;&gt;"", AS104, IF(SUMPRODUCT(--(PLP_BUSINESS!$C$3:$C$2925=AS$9)*(--(LOWER(PLP_BUSINESS!$G$3:$G$2925)=$AU40:$BY40)))&gt;0,"O","X"))</f>
        <v>O</v>
      </c>
      <c r="AT40" s="63"/>
      <c r="AU40" s="309" t="s">
        <v>6539</v>
      </c>
      <c r="AV40" s="309" t="s">
        <v>6582</v>
      </c>
      <c r="AW40" s="309" t="s">
        <v>6627</v>
      </c>
      <c r="AX40" s="309" t="s">
        <v>6671</v>
      </c>
      <c r="AY40" s="309" t="s">
        <v>6705</v>
      </c>
      <c r="AZ40" s="309" t="s">
        <v>6732</v>
      </c>
      <c r="BA40" s="309" t="s">
        <v>7713</v>
      </c>
      <c r="BB40" s="309" t="s">
        <v>6830</v>
      </c>
      <c r="BC40" s="309" t="s">
        <v>6830</v>
      </c>
      <c r="BD40" s="309" t="s">
        <v>6830</v>
      </c>
      <c r="BE40" s="309" t="s">
        <v>6830</v>
      </c>
      <c r="BF40" s="309" t="s">
        <v>6830</v>
      </c>
      <c r="BG40" s="309" t="s">
        <v>6830</v>
      </c>
      <c r="BH40" s="309" t="s">
        <v>6830</v>
      </c>
      <c r="BI40" s="309" t="s">
        <v>6830</v>
      </c>
      <c r="BJ40" s="309" t="s">
        <v>6830</v>
      </c>
      <c r="BK40" s="309" t="s">
        <v>6830</v>
      </c>
      <c r="BL40" s="309" t="s">
        <v>6830</v>
      </c>
      <c r="BM40" s="309" t="s">
        <v>6830</v>
      </c>
      <c r="BN40" s="309" t="s">
        <v>6830</v>
      </c>
      <c r="BO40" s="309" t="s">
        <v>6830</v>
      </c>
      <c r="BP40" s="309" t="s">
        <v>6830</v>
      </c>
      <c r="BQ40" s="309" t="s">
        <v>6830</v>
      </c>
      <c r="BR40" s="309" t="s">
        <v>6830</v>
      </c>
      <c r="BS40" s="309" t="s">
        <v>6830</v>
      </c>
      <c r="BT40" s="309" t="s">
        <v>6830</v>
      </c>
      <c r="BU40" s="309" t="s">
        <v>6830</v>
      </c>
      <c r="BV40" s="309" t="s">
        <v>6830</v>
      </c>
      <c r="BW40" s="309" t="s">
        <v>6830</v>
      </c>
      <c r="BX40" s="308"/>
      <c r="BY40" s="283"/>
      <c r="BZ40" s="283"/>
      <c r="CA40" s="283"/>
    </row>
    <row r="41" spans="2:79" s="61" customFormat="1" ht="17.45" customHeight="1">
      <c r="B41" s="505"/>
      <c r="C41" s="498"/>
      <c r="D41" s="75" t="s">
        <v>5667</v>
      </c>
      <c r="E41" s="199" t="str" cm="1">
        <f t="array" ref="E41">IF(E105&lt;&gt;"", E105, IF(SUMPRODUCT(--(PLP_BUSINESS!$C$3:$C$2925=E$9)*(--(LOWER(PLP_BUSINESS!$G$3:$G$2925)=$AU41:$BY41)))&gt;0,"O","X"))</f>
        <v>O</v>
      </c>
      <c r="F41" s="163" t="str" cm="1">
        <f t="array" ref="F41">IF(F105&lt;&gt;"", F105, IF(SUMPRODUCT(--(PLP_BUSINESS!$C$3:$C$2925=F$9)*(--(LOWER(PLP_BUSINESS!$G$3:$G$2925)=$AU41:$BY41)))&gt;0,"O","X"))</f>
        <v>N/A</v>
      </c>
      <c r="G41" s="173" t="str" cm="1">
        <f t="array" ref="G41">IF(G105&lt;&gt;"", G105, IF(SUMPRODUCT(--(PLP_BUSINESS!$C$3:$C$2925=G$9)*(--(LOWER(PLP_BUSINESS!$G$3:$G$2925)=$AU41:$BY41)))&gt;0,"O","X"))</f>
        <v>O</v>
      </c>
      <c r="H41" s="163" t="str" cm="1">
        <f t="array" ref="H41">IF(H105&lt;&gt;"", H105, IF(SUMPRODUCT(--(PLP_BUSINESS!$C$3:$C$2925=H$9)*(--(LOWER(PLP_BUSINESS!$G$3:$G$2925)=$AU41:$BY41)))&gt;0,"O","X"))</f>
        <v>O</v>
      </c>
      <c r="I41" s="163" t="str" cm="1">
        <f t="array" ref="I41">IF(I105&lt;&gt;"", I105, IF(SUMPRODUCT(--(PLP_BUSINESS!$C$3:$C$2925=I$9)*(--(LOWER(PLP_BUSINESS!$G$3:$G$2925)=$AU41:$BY41)))&gt;0,"O","X"))</f>
        <v>O</v>
      </c>
      <c r="J41" s="163" t="str" cm="1">
        <f t="array" ref="J41">IF(J105&lt;&gt;"", J105, IF(SUMPRODUCT(--(PLP_BUSINESS!$C$3:$C$2925=J$9)*(--(LOWER(PLP_BUSINESS!$G$3:$G$2925)=$AU41:$BY41)))&gt;0,"O","X"))</f>
        <v>N/A</v>
      </c>
      <c r="K41" s="163" t="str" cm="1">
        <f t="array" ref="K41">IF(K105&lt;&gt;"", K105, IF(SUMPRODUCT(--(PLP_BUSINESS!$C$3:$C$2925=K$9)*(--(LOWER(PLP_BUSINESS!$G$3:$G$2925)=$AU41:$BY41)))&gt;0,"O","X"))</f>
        <v>N/A</v>
      </c>
      <c r="L41" s="164" t="str" cm="1">
        <f t="array" ref="L41">IF(L105&lt;&gt;"", L105, IF(SUMPRODUCT(--(PLP_BUSINESS!$C$3:$C$2925=L$9)*(--(LOWER(PLP_BUSINESS!$G$3:$G$2925)=$AU41:$BY41)))&gt;0,"O","X"))</f>
        <v>O</v>
      </c>
      <c r="M41" s="150" t="str" cm="1">
        <f t="array" ref="M41">IF(M105&lt;&gt;"", M105, IF(SUMPRODUCT(--(PLP_BUSINESS!$C$3:$C$2925=M$9)*(--(LOWER(PLP_BUSINESS!$G$3:$G$2925)=$AU41:$BY41)))&gt;0,"O","X"))</f>
        <v>N/A</v>
      </c>
      <c r="N41" s="213" t="str" cm="1">
        <f t="array" ref="N41">IF(N105&lt;&gt;"", N105, IF(SUMPRODUCT(--(PLP_BUSINESS!$C$3:$C$2925=N$9)*(--(LOWER(PLP_BUSINESS!$G$3:$G$2925)=$AU41:$BY41)))&gt;0,"O","X"))</f>
        <v>O</v>
      </c>
      <c r="O41" s="163" t="str" cm="1">
        <f t="array" ref="O41">IF(O105&lt;&gt;"", O105, IF(SUMPRODUCT(--(PLP_BUSINESS!$C$3:$C$2925=O$9)*(--(LOWER(PLP_BUSINESS!$G$3:$G$2925)=$AU41:$BY41)))&gt;0,"O","X"))</f>
        <v>O</v>
      </c>
      <c r="P41" s="163" t="str" cm="1">
        <f t="array" ref="P41">IF(P105&lt;&gt;"", P105, IF(SUMPRODUCT(--(PLP_BUSINESS!$C$3:$C$2925=P$9)*(--(LOWER(PLP_BUSINESS!$G$3:$G$2925)=$AU41:$BY41)))&gt;0,"O","X"))</f>
        <v>O</v>
      </c>
      <c r="Q41" s="163" t="str" cm="1">
        <f t="array" ref="Q41">IF(Q105&lt;&gt;"", Q105, IF(SUMPRODUCT(--(PLP_BUSINESS!$C$3:$C$2925=Q$9)*(--(LOWER(PLP_BUSINESS!$G$3:$G$2925)=$AU41:$BY41)))&gt;0,"O","X"))</f>
        <v>O</v>
      </c>
      <c r="R41" s="163" t="str" cm="1">
        <f t="array" ref="R41">IF(R105&lt;&gt;"", R105, IF(SUMPRODUCT(--(PLP_BUSINESS!$C$3:$C$2925=R$9)*(--(LOWER(PLP_BUSINESS!$G$3:$G$2925)=$AU41:$BY41)))&gt;0,"O","X"))</f>
        <v>O</v>
      </c>
      <c r="S41" s="163" t="str" cm="1">
        <f t="array" ref="S41">IF(S105&lt;&gt;"", S105, IF(SUMPRODUCT(--(PLP_BUSINESS!$C$3:$C$2925=S$9)*(--(LOWER(PLP_BUSINESS!$G$3:$G$2925)=$AU41:$BY41)))&gt;0,"O","X"))</f>
        <v>O</v>
      </c>
      <c r="T41" s="163" t="str" cm="1">
        <f t="array" ref="T41">IF(T105&lt;&gt;"", T105, IF(SUMPRODUCT(--(PLP_BUSINESS!$C$3:$C$2925=T$9)*(--(LOWER(PLP_BUSINESS!$G$3:$G$2925)=$AU41:$BY41)))&gt;0,"O","X"))</f>
        <v>O</v>
      </c>
      <c r="U41" s="163" t="str" cm="1">
        <f t="array" ref="U41">IF(U105&lt;&gt;"", U105, IF(SUMPRODUCT(--(PLP_BUSINESS!$C$3:$C$2925=U$9)*(--(LOWER(PLP_BUSINESS!$G$3:$G$2925)=$AU41:$BY41)))&gt;0,"O","X"))</f>
        <v>O</v>
      </c>
      <c r="V41" s="163" t="str" cm="1">
        <f t="array" ref="V41">IF(V105&lt;&gt;"", V105, IF(SUMPRODUCT(--(PLP_BUSINESS!$C$3:$C$2925=V$9)*(--(LOWER(PLP_BUSINESS!$G$3:$G$2925)=$AU41:$BY41)))&gt;0,"O","X"))</f>
        <v>O</v>
      </c>
      <c r="W41" s="163" t="str" cm="1">
        <f t="array" ref="W41">IF(W105&lt;&gt;"", W105, IF(SUMPRODUCT(--(PLP_BUSINESS!$C$3:$C$2925=W$9)*(--(LOWER(PLP_BUSINESS!$G$3:$G$2925)=$AU41:$BY41)))&gt;0,"O","X"))</f>
        <v>O</v>
      </c>
      <c r="X41" s="163" t="str" cm="1">
        <f t="array" ref="X41">IF(X105&lt;&gt;"", X105, IF(SUMPRODUCT(--(PLP_BUSINESS!$C$3:$C$2925=X$9)*(--(LOWER(PLP_BUSINESS!$G$3:$G$2925)=$AU41:$BY41)))&gt;0,"O","X"))</f>
        <v>O</v>
      </c>
      <c r="Y41" s="163" t="str" cm="1">
        <f t="array" ref="Y41">IF(Y105&lt;&gt;"", Y105, IF(SUMPRODUCT(--(PLP_BUSINESS!$C$3:$C$2925=Y$9)*(--(LOWER(PLP_BUSINESS!$G$3:$G$2925)=$AU41:$BY41)))&gt;0,"O","X"))</f>
        <v>O</v>
      </c>
      <c r="Z41" s="163" t="str" cm="1">
        <f t="array" ref="Z41">IF(Z105&lt;&gt;"", Z105, IF(SUMPRODUCT(--(PLP_BUSINESS!$C$3:$C$2925=Z$9)*(--(LOWER(PLP_BUSINESS!$G$3:$G$2925)=$AU41:$BY41)))&gt;0,"O","X"))</f>
        <v>O</v>
      </c>
      <c r="AA41" s="163" t="str" cm="1">
        <f t="array" ref="AA41">IF(AA105&lt;&gt;"", AA105, IF(SUMPRODUCT(--(PLP_BUSINESS!$C$3:$C$2925=AA$9)*(--(LOWER(PLP_BUSINESS!$G$3:$G$2925)=$AU41:$BY41)))&gt;0,"O","X"))</f>
        <v>N/A</v>
      </c>
      <c r="AB41" s="214" t="str" cm="1">
        <f t="array" ref="AB41">IF(AB105&lt;&gt;"", AB105, IF(SUMPRODUCT(--(PLP_BUSINESS!$C$3:$C$2925=AB$9)*(--(LOWER(PLP_BUSINESS!$G$3:$G$2925)=$AU41:$BY41)))&gt;0,"O","X"))</f>
        <v>N/A</v>
      </c>
      <c r="AC41" s="213" t="str" cm="1">
        <f t="array" ref="AC41">IF(AC105&lt;&gt;"", AC105, IF(SUMPRODUCT(--(PLP_BUSINESS!$C$3:$C$2925=AC$9)*(--(LOWER(PLP_BUSINESS!$G$3:$G$2925)=$AU41:$BY41)))&gt;0,"O","X"))</f>
        <v>O</v>
      </c>
      <c r="AD41" s="164" t="str" cm="1">
        <f t="array" ref="AD41">IF(AD105&lt;&gt;"", AD105, IF(SUMPRODUCT(--(PLP_BUSINESS!$C$3:$C$2925=AD$9)*(--(LOWER(PLP_BUSINESS!$G$3:$G$2925)=$AU41:$BY41)))&gt;0,"O","X"))</f>
        <v>O</v>
      </c>
      <c r="AE41" s="199" t="str" cm="1">
        <f t="array" ref="AE41">IF(AE105&lt;&gt;"", AE105, IF(SUMPRODUCT(--(PLP_BUSINESS!$C$3:$C$2925=AE$9)*(--(LOWER(PLP_BUSINESS!$G$3:$G$2925)=$AU41:$BY41)))&gt;0,"O","X"))</f>
        <v>O</v>
      </c>
      <c r="AF41" s="163" t="str" cm="1">
        <f t="array" ref="AF41">IF(AF105&lt;&gt;"", AF105, IF(SUMPRODUCT(--(PLP_BUSINESS!$C$3:$C$2925=AF$9)*(--(LOWER(PLP_BUSINESS!$G$3:$G$2925)=$AU41:$BY41)))&gt;0,"O","X"))</f>
        <v>O</v>
      </c>
      <c r="AG41" s="163" t="str" cm="1">
        <f t="array" ref="AG41">IF(AG105&lt;&gt;"", AG105, IF(SUMPRODUCT(--(PLP_BUSINESS!$C$3:$C$2925=AG$9)*(--(LOWER(PLP_BUSINESS!$G$3:$G$2925)=$AU41:$BY41)))&gt;0,"O","X"))</f>
        <v>O</v>
      </c>
      <c r="AH41" s="163" t="str" cm="1">
        <f t="array" ref="AH41">IF(AH105&lt;&gt;"", AH105, IF(SUMPRODUCT(--(PLP_BUSINESS!$C$3:$C$2925=AH$9)*(--(LOWER(PLP_BUSINESS!$G$3:$G$2925)=$AU41:$BY41)))&gt;0,"O","X"))</f>
        <v>O</v>
      </c>
      <c r="AI41" s="163" t="str" cm="1">
        <f t="array" ref="AI41">IF(AI105&lt;&gt;"", AI105, IF(SUMPRODUCT(--(PLP_BUSINESS!$C$3:$C$2925=AI$9)*(--(LOWER(PLP_BUSINESS!$G$3:$G$2925)=$AU41:$BY41)))&gt;0,"O","X"))</f>
        <v>O</v>
      </c>
      <c r="AJ41" s="163" t="str" cm="1">
        <f t="array" ref="AJ41">IF(AJ105&lt;&gt;"", AJ105, IF(SUMPRODUCT(--(PLP_BUSINESS!$C$3:$C$2925=AJ$9)*(--(LOWER(PLP_BUSINESS!$G$3:$G$2925)=$AU41:$BY41)))&gt;0,"O","X"))</f>
        <v>O</v>
      </c>
      <c r="AK41" s="214" t="str" cm="1">
        <f t="array" ref="AK41">IF(AK105&lt;&gt;"", AK105, IF(SUMPRODUCT(--(PLP_BUSINESS!$C$3:$C$2925=AK$9)*(--(LOWER(PLP_BUSINESS!$G$3:$G$2925)=$AU41:$BY41)))&gt;0,"O","X"))</f>
        <v>O</v>
      </c>
      <c r="AL41" s="215" t="str" cm="1">
        <f t="array" ref="AL41">IF(AL105&lt;&gt;"", AL105, IF(SUMPRODUCT(--(PLP_BUSINESS!$C$3:$C$2925=AL$9)*(--(LOWER(PLP_BUSINESS!$G$3:$G$2925)=$AU41:$BY41)))&gt;0,"O","X"))</f>
        <v>O</v>
      </c>
      <c r="AM41" s="199" t="str" cm="1">
        <f t="array" ref="AM41">IF(AM105&lt;&gt;"", AM105, IF(SUMPRODUCT(--(PLP_BUSINESS!$C$3:$C$2925=AM$9)*(--(LOWER(PLP_BUSINESS!$G$3:$G$2925)=$AU41:$BY41)))&gt;0,"O","X"))</f>
        <v>O</v>
      </c>
      <c r="AN41" s="163" t="str" cm="1">
        <f t="array" ref="AN41">IF(AN105&lt;&gt;"", AN105, IF(SUMPRODUCT(--(PLP_BUSINESS!$C$3:$C$2925=AN$9)*(--(LOWER(PLP_BUSINESS!$G$3:$G$2925)=$AU41:$BY41)))&gt;0,"O","X"))</f>
        <v>O</v>
      </c>
      <c r="AO41" s="163" t="str" cm="1">
        <f t="array" ref="AO41">IF(AO105&lt;&gt;"", AO105, IF(SUMPRODUCT(--(PLP_BUSINESS!$C$3:$C$2925=AO$9)*(--(LOWER(PLP_BUSINESS!$G$3:$G$2925)=$AU41:$BY41)))&gt;0,"O","X"))</f>
        <v>O</v>
      </c>
      <c r="AP41" s="163" t="str" cm="1">
        <f t="array" ref="AP41">IF(AP105&lt;&gt;"", AP105, IF(SUMPRODUCT(--(PLP_BUSINESS!$C$3:$C$2925=AP$9)*(--(LOWER(PLP_BUSINESS!$G$3:$G$2925)=$AU41:$BY41)))&gt;0,"O","X"))</f>
        <v>N/A</v>
      </c>
      <c r="AQ41" s="163" t="str" cm="1">
        <f t="array" ref="AQ41">IF(AQ105&lt;&gt;"", AQ105, IF(SUMPRODUCT(--(PLP_BUSINESS!$C$3:$C$2925=AQ$9)*(--(LOWER(PLP_BUSINESS!$G$3:$G$2925)=$AU41:$BY41)))&gt;0,"O","X"))</f>
        <v>O</v>
      </c>
      <c r="AR41" s="163" t="str" cm="1">
        <f t="array" ref="AR41">IF(AR105&lt;&gt;"", AR105, IF(SUMPRODUCT(--(PLP_BUSINESS!$C$3:$C$2925=AR$9)*(--(LOWER(PLP_BUSINESS!$G$3:$G$2925)=$AU41:$BY41)))&gt;0,"O","X"))</f>
        <v>O</v>
      </c>
      <c r="AS41" s="214" t="str" cm="1">
        <f t="array" ref="AS41">IF(AS105&lt;&gt;"", AS105, IF(SUMPRODUCT(--(PLP_BUSINESS!$C$3:$C$2925=AS$9)*(--(LOWER(PLP_BUSINESS!$G$3:$G$2925)=$AU41:$BY41)))&gt;0,"O","X"))</f>
        <v>O</v>
      </c>
      <c r="AT41" s="78"/>
      <c r="AU41" s="309" t="s">
        <v>6540</v>
      </c>
      <c r="AV41" s="309" t="s">
        <v>6583</v>
      </c>
      <c r="AW41" s="309" t="s">
        <v>6628</v>
      </c>
      <c r="AX41" s="309" t="s">
        <v>6672</v>
      </c>
      <c r="AY41" s="309" t="s">
        <v>6706</v>
      </c>
      <c r="AZ41" s="309" t="s">
        <v>6733</v>
      </c>
      <c r="BA41" s="309" t="s">
        <v>6754</v>
      </c>
      <c r="BB41" s="309" t="s">
        <v>6671</v>
      </c>
      <c r="BC41" s="309" t="s">
        <v>6784</v>
      </c>
      <c r="BD41" s="309" t="s">
        <v>6793</v>
      </c>
      <c r="BE41" s="309" t="s">
        <v>11450</v>
      </c>
      <c r="BF41" s="309" t="s">
        <v>11451</v>
      </c>
      <c r="BG41" s="309" t="s">
        <v>6539</v>
      </c>
      <c r="BH41" s="309" t="s">
        <v>7879</v>
      </c>
      <c r="BI41" s="309" t="s">
        <v>7735</v>
      </c>
      <c r="BJ41" s="309" t="s">
        <v>11452</v>
      </c>
      <c r="BK41" s="309" t="s">
        <v>6830</v>
      </c>
      <c r="BL41" s="309" t="s">
        <v>6830</v>
      </c>
      <c r="BM41" s="309" t="s">
        <v>6830</v>
      </c>
      <c r="BN41" s="309" t="s">
        <v>6830</v>
      </c>
      <c r="BO41" s="309" t="s">
        <v>6830</v>
      </c>
      <c r="BP41" s="309" t="s">
        <v>6830</v>
      </c>
      <c r="BQ41" s="309" t="s">
        <v>6830</v>
      </c>
      <c r="BR41" s="309" t="s">
        <v>6830</v>
      </c>
      <c r="BS41" s="309" t="s">
        <v>6830</v>
      </c>
      <c r="BT41" s="309" t="s">
        <v>6830</v>
      </c>
      <c r="BU41" s="309" t="s">
        <v>6830</v>
      </c>
      <c r="BV41" s="309" t="s">
        <v>6830</v>
      </c>
      <c r="BW41" s="309" t="s">
        <v>6830</v>
      </c>
      <c r="BX41" s="308"/>
      <c r="BY41" s="283"/>
      <c r="BZ41" s="283"/>
      <c r="CA41" s="283"/>
    </row>
    <row r="42" spans="2:79" s="61" customFormat="1" ht="17.45" customHeight="1">
      <c r="B42" s="505"/>
      <c r="C42" s="498"/>
      <c r="D42" s="75" t="s">
        <v>575</v>
      </c>
      <c r="E42" s="199" t="str" cm="1">
        <f t="array" ref="E42">IF(E106&lt;&gt;"", E106, IF(SUMPRODUCT(--(PLP_BUSINESS!$C$3:$C$2925=E$9)*(--(LOWER(PLP_BUSINESS!$G$3:$G$2925)=$AU42:$BY42)))&gt;0,"O","X"))</f>
        <v>N/A</v>
      </c>
      <c r="F42" s="163" t="str" cm="1">
        <f t="array" ref="F42">IF(F106&lt;&gt;"", F106, IF(SUMPRODUCT(--(PLP_BUSINESS!$C$3:$C$2925=F$9)*(--(LOWER(PLP_BUSINESS!$G$3:$G$2925)=$AU42:$BY42)))&gt;0,"O","X"))</f>
        <v>N/A</v>
      </c>
      <c r="G42" s="173" t="str" cm="1">
        <f t="array" ref="G42">IF(G106&lt;&gt;"", G106, IF(SUMPRODUCT(--(PLP_BUSINESS!$C$3:$C$2925=G$9)*(--(LOWER(PLP_BUSINESS!$G$3:$G$2925)=$AU42:$BY42)))&gt;0,"O","X"))</f>
        <v>N/A</v>
      </c>
      <c r="H42" s="163" t="str" cm="1">
        <f t="array" ref="H42">IF(H106&lt;&gt;"", H106, IF(SUMPRODUCT(--(PLP_BUSINESS!$C$3:$C$2925=H$9)*(--(LOWER(PLP_BUSINESS!$G$3:$G$2925)=$AU42:$BY42)))&gt;0,"O","X"))</f>
        <v>N/A</v>
      </c>
      <c r="I42" s="163" t="str" cm="1">
        <f t="array" ref="I42">IF(I106&lt;&gt;"", I106, IF(SUMPRODUCT(--(PLP_BUSINESS!$C$3:$C$2925=I$9)*(--(LOWER(PLP_BUSINESS!$G$3:$G$2925)=$AU42:$BY42)))&gt;0,"O","X"))</f>
        <v>O</v>
      </c>
      <c r="J42" s="163" t="str" cm="1">
        <f t="array" ref="J42">IF(J106&lt;&gt;"", J106, IF(SUMPRODUCT(--(PLP_BUSINESS!$C$3:$C$2925=J$9)*(--(LOWER(PLP_BUSINESS!$G$3:$G$2925)=$AU42:$BY42)))&gt;0,"O","X"))</f>
        <v>N/A</v>
      </c>
      <c r="K42" s="163" t="str" cm="1">
        <f t="array" ref="K42">IF(K106&lt;&gt;"", K106, IF(SUMPRODUCT(--(PLP_BUSINESS!$C$3:$C$2925=K$9)*(--(LOWER(PLP_BUSINESS!$G$3:$G$2925)=$AU42:$BY42)))&gt;0,"O","X"))</f>
        <v>N/A</v>
      </c>
      <c r="L42" s="164" t="str" cm="1">
        <f t="array" ref="L42">IF(L106&lt;&gt;"", L106, IF(SUMPRODUCT(--(PLP_BUSINESS!$C$3:$C$2925=L$9)*(--(LOWER(PLP_BUSINESS!$G$3:$G$2925)=$AU42:$BY42)))&gt;0,"O","X"))</f>
        <v>N/A</v>
      </c>
      <c r="M42" s="150" t="str" cm="1">
        <f t="array" ref="M42">IF(M106&lt;&gt;"", M106, IF(SUMPRODUCT(--(PLP_BUSINESS!$C$3:$C$2925=M$9)*(--(LOWER(PLP_BUSINESS!$G$3:$G$2925)=$AU42:$BY42)))&gt;0,"O","X"))</f>
        <v>N/A</v>
      </c>
      <c r="N42" s="213" t="str" cm="1">
        <f t="array" ref="N42">IF(N106&lt;&gt;"", N106, IF(SUMPRODUCT(--(PLP_BUSINESS!$C$3:$C$2925=N$9)*(--(LOWER(PLP_BUSINESS!$G$3:$G$2925)=$AU42:$BY42)))&gt;0,"O","X"))</f>
        <v>N/A</v>
      </c>
      <c r="O42" s="163" t="str" cm="1">
        <f t="array" ref="O42">IF(O106&lt;&gt;"", O106, IF(SUMPRODUCT(--(PLP_BUSINESS!$C$3:$C$2925=O$9)*(--(LOWER(PLP_BUSINESS!$G$3:$G$2925)=$AU42:$BY42)))&gt;0,"O","X"))</f>
        <v>N/A</v>
      </c>
      <c r="P42" s="163" t="str" cm="1">
        <f t="array" ref="P42">IF(P106&lt;&gt;"", P106, IF(SUMPRODUCT(--(PLP_BUSINESS!$C$3:$C$2925=P$9)*(--(LOWER(PLP_BUSINESS!$G$3:$G$2925)=$AU42:$BY42)))&gt;0,"O","X"))</f>
        <v>O</v>
      </c>
      <c r="Q42" s="163" t="str" cm="1">
        <f t="array" ref="Q42">IF(Q106&lt;&gt;"", Q106, IF(SUMPRODUCT(--(PLP_BUSINESS!$C$3:$C$2925=Q$9)*(--(LOWER(PLP_BUSINESS!$G$3:$G$2925)=$AU42:$BY42)))&gt;0,"O","X"))</f>
        <v>O</v>
      </c>
      <c r="R42" s="163" t="str" cm="1">
        <f t="array" ref="R42">IF(R106&lt;&gt;"", R106, IF(SUMPRODUCT(--(PLP_BUSINESS!$C$3:$C$2925=R$9)*(--(LOWER(PLP_BUSINESS!$G$3:$G$2925)=$AU42:$BY42)))&gt;0,"O","X"))</f>
        <v>O</v>
      </c>
      <c r="S42" s="163" t="str" cm="1">
        <f t="array" ref="S42">IF(S106&lt;&gt;"", S106, IF(SUMPRODUCT(--(PLP_BUSINESS!$C$3:$C$2925=S$9)*(--(LOWER(PLP_BUSINESS!$G$3:$G$2925)=$AU42:$BY42)))&gt;0,"O","X"))</f>
        <v>O</v>
      </c>
      <c r="T42" s="163" t="str" cm="1">
        <f t="array" ref="T42">IF(T106&lt;&gt;"", T106, IF(SUMPRODUCT(--(PLP_BUSINESS!$C$3:$C$2925=T$9)*(--(LOWER(PLP_BUSINESS!$G$3:$G$2925)=$AU42:$BY42)))&gt;0,"O","X"))</f>
        <v>O</v>
      </c>
      <c r="U42" s="163" t="str" cm="1">
        <f t="array" ref="U42">IF(U106&lt;&gt;"", U106, IF(SUMPRODUCT(--(PLP_BUSINESS!$C$3:$C$2925=U$9)*(--(LOWER(PLP_BUSINESS!$G$3:$G$2925)=$AU42:$BY42)))&gt;0,"O","X"))</f>
        <v>N/A</v>
      </c>
      <c r="V42" s="163" t="str" cm="1">
        <f t="array" ref="V42">IF(V106&lt;&gt;"", V106, IF(SUMPRODUCT(--(PLP_BUSINESS!$C$3:$C$2925=V$9)*(--(LOWER(PLP_BUSINESS!$G$3:$G$2925)=$AU42:$BY42)))&gt;0,"O","X"))</f>
        <v>N/A</v>
      </c>
      <c r="W42" s="163" t="str" cm="1">
        <f t="array" ref="W42">IF(W106&lt;&gt;"", W106, IF(SUMPRODUCT(--(PLP_BUSINESS!$C$3:$C$2925=W$9)*(--(LOWER(PLP_BUSINESS!$G$3:$G$2925)=$AU42:$BY42)))&gt;0,"O","X"))</f>
        <v>N/A</v>
      </c>
      <c r="X42" s="163" t="str" cm="1">
        <f t="array" ref="X42">IF(X106&lt;&gt;"", X106, IF(SUMPRODUCT(--(PLP_BUSINESS!$C$3:$C$2925=X$9)*(--(LOWER(PLP_BUSINESS!$G$3:$G$2925)=$AU42:$BY42)))&gt;0,"O","X"))</f>
        <v>N/A</v>
      </c>
      <c r="Y42" s="163" t="str" cm="1">
        <f t="array" ref="Y42">IF(Y106&lt;&gt;"", Y106, IF(SUMPRODUCT(--(PLP_BUSINESS!$C$3:$C$2925=Y$9)*(--(LOWER(PLP_BUSINESS!$G$3:$G$2925)=$AU42:$BY42)))&gt;0,"O","X"))</f>
        <v>N/A</v>
      </c>
      <c r="Z42" s="163" t="str" cm="1">
        <f t="array" ref="Z42">IF(Z106&lt;&gt;"", Z106, IF(SUMPRODUCT(--(PLP_BUSINESS!$C$3:$C$2925=Z$9)*(--(LOWER(PLP_BUSINESS!$G$3:$G$2925)=$AU42:$BY42)))&gt;0,"O","X"))</f>
        <v>N/A</v>
      </c>
      <c r="AA42" s="163" t="str" cm="1">
        <f t="array" ref="AA42">IF(AA106&lt;&gt;"", AA106, IF(SUMPRODUCT(--(PLP_BUSINESS!$C$3:$C$2925=AA$9)*(--(LOWER(PLP_BUSINESS!$G$3:$G$2925)=$AU42:$BY42)))&gt;0,"O","X"))</f>
        <v>N/A</v>
      </c>
      <c r="AB42" s="214" t="str" cm="1">
        <f t="array" ref="AB42">IF(AB106&lt;&gt;"", AB106, IF(SUMPRODUCT(--(PLP_BUSINESS!$C$3:$C$2925=AB$9)*(--(LOWER(PLP_BUSINESS!$G$3:$G$2925)=$AU42:$BY42)))&gt;0,"O","X"))</f>
        <v>N/A</v>
      </c>
      <c r="AC42" s="213" t="str" cm="1">
        <f t="array" ref="AC42">IF(AC106&lt;&gt;"", AC106, IF(SUMPRODUCT(--(PLP_BUSINESS!$C$3:$C$2925=AC$9)*(--(LOWER(PLP_BUSINESS!$G$3:$G$2925)=$AU42:$BY42)))&gt;0,"O","X"))</f>
        <v>N/A</v>
      </c>
      <c r="AD42" s="164" t="str" cm="1">
        <f t="array" ref="AD42">IF(AD106&lt;&gt;"", AD106, IF(SUMPRODUCT(--(PLP_BUSINESS!$C$3:$C$2925=AD$9)*(--(LOWER(PLP_BUSINESS!$G$3:$G$2925)=$AU42:$BY42)))&gt;0,"O","X"))</f>
        <v>N/A</v>
      </c>
      <c r="AE42" s="199" t="str" cm="1">
        <f t="array" ref="AE42">IF(AE106&lt;&gt;"", AE106, IF(SUMPRODUCT(--(PLP_BUSINESS!$C$3:$C$2925=AE$9)*(--(LOWER(PLP_BUSINESS!$G$3:$G$2925)=$AU42:$BY42)))&gt;0,"O","X"))</f>
        <v>O</v>
      </c>
      <c r="AF42" s="163" t="str" cm="1">
        <f t="array" ref="AF42">IF(AF106&lt;&gt;"", AF106, IF(SUMPRODUCT(--(PLP_BUSINESS!$C$3:$C$2925=AF$9)*(--(LOWER(PLP_BUSINESS!$G$3:$G$2925)=$AU42:$BY42)))&gt;0,"O","X"))</f>
        <v>O</v>
      </c>
      <c r="AG42" s="163" t="str" cm="1">
        <f t="array" ref="AG42">IF(AG106&lt;&gt;"", AG106, IF(SUMPRODUCT(--(PLP_BUSINESS!$C$3:$C$2925=AG$9)*(--(LOWER(PLP_BUSINESS!$G$3:$G$2925)=$AU42:$BY42)))&gt;0,"O","X"))</f>
        <v>O</v>
      </c>
      <c r="AH42" s="163" t="str" cm="1">
        <f t="array" ref="AH42">IF(AH106&lt;&gt;"", AH106, IF(SUMPRODUCT(--(PLP_BUSINESS!$C$3:$C$2925=AH$9)*(--(LOWER(PLP_BUSINESS!$G$3:$G$2925)=$AU42:$BY42)))&gt;0,"O","X"))</f>
        <v>N/A</v>
      </c>
      <c r="AI42" s="163" t="str" cm="1">
        <f t="array" ref="AI42">IF(AI106&lt;&gt;"", AI106, IF(SUMPRODUCT(--(PLP_BUSINESS!$C$3:$C$2925=AI$9)*(--(LOWER(PLP_BUSINESS!$G$3:$G$2925)=$AU42:$BY42)))&gt;0,"O","X"))</f>
        <v>N/A</v>
      </c>
      <c r="AJ42" s="163" t="str" cm="1">
        <f t="array" ref="AJ42">IF(AJ106&lt;&gt;"", AJ106, IF(SUMPRODUCT(--(PLP_BUSINESS!$C$3:$C$2925=AJ$9)*(--(LOWER(PLP_BUSINESS!$G$3:$G$2925)=$AU42:$BY42)))&gt;0,"O","X"))</f>
        <v>N/A</v>
      </c>
      <c r="AK42" s="214" t="str" cm="1">
        <f t="array" ref="AK42">IF(AK106&lt;&gt;"", AK106, IF(SUMPRODUCT(--(PLP_BUSINESS!$C$3:$C$2925=AK$9)*(--(LOWER(PLP_BUSINESS!$G$3:$G$2925)=$AU42:$BY42)))&gt;0,"O","X"))</f>
        <v>O</v>
      </c>
      <c r="AL42" s="215" t="str" cm="1">
        <f t="array" ref="AL42">IF(AL106&lt;&gt;"", AL106, IF(SUMPRODUCT(--(PLP_BUSINESS!$C$3:$C$2925=AL$9)*(--(LOWER(PLP_BUSINESS!$G$3:$G$2925)=$AU42:$BY42)))&gt;0,"O","X"))</f>
        <v>O</v>
      </c>
      <c r="AM42" s="199" t="str" cm="1">
        <f t="array" ref="AM42">IF(AM106&lt;&gt;"", AM106, IF(SUMPRODUCT(--(PLP_BUSINESS!$C$3:$C$2925=AM$9)*(--(LOWER(PLP_BUSINESS!$G$3:$G$2925)=$AU42:$BY42)))&gt;0,"O","X"))</f>
        <v>O</v>
      </c>
      <c r="AN42" s="163" t="str" cm="1">
        <f t="array" ref="AN42">IF(AN106&lt;&gt;"", AN106, IF(SUMPRODUCT(--(PLP_BUSINESS!$C$3:$C$2925=AN$9)*(--(LOWER(PLP_BUSINESS!$G$3:$G$2925)=$AU42:$BY42)))&gt;0,"O","X"))</f>
        <v>O</v>
      </c>
      <c r="AO42" s="163" t="str" cm="1">
        <f t="array" ref="AO42">IF(AO106&lt;&gt;"", AO106, IF(SUMPRODUCT(--(PLP_BUSINESS!$C$3:$C$2925=AO$9)*(--(LOWER(PLP_BUSINESS!$G$3:$G$2925)=$AU42:$BY42)))&gt;0,"O","X"))</f>
        <v>O</v>
      </c>
      <c r="AP42" s="163" t="str" cm="1">
        <f t="array" ref="AP42">IF(AP106&lt;&gt;"", AP106, IF(SUMPRODUCT(--(PLP_BUSINESS!$C$3:$C$2925=AP$9)*(--(LOWER(PLP_BUSINESS!$G$3:$G$2925)=$AU42:$BY42)))&gt;0,"O","X"))</f>
        <v>N/A</v>
      </c>
      <c r="AQ42" s="163" t="str" cm="1">
        <f t="array" ref="AQ42">IF(AQ106&lt;&gt;"", AQ106, IF(SUMPRODUCT(--(PLP_BUSINESS!$C$3:$C$2925=AQ$9)*(--(LOWER(PLP_BUSINESS!$G$3:$G$2925)=$AU42:$BY42)))&gt;0,"O","X"))</f>
        <v>O</v>
      </c>
      <c r="AR42" s="163" t="str" cm="1">
        <f t="array" ref="AR42">IF(AR106&lt;&gt;"", AR106, IF(SUMPRODUCT(--(PLP_BUSINESS!$C$3:$C$2925=AR$9)*(--(LOWER(PLP_BUSINESS!$G$3:$G$2925)=$AU42:$BY42)))&gt;0,"O","X"))</f>
        <v>O</v>
      </c>
      <c r="AS42" s="214" t="str" cm="1">
        <f t="array" ref="AS42">IF(AS106&lt;&gt;"", AS106, IF(SUMPRODUCT(--(PLP_BUSINESS!$C$3:$C$2925=AS$9)*(--(LOWER(PLP_BUSINESS!$G$3:$G$2925)=$AU42:$BY42)))&gt;0,"O","X"))</f>
        <v>O</v>
      </c>
      <c r="AT42" s="63"/>
      <c r="AU42" s="309" t="s">
        <v>6541</v>
      </c>
      <c r="AV42" s="309" t="s">
        <v>6584</v>
      </c>
      <c r="AW42" s="309" t="s">
        <v>6629</v>
      </c>
      <c r="AX42" s="309" t="s">
        <v>6541</v>
      </c>
      <c r="AY42" s="309" t="s">
        <v>6707</v>
      </c>
      <c r="AZ42" s="309" t="s">
        <v>6734</v>
      </c>
      <c r="BA42" s="309" t="s">
        <v>6755</v>
      </c>
      <c r="BB42" s="309" t="s">
        <v>6772</v>
      </c>
      <c r="BC42" s="309" t="s">
        <v>6785</v>
      </c>
      <c r="BD42" s="309" t="s">
        <v>6794</v>
      </c>
      <c r="BE42" s="309" t="s">
        <v>6803</v>
      </c>
      <c r="BF42" s="309" t="s">
        <v>7358</v>
      </c>
      <c r="BG42" s="309" t="s">
        <v>11453</v>
      </c>
      <c r="BH42" s="309" t="s">
        <v>11454</v>
      </c>
      <c r="BI42" s="309" t="s">
        <v>6830</v>
      </c>
      <c r="BJ42" s="309" t="s">
        <v>6830</v>
      </c>
      <c r="BK42" s="309" t="s">
        <v>6830</v>
      </c>
      <c r="BL42" s="309" t="s">
        <v>6830</v>
      </c>
      <c r="BM42" s="309" t="s">
        <v>6830</v>
      </c>
      <c r="BN42" s="309" t="s">
        <v>6830</v>
      </c>
      <c r="BO42" s="309" t="s">
        <v>6830</v>
      </c>
      <c r="BP42" s="309" t="s">
        <v>6830</v>
      </c>
      <c r="BQ42" s="309" t="s">
        <v>6830</v>
      </c>
      <c r="BR42" s="309" t="s">
        <v>6830</v>
      </c>
      <c r="BS42" s="309" t="s">
        <v>6830</v>
      </c>
      <c r="BT42" s="309" t="s">
        <v>6830</v>
      </c>
      <c r="BU42" s="309" t="s">
        <v>6830</v>
      </c>
      <c r="BV42" s="309" t="s">
        <v>6830</v>
      </c>
      <c r="BW42" s="309" t="s">
        <v>6830</v>
      </c>
      <c r="BX42" s="308"/>
      <c r="BY42" s="283"/>
      <c r="BZ42" s="283"/>
      <c r="CA42" s="283"/>
    </row>
    <row r="43" spans="2:79" s="61" customFormat="1" ht="17.45" customHeight="1">
      <c r="B43" s="505"/>
      <c r="C43" s="498"/>
      <c r="D43" s="75" t="s">
        <v>4514</v>
      </c>
      <c r="E43" s="199" t="str" cm="1">
        <f t="array" ref="E43">IF(E107&lt;&gt;"", E107, IF(SUMPRODUCT(--(PLP_BUSINESS!$C$3:$C$2925=E$9)*(--(LOWER(PLP_BUSINESS!$G$3:$G$2925)=$AU43:$BY43)))&gt;0,"O","X"))</f>
        <v>N/A</v>
      </c>
      <c r="F43" s="163" t="str" cm="1">
        <f t="array" ref="F43">IF(F107&lt;&gt;"", F107, IF(SUMPRODUCT(--(PLP_BUSINESS!$C$3:$C$2925=F$9)*(--(LOWER(PLP_BUSINESS!$G$3:$G$2925)=$AU43:$BY43)))&gt;0,"O","X"))</f>
        <v>N/A</v>
      </c>
      <c r="G43" s="173" t="str" cm="1">
        <f t="array" ref="G43">IF(G107&lt;&gt;"", G107, IF(SUMPRODUCT(--(PLP_BUSINESS!$C$3:$C$2925=G$9)*(--(LOWER(PLP_BUSINESS!$G$3:$G$2925)=$AU43:$BY43)))&gt;0,"O","X"))</f>
        <v>N/A</v>
      </c>
      <c r="H43" s="163" t="str" cm="1">
        <f t="array" ref="H43">IF(H107&lt;&gt;"", H107, IF(SUMPRODUCT(--(PLP_BUSINESS!$C$3:$C$2925=H$9)*(--(LOWER(PLP_BUSINESS!$G$3:$G$2925)=$AU43:$BY43)))&gt;0,"O","X"))</f>
        <v>N/A</v>
      </c>
      <c r="I43" s="163" t="str" cm="1">
        <f t="array" ref="I43">IF(I107&lt;&gt;"", I107, IF(SUMPRODUCT(--(PLP_BUSINESS!$C$3:$C$2925=I$9)*(--(LOWER(PLP_BUSINESS!$G$3:$G$2925)=$AU43:$BY43)))&gt;0,"O","X"))</f>
        <v>O</v>
      </c>
      <c r="J43" s="163" t="str" cm="1">
        <f t="array" ref="J43">IF(J107&lt;&gt;"", J107, IF(SUMPRODUCT(--(PLP_BUSINESS!$C$3:$C$2925=J$9)*(--(LOWER(PLP_BUSINESS!$G$3:$G$2925)=$AU43:$BY43)))&gt;0,"O","X"))</f>
        <v>N/A</v>
      </c>
      <c r="K43" s="163" t="str" cm="1">
        <f t="array" ref="K43">IF(K107&lt;&gt;"", K107, IF(SUMPRODUCT(--(PLP_BUSINESS!$C$3:$C$2925=K$9)*(--(LOWER(PLP_BUSINESS!$G$3:$G$2925)=$AU43:$BY43)))&gt;0,"O","X"))</f>
        <v>N/A</v>
      </c>
      <c r="L43" s="164" t="str" cm="1">
        <f t="array" ref="L43">IF(L107&lt;&gt;"", L107, IF(SUMPRODUCT(--(PLP_BUSINESS!$C$3:$C$2925=L$9)*(--(LOWER(PLP_BUSINESS!$G$3:$G$2925)=$AU43:$BY43)))&gt;0,"O","X"))</f>
        <v>N/A</v>
      </c>
      <c r="M43" s="150" t="str" cm="1">
        <f t="array" ref="M43">IF(M107&lt;&gt;"", M107, IF(SUMPRODUCT(--(PLP_BUSINESS!$C$3:$C$2925=M$9)*(--(LOWER(PLP_BUSINESS!$G$3:$G$2925)=$AU43:$BY43)))&gt;0,"O","X"))</f>
        <v>N/A</v>
      </c>
      <c r="N43" s="213" t="str" cm="1">
        <f t="array" ref="N43">IF(N107&lt;&gt;"", N107, IF(SUMPRODUCT(--(PLP_BUSINESS!$C$3:$C$2925=N$9)*(--(LOWER(PLP_BUSINESS!$G$3:$G$2925)=$AU43:$BY43)))&gt;0,"O","X"))</f>
        <v>N/A</v>
      </c>
      <c r="O43" s="163" t="str" cm="1">
        <f t="array" ref="O43">IF(O107&lt;&gt;"", O107, IF(SUMPRODUCT(--(PLP_BUSINESS!$C$3:$C$2925=O$9)*(--(LOWER(PLP_BUSINESS!$G$3:$G$2925)=$AU43:$BY43)))&gt;0,"O","X"))</f>
        <v>N/A</v>
      </c>
      <c r="P43" s="163" t="str" cm="1">
        <f t="array" ref="P43">IF(P107&lt;&gt;"", P107, IF(SUMPRODUCT(--(PLP_BUSINESS!$C$3:$C$2925=P$9)*(--(LOWER(PLP_BUSINESS!$G$3:$G$2925)=$AU43:$BY43)))&gt;0,"O","X"))</f>
        <v>O</v>
      </c>
      <c r="Q43" s="163" t="str" cm="1">
        <f t="array" ref="Q43">IF(Q107&lt;&gt;"", Q107, IF(SUMPRODUCT(--(PLP_BUSINESS!$C$3:$C$2925=Q$9)*(--(LOWER(PLP_BUSINESS!$G$3:$G$2925)=$AU43:$BY43)))&gt;0,"O","X"))</f>
        <v>O</v>
      </c>
      <c r="R43" s="163" t="str" cm="1">
        <f t="array" ref="R43">IF(R107&lt;&gt;"", R107, IF(SUMPRODUCT(--(PLP_BUSINESS!$C$3:$C$2925=R$9)*(--(LOWER(PLP_BUSINESS!$G$3:$G$2925)=$AU43:$BY43)))&gt;0,"O","X"))</f>
        <v>O</v>
      </c>
      <c r="S43" s="163" t="str" cm="1">
        <f t="array" ref="S43">IF(S107&lt;&gt;"", S107, IF(SUMPRODUCT(--(PLP_BUSINESS!$C$3:$C$2925=S$9)*(--(LOWER(PLP_BUSINESS!$G$3:$G$2925)=$AU43:$BY43)))&gt;0,"O","X"))</f>
        <v>O</v>
      </c>
      <c r="T43" s="163" t="str" cm="1">
        <f t="array" ref="T43">IF(T107&lt;&gt;"", T107, IF(SUMPRODUCT(--(PLP_BUSINESS!$C$3:$C$2925=T$9)*(--(LOWER(PLP_BUSINESS!$G$3:$G$2925)=$AU43:$BY43)))&gt;0,"O","X"))</f>
        <v>O</v>
      </c>
      <c r="U43" s="163" t="str" cm="1">
        <f t="array" ref="U43">IF(U107&lt;&gt;"", U107, IF(SUMPRODUCT(--(PLP_BUSINESS!$C$3:$C$2925=U$9)*(--(LOWER(PLP_BUSINESS!$G$3:$G$2925)=$AU43:$BY43)))&gt;0,"O","X"))</f>
        <v>N/A</v>
      </c>
      <c r="V43" s="163" t="str" cm="1">
        <f t="array" ref="V43">IF(V107&lt;&gt;"", V107, IF(SUMPRODUCT(--(PLP_BUSINESS!$C$3:$C$2925=V$9)*(--(LOWER(PLP_BUSINESS!$G$3:$G$2925)=$AU43:$BY43)))&gt;0,"O","X"))</f>
        <v>N/A</v>
      </c>
      <c r="W43" s="163" t="str" cm="1">
        <f t="array" ref="W43">IF(W107&lt;&gt;"", W107, IF(SUMPRODUCT(--(PLP_BUSINESS!$C$3:$C$2925=W$9)*(--(LOWER(PLP_BUSINESS!$G$3:$G$2925)=$AU43:$BY43)))&gt;0,"O","X"))</f>
        <v>N/A</v>
      </c>
      <c r="X43" s="163" t="str" cm="1">
        <f t="array" ref="X43">IF(X107&lt;&gt;"", X107, IF(SUMPRODUCT(--(PLP_BUSINESS!$C$3:$C$2925=X$9)*(--(LOWER(PLP_BUSINESS!$G$3:$G$2925)=$AU43:$BY43)))&gt;0,"O","X"))</f>
        <v>N/A</v>
      </c>
      <c r="Y43" s="163" t="str" cm="1">
        <f t="array" ref="Y43">IF(Y107&lt;&gt;"", Y107, IF(SUMPRODUCT(--(PLP_BUSINESS!$C$3:$C$2925=Y$9)*(--(LOWER(PLP_BUSINESS!$G$3:$G$2925)=$AU43:$BY43)))&gt;0,"O","X"))</f>
        <v>N/A</v>
      </c>
      <c r="Z43" s="163" t="str" cm="1">
        <f t="array" ref="Z43">IF(Z107&lt;&gt;"", Z107, IF(SUMPRODUCT(--(PLP_BUSINESS!$C$3:$C$2925=Z$9)*(--(LOWER(PLP_BUSINESS!$G$3:$G$2925)=$AU43:$BY43)))&gt;0,"O","X"))</f>
        <v>N/A</v>
      </c>
      <c r="AA43" s="163" t="str" cm="1">
        <f t="array" ref="AA43">IF(AA107&lt;&gt;"", AA107, IF(SUMPRODUCT(--(PLP_BUSINESS!$C$3:$C$2925=AA$9)*(--(LOWER(PLP_BUSINESS!$G$3:$G$2925)=$AU43:$BY43)))&gt;0,"O","X"))</f>
        <v>N/A</v>
      </c>
      <c r="AB43" s="214" t="str" cm="1">
        <f t="array" ref="AB43">IF(AB107&lt;&gt;"", AB107, IF(SUMPRODUCT(--(PLP_BUSINESS!$C$3:$C$2925=AB$9)*(--(LOWER(PLP_BUSINESS!$G$3:$G$2925)=$AU43:$BY43)))&gt;0,"O","X"))</f>
        <v>N/A</v>
      </c>
      <c r="AC43" s="213" t="str" cm="1">
        <f t="array" ref="AC43">IF(AC107&lt;&gt;"", AC107, IF(SUMPRODUCT(--(PLP_BUSINESS!$C$3:$C$2925=AC$9)*(--(LOWER(PLP_BUSINESS!$G$3:$G$2925)=$AU43:$BY43)))&gt;0,"O","X"))</f>
        <v>N/A</v>
      </c>
      <c r="AD43" s="164" t="str" cm="1">
        <f t="array" ref="AD43">IF(AD107&lt;&gt;"", AD107, IF(SUMPRODUCT(--(PLP_BUSINESS!$C$3:$C$2925=AD$9)*(--(LOWER(PLP_BUSINESS!$G$3:$G$2925)=$AU43:$BY43)))&gt;0,"O","X"))</f>
        <v>N/A</v>
      </c>
      <c r="AE43" s="199" t="str" cm="1">
        <f t="array" ref="AE43">IF(AE107&lt;&gt;"", AE107, IF(SUMPRODUCT(--(PLP_BUSINESS!$C$3:$C$2925=AE$9)*(--(LOWER(PLP_BUSINESS!$G$3:$G$2925)=$AU43:$BY43)))&gt;0,"O","X"))</f>
        <v>O</v>
      </c>
      <c r="AF43" s="163" t="str" cm="1">
        <f t="array" ref="AF43">IF(AF107&lt;&gt;"", AF107, IF(SUMPRODUCT(--(PLP_BUSINESS!$C$3:$C$2925=AF$9)*(--(LOWER(PLP_BUSINESS!$G$3:$G$2925)=$AU43:$BY43)))&gt;0,"O","X"))</f>
        <v>O</v>
      </c>
      <c r="AG43" s="163" t="str" cm="1">
        <f t="array" ref="AG43">IF(AG107&lt;&gt;"", AG107, IF(SUMPRODUCT(--(PLP_BUSINESS!$C$3:$C$2925=AG$9)*(--(LOWER(PLP_BUSINESS!$G$3:$G$2925)=$AU43:$BY43)))&gt;0,"O","X"))</f>
        <v>O</v>
      </c>
      <c r="AH43" s="163" t="str" cm="1">
        <f t="array" ref="AH43">IF(AH107&lt;&gt;"", AH107, IF(SUMPRODUCT(--(PLP_BUSINESS!$C$3:$C$2925=AH$9)*(--(LOWER(PLP_BUSINESS!$G$3:$G$2925)=$AU43:$BY43)))&gt;0,"O","X"))</f>
        <v>N/A</v>
      </c>
      <c r="AI43" s="163" t="str" cm="1">
        <f t="array" ref="AI43">IF(AI107&lt;&gt;"", AI107, IF(SUMPRODUCT(--(PLP_BUSINESS!$C$3:$C$2925=AI$9)*(--(LOWER(PLP_BUSINESS!$G$3:$G$2925)=$AU43:$BY43)))&gt;0,"O","X"))</f>
        <v>N/A</v>
      </c>
      <c r="AJ43" s="163" t="str" cm="1">
        <f t="array" ref="AJ43">IF(AJ107&lt;&gt;"", AJ107, IF(SUMPRODUCT(--(PLP_BUSINESS!$C$3:$C$2925=AJ$9)*(--(LOWER(PLP_BUSINESS!$G$3:$G$2925)=$AU43:$BY43)))&gt;0,"O","X"))</f>
        <v>N/A</v>
      </c>
      <c r="AK43" s="214" t="str" cm="1">
        <f t="array" ref="AK43">IF(AK107&lt;&gt;"", AK107, IF(SUMPRODUCT(--(PLP_BUSINESS!$C$3:$C$2925=AK$9)*(--(LOWER(PLP_BUSINESS!$G$3:$G$2925)=$AU43:$BY43)))&gt;0,"O","X"))</f>
        <v>O</v>
      </c>
      <c r="AL43" s="215" t="str" cm="1">
        <f t="array" ref="AL43">IF(AL107&lt;&gt;"", AL107, IF(SUMPRODUCT(--(PLP_BUSINESS!$C$3:$C$2925=AL$9)*(--(LOWER(PLP_BUSINESS!$G$3:$G$2925)=$AU43:$BY43)))&gt;0,"O","X"))</f>
        <v>O</v>
      </c>
      <c r="AM43" s="199" t="str" cm="1">
        <f t="array" ref="AM43">IF(AM107&lt;&gt;"", AM107, IF(SUMPRODUCT(--(PLP_BUSINESS!$C$3:$C$2925=AM$9)*(--(LOWER(PLP_BUSINESS!$G$3:$G$2925)=$AU43:$BY43)))&gt;0,"O","X"))</f>
        <v>O</v>
      </c>
      <c r="AN43" s="163" t="str" cm="1">
        <f t="array" ref="AN43">IF(AN107&lt;&gt;"", AN107, IF(SUMPRODUCT(--(PLP_BUSINESS!$C$3:$C$2925=AN$9)*(--(LOWER(PLP_BUSINESS!$G$3:$G$2925)=$AU43:$BY43)))&gt;0,"O","X"))</f>
        <v>O</v>
      </c>
      <c r="AO43" s="163" t="str" cm="1">
        <f t="array" ref="AO43">IF(AO107&lt;&gt;"", AO107, IF(SUMPRODUCT(--(PLP_BUSINESS!$C$3:$C$2925=AO$9)*(--(LOWER(PLP_BUSINESS!$G$3:$G$2925)=$AU43:$BY43)))&gt;0,"O","X"))</f>
        <v>O</v>
      </c>
      <c r="AP43" s="163" t="str" cm="1">
        <f t="array" ref="AP43">IF(AP107&lt;&gt;"", AP107, IF(SUMPRODUCT(--(PLP_BUSINESS!$C$3:$C$2925=AP$9)*(--(LOWER(PLP_BUSINESS!$G$3:$G$2925)=$AU43:$BY43)))&gt;0,"O","X"))</f>
        <v>N/A</v>
      </c>
      <c r="AQ43" s="163" t="str" cm="1">
        <f t="array" ref="AQ43">IF(AQ107&lt;&gt;"", AQ107, IF(SUMPRODUCT(--(PLP_BUSINESS!$C$3:$C$2925=AQ$9)*(--(LOWER(PLP_BUSINESS!$G$3:$G$2925)=$AU43:$BY43)))&gt;0,"O","X"))</f>
        <v>O</v>
      </c>
      <c r="AR43" s="163" t="str" cm="1">
        <f t="array" ref="AR43">IF(AR107&lt;&gt;"", AR107, IF(SUMPRODUCT(--(PLP_BUSINESS!$C$3:$C$2925=AR$9)*(--(LOWER(PLP_BUSINESS!$G$3:$G$2925)=$AU43:$BY43)))&gt;0,"O","X"))</f>
        <v>O</v>
      </c>
      <c r="AS43" s="214" t="str" cm="1">
        <f t="array" ref="AS43">IF(AS107&lt;&gt;"", AS107, IF(SUMPRODUCT(--(PLP_BUSINESS!$C$3:$C$2925=AS$9)*(--(LOWER(PLP_BUSINESS!$G$3:$G$2925)=$AU43:$BY43)))&gt;0,"O","X"))</f>
        <v>O</v>
      </c>
      <c r="AT43" s="63"/>
      <c r="AU43" s="309" t="s">
        <v>5907</v>
      </c>
      <c r="AV43" s="309" t="s">
        <v>6585</v>
      </c>
      <c r="AW43" s="309" t="s">
        <v>6630</v>
      </c>
      <c r="AX43" s="309" t="s">
        <v>6673</v>
      </c>
      <c r="AY43" s="309" t="s">
        <v>6708</v>
      </c>
      <c r="AZ43" s="309" t="s">
        <v>6735</v>
      </c>
      <c r="BA43" s="309" t="s">
        <v>6756</v>
      </c>
      <c r="BB43" s="309" t="s">
        <v>11455</v>
      </c>
      <c r="BC43" s="309" t="s">
        <v>6794</v>
      </c>
      <c r="BD43" s="309" t="s">
        <v>11456</v>
      </c>
      <c r="BE43" s="309" t="s">
        <v>6830</v>
      </c>
      <c r="BF43" s="309" t="s">
        <v>6830</v>
      </c>
      <c r="BG43" s="309" t="s">
        <v>6830</v>
      </c>
      <c r="BH43" s="309" t="s">
        <v>6830</v>
      </c>
      <c r="BI43" s="309" t="s">
        <v>6830</v>
      </c>
      <c r="BJ43" s="309" t="s">
        <v>6830</v>
      </c>
      <c r="BK43" s="309" t="s">
        <v>6830</v>
      </c>
      <c r="BL43" s="309" t="s">
        <v>6830</v>
      </c>
      <c r="BM43" s="309" t="s">
        <v>6830</v>
      </c>
      <c r="BN43" s="309" t="s">
        <v>6830</v>
      </c>
      <c r="BO43" s="309" t="s">
        <v>6830</v>
      </c>
      <c r="BP43" s="309" t="s">
        <v>6830</v>
      </c>
      <c r="BQ43" s="309" t="s">
        <v>6830</v>
      </c>
      <c r="BR43" s="309" t="s">
        <v>6830</v>
      </c>
      <c r="BS43" s="309" t="s">
        <v>6830</v>
      </c>
      <c r="BT43" s="309" t="s">
        <v>6830</v>
      </c>
      <c r="BU43" s="309" t="s">
        <v>6830</v>
      </c>
      <c r="BV43" s="309" t="s">
        <v>6830</v>
      </c>
      <c r="BW43" s="309" t="s">
        <v>6830</v>
      </c>
      <c r="BX43" s="308"/>
      <c r="BY43" s="283"/>
      <c r="BZ43" s="283"/>
      <c r="CA43" s="283"/>
    </row>
    <row r="44" spans="2:79" s="61" customFormat="1" ht="17.45" customHeight="1">
      <c r="B44" s="505"/>
      <c r="C44" s="498"/>
      <c r="D44" s="75" t="s">
        <v>4494</v>
      </c>
      <c r="E44" s="199" t="str" cm="1">
        <f t="array" ref="E44">IF(E108&lt;&gt;"", E108, IF(SUMPRODUCT(--(PLP_BUSINESS!$C$3:$C$2925=E$9)*(--(LOWER(PLP_BUSINESS!$G$3:$G$2925)=$AU44:$BY44)))&gt;0,"O","X"))</f>
        <v>N/A</v>
      </c>
      <c r="F44" s="163" t="str" cm="1">
        <f t="array" ref="F44">IF(F108&lt;&gt;"", F108, IF(SUMPRODUCT(--(PLP_BUSINESS!$C$3:$C$2925=F$9)*(--(LOWER(PLP_BUSINESS!$G$3:$G$2925)=$AU44:$BY44)))&gt;0,"O","X"))</f>
        <v>N/A</v>
      </c>
      <c r="G44" s="173" t="str" cm="1">
        <f t="array" ref="G44">IF(G108&lt;&gt;"", G108, IF(SUMPRODUCT(--(PLP_BUSINESS!$C$3:$C$2925=G$9)*(--(LOWER(PLP_BUSINESS!$G$3:$G$2925)=$AU44:$BY44)))&gt;0,"O","X"))</f>
        <v>N/A</v>
      </c>
      <c r="H44" s="163" t="str" cm="1">
        <f t="array" ref="H44">IF(H108&lt;&gt;"", H108, IF(SUMPRODUCT(--(PLP_BUSINESS!$C$3:$C$2925=H$9)*(--(LOWER(PLP_BUSINESS!$G$3:$G$2925)=$AU44:$BY44)))&gt;0,"O","X"))</f>
        <v>N/A</v>
      </c>
      <c r="I44" s="163" t="str" cm="1">
        <f t="array" ref="I44">IF(I108&lt;&gt;"", I108, IF(SUMPRODUCT(--(PLP_BUSINESS!$C$3:$C$2925=I$9)*(--(LOWER(PLP_BUSINESS!$G$3:$G$2925)=$AU44:$BY44)))&gt;0,"O","X"))</f>
        <v>O</v>
      </c>
      <c r="J44" s="163" t="str" cm="1">
        <f t="array" ref="J44">IF(J108&lt;&gt;"", J108, IF(SUMPRODUCT(--(PLP_BUSINESS!$C$3:$C$2925=J$9)*(--(LOWER(PLP_BUSINESS!$G$3:$G$2925)=$AU44:$BY44)))&gt;0,"O","X"))</f>
        <v>N/A</v>
      </c>
      <c r="K44" s="163" t="str" cm="1">
        <f t="array" ref="K44">IF(K108&lt;&gt;"", K108, IF(SUMPRODUCT(--(PLP_BUSINESS!$C$3:$C$2925=K$9)*(--(LOWER(PLP_BUSINESS!$G$3:$G$2925)=$AU44:$BY44)))&gt;0,"O","X"))</f>
        <v>N/A</v>
      </c>
      <c r="L44" s="164" t="str" cm="1">
        <f t="array" ref="L44">IF(L108&lt;&gt;"", L108, IF(SUMPRODUCT(--(PLP_BUSINESS!$C$3:$C$2925=L$9)*(--(LOWER(PLP_BUSINESS!$G$3:$G$2925)=$AU44:$BY44)))&gt;0,"O","X"))</f>
        <v>N/A</v>
      </c>
      <c r="M44" s="150" t="str" cm="1">
        <f t="array" ref="M44">IF(M108&lt;&gt;"", M108, IF(SUMPRODUCT(--(PLP_BUSINESS!$C$3:$C$2925=M$9)*(--(LOWER(PLP_BUSINESS!$G$3:$G$2925)=$AU44:$BY44)))&gt;0,"O","X"))</f>
        <v>N/A</v>
      </c>
      <c r="N44" s="213" t="str" cm="1">
        <f t="array" ref="N44">IF(N108&lt;&gt;"", N108, IF(SUMPRODUCT(--(PLP_BUSINESS!$C$3:$C$2925=N$9)*(--(LOWER(PLP_BUSINESS!$G$3:$G$2925)=$AU44:$BY44)))&gt;0,"O","X"))</f>
        <v>N/A</v>
      </c>
      <c r="O44" s="163" t="str" cm="1">
        <f t="array" ref="O44">IF(O108&lt;&gt;"", O108, IF(SUMPRODUCT(--(PLP_BUSINESS!$C$3:$C$2925=O$9)*(--(LOWER(PLP_BUSINESS!$G$3:$G$2925)=$AU44:$BY44)))&gt;0,"O","X"))</f>
        <v>N/A</v>
      </c>
      <c r="P44" s="163" t="str" cm="1">
        <f t="array" ref="P44">IF(P108&lt;&gt;"", P108, IF(SUMPRODUCT(--(PLP_BUSINESS!$C$3:$C$2925=P$9)*(--(LOWER(PLP_BUSINESS!$G$3:$G$2925)=$AU44:$BY44)))&gt;0,"O","X"))</f>
        <v>O</v>
      </c>
      <c r="Q44" s="163" t="str" cm="1">
        <f t="array" ref="Q44">IF(Q108&lt;&gt;"", Q108, IF(SUMPRODUCT(--(PLP_BUSINESS!$C$3:$C$2925=Q$9)*(--(LOWER(PLP_BUSINESS!$G$3:$G$2925)=$AU44:$BY44)))&gt;0,"O","X"))</f>
        <v>O</v>
      </c>
      <c r="R44" s="163" t="str" cm="1">
        <f t="array" ref="R44">IF(R108&lt;&gt;"", R108, IF(SUMPRODUCT(--(PLP_BUSINESS!$C$3:$C$2925=R$9)*(--(LOWER(PLP_BUSINESS!$G$3:$G$2925)=$AU44:$BY44)))&gt;0,"O","X"))</f>
        <v>O</v>
      </c>
      <c r="S44" s="163" t="str" cm="1">
        <f t="array" ref="S44">IF(S108&lt;&gt;"", S108, IF(SUMPRODUCT(--(PLP_BUSINESS!$C$3:$C$2925=S$9)*(--(LOWER(PLP_BUSINESS!$G$3:$G$2925)=$AU44:$BY44)))&gt;0,"O","X"))</f>
        <v>O</v>
      </c>
      <c r="T44" s="163" t="str" cm="1">
        <f t="array" ref="T44">IF(T108&lt;&gt;"", T108, IF(SUMPRODUCT(--(PLP_BUSINESS!$C$3:$C$2925=T$9)*(--(LOWER(PLP_BUSINESS!$G$3:$G$2925)=$AU44:$BY44)))&gt;0,"O","X"))</f>
        <v>O</v>
      </c>
      <c r="U44" s="163" t="str" cm="1">
        <f t="array" ref="U44">IF(U108&lt;&gt;"", U108, IF(SUMPRODUCT(--(PLP_BUSINESS!$C$3:$C$2925=U$9)*(--(LOWER(PLP_BUSINESS!$G$3:$G$2925)=$AU44:$BY44)))&gt;0,"O","X"))</f>
        <v>N/A</v>
      </c>
      <c r="V44" s="163" t="str" cm="1">
        <f t="array" ref="V44">IF(V108&lt;&gt;"", V108, IF(SUMPRODUCT(--(PLP_BUSINESS!$C$3:$C$2925=V$9)*(--(LOWER(PLP_BUSINESS!$G$3:$G$2925)=$AU44:$BY44)))&gt;0,"O","X"))</f>
        <v>N/A</v>
      </c>
      <c r="W44" s="163" t="str" cm="1">
        <f t="array" ref="W44">IF(W108&lt;&gt;"", W108, IF(SUMPRODUCT(--(PLP_BUSINESS!$C$3:$C$2925=W$9)*(--(LOWER(PLP_BUSINESS!$G$3:$G$2925)=$AU44:$BY44)))&gt;0,"O","X"))</f>
        <v>N/A</v>
      </c>
      <c r="X44" s="163" t="str" cm="1">
        <f t="array" ref="X44">IF(X108&lt;&gt;"", X108, IF(SUMPRODUCT(--(PLP_BUSINESS!$C$3:$C$2925=X$9)*(--(LOWER(PLP_BUSINESS!$G$3:$G$2925)=$AU44:$BY44)))&gt;0,"O","X"))</f>
        <v>N/A</v>
      </c>
      <c r="Y44" s="163" t="str" cm="1">
        <f t="array" ref="Y44">IF(Y108&lt;&gt;"", Y108, IF(SUMPRODUCT(--(PLP_BUSINESS!$C$3:$C$2925=Y$9)*(--(LOWER(PLP_BUSINESS!$G$3:$G$2925)=$AU44:$BY44)))&gt;0,"O","X"))</f>
        <v>N/A</v>
      </c>
      <c r="Z44" s="163" t="str" cm="1">
        <f t="array" ref="Z44">IF(Z108&lt;&gt;"", Z108, IF(SUMPRODUCT(--(PLP_BUSINESS!$C$3:$C$2925=Z$9)*(--(LOWER(PLP_BUSINESS!$G$3:$G$2925)=$AU44:$BY44)))&gt;0,"O","X"))</f>
        <v>N/A</v>
      </c>
      <c r="AA44" s="163" t="str" cm="1">
        <f t="array" ref="AA44">IF(AA108&lt;&gt;"", AA108, IF(SUMPRODUCT(--(PLP_BUSINESS!$C$3:$C$2925=AA$9)*(--(LOWER(PLP_BUSINESS!$G$3:$G$2925)=$AU44:$BY44)))&gt;0,"O","X"))</f>
        <v>N/A</v>
      </c>
      <c r="AB44" s="214" t="str" cm="1">
        <f t="array" ref="AB44">IF(AB108&lt;&gt;"", AB108, IF(SUMPRODUCT(--(PLP_BUSINESS!$C$3:$C$2925=AB$9)*(--(LOWER(PLP_BUSINESS!$G$3:$G$2925)=$AU44:$BY44)))&gt;0,"O","X"))</f>
        <v>N/A</v>
      </c>
      <c r="AC44" s="213" t="str" cm="1">
        <f t="array" ref="AC44">IF(AC108&lt;&gt;"", AC108, IF(SUMPRODUCT(--(PLP_BUSINESS!$C$3:$C$2925=AC$9)*(--(LOWER(PLP_BUSINESS!$G$3:$G$2925)=$AU44:$BY44)))&gt;0,"O","X"))</f>
        <v>N/A</v>
      </c>
      <c r="AD44" s="164" t="str" cm="1">
        <f t="array" ref="AD44">IF(AD108&lt;&gt;"", AD108, IF(SUMPRODUCT(--(PLP_BUSINESS!$C$3:$C$2925=AD$9)*(--(LOWER(PLP_BUSINESS!$G$3:$G$2925)=$AU44:$BY44)))&gt;0,"O","X"))</f>
        <v>N/A</v>
      </c>
      <c r="AE44" s="199" t="str" cm="1">
        <f t="array" ref="AE44">IF(AE108&lt;&gt;"", AE108, IF(SUMPRODUCT(--(PLP_BUSINESS!$C$3:$C$2925=AE$9)*(--(LOWER(PLP_BUSINESS!$G$3:$G$2925)=$AU44:$BY44)))&gt;0,"O","X"))</f>
        <v>O</v>
      </c>
      <c r="AF44" s="163" t="str" cm="1">
        <f t="array" ref="AF44">IF(AF108&lt;&gt;"", AF108, IF(SUMPRODUCT(--(PLP_BUSINESS!$C$3:$C$2925=AF$9)*(--(LOWER(PLP_BUSINESS!$G$3:$G$2925)=$AU44:$BY44)))&gt;0,"O","X"))</f>
        <v>O</v>
      </c>
      <c r="AG44" s="163" t="str" cm="1">
        <f t="array" ref="AG44">IF(AG108&lt;&gt;"", AG108, IF(SUMPRODUCT(--(PLP_BUSINESS!$C$3:$C$2925=AG$9)*(--(LOWER(PLP_BUSINESS!$G$3:$G$2925)=$AU44:$BY44)))&gt;0,"O","X"))</f>
        <v>O</v>
      </c>
      <c r="AH44" s="163" t="str" cm="1">
        <f t="array" ref="AH44">IF(AH108&lt;&gt;"", AH108, IF(SUMPRODUCT(--(PLP_BUSINESS!$C$3:$C$2925=AH$9)*(--(LOWER(PLP_BUSINESS!$G$3:$G$2925)=$AU44:$BY44)))&gt;0,"O","X"))</f>
        <v>N/A</v>
      </c>
      <c r="AI44" s="163" t="str" cm="1">
        <f t="array" ref="AI44">IF(AI108&lt;&gt;"", AI108, IF(SUMPRODUCT(--(PLP_BUSINESS!$C$3:$C$2925=AI$9)*(--(LOWER(PLP_BUSINESS!$G$3:$G$2925)=$AU44:$BY44)))&gt;0,"O","X"))</f>
        <v>N/A</v>
      </c>
      <c r="AJ44" s="163" t="str" cm="1">
        <f t="array" ref="AJ44">IF(AJ108&lt;&gt;"", AJ108, IF(SUMPRODUCT(--(PLP_BUSINESS!$C$3:$C$2925=AJ$9)*(--(LOWER(PLP_BUSINESS!$G$3:$G$2925)=$AU44:$BY44)))&gt;0,"O","X"))</f>
        <v>N/A</v>
      </c>
      <c r="AK44" s="214" t="str" cm="1">
        <f t="array" ref="AK44">IF(AK108&lt;&gt;"", AK108, IF(SUMPRODUCT(--(PLP_BUSINESS!$C$3:$C$2925=AK$9)*(--(LOWER(PLP_BUSINESS!$G$3:$G$2925)=$AU44:$BY44)))&gt;0,"O","X"))</f>
        <v>O</v>
      </c>
      <c r="AL44" s="215" t="str" cm="1">
        <f t="array" ref="AL44">IF(AL108&lt;&gt;"", AL108, IF(SUMPRODUCT(--(PLP_BUSINESS!$C$3:$C$2925=AL$9)*(--(LOWER(PLP_BUSINESS!$G$3:$G$2925)=$AU44:$BY44)))&gt;0,"O","X"))</f>
        <v>N/A</v>
      </c>
      <c r="AM44" s="199" t="str" cm="1">
        <f t="array" ref="AM44">IF(AM108&lt;&gt;"", AM108, IF(SUMPRODUCT(--(PLP_BUSINESS!$C$3:$C$2925=AM$9)*(--(LOWER(PLP_BUSINESS!$G$3:$G$2925)=$AU44:$BY44)))&gt;0,"O","X"))</f>
        <v>O</v>
      </c>
      <c r="AN44" s="163" t="str" cm="1">
        <f t="array" ref="AN44">IF(AN108&lt;&gt;"", AN108, IF(SUMPRODUCT(--(PLP_BUSINESS!$C$3:$C$2925=AN$9)*(--(LOWER(PLP_BUSINESS!$G$3:$G$2925)=$AU44:$BY44)))&gt;0,"O","X"))</f>
        <v>O</v>
      </c>
      <c r="AO44" s="163" t="str" cm="1">
        <f t="array" ref="AO44">IF(AO108&lt;&gt;"", AO108, IF(SUMPRODUCT(--(PLP_BUSINESS!$C$3:$C$2925=AO$9)*(--(LOWER(PLP_BUSINESS!$G$3:$G$2925)=$AU44:$BY44)))&gt;0,"O","X"))</f>
        <v>O</v>
      </c>
      <c r="AP44" s="163" t="str" cm="1">
        <f t="array" ref="AP44">IF(AP108&lt;&gt;"", AP108, IF(SUMPRODUCT(--(PLP_BUSINESS!$C$3:$C$2925=AP$9)*(--(LOWER(PLP_BUSINESS!$G$3:$G$2925)=$AU44:$BY44)))&gt;0,"O","X"))</f>
        <v>N/A</v>
      </c>
      <c r="AQ44" s="163" t="str" cm="1">
        <f t="array" ref="AQ44">IF(AQ108&lt;&gt;"", AQ108, IF(SUMPRODUCT(--(PLP_BUSINESS!$C$3:$C$2925=AQ$9)*(--(LOWER(PLP_BUSINESS!$G$3:$G$2925)=$AU44:$BY44)))&gt;0,"O","X"))</f>
        <v>O</v>
      </c>
      <c r="AR44" s="163" t="str" cm="1">
        <f t="array" ref="AR44">IF(AR108&lt;&gt;"", AR108, IF(SUMPRODUCT(--(PLP_BUSINESS!$C$3:$C$2925=AR$9)*(--(LOWER(PLP_BUSINESS!$G$3:$G$2925)=$AU44:$BY44)))&gt;0,"O","X"))</f>
        <v>O</v>
      </c>
      <c r="AS44" s="214" t="str" cm="1">
        <f t="array" ref="AS44">IF(AS108&lt;&gt;"", AS108, IF(SUMPRODUCT(--(PLP_BUSINESS!$C$3:$C$2925=AS$9)*(--(LOWER(PLP_BUSINESS!$G$3:$G$2925)=$AU44:$BY44)))&gt;0,"O","X"))</f>
        <v>O</v>
      </c>
      <c r="AT44" s="63"/>
      <c r="AU44" s="309" t="s">
        <v>5911</v>
      </c>
      <c r="AV44" s="309" t="s">
        <v>6586</v>
      </c>
      <c r="AW44" s="309" t="s">
        <v>6631</v>
      </c>
      <c r="AX44" s="309" t="s">
        <v>6674</v>
      </c>
      <c r="AY44" s="309" t="s">
        <v>6709</v>
      </c>
      <c r="AZ44" s="309" t="s">
        <v>6736</v>
      </c>
      <c r="BA44" s="309" t="s">
        <v>6830</v>
      </c>
      <c r="BB44" s="309" t="s">
        <v>6830</v>
      </c>
      <c r="BC44" s="309" t="s">
        <v>6830</v>
      </c>
      <c r="BD44" s="309" t="s">
        <v>6830</v>
      </c>
      <c r="BE44" s="309" t="s">
        <v>6830</v>
      </c>
      <c r="BF44" s="309" t="s">
        <v>6830</v>
      </c>
      <c r="BG44" s="309" t="s">
        <v>6830</v>
      </c>
      <c r="BH44" s="309" t="s">
        <v>6830</v>
      </c>
      <c r="BI44" s="309" t="s">
        <v>6830</v>
      </c>
      <c r="BJ44" s="309" t="s">
        <v>6830</v>
      </c>
      <c r="BK44" s="309" t="s">
        <v>6830</v>
      </c>
      <c r="BL44" s="309" t="s">
        <v>6830</v>
      </c>
      <c r="BM44" s="309" t="s">
        <v>6830</v>
      </c>
      <c r="BN44" s="309" t="s">
        <v>6830</v>
      </c>
      <c r="BO44" s="309" t="s">
        <v>6830</v>
      </c>
      <c r="BP44" s="309" t="s">
        <v>6830</v>
      </c>
      <c r="BQ44" s="309" t="s">
        <v>6830</v>
      </c>
      <c r="BR44" s="309" t="s">
        <v>6830</v>
      </c>
      <c r="BS44" s="309" t="s">
        <v>6830</v>
      </c>
      <c r="BT44" s="309" t="s">
        <v>6830</v>
      </c>
      <c r="BU44" s="309" t="s">
        <v>6830</v>
      </c>
      <c r="BV44" s="309" t="s">
        <v>6830</v>
      </c>
      <c r="BW44" s="309" t="s">
        <v>6830</v>
      </c>
      <c r="BX44" s="308"/>
      <c r="BY44" s="283"/>
      <c r="BZ44" s="283"/>
      <c r="CA44" s="283"/>
    </row>
    <row r="45" spans="2:79" s="61" customFormat="1" ht="17.45" customHeight="1">
      <c r="B45" s="506"/>
      <c r="C45" s="500"/>
      <c r="D45" s="84" t="s">
        <v>570</v>
      </c>
      <c r="E45" s="201" t="str" cm="1">
        <f t="array" ref="E45">IF(E109&lt;&gt;"", E109, IF(SUMPRODUCT(--(PLP_BUSINESS!$C$3:$C$2925=E$9)*(--(LOWER(PLP_BUSINESS!$G$3:$G$2925)=$AU45:$BY45)))&gt;0,"O","X"))</f>
        <v>N/A</v>
      </c>
      <c r="F45" s="178" t="str" cm="1">
        <f t="array" ref="F45">IF(F109&lt;&gt;"", F109, IF(SUMPRODUCT(--(PLP_BUSINESS!$C$3:$C$2925=F$9)*(--(LOWER(PLP_BUSINESS!$G$3:$G$2925)=$AU45:$BY45)))&gt;0,"O","X"))</f>
        <v>N/A</v>
      </c>
      <c r="G45" s="176" t="str" cm="1">
        <f t="array" ref="G45">IF(G109&lt;&gt;"", G109, IF(SUMPRODUCT(--(PLP_BUSINESS!$C$3:$C$2925=G$9)*(--(LOWER(PLP_BUSINESS!$G$3:$G$2925)=$AU45:$BY45)))&gt;0,"O","X"))</f>
        <v>N/A</v>
      </c>
      <c r="H45" s="177" t="str" cm="1">
        <f t="array" ref="H45">IF(H109&lt;&gt;"", H109, IF(SUMPRODUCT(--(PLP_BUSINESS!$C$3:$C$2925=H$9)*(--(LOWER(PLP_BUSINESS!$G$3:$G$2925)=$AU45:$BY45)))&gt;0,"O","X"))</f>
        <v>N/A</v>
      </c>
      <c r="I45" s="178" t="str" cm="1">
        <f t="array" ref="I45">IF(I109&lt;&gt;"", I109, IF(SUMPRODUCT(--(PLP_BUSINESS!$C$3:$C$2925=I$9)*(--(LOWER(PLP_BUSINESS!$G$3:$G$2925)=$AU45:$BY45)))&gt;0,"O","X"))</f>
        <v>O</v>
      </c>
      <c r="J45" s="178" t="str" cm="1">
        <f t="array" ref="J45">IF(J109&lt;&gt;"", J109, IF(SUMPRODUCT(--(PLP_BUSINESS!$C$3:$C$2925=J$9)*(--(LOWER(PLP_BUSINESS!$G$3:$G$2925)=$AU45:$BY45)))&gt;0,"O","X"))</f>
        <v>N/A</v>
      </c>
      <c r="K45" s="178" t="str" cm="1">
        <f t="array" ref="K45">IF(K109&lt;&gt;"", K109, IF(SUMPRODUCT(--(PLP_BUSINESS!$C$3:$C$2925=K$9)*(--(LOWER(PLP_BUSINESS!$G$3:$G$2925)=$AU45:$BY45)))&gt;0,"O","X"))</f>
        <v>N/A</v>
      </c>
      <c r="L45" s="179" t="str" cm="1">
        <f t="array" ref="L45">IF(L109&lt;&gt;"", L109, IF(SUMPRODUCT(--(PLP_BUSINESS!$C$3:$C$2925=L$9)*(--(LOWER(PLP_BUSINESS!$G$3:$G$2925)=$AU45:$BY45)))&gt;0,"O","X"))</f>
        <v>N/A</v>
      </c>
      <c r="M45" s="157" t="str" cm="1">
        <f t="array" ref="M45">IF(M109&lt;&gt;"", M109, IF(SUMPRODUCT(--(PLP_BUSINESS!$C$3:$C$2925=M$9)*(--(LOWER(PLP_BUSINESS!$G$3:$G$2925)=$AU45:$BY45)))&gt;0,"O","X"))</f>
        <v>N/A</v>
      </c>
      <c r="N45" s="237" t="str" cm="1">
        <f t="array" ref="N45">IF(N109&lt;&gt;"", N109, IF(SUMPRODUCT(--(PLP_BUSINESS!$C$3:$C$2925=N$9)*(--(LOWER(PLP_BUSINESS!$G$3:$G$2925)=$AU45:$BY45)))&gt;0,"O","X"))</f>
        <v>N/A</v>
      </c>
      <c r="O45" s="177" t="str" cm="1">
        <f t="array" ref="O45">IF(O109&lt;&gt;"", O109, IF(SUMPRODUCT(--(PLP_BUSINESS!$C$3:$C$2925=O$9)*(--(LOWER(PLP_BUSINESS!$G$3:$G$2925)=$AU45:$BY45)))&gt;0,"O","X"))</f>
        <v>N/A</v>
      </c>
      <c r="P45" s="177" t="str" cm="1">
        <f t="array" ref="P45">IF(P109&lt;&gt;"", P109, IF(SUMPRODUCT(--(PLP_BUSINESS!$C$3:$C$2925=P$9)*(--(LOWER(PLP_BUSINESS!$G$3:$G$2925)=$AU45:$BY45)))&gt;0,"O","X"))</f>
        <v>N/A</v>
      </c>
      <c r="Q45" s="177" t="str" cm="1">
        <f t="array" ref="Q45">IF(Q109&lt;&gt;"", Q109, IF(SUMPRODUCT(--(PLP_BUSINESS!$C$3:$C$2925=Q$9)*(--(LOWER(PLP_BUSINESS!$G$3:$G$2925)=$AU45:$BY45)))&gt;0,"O","X"))</f>
        <v>N/A</v>
      </c>
      <c r="R45" s="177" t="str" cm="1">
        <f t="array" ref="R45">IF(R109&lt;&gt;"", R109, IF(SUMPRODUCT(--(PLP_BUSINESS!$C$3:$C$2925=R$9)*(--(LOWER(PLP_BUSINESS!$G$3:$G$2925)=$AU45:$BY45)))&gt;0,"O","X"))</f>
        <v>N/A</v>
      </c>
      <c r="S45" s="177" t="str" cm="1">
        <f t="array" ref="S45">IF(S109&lt;&gt;"", S109, IF(SUMPRODUCT(--(PLP_BUSINESS!$C$3:$C$2925=S$9)*(--(LOWER(PLP_BUSINESS!$G$3:$G$2925)=$AU45:$BY45)))&gt;0,"O","X"))</f>
        <v>O</v>
      </c>
      <c r="T45" s="177" t="str" cm="1">
        <f t="array" ref="T45">IF(T109&lt;&gt;"", T109, IF(SUMPRODUCT(--(PLP_BUSINESS!$C$3:$C$2925=T$9)*(--(LOWER(PLP_BUSINESS!$G$3:$G$2925)=$AU45:$BY45)))&gt;0,"O","X"))</f>
        <v>O</v>
      </c>
      <c r="U45" s="177" t="str" cm="1">
        <f t="array" ref="U45">IF(U109&lt;&gt;"", U109, IF(SUMPRODUCT(--(PLP_BUSINESS!$C$3:$C$2925=U$9)*(--(LOWER(PLP_BUSINESS!$G$3:$G$2925)=$AU45:$BY45)))&gt;0,"O","X"))</f>
        <v>N/A</v>
      </c>
      <c r="V45" s="177" t="str" cm="1">
        <f t="array" ref="V45">IF(V109&lt;&gt;"", V109, IF(SUMPRODUCT(--(PLP_BUSINESS!$C$3:$C$2925=V$9)*(--(LOWER(PLP_BUSINESS!$G$3:$G$2925)=$AU45:$BY45)))&gt;0,"O","X"))</f>
        <v>N/A</v>
      </c>
      <c r="W45" s="177" t="str" cm="1">
        <f t="array" ref="W45">IF(W109&lt;&gt;"", W109, IF(SUMPRODUCT(--(PLP_BUSINESS!$C$3:$C$2925=W$9)*(--(LOWER(PLP_BUSINESS!$G$3:$G$2925)=$AU45:$BY45)))&gt;0,"O","X"))</f>
        <v>N/A</v>
      </c>
      <c r="X45" s="177" t="str" cm="1">
        <f t="array" ref="X45">IF(X109&lt;&gt;"", X109, IF(SUMPRODUCT(--(PLP_BUSINESS!$C$3:$C$2925=X$9)*(--(LOWER(PLP_BUSINESS!$G$3:$G$2925)=$AU45:$BY45)))&gt;0,"O","X"))</f>
        <v>N/A</v>
      </c>
      <c r="Y45" s="177" t="str" cm="1">
        <f t="array" ref="Y45">IF(Y109&lt;&gt;"", Y109, IF(SUMPRODUCT(--(PLP_BUSINESS!$C$3:$C$2925=Y$9)*(--(LOWER(PLP_BUSINESS!$G$3:$G$2925)=$AU45:$BY45)))&gt;0,"O","X"))</f>
        <v>N/A</v>
      </c>
      <c r="Z45" s="177" t="str" cm="1">
        <f t="array" ref="Z45">IF(Z109&lt;&gt;"", Z109, IF(SUMPRODUCT(--(PLP_BUSINESS!$C$3:$C$2925=Z$9)*(--(LOWER(PLP_BUSINESS!$G$3:$G$2925)=$AU45:$BY45)))&gt;0,"O","X"))</f>
        <v>N/A</v>
      </c>
      <c r="AA45" s="177" t="str" cm="1">
        <f t="array" ref="AA45">IF(AA109&lt;&gt;"", AA109, IF(SUMPRODUCT(--(PLP_BUSINESS!$C$3:$C$2925=AA$9)*(--(LOWER(PLP_BUSINESS!$G$3:$G$2925)=$AU45:$BY45)))&gt;0,"O","X"))</f>
        <v>N/A</v>
      </c>
      <c r="AB45" s="238" t="str" cm="1">
        <f t="array" ref="AB45">IF(AB109&lt;&gt;"", AB109, IF(SUMPRODUCT(--(PLP_BUSINESS!$C$3:$C$2925=AB$9)*(--(LOWER(PLP_BUSINESS!$G$3:$G$2925)=$AU45:$BY45)))&gt;0,"O","X"))</f>
        <v>N/A</v>
      </c>
      <c r="AC45" s="237" t="str" cm="1">
        <f t="array" ref="AC45">IF(AC109&lt;&gt;"", AC109, IF(SUMPRODUCT(--(PLP_BUSINESS!$C$3:$C$2925=AC$9)*(--(LOWER(PLP_BUSINESS!$G$3:$G$2925)=$AU45:$BY45)))&gt;0,"O","X"))</f>
        <v>N/A</v>
      </c>
      <c r="AD45" s="239" t="str" cm="1">
        <f t="array" ref="AD45">IF(AD109&lt;&gt;"", AD109, IF(SUMPRODUCT(--(PLP_BUSINESS!$C$3:$C$2925=AD$9)*(--(LOWER(PLP_BUSINESS!$G$3:$G$2925)=$AU45:$BY45)))&gt;0,"O","X"))</f>
        <v>N/A</v>
      </c>
      <c r="AE45" s="240" t="str" cm="1">
        <f t="array" ref="AE45">IF(AE109&lt;&gt;"", AE109, IF(SUMPRODUCT(--(PLP_BUSINESS!$C$3:$C$2925=AE$9)*(--(LOWER(PLP_BUSINESS!$G$3:$G$2925)=$AU45:$BY45)))&gt;0,"O","X"))</f>
        <v>N/A</v>
      </c>
      <c r="AF45" s="177" t="str" cm="1">
        <f t="array" ref="AF45">IF(AF109&lt;&gt;"", AF109, IF(SUMPRODUCT(--(PLP_BUSINESS!$C$3:$C$2925=AF$9)*(--(LOWER(PLP_BUSINESS!$G$3:$G$2925)=$AU45:$BY45)))&gt;0,"O","X"))</f>
        <v>N/A</v>
      </c>
      <c r="AG45" s="177" t="str" cm="1">
        <f t="array" ref="AG45">IF(AG109&lt;&gt;"", AG109, IF(SUMPRODUCT(--(PLP_BUSINESS!$C$3:$C$2925=AG$9)*(--(LOWER(PLP_BUSINESS!$G$3:$G$2925)=$AU45:$BY45)))&gt;0,"O","X"))</f>
        <v>N/A</v>
      </c>
      <c r="AH45" s="177" t="str" cm="1">
        <f t="array" ref="AH45">IF(AH109&lt;&gt;"", AH109, IF(SUMPRODUCT(--(PLP_BUSINESS!$C$3:$C$2925=AH$9)*(--(LOWER(PLP_BUSINESS!$G$3:$G$2925)=$AU45:$BY45)))&gt;0,"O","X"))</f>
        <v>N/A</v>
      </c>
      <c r="AI45" s="177" t="str" cm="1">
        <f t="array" ref="AI45">IF(AI109&lt;&gt;"", AI109, IF(SUMPRODUCT(--(PLP_BUSINESS!$C$3:$C$2925=AI$9)*(--(LOWER(PLP_BUSINESS!$G$3:$G$2925)=$AU45:$BY45)))&gt;0,"O","X"))</f>
        <v>N/A</v>
      </c>
      <c r="AJ45" s="177" t="str" cm="1">
        <f t="array" ref="AJ45">IF(AJ109&lt;&gt;"", AJ109, IF(SUMPRODUCT(--(PLP_BUSINESS!$C$3:$C$2925=AJ$9)*(--(LOWER(PLP_BUSINESS!$G$3:$G$2925)=$AU45:$BY45)))&gt;0,"O","X"))</f>
        <v>N/A</v>
      </c>
      <c r="AK45" s="238" t="str" cm="1">
        <f t="array" ref="AK45">IF(AK109&lt;&gt;"", AK109, IF(SUMPRODUCT(--(PLP_BUSINESS!$C$3:$C$2925=AK$9)*(--(LOWER(PLP_BUSINESS!$G$3:$G$2925)=$AU45:$BY45)))&gt;0,"O","X"))</f>
        <v>N/A</v>
      </c>
      <c r="AL45" s="241" t="str" cm="1">
        <f t="array" ref="AL45">IF(AL109&lt;&gt;"", AL109, IF(SUMPRODUCT(--(PLP_BUSINESS!$C$3:$C$2925=AL$9)*(--(LOWER(PLP_BUSINESS!$G$3:$G$2925)=$AU45:$BY45)))&gt;0,"O","X"))</f>
        <v>N/A</v>
      </c>
      <c r="AM45" s="237" t="str" cm="1">
        <f t="array" ref="AM45">IF(AM109&lt;&gt;"", AM109, IF(SUMPRODUCT(--(PLP_BUSINESS!$C$3:$C$2925=AM$9)*(--(LOWER(PLP_BUSINESS!$G$3:$G$2925)=$AU45:$BY45)))&gt;0,"O","X"))</f>
        <v>O</v>
      </c>
      <c r="AN45" s="178" t="str" cm="1">
        <f t="array" ref="AN45">IF(AN109&lt;&gt;"", AN109, IF(SUMPRODUCT(--(PLP_BUSINESS!$C$3:$C$2925=AN$9)*(--(LOWER(PLP_BUSINESS!$G$3:$G$2925)=$AU45:$BY45)))&gt;0,"O","X"))</f>
        <v>O</v>
      </c>
      <c r="AO45" s="177" t="str" cm="1">
        <f t="array" ref="AO45">IF(AO109&lt;&gt;"", AO109, IF(SUMPRODUCT(--(PLP_BUSINESS!$C$3:$C$2925=AO$9)*(--(LOWER(PLP_BUSINESS!$G$3:$G$2925)=$AU45:$BY45)))&gt;0,"O","X"))</f>
        <v>O</v>
      </c>
      <c r="AP45" s="177" t="str" cm="1">
        <f t="array" ref="AP45">IF(AP109&lt;&gt;"", AP109, IF(SUMPRODUCT(--(PLP_BUSINESS!$C$3:$C$2925=AP$9)*(--(LOWER(PLP_BUSINESS!$G$3:$G$2925)=$AU45:$BY45)))&gt;0,"O","X"))</f>
        <v>N/A</v>
      </c>
      <c r="AQ45" s="238" t="str" cm="1">
        <f t="array" ref="AQ45">IF(AQ109&lt;&gt;"", AQ109, IF(SUMPRODUCT(--(PLP_BUSINESS!$C$3:$C$2925=AQ$9)*(--(LOWER(PLP_BUSINESS!$G$3:$G$2925)=$AU45:$BY45)))&gt;0,"O","X"))</f>
        <v>O</v>
      </c>
      <c r="AR45" s="177" t="str" cm="1">
        <f t="array" ref="AR45">IF(AR109&lt;&gt;"", AR109, IF(SUMPRODUCT(--(PLP_BUSINESS!$C$3:$C$2925=AR$9)*(--(LOWER(PLP_BUSINESS!$G$3:$G$2925)=$AU45:$BY45)))&gt;0,"O","X"))</f>
        <v>N/A</v>
      </c>
      <c r="AS45" s="218" t="str" cm="1">
        <f t="array" ref="AS45">IF(AS109&lt;&gt;"", AS109, IF(SUMPRODUCT(--(PLP_BUSINESS!$C$3:$C$2925=AS$9)*(--(LOWER(PLP_BUSINESS!$G$3:$G$2925)=$AU45:$BY45)))&gt;0,"O","X"))</f>
        <v>N/A</v>
      </c>
      <c r="AT45" s="63"/>
      <c r="AU45" s="309" t="s">
        <v>6542</v>
      </c>
      <c r="AV45" s="309" t="s">
        <v>6587</v>
      </c>
      <c r="AW45" s="309" t="s">
        <v>6632</v>
      </c>
      <c r="AX45" s="309" t="s">
        <v>11457</v>
      </c>
      <c r="AY45" s="309" t="s">
        <v>6830</v>
      </c>
      <c r="AZ45" s="309" t="s">
        <v>6830</v>
      </c>
      <c r="BA45" s="309" t="s">
        <v>6830</v>
      </c>
      <c r="BB45" s="309" t="s">
        <v>6830</v>
      </c>
      <c r="BC45" s="309" t="s">
        <v>6830</v>
      </c>
      <c r="BD45" s="309" t="s">
        <v>6830</v>
      </c>
      <c r="BE45" s="309" t="s">
        <v>6830</v>
      </c>
      <c r="BF45" s="309" t="s">
        <v>6830</v>
      </c>
      <c r="BG45" s="309" t="s">
        <v>6830</v>
      </c>
      <c r="BH45" s="309" t="s">
        <v>6830</v>
      </c>
      <c r="BI45" s="309" t="s">
        <v>6830</v>
      </c>
      <c r="BJ45" s="309" t="s">
        <v>6830</v>
      </c>
      <c r="BK45" s="309" t="s">
        <v>6830</v>
      </c>
      <c r="BL45" s="309" t="s">
        <v>6830</v>
      </c>
      <c r="BM45" s="309" t="s">
        <v>6830</v>
      </c>
      <c r="BN45" s="309" t="s">
        <v>6830</v>
      </c>
      <c r="BO45" s="309" t="s">
        <v>6830</v>
      </c>
      <c r="BP45" s="309" t="s">
        <v>6830</v>
      </c>
      <c r="BQ45" s="309" t="s">
        <v>6830</v>
      </c>
      <c r="BR45" s="309" t="s">
        <v>6830</v>
      </c>
      <c r="BS45" s="309" t="s">
        <v>6830</v>
      </c>
      <c r="BT45" s="309" t="s">
        <v>6830</v>
      </c>
      <c r="BU45" s="309" t="s">
        <v>6830</v>
      </c>
      <c r="BV45" s="309" t="s">
        <v>6830</v>
      </c>
      <c r="BW45" s="309" t="s">
        <v>6830</v>
      </c>
      <c r="BX45" s="308"/>
      <c r="BY45" s="283"/>
      <c r="BZ45" s="283"/>
      <c r="CA45" s="283"/>
    </row>
    <row r="46" spans="2:79" s="61" customFormat="1" ht="17.45" customHeight="1">
      <c r="B46" s="507" t="s">
        <v>5668</v>
      </c>
      <c r="C46" s="508"/>
      <c r="D46" s="77" t="s">
        <v>4848</v>
      </c>
      <c r="E46" s="197" t="str" cm="1">
        <f t="array" ref="E46">IF(E110&lt;&gt;"", E110, IF(SUMPRODUCT(--(PLP_BUSINESS!$C$3:$C$2925=E$9)*(--(LOWER(PLP_BUSINESS!$G$3:$G$2925)=$AU46:$BY46)))&gt;0,"O","X"))</f>
        <v>N/A</v>
      </c>
      <c r="F46" s="181" t="str" cm="1">
        <f t="array" ref="F46">IF(F110&lt;&gt;"", F110, IF(SUMPRODUCT(--(PLP_BUSINESS!$C$3:$C$2925=F$9)*(--(LOWER(PLP_BUSINESS!$G$3:$G$2925)=$AU46:$BY46)))&gt;0,"O","X"))</f>
        <v>N/A</v>
      </c>
      <c r="G46" s="180" t="str" cm="1">
        <f t="array" ref="G46">IF(G110&lt;&gt;"", G110, IF(SUMPRODUCT(--(PLP_BUSINESS!$C$3:$C$2925=G$9)*(--(LOWER(PLP_BUSINESS!$G$3:$G$2925)=$AU46:$BY46)))&gt;0,"O","X"))</f>
        <v>N/A</v>
      </c>
      <c r="H46" s="181" t="str" cm="1">
        <f t="array" ref="H46">IF(H110&lt;&gt;"", H110, IF(SUMPRODUCT(--(PLP_BUSINESS!$C$3:$C$2925=H$9)*(--(LOWER(PLP_BUSINESS!$G$3:$G$2925)=$AU46:$BY46)))&gt;0,"O","X"))</f>
        <v>N/A</v>
      </c>
      <c r="I46" s="180" t="str" cm="1">
        <f t="array" ref="I46">IF(I110&lt;&gt;"", I110, IF(SUMPRODUCT(--(PLP_BUSINESS!$C$3:$C$2925=I$9)*(--(LOWER(PLP_BUSINESS!$G$3:$G$2925)=$AU46:$BY46)))&gt;0,"O","X"))</f>
        <v>N/A</v>
      </c>
      <c r="J46" s="175" t="str" cm="1">
        <f t="array" ref="J46">IF(J110&lt;&gt;"", J110, IF(SUMPRODUCT(--(PLP_BUSINESS!$C$3:$C$2925=J$9)*(--(LOWER(PLP_BUSINESS!$G$3:$G$2925)=$AU46:$BY46)))&gt;0,"O","X"))</f>
        <v>N/A</v>
      </c>
      <c r="K46" s="175" t="str" cm="1">
        <f t="array" ref="K46">IF(K110&lt;&gt;"", K110, IF(SUMPRODUCT(--(PLP_BUSINESS!$C$3:$C$2925=K$9)*(--(LOWER(PLP_BUSINESS!$G$3:$G$2925)=$AU46:$BY46)))&gt;0,"O","X"))</f>
        <v>N/A</v>
      </c>
      <c r="L46" s="175" t="str" cm="1">
        <f t="array" ref="L46">IF(L110&lt;&gt;"", L110, IF(SUMPRODUCT(--(PLP_BUSINESS!$C$3:$C$2925=L$9)*(--(LOWER(PLP_BUSINESS!$G$3:$G$2925)=$AU46:$BY46)))&gt;0,"O","X"))</f>
        <v>N/A</v>
      </c>
      <c r="M46" s="149" t="str" cm="1">
        <f t="array" ref="M46">IF(M110&lt;&gt;"", M110, IF(SUMPRODUCT(--(PLP_BUSINESS!$C$3:$C$2925=M$9)*(--(LOWER(PLP_BUSINESS!$G$3:$G$2925)=$AU46:$BY46)))&gt;0,"O","X"))</f>
        <v>N/A</v>
      </c>
      <c r="N46" s="210" t="str" cm="1">
        <f t="array" ref="N46">IF(N110&lt;&gt;"", N110, IF(SUMPRODUCT(--(PLP_BUSINESS!$C$3:$C$2925=N$9)*(--(LOWER(PLP_BUSINESS!$G$3:$G$2925)=$AU46:$BY46)))&gt;0,"O","X"))</f>
        <v>N/A</v>
      </c>
      <c r="O46" s="181" t="str" cm="1">
        <f t="array" ref="O46">IF(O110&lt;&gt;"", O110, IF(SUMPRODUCT(--(PLP_BUSINESS!$C$3:$C$2925=O$9)*(--(LOWER(PLP_BUSINESS!$G$3:$G$2925)=$AU46:$BY46)))&gt;0,"O","X"))</f>
        <v>N/A</v>
      </c>
      <c r="P46" s="181" t="str" cm="1">
        <f t="array" ref="P46">IF(P110&lt;&gt;"", P110, IF(SUMPRODUCT(--(PLP_BUSINESS!$C$3:$C$2925=P$9)*(--(LOWER(PLP_BUSINESS!$G$3:$G$2925)=$AU46:$BY46)))&gt;0,"O","X"))</f>
        <v>O</v>
      </c>
      <c r="Q46" s="181" t="str" cm="1">
        <f t="array" ref="Q46">IF(Q110&lt;&gt;"", Q110, IF(SUMPRODUCT(--(PLP_BUSINESS!$C$3:$C$2925=Q$9)*(--(LOWER(PLP_BUSINESS!$G$3:$G$2925)=$AU46:$BY46)))&gt;0,"O","X"))</f>
        <v>N/A</v>
      </c>
      <c r="R46" s="181" t="str" cm="1">
        <f t="array" ref="R46">IF(R110&lt;&gt;"", R110, IF(SUMPRODUCT(--(PLP_BUSINESS!$C$3:$C$2925=R$9)*(--(LOWER(PLP_BUSINESS!$G$3:$G$2925)=$AU46:$BY46)))&gt;0,"O","X"))</f>
        <v>N/A</v>
      </c>
      <c r="S46" s="181" t="str" cm="1">
        <f t="array" ref="S46">IF(S110&lt;&gt;"", S110, IF(SUMPRODUCT(--(PLP_BUSINESS!$C$3:$C$2925=S$9)*(--(LOWER(PLP_BUSINESS!$G$3:$G$2925)=$AU46:$BY46)))&gt;0,"O","X"))</f>
        <v>O</v>
      </c>
      <c r="T46" s="181" t="str" cm="1">
        <f t="array" ref="T46">IF(T110&lt;&gt;"", T110, IF(SUMPRODUCT(--(PLP_BUSINESS!$C$3:$C$2925=T$9)*(--(LOWER(PLP_BUSINESS!$G$3:$G$2925)=$AU46:$BY46)))&gt;0,"O","X"))</f>
        <v>O</v>
      </c>
      <c r="U46" s="181" t="str" cm="1">
        <f t="array" ref="U46">IF(U110&lt;&gt;"", U110, IF(SUMPRODUCT(--(PLP_BUSINESS!$C$3:$C$2925=U$9)*(--(LOWER(PLP_BUSINESS!$G$3:$G$2925)=$AU46:$BY46)))&gt;0,"O","X"))</f>
        <v>N/A</v>
      </c>
      <c r="V46" s="181" t="str" cm="1">
        <f t="array" ref="V46">IF(V110&lt;&gt;"", V110, IF(SUMPRODUCT(--(PLP_BUSINESS!$C$3:$C$2925=V$9)*(--(LOWER(PLP_BUSINESS!$G$3:$G$2925)=$AU46:$BY46)))&gt;0,"O","X"))</f>
        <v>N/A</v>
      </c>
      <c r="W46" s="181" t="str" cm="1">
        <f t="array" ref="W46">IF(W110&lt;&gt;"", W110, IF(SUMPRODUCT(--(PLP_BUSINESS!$C$3:$C$2925=W$9)*(--(LOWER(PLP_BUSINESS!$G$3:$G$2925)=$AU46:$BY46)))&gt;0,"O","X"))</f>
        <v>N/A</v>
      </c>
      <c r="X46" s="181" t="str" cm="1">
        <f t="array" ref="X46">IF(X110&lt;&gt;"", X110, IF(SUMPRODUCT(--(PLP_BUSINESS!$C$3:$C$2925=X$9)*(--(LOWER(PLP_BUSINESS!$G$3:$G$2925)=$AU46:$BY46)))&gt;0,"O","X"))</f>
        <v>N/A</v>
      </c>
      <c r="Y46" s="181" t="str" cm="1">
        <f t="array" ref="Y46">IF(Y110&lt;&gt;"", Y110, IF(SUMPRODUCT(--(PLP_BUSINESS!$C$3:$C$2925=Y$9)*(--(LOWER(PLP_BUSINESS!$G$3:$G$2925)=$AU46:$BY46)))&gt;0,"O","X"))</f>
        <v>N/A</v>
      </c>
      <c r="Z46" s="181" t="str" cm="1">
        <f t="array" ref="Z46">IF(Z110&lt;&gt;"", Z110, IF(SUMPRODUCT(--(PLP_BUSINESS!$C$3:$C$2925=Z$9)*(--(LOWER(PLP_BUSINESS!$G$3:$G$2925)=$AU46:$BY46)))&gt;0,"O","X"))</f>
        <v>N/A</v>
      </c>
      <c r="AA46" s="181" t="str" cm="1">
        <f t="array" ref="AA46">IF(AA110&lt;&gt;"", AA110, IF(SUMPRODUCT(--(PLP_BUSINESS!$C$3:$C$2925=AA$9)*(--(LOWER(PLP_BUSINESS!$G$3:$G$2925)=$AU46:$BY46)))&gt;0,"O","X"))</f>
        <v>N/A</v>
      </c>
      <c r="AB46" s="211" t="str" cm="1">
        <f t="array" ref="AB46">IF(AB110&lt;&gt;"", AB110, IF(SUMPRODUCT(--(PLP_BUSINESS!$C$3:$C$2925=AB$9)*(--(LOWER(PLP_BUSINESS!$G$3:$G$2925)=$AU46:$BY46)))&gt;0,"O","X"))</f>
        <v>N/A</v>
      </c>
      <c r="AC46" s="210" t="str" cm="1">
        <f t="array" ref="AC46">IF(AC110&lt;&gt;"", AC110, IF(SUMPRODUCT(--(PLP_BUSINESS!$C$3:$C$2925=AC$9)*(--(LOWER(PLP_BUSINESS!$G$3:$G$2925)=$AU46:$BY46)))&gt;0,"O","X"))</f>
        <v>N/A</v>
      </c>
      <c r="AD46" s="175" t="str" cm="1">
        <f t="array" ref="AD46">IF(AD110&lt;&gt;"", AD110, IF(SUMPRODUCT(--(PLP_BUSINESS!$C$3:$C$2925=AD$9)*(--(LOWER(PLP_BUSINESS!$G$3:$G$2925)=$AU46:$BY46)))&gt;0,"O","X"))</f>
        <v>N/A</v>
      </c>
      <c r="AE46" s="197" t="str" cm="1">
        <f t="array" ref="AE46">IF(AE110&lt;&gt;"", AE110, IF(SUMPRODUCT(--(PLP_BUSINESS!$C$3:$C$2925=AE$9)*(--(LOWER(PLP_BUSINESS!$G$3:$G$2925)=$AU46:$BY46)))&gt;0,"O","X"))</f>
        <v>O</v>
      </c>
      <c r="AF46" s="181" t="str" cm="1">
        <f t="array" ref="AF46">IF(AF110&lt;&gt;"", AF110, IF(SUMPRODUCT(--(PLP_BUSINESS!$C$3:$C$2925=AF$9)*(--(LOWER(PLP_BUSINESS!$G$3:$G$2925)=$AU46:$BY46)))&gt;0,"O","X"))</f>
        <v>O</v>
      </c>
      <c r="AG46" s="181" t="str" cm="1">
        <f t="array" ref="AG46">IF(AG110&lt;&gt;"", AG110, IF(SUMPRODUCT(--(PLP_BUSINESS!$C$3:$C$2925=AG$9)*(--(LOWER(PLP_BUSINESS!$G$3:$G$2925)=$AU46:$BY46)))&gt;0,"O","X"))</f>
        <v>N/A</v>
      </c>
      <c r="AH46" s="181" t="str" cm="1">
        <f t="array" ref="AH46">IF(AH110&lt;&gt;"", AH110, IF(SUMPRODUCT(--(PLP_BUSINESS!$C$3:$C$2925=AH$9)*(--(LOWER(PLP_BUSINESS!$G$3:$G$2925)=$AU46:$BY46)))&gt;0,"O","X"))</f>
        <v>N/A</v>
      </c>
      <c r="AI46" s="181" t="str" cm="1">
        <f t="array" ref="AI46">IF(AI110&lt;&gt;"", AI110, IF(SUMPRODUCT(--(PLP_BUSINESS!$C$3:$C$2925=AI$9)*(--(LOWER(PLP_BUSINESS!$G$3:$G$2925)=$AU46:$BY46)))&gt;0,"O","X"))</f>
        <v>N/A</v>
      </c>
      <c r="AJ46" s="181" t="str" cm="1">
        <f t="array" ref="AJ46">IF(AJ110&lt;&gt;"", AJ110, IF(SUMPRODUCT(--(PLP_BUSINESS!$C$3:$C$2925=AJ$9)*(--(LOWER(PLP_BUSINESS!$G$3:$G$2925)=$AU46:$BY46)))&gt;0,"O","X"))</f>
        <v>N/A</v>
      </c>
      <c r="AK46" s="211" t="str" cm="1">
        <f t="array" ref="AK46">IF(AK110&lt;&gt;"", AK110, IF(SUMPRODUCT(--(PLP_BUSINESS!$C$3:$C$2925=AK$9)*(--(LOWER(PLP_BUSINESS!$G$3:$G$2925)=$AU46:$BY46)))&gt;0,"O","X"))</f>
        <v>N/A</v>
      </c>
      <c r="AL46" s="215" t="str" cm="1">
        <f t="array" ref="AL46">IF(AL110&lt;&gt;"", AL110, IF(SUMPRODUCT(--(PLP_BUSINESS!$C$3:$C$2925=AL$9)*(--(LOWER(PLP_BUSINESS!$G$3:$G$2925)=$AU46:$BY46)))&gt;0,"O","X"))</f>
        <v>O</v>
      </c>
      <c r="AM46" s="197" t="str" cm="1">
        <f t="array" ref="AM46">IF(AM110&lt;&gt;"", AM110, IF(SUMPRODUCT(--(PLP_BUSINESS!$C$3:$C$2925=AM$9)*(--(LOWER(PLP_BUSINESS!$G$3:$G$2925)=$AU46:$BY46)))&gt;0,"O","X"))</f>
        <v>O</v>
      </c>
      <c r="AN46" s="174" t="str" cm="1">
        <f t="array" ref="AN46">IF(AN110&lt;&gt;"", AN110, IF(SUMPRODUCT(--(PLP_BUSINESS!$C$3:$C$2925=AN$9)*(--(LOWER(PLP_BUSINESS!$G$3:$G$2925)=$AU46:$BY46)))&gt;0,"O","X"))</f>
        <v>N/A</v>
      </c>
      <c r="AO46" s="181" t="str" cm="1">
        <f t="array" ref="AO46">IF(AO110&lt;&gt;"", AO110, IF(SUMPRODUCT(--(PLP_BUSINESS!$C$3:$C$2925=AO$9)*(--(LOWER(PLP_BUSINESS!$G$3:$G$2925)=$AU46:$BY46)))&gt;0,"O","X"))</f>
        <v>O</v>
      </c>
      <c r="AP46" s="181" t="str" cm="1">
        <f t="array" ref="AP46">IF(AP110&lt;&gt;"", AP110, IF(SUMPRODUCT(--(PLP_BUSINESS!$C$3:$C$2925=AP$9)*(--(LOWER(PLP_BUSINESS!$G$3:$G$2925)=$AU46:$BY46)))&gt;0,"O","X"))</f>
        <v>N/A</v>
      </c>
      <c r="AQ46" s="181" t="str" cm="1">
        <f t="array" ref="AQ46">IF(AQ110&lt;&gt;"", AQ110, IF(SUMPRODUCT(--(PLP_BUSINESS!$C$3:$C$2925=AQ$9)*(--(LOWER(PLP_BUSINESS!$G$3:$G$2925)=$AU46:$BY46)))&gt;0,"O","X"))</f>
        <v>O</v>
      </c>
      <c r="AR46" s="181" t="str" cm="1">
        <f t="array" ref="AR46">IF(AR110&lt;&gt;"", AR110, IF(SUMPRODUCT(--(PLP_BUSINESS!$C$3:$C$2925=AR$9)*(--(LOWER(PLP_BUSINESS!$G$3:$G$2925)=$AU46:$BY46)))&gt;0,"O","X"))</f>
        <v>N/A</v>
      </c>
      <c r="AS46" s="211" t="str" cm="1">
        <f t="array" ref="AS46">IF(AS110&lt;&gt;"", AS110, IF(SUMPRODUCT(--(PLP_BUSINESS!$C$3:$C$2925=AS$9)*(--(LOWER(PLP_BUSINESS!$G$3:$G$2925)=$AU46:$BY46)))&gt;0,"O","X"))</f>
        <v>O</v>
      </c>
      <c r="AT46" s="63"/>
      <c r="AU46" s="309" t="s">
        <v>6543</v>
      </c>
      <c r="AV46" s="309" t="s">
        <v>6588</v>
      </c>
      <c r="AW46" s="309" t="s">
        <v>6633</v>
      </c>
      <c r="AX46" s="309" t="s">
        <v>7882</v>
      </c>
      <c r="AY46" s="309" t="s">
        <v>6535</v>
      </c>
      <c r="AZ46" s="309" t="s">
        <v>6830</v>
      </c>
      <c r="BA46" s="309" t="s">
        <v>6830</v>
      </c>
      <c r="BB46" s="309" t="s">
        <v>6830</v>
      </c>
      <c r="BC46" s="309" t="s">
        <v>6830</v>
      </c>
      <c r="BD46" s="309" t="s">
        <v>6830</v>
      </c>
      <c r="BE46" s="309" t="s">
        <v>6830</v>
      </c>
      <c r="BF46" s="309" t="s">
        <v>6830</v>
      </c>
      <c r="BG46" s="309" t="s">
        <v>6830</v>
      </c>
      <c r="BH46" s="309" t="s">
        <v>6830</v>
      </c>
      <c r="BI46" s="309" t="s">
        <v>6830</v>
      </c>
      <c r="BJ46" s="309" t="s">
        <v>6830</v>
      </c>
      <c r="BK46" s="309" t="s">
        <v>6830</v>
      </c>
      <c r="BL46" s="309" t="s">
        <v>6830</v>
      </c>
      <c r="BM46" s="309" t="s">
        <v>6830</v>
      </c>
      <c r="BN46" s="309" t="s">
        <v>6830</v>
      </c>
      <c r="BO46" s="309" t="s">
        <v>6830</v>
      </c>
      <c r="BP46" s="309" t="s">
        <v>6830</v>
      </c>
      <c r="BQ46" s="309" t="s">
        <v>6830</v>
      </c>
      <c r="BR46" s="309" t="s">
        <v>6830</v>
      </c>
      <c r="BS46" s="309" t="s">
        <v>6830</v>
      </c>
      <c r="BT46" s="309" t="s">
        <v>6830</v>
      </c>
      <c r="BU46" s="309" t="s">
        <v>6830</v>
      </c>
      <c r="BV46" s="309" t="s">
        <v>6830</v>
      </c>
      <c r="BW46" s="309" t="s">
        <v>6830</v>
      </c>
      <c r="BX46" s="308"/>
      <c r="BY46" s="283"/>
      <c r="BZ46" s="283"/>
      <c r="CA46" s="283"/>
    </row>
    <row r="47" spans="2:79" s="61" customFormat="1" ht="17.45" customHeight="1">
      <c r="B47" s="509"/>
      <c r="C47" s="510"/>
      <c r="D47" s="75" t="s">
        <v>4809</v>
      </c>
      <c r="E47" s="199" t="str" cm="1">
        <f t="array" ref="E47">IF(E111&lt;&gt;"", E111, IF(SUMPRODUCT(--(PLP_BUSINESS!$C$3:$C$2925=E$9)*(--(LOWER(PLP_BUSINESS!$G$3:$G$2925)=$AU47:$BY47)))&gt;0,"O","X"))</f>
        <v>N/A</v>
      </c>
      <c r="F47" s="163" t="str" cm="1">
        <f t="array" ref="F47">IF(F111&lt;&gt;"", F111, IF(SUMPRODUCT(--(PLP_BUSINESS!$C$3:$C$2925=F$9)*(--(LOWER(PLP_BUSINESS!$G$3:$G$2925)=$AU47:$BY47)))&gt;0,"O","X"))</f>
        <v>N/A</v>
      </c>
      <c r="G47" s="173" t="str" cm="1">
        <f t="array" ref="G47">IF(G111&lt;&gt;"", G111, IF(SUMPRODUCT(--(PLP_BUSINESS!$C$3:$C$2925=G$9)*(--(LOWER(PLP_BUSINESS!$G$3:$G$2925)=$AU47:$BY47)))&gt;0,"O","X"))</f>
        <v>N/A</v>
      </c>
      <c r="H47" s="177" t="str" cm="1">
        <f t="array" ref="H47">IF(H111&lt;&gt;"", H111, IF(SUMPRODUCT(--(PLP_BUSINESS!$C$3:$C$2925=H$9)*(--(LOWER(PLP_BUSINESS!$G$3:$G$2925)=$AU47:$BY47)))&gt;0,"O","X"))</f>
        <v>N/A</v>
      </c>
      <c r="I47" s="173" t="str" cm="1">
        <f t="array" ref="I47">IF(I111&lt;&gt;"", I111, IF(SUMPRODUCT(--(PLP_BUSINESS!$C$3:$C$2925=I$9)*(--(LOWER(PLP_BUSINESS!$G$3:$G$2925)=$AU47:$BY47)))&gt;0,"O","X"))</f>
        <v>N/A</v>
      </c>
      <c r="J47" s="164" t="str" cm="1">
        <f t="array" ref="J47">IF(J111&lt;&gt;"", J111, IF(SUMPRODUCT(--(PLP_BUSINESS!$C$3:$C$2925=J$9)*(--(LOWER(PLP_BUSINESS!$G$3:$G$2925)=$AU47:$BY47)))&gt;0,"O","X"))</f>
        <v>N/A</v>
      </c>
      <c r="K47" s="164" t="str" cm="1">
        <f t="array" ref="K47">IF(K111&lt;&gt;"", K111, IF(SUMPRODUCT(--(PLP_BUSINESS!$C$3:$C$2925=K$9)*(--(LOWER(PLP_BUSINESS!$G$3:$G$2925)=$AU47:$BY47)))&gt;0,"O","X"))</f>
        <v>N/A</v>
      </c>
      <c r="L47" s="164" t="str" cm="1">
        <f t="array" ref="L47">IF(L111&lt;&gt;"", L111, IF(SUMPRODUCT(--(PLP_BUSINESS!$C$3:$C$2925=L$9)*(--(LOWER(PLP_BUSINESS!$G$3:$G$2925)=$AU47:$BY47)))&gt;0,"O","X"))</f>
        <v>N/A</v>
      </c>
      <c r="M47" s="150" t="str" cm="1">
        <f t="array" ref="M47">IF(M111&lt;&gt;"", M111, IF(SUMPRODUCT(--(PLP_BUSINESS!$C$3:$C$2925=M$9)*(--(LOWER(PLP_BUSINESS!$G$3:$G$2925)=$AU47:$BY47)))&gt;0,"O","X"))</f>
        <v>N/A</v>
      </c>
      <c r="N47" s="213" t="str" cm="1">
        <f t="array" ref="N47">IF(N111&lt;&gt;"", N111, IF(SUMPRODUCT(--(PLP_BUSINESS!$C$3:$C$2925=N$9)*(--(LOWER(PLP_BUSINESS!$G$3:$G$2925)=$AU47:$BY47)))&gt;0,"O","X"))</f>
        <v>N/A</v>
      </c>
      <c r="O47" s="163" t="str" cm="1">
        <f t="array" ref="O47">IF(O111&lt;&gt;"", O111, IF(SUMPRODUCT(--(PLP_BUSINESS!$C$3:$C$2925=O$9)*(--(LOWER(PLP_BUSINESS!$G$3:$G$2925)=$AU47:$BY47)))&gt;0,"O","X"))</f>
        <v>N/A</v>
      </c>
      <c r="P47" s="163" t="str" cm="1">
        <f t="array" ref="P47">IF(P111&lt;&gt;"", P111, IF(SUMPRODUCT(--(PLP_BUSINESS!$C$3:$C$2925=P$9)*(--(LOWER(PLP_BUSINESS!$G$3:$G$2925)=$AU47:$BY47)))&gt;0,"O","X"))</f>
        <v>O</v>
      </c>
      <c r="Q47" s="163" t="str" cm="1">
        <f t="array" ref="Q47">IF(Q111&lt;&gt;"", Q111, IF(SUMPRODUCT(--(PLP_BUSINESS!$C$3:$C$2925=Q$9)*(--(LOWER(PLP_BUSINESS!$G$3:$G$2925)=$AU47:$BY47)))&gt;0,"O","X"))</f>
        <v>N/A</v>
      </c>
      <c r="R47" s="163" t="str" cm="1">
        <f t="array" ref="R47">IF(R111&lt;&gt;"", R111, IF(SUMPRODUCT(--(PLP_BUSINESS!$C$3:$C$2925=R$9)*(--(LOWER(PLP_BUSINESS!$G$3:$G$2925)=$AU47:$BY47)))&gt;0,"O","X"))</f>
        <v>N/A</v>
      </c>
      <c r="S47" s="163" t="str" cm="1">
        <f t="array" ref="S47">IF(S111&lt;&gt;"", S111, IF(SUMPRODUCT(--(PLP_BUSINESS!$C$3:$C$2925=S$9)*(--(LOWER(PLP_BUSINESS!$G$3:$G$2925)=$AU47:$BY47)))&gt;0,"O","X"))</f>
        <v>O</v>
      </c>
      <c r="T47" s="163" t="str" cm="1">
        <f t="array" ref="T47">IF(T111&lt;&gt;"", T111, IF(SUMPRODUCT(--(PLP_BUSINESS!$C$3:$C$2925=T$9)*(--(LOWER(PLP_BUSINESS!$G$3:$G$2925)=$AU47:$BY47)))&gt;0,"O","X"))</f>
        <v>O</v>
      </c>
      <c r="U47" s="163" t="str" cm="1">
        <f t="array" ref="U47">IF(U111&lt;&gt;"", U111, IF(SUMPRODUCT(--(PLP_BUSINESS!$C$3:$C$2925=U$9)*(--(LOWER(PLP_BUSINESS!$G$3:$G$2925)=$AU47:$BY47)))&gt;0,"O","X"))</f>
        <v>N/A</v>
      </c>
      <c r="V47" s="163" t="str" cm="1">
        <f t="array" ref="V47">IF(V111&lt;&gt;"", V111, IF(SUMPRODUCT(--(PLP_BUSINESS!$C$3:$C$2925=V$9)*(--(LOWER(PLP_BUSINESS!$G$3:$G$2925)=$AU47:$BY47)))&gt;0,"O","X"))</f>
        <v>N/A</v>
      </c>
      <c r="W47" s="163" t="str" cm="1">
        <f t="array" ref="W47">IF(W111&lt;&gt;"", W111, IF(SUMPRODUCT(--(PLP_BUSINESS!$C$3:$C$2925=W$9)*(--(LOWER(PLP_BUSINESS!$G$3:$G$2925)=$AU47:$BY47)))&gt;0,"O","X"))</f>
        <v>N/A</v>
      </c>
      <c r="X47" s="163" t="str" cm="1">
        <f t="array" ref="X47">IF(X111&lt;&gt;"", X111, IF(SUMPRODUCT(--(PLP_BUSINESS!$C$3:$C$2925=X$9)*(--(LOWER(PLP_BUSINESS!$G$3:$G$2925)=$AU47:$BY47)))&gt;0,"O","X"))</f>
        <v>N/A</v>
      </c>
      <c r="Y47" s="163" t="str" cm="1">
        <f t="array" ref="Y47">IF(Y111&lt;&gt;"", Y111, IF(SUMPRODUCT(--(PLP_BUSINESS!$C$3:$C$2925=Y$9)*(--(LOWER(PLP_BUSINESS!$G$3:$G$2925)=$AU47:$BY47)))&gt;0,"O","X"))</f>
        <v>N/A</v>
      </c>
      <c r="Z47" s="163" t="str" cm="1">
        <f t="array" ref="Z47">IF(Z111&lt;&gt;"", Z111, IF(SUMPRODUCT(--(PLP_BUSINESS!$C$3:$C$2925=Z$9)*(--(LOWER(PLP_BUSINESS!$G$3:$G$2925)=$AU47:$BY47)))&gt;0,"O","X"))</f>
        <v>N/A</v>
      </c>
      <c r="AA47" s="163" t="str" cm="1">
        <f t="array" ref="AA47">IF(AA111&lt;&gt;"", AA111, IF(SUMPRODUCT(--(PLP_BUSINESS!$C$3:$C$2925=AA$9)*(--(LOWER(PLP_BUSINESS!$G$3:$G$2925)=$AU47:$BY47)))&gt;0,"O","X"))</f>
        <v>N/A</v>
      </c>
      <c r="AB47" s="214" t="str" cm="1">
        <f t="array" ref="AB47">IF(AB111&lt;&gt;"", AB111, IF(SUMPRODUCT(--(PLP_BUSINESS!$C$3:$C$2925=AB$9)*(--(LOWER(PLP_BUSINESS!$G$3:$G$2925)=$AU47:$BY47)))&gt;0,"O","X"))</f>
        <v>N/A</v>
      </c>
      <c r="AC47" s="213" t="str" cm="1">
        <f t="array" ref="AC47">IF(AC111&lt;&gt;"", AC111, IF(SUMPRODUCT(--(PLP_BUSINESS!$C$3:$C$2925=AC$9)*(--(LOWER(PLP_BUSINESS!$G$3:$G$2925)=$AU47:$BY47)))&gt;0,"O","X"))</f>
        <v>N/A</v>
      </c>
      <c r="AD47" s="164" t="str" cm="1">
        <f t="array" ref="AD47">IF(AD111&lt;&gt;"", AD111, IF(SUMPRODUCT(--(PLP_BUSINESS!$C$3:$C$2925=AD$9)*(--(LOWER(PLP_BUSINESS!$G$3:$G$2925)=$AU47:$BY47)))&gt;0,"O","X"))</f>
        <v>N/A</v>
      </c>
      <c r="AE47" s="199" t="str" cm="1">
        <f t="array" ref="AE47">IF(AE111&lt;&gt;"", AE111, IF(SUMPRODUCT(--(PLP_BUSINESS!$C$3:$C$2925=AE$9)*(--(LOWER(PLP_BUSINESS!$G$3:$G$2925)=$AU47:$BY47)))&gt;0,"O","X"))</f>
        <v>O</v>
      </c>
      <c r="AF47" s="163" t="str" cm="1">
        <f t="array" ref="AF47">IF(AF111&lt;&gt;"", AF111, IF(SUMPRODUCT(--(PLP_BUSINESS!$C$3:$C$2925=AF$9)*(--(LOWER(PLP_BUSINESS!$G$3:$G$2925)=$AU47:$BY47)))&gt;0,"O","X"))</f>
        <v>O</v>
      </c>
      <c r="AG47" s="163" t="str" cm="1">
        <f t="array" ref="AG47">IF(AG111&lt;&gt;"", AG111, IF(SUMPRODUCT(--(PLP_BUSINESS!$C$3:$C$2925=AG$9)*(--(LOWER(PLP_BUSINESS!$G$3:$G$2925)=$AU47:$BY47)))&gt;0,"O","X"))</f>
        <v>N/A</v>
      </c>
      <c r="AH47" s="163" t="str" cm="1">
        <f t="array" ref="AH47">IF(AH111&lt;&gt;"", AH111, IF(SUMPRODUCT(--(PLP_BUSINESS!$C$3:$C$2925=AH$9)*(--(LOWER(PLP_BUSINESS!$G$3:$G$2925)=$AU47:$BY47)))&gt;0,"O","X"))</f>
        <v>N/A</v>
      </c>
      <c r="AI47" s="163" t="str" cm="1">
        <f t="array" ref="AI47">IF(AI111&lt;&gt;"", AI111, IF(SUMPRODUCT(--(PLP_BUSINESS!$C$3:$C$2925=AI$9)*(--(LOWER(PLP_BUSINESS!$G$3:$G$2925)=$AU47:$BY47)))&gt;0,"O","X"))</f>
        <v>N/A</v>
      </c>
      <c r="AJ47" s="163" t="str" cm="1">
        <f t="array" ref="AJ47">IF(AJ111&lt;&gt;"", AJ111, IF(SUMPRODUCT(--(PLP_BUSINESS!$C$3:$C$2925=AJ$9)*(--(LOWER(PLP_BUSINESS!$G$3:$G$2925)=$AU47:$BY47)))&gt;0,"O","X"))</f>
        <v>N/A</v>
      </c>
      <c r="AK47" s="214" t="str" cm="1">
        <f t="array" ref="AK47">IF(AK111&lt;&gt;"", AK111, IF(SUMPRODUCT(--(PLP_BUSINESS!$C$3:$C$2925=AK$9)*(--(LOWER(PLP_BUSINESS!$G$3:$G$2925)=$AU47:$BY47)))&gt;0,"O","X"))</f>
        <v>N/A</v>
      </c>
      <c r="AL47" s="215" t="str" cm="1">
        <f t="array" ref="AL47">IF(AL111&lt;&gt;"", AL111, IF(SUMPRODUCT(--(PLP_BUSINESS!$C$3:$C$2925=AL$9)*(--(LOWER(PLP_BUSINESS!$G$3:$G$2925)=$AU47:$BY47)))&gt;0,"O","X"))</f>
        <v>N/A</v>
      </c>
      <c r="AM47" s="199" t="str" cm="1">
        <f t="array" ref="AM47">IF(AM111&lt;&gt;"", AM111, IF(SUMPRODUCT(--(PLP_BUSINESS!$C$3:$C$2925=AM$9)*(--(LOWER(PLP_BUSINESS!$G$3:$G$2925)=$AU47:$BY47)))&gt;0,"O","X"))</f>
        <v>O</v>
      </c>
      <c r="AN47" s="163" t="str" cm="1">
        <f t="array" ref="AN47">IF(AN111&lt;&gt;"", AN111, IF(SUMPRODUCT(--(PLP_BUSINESS!$C$3:$C$2925=AN$9)*(--(LOWER(PLP_BUSINESS!$G$3:$G$2925)=$AU47:$BY47)))&gt;0,"O","X"))</f>
        <v>N/A</v>
      </c>
      <c r="AO47" s="163" t="str" cm="1">
        <f t="array" ref="AO47">IF(AO111&lt;&gt;"", AO111, IF(SUMPRODUCT(--(PLP_BUSINESS!$C$3:$C$2925=AO$9)*(--(LOWER(PLP_BUSINESS!$G$3:$G$2925)=$AU47:$BY47)))&gt;0,"O","X"))</f>
        <v>O</v>
      </c>
      <c r="AP47" s="163" t="str" cm="1">
        <f t="array" ref="AP47">IF(AP111&lt;&gt;"", AP111, IF(SUMPRODUCT(--(PLP_BUSINESS!$C$3:$C$2925=AP$9)*(--(LOWER(PLP_BUSINESS!$G$3:$G$2925)=$AU47:$BY47)))&gt;0,"O","X"))</f>
        <v>N/A</v>
      </c>
      <c r="AQ47" s="163" t="str" cm="1">
        <f t="array" ref="AQ47">IF(AQ111&lt;&gt;"", AQ111, IF(SUMPRODUCT(--(PLP_BUSINESS!$C$3:$C$2925=AQ$9)*(--(LOWER(PLP_BUSINESS!$G$3:$G$2925)=$AU47:$BY47)))&gt;0,"O","X"))</f>
        <v>O</v>
      </c>
      <c r="AR47" s="163" t="str" cm="1">
        <f t="array" ref="AR47">IF(AR111&lt;&gt;"", AR111, IF(SUMPRODUCT(--(PLP_BUSINESS!$C$3:$C$2925=AR$9)*(--(LOWER(PLP_BUSINESS!$G$3:$G$2925)=$AU47:$BY47)))&gt;0,"O","X"))</f>
        <v>N/A</v>
      </c>
      <c r="AS47" s="214" t="str" cm="1">
        <f t="array" ref="AS47">IF(AS111&lt;&gt;"", AS111, IF(SUMPRODUCT(--(PLP_BUSINESS!$C$3:$C$2925=AS$9)*(--(LOWER(PLP_BUSINESS!$G$3:$G$2925)=$AU47:$BY47)))&gt;0,"O","X"))</f>
        <v>O</v>
      </c>
      <c r="AT47" s="63"/>
      <c r="AU47" s="309" t="s">
        <v>6544</v>
      </c>
      <c r="AV47" s="309" t="s">
        <v>6589</v>
      </c>
      <c r="AW47" s="309" t="s">
        <v>6634</v>
      </c>
      <c r="AX47" s="309" t="s">
        <v>6675</v>
      </c>
      <c r="AY47" s="309" t="s">
        <v>7883</v>
      </c>
      <c r="AZ47" s="309" t="s">
        <v>11458</v>
      </c>
      <c r="BA47" s="309" t="s">
        <v>6830</v>
      </c>
      <c r="BB47" s="309" t="s">
        <v>6830</v>
      </c>
      <c r="BC47" s="309" t="s">
        <v>6830</v>
      </c>
      <c r="BD47" s="309" t="s">
        <v>6830</v>
      </c>
      <c r="BE47" s="309" t="s">
        <v>6830</v>
      </c>
      <c r="BF47" s="309" t="s">
        <v>6830</v>
      </c>
      <c r="BG47" s="309" t="s">
        <v>6830</v>
      </c>
      <c r="BH47" s="309" t="s">
        <v>6830</v>
      </c>
      <c r="BI47" s="309" t="s">
        <v>6830</v>
      </c>
      <c r="BJ47" s="309" t="s">
        <v>6830</v>
      </c>
      <c r="BK47" s="309" t="s">
        <v>6830</v>
      </c>
      <c r="BL47" s="309" t="s">
        <v>6830</v>
      </c>
      <c r="BM47" s="309" t="s">
        <v>6830</v>
      </c>
      <c r="BN47" s="309" t="s">
        <v>6830</v>
      </c>
      <c r="BO47" s="309" t="s">
        <v>6830</v>
      </c>
      <c r="BP47" s="309" t="s">
        <v>6830</v>
      </c>
      <c r="BQ47" s="309" t="s">
        <v>6830</v>
      </c>
      <c r="BR47" s="309" t="s">
        <v>6830</v>
      </c>
      <c r="BS47" s="309" t="s">
        <v>6830</v>
      </c>
      <c r="BT47" s="309" t="s">
        <v>6830</v>
      </c>
      <c r="BU47" s="309" t="s">
        <v>6830</v>
      </c>
      <c r="BV47" s="309" t="s">
        <v>6830</v>
      </c>
      <c r="BW47" s="309" t="s">
        <v>6830</v>
      </c>
      <c r="BX47" s="308"/>
      <c r="BY47" s="283"/>
      <c r="BZ47" s="283"/>
      <c r="CA47" s="283"/>
    </row>
    <row r="48" spans="2:79" s="61" customFormat="1" ht="17.45" customHeight="1">
      <c r="B48" s="509"/>
      <c r="C48" s="510"/>
      <c r="D48" s="75" t="s">
        <v>577</v>
      </c>
      <c r="E48" s="199" t="str" cm="1">
        <f t="array" ref="E48">IF(E112&lt;&gt;"", E112, IF(SUMPRODUCT(--(PLP_BUSINESS!$C$3:$C$2925=E$9)*(--(LOWER(PLP_BUSINESS!$G$3:$G$2925)=$AU48:$BY48)))&gt;0,"O","X"))</f>
        <v>N/A</v>
      </c>
      <c r="F48" s="163" t="str" cm="1">
        <f t="array" ref="F48">IF(F112&lt;&gt;"", F112, IF(SUMPRODUCT(--(PLP_BUSINESS!$C$3:$C$2925=F$9)*(--(LOWER(PLP_BUSINESS!$G$3:$G$2925)=$AU48:$BY48)))&gt;0,"O","X"))</f>
        <v>N/A</v>
      </c>
      <c r="G48" s="173" t="str" cm="1">
        <f t="array" ref="G48">IF(G112&lt;&gt;"", G112, IF(SUMPRODUCT(--(PLP_BUSINESS!$C$3:$C$2925=G$9)*(--(LOWER(PLP_BUSINESS!$G$3:$G$2925)=$AU48:$BY48)))&gt;0,"O","X"))</f>
        <v>N/A</v>
      </c>
      <c r="H48" s="177" t="str" cm="1">
        <f t="array" ref="H48">IF(H112&lt;&gt;"", H112, IF(SUMPRODUCT(--(PLP_BUSINESS!$C$3:$C$2925=H$9)*(--(LOWER(PLP_BUSINESS!$G$3:$G$2925)=$AU48:$BY48)))&gt;0,"O","X"))</f>
        <v>N/A</v>
      </c>
      <c r="I48" s="173" t="str" cm="1">
        <f t="array" ref="I48">IF(I112&lt;&gt;"", I112, IF(SUMPRODUCT(--(PLP_BUSINESS!$C$3:$C$2925=I$9)*(--(LOWER(PLP_BUSINESS!$G$3:$G$2925)=$AU48:$BY48)))&gt;0,"O","X"))</f>
        <v>N/A</v>
      </c>
      <c r="J48" s="164" t="str" cm="1">
        <f t="array" ref="J48">IF(J112&lt;&gt;"", J112, IF(SUMPRODUCT(--(PLP_BUSINESS!$C$3:$C$2925=J$9)*(--(LOWER(PLP_BUSINESS!$G$3:$G$2925)=$AU48:$BY48)))&gt;0,"O","X"))</f>
        <v>N/A</v>
      </c>
      <c r="K48" s="164" t="str" cm="1">
        <f t="array" ref="K48">IF(K112&lt;&gt;"", K112, IF(SUMPRODUCT(--(PLP_BUSINESS!$C$3:$C$2925=K$9)*(--(LOWER(PLP_BUSINESS!$G$3:$G$2925)=$AU48:$BY48)))&gt;0,"O","X"))</f>
        <v>N/A</v>
      </c>
      <c r="L48" s="164" t="str" cm="1">
        <f t="array" ref="L48">IF(L112&lt;&gt;"", L112, IF(SUMPRODUCT(--(PLP_BUSINESS!$C$3:$C$2925=L$9)*(--(LOWER(PLP_BUSINESS!$G$3:$G$2925)=$AU48:$BY48)))&gt;0,"O","X"))</f>
        <v>N/A</v>
      </c>
      <c r="M48" s="150" t="str" cm="1">
        <f t="array" ref="M48">IF(M112&lt;&gt;"", M112, IF(SUMPRODUCT(--(PLP_BUSINESS!$C$3:$C$2925=M$9)*(--(LOWER(PLP_BUSINESS!$G$3:$G$2925)=$AU48:$BY48)))&gt;0,"O","X"))</f>
        <v>N/A</v>
      </c>
      <c r="N48" s="213" t="str" cm="1">
        <f t="array" ref="N48">IF(N112&lt;&gt;"", N112, IF(SUMPRODUCT(--(PLP_BUSINESS!$C$3:$C$2925=N$9)*(--(LOWER(PLP_BUSINESS!$G$3:$G$2925)=$AU48:$BY48)))&gt;0,"O","X"))</f>
        <v>N/A</v>
      </c>
      <c r="O48" s="163" t="str" cm="1">
        <f t="array" ref="O48">IF(O112&lt;&gt;"", O112, IF(SUMPRODUCT(--(PLP_BUSINESS!$C$3:$C$2925=O$9)*(--(LOWER(PLP_BUSINESS!$G$3:$G$2925)=$AU48:$BY48)))&gt;0,"O","X"))</f>
        <v>N/A</v>
      </c>
      <c r="P48" s="163" t="str" cm="1">
        <f t="array" ref="P48">IF(P112&lt;&gt;"", P112, IF(SUMPRODUCT(--(PLP_BUSINESS!$C$3:$C$2925=P$9)*(--(LOWER(PLP_BUSINESS!$G$3:$G$2925)=$AU48:$BY48)))&gt;0,"O","X"))</f>
        <v>O</v>
      </c>
      <c r="Q48" s="163" t="str" cm="1">
        <f t="array" ref="Q48">IF(Q112&lt;&gt;"", Q112, IF(SUMPRODUCT(--(PLP_BUSINESS!$C$3:$C$2925=Q$9)*(--(LOWER(PLP_BUSINESS!$G$3:$G$2925)=$AU48:$BY48)))&gt;0,"O","X"))</f>
        <v>N/A</v>
      </c>
      <c r="R48" s="163" t="str" cm="1">
        <f t="array" ref="R48">IF(R112&lt;&gt;"", R112, IF(SUMPRODUCT(--(PLP_BUSINESS!$C$3:$C$2925=R$9)*(--(LOWER(PLP_BUSINESS!$G$3:$G$2925)=$AU48:$BY48)))&gt;0,"O","X"))</f>
        <v>N/A</v>
      </c>
      <c r="S48" s="163" t="str" cm="1">
        <f t="array" ref="S48">IF(S112&lt;&gt;"", S112, IF(SUMPRODUCT(--(PLP_BUSINESS!$C$3:$C$2925=S$9)*(--(LOWER(PLP_BUSINESS!$G$3:$G$2925)=$AU48:$BY48)))&gt;0,"O","X"))</f>
        <v>O</v>
      </c>
      <c r="T48" s="163" t="str" cm="1">
        <f t="array" ref="T48">IF(T112&lt;&gt;"", T112, IF(SUMPRODUCT(--(PLP_BUSINESS!$C$3:$C$2925=T$9)*(--(LOWER(PLP_BUSINESS!$G$3:$G$2925)=$AU48:$BY48)))&gt;0,"O","X"))</f>
        <v>O</v>
      </c>
      <c r="U48" s="163" t="str" cm="1">
        <f t="array" ref="U48">IF(U112&lt;&gt;"", U112, IF(SUMPRODUCT(--(PLP_BUSINESS!$C$3:$C$2925=U$9)*(--(LOWER(PLP_BUSINESS!$G$3:$G$2925)=$AU48:$BY48)))&gt;0,"O","X"))</f>
        <v>N/A</v>
      </c>
      <c r="V48" s="163" t="str" cm="1">
        <f t="array" ref="V48">IF(V112&lt;&gt;"", V112, IF(SUMPRODUCT(--(PLP_BUSINESS!$C$3:$C$2925=V$9)*(--(LOWER(PLP_BUSINESS!$G$3:$G$2925)=$AU48:$BY48)))&gt;0,"O","X"))</f>
        <v>N/A</v>
      </c>
      <c r="W48" s="163" t="str" cm="1">
        <f t="array" ref="W48">IF(W112&lt;&gt;"", W112, IF(SUMPRODUCT(--(PLP_BUSINESS!$C$3:$C$2925=W$9)*(--(LOWER(PLP_BUSINESS!$G$3:$G$2925)=$AU48:$BY48)))&gt;0,"O","X"))</f>
        <v>N/A</v>
      </c>
      <c r="X48" s="163" t="str" cm="1">
        <f t="array" ref="X48">IF(X112&lt;&gt;"", X112, IF(SUMPRODUCT(--(PLP_BUSINESS!$C$3:$C$2925=X$9)*(--(LOWER(PLP_BUSINESS!$G$3:$G$2925)=$AU48:$BY48)))&gt;0,"O","X"))</f>
        <v>N/A</v>
      </c>
      <c r="Y48" s="163" t="str" cm="1">
        <f t="array" ref="Y48">IF(Y112&lt;&gt;"", Y112, IF(SUMPRODUCT(--(PLP_BUSINESS!$C$3:$C$2925=Y$9)*(--(LOWER(PLP_BUSINESS!$G$3:$G$2925)=$AU48:$BY48)))&gt;0,"O","X"))</f>
        <v>N/A</v>
      </c>
      <c r="Z48" s="163" t="str" cm="1">
        <f t="array" ref="Z48">IF(Z112&lt;&gt;"", Z112, IF(SUMPRODUCT(--(PLP_BUSINESS!$C$3:$C$2925=Z$9)*(--(LOWER(PLP_BUSINESS!$G$3:$G$2925)=$AU48:$BY48)))&gt;0,"O","X"))</f>
        <v>N/A</v>
      </c>
      <c r="AA48" s="163" t="str" cm="1">
        <f t="array" ref="AA48">IF(AA112&lt;&gt;"", AA112, IF(SUMPRODUCT(--(PLP_BUSINESS!$C$3:$C$2925=AA$9)*(--(LOWER(PLP_BUSINESS!$G$3:$G$2925)=$AU48:$BY48)))&gt;0,"O","X"))</f>
        <v>N/A</v>
      </c>
      <c r="AB48" s="214" t="str" cm="1">
        <f t="array" ref="AB48">IF(AB112&lt;&gt;"", AB112, IF(SUMPRODUCT(--(PLP_BUSINESS!$C$3:$C$2925=AB$9)*(--(LOWER(PLP_BUSINESS!$G$3:$G$2925)=$AU48:$BY48)))&gt;0,"O","X"))</f>
        <v>N/A</v>
      </c>
      <c r="AC48" s="213" t="str" cm="1">
        <f t="array" ref="AC48">IF(AC112&lt;&gt;"", AC112, IF(SUMPRODUCT(--(PLP_BUSINESS!$C$3:$C$2925=AC$9)*(--(LOWER(PLP_BUSINESS!$G$3:$G$2925)=$AU48:$BY48)))&gt;0,"O","X"))</f>
        <v>N/A</v>
      </c>
      <c r="AD48" s="164" t="str" cm="1">
        <f t="array" ref="AD48">IF(AD112&lt;&gt;"", AD112, IF(SUMPRODUCT(--(PLP_BUSINESS!$C$3:$C$2925=AD$9)*(--(LOWER(PLP_BUSINESS!$G$3:$G$2925)=$AU48:$BY48)))&gt;0,"O","X"))</f>
        <v>N/A</v>
      </c>
      <c r="AE48" s="199" t="str" cm="1">
        <f t="array" ref="AE48">IF(AE112&lt;&gt;"", AE112, IF(SUMPRODUCT(--(PLP_BUSINESS!$C$3:$C$2925=AE$9)*(--(LOWER(PLP_BUSINESS!$G$3:$G$2925)=$AU48:$BY48)))&gt;0,"O","X"))</f>
        <v>O</v>
      </c>
      <c r="AF48" s="163" t="str" cm="1">
        <f t="array" ref="AF48">IF(AF112&lt;&gt;"", AF112, IF(SUMPRODUCT(--(PLP_BUSINESS!$C$3:$C$2925=AF$9)*(--(LOWER(PLP_BUSINESS!$G$3:$G$2925)=$AU48:$BY48)))&gt;0,"O","X"))</f>
        <v>O</v>
      </c>
      <c r="AG48" s="163" t="str" cm="1">
        <f t="array" ref="AG48">IF(AG112&lt;&gt;"", AG112, IF(SUMPRODUCT(--(PLP_BUSINESS!$C$3:$C$2925=AG$9)*(--(LOWER(PLP_BUSINESS!$G$3:$G$2925)=$AU48:$BY48)))&gt;0,"O","X"))</f>
        <v>N/A</v>
      </c>
      <c r="AH48" s="163" t="str" cm="1">
        <f t="array" ref="AH48">IF(AH112&lt;&gt;"", AH112, IF(SUMPRODUCT(--(PLP_BUSINESS!$C$3:$C$2925=AH$9)*(--(LOWER(PLP_BUSINESS!$G$3:$G$2925)=$AU48:$BY48)))&gt;0,"O","X"))</f>
        <v>N/A</v>
      </c>
      <c r="AI48" s="163" t="str" cm="1">
        <f t="array" ref="AI48">IF(AI112&lt;&gt;"", AI112, IF(SUMPRODUCT(--(PLP_BUSINESS!$C$3:$C$2925=AI$9)*(--(LOWER(PLP_BUSINESS!$G$3:$G$2925)=$AU48:$BY48)))&gt;0,"O","X"))</f>
        <v>N/A</v>
      </c>
      <c r="AJ48" s="163" t="str" cm="1">
        <f t="array" ref="AJ48">IF(AJ112&lt;&gt;"", AJ112, IF(SUMPRODUCT(--(PLP_BUSINESS!$C$3:$C$2925=AJ$9)*(--(LOWER(PLP_BUSINESS!$G$3:$G$2925)=$AU48:$BY48)))&gt;0,"O","X"))</f>
        <v>N/A</v>
      </c>
      <c r="AK48" s="214" t="str" cm="1">
        <f t="array" ref="AK48">IF(AK112&lt;&gt;"", AK112, IF(SUMPRODUCT(--(PLP_BUSINESS!$C$3:$C$2925=AK$9)*(--(LOWER(PLP_BUSINESS!$G$3:$G$2925)=$AU48:$BY48)))&gt;0,"O","X"))</f>
        <v>N/A</v>
      </c>
      <c r="AL48" s="215" t="str" cm="1">
        <f t="array" ref="AL48">IF(AL112&lt;&gt;"", AL112, IF(SUMPRODUCT(--(PLP_BUSINESS!$C$3:$C$2925=AL$9)*(--(LOWER(PLP_BUSINESS!$G$3:$G$2925)=$AU48:$BY48)))&gt;0,"O","X"))</f>
        <v>O</v>
      </c>
      <c r="AM48" s="199" t="str" cm="1">
        <f t="array" ref="AM48">IF(AM112&lt;&gt;"", AM112, IF(SUMPRODUCT(--(PLP_BUSINESS!$C$3:$C$2925=AM$9)*(--(LOWER(PLP_BUSINESS!$G$3:$G$2925)=$AU48:$BY48)))&gt;0,"O","X"))</f>
        <v>O</v>
      </c>
      <c r="AN48" s="163" t="str" cm="1">
        <f t="array" ref="AN48">IF(AN112&lt;&gt;"", AN112, IF(SUMPRODUCT(--(PLP_BUSINESS!$C$3:$C$2925=AN$9)*(--(LOWER(PLP_BUSINESS!$G$3:$G$2925)=$AU48:$BY48)))&gt;0,"O","X"))</f>
        <v>N/A</v>
      </c>
      <c r="AO48" s="163" t="str" cm="1">
        <f t="array" ref="AO48">IF(AO112&lt;&gt;"", AO112, IF(SUMPRODUCT(--(PLP_BUSINESS!$C$3:$C$2925=AO$9)*(--(LOWER(PLP_BUSINESS!$G$3:$G$2925)=$AU48:$BY48)))&gt;0,"O","X"))</f>
        <v>O</v>
      </c>
      <c r="AP48" s="163" t="str" cm="1">
        <f t="array" ref="AP48">IF(AP112&lt;&gt;"", AP112, IF(SUMPRODUCT(--(PLP_BUSINESS!$C$3:$C$2925=AP$9)*(--(LOWER(PLP_BUSINESS!$G$3:$G$2925)=$AU48:$BY48)))&gt;0,"O","X"))</f>
        <v>N/A</v>
      </c>
      <c r="AQ48" s="163" t="str" cm="1">
        <f t="array" ref="AQ48">IF(AQ112&lt;&gt;"", AQ112, IF(SUMPRODUCT(--(PLP_BUSINESS!$C$3:$C$2925=AQ$9)*(--(LOWER(PLP_BUSINESS!$G$3:$G$2925)=$AU48:$BY48)))&gt;0,"O","X"))</f>
        <v>O</v>
      </c>
      <c r="AR48" s="163" t="str" cm="1">
        <f t="array" ref="AR48">IF(AR112&lt;&gt;"", AR112, IF(SUMPRODUCT(--(PLP_BUSINESS!$C$3:$C$2925=AR$9)*(--(LOWER(PLP_BUSINESS!$G$3:$G$2925)=$AU48:$BY48)))&gt;0,"O","X"))</f>
        <v>N/A</v>
      </c>
      <c r="AS48" s="214" t="str" cm="1">
        <f t="array" ref="AS48">IF(AS112&lt;&gt;"", AS112, IF(SUMPRODUCT(--(PLP_BUSINESS!$C$3:$C$2925=AS$9)*(--(LOWER(PLP_BUSINESS!$G$3:$G$2925)=$AU48:$BY48)))&gt;0,"O","X"))</f>
        <v>N/A</v>
      </c>
      <c r="AT48" s="63"/>
      <c r="AU48" s="309" t="s">
        <v>6545</v>
      </c>
      <c r="AV48" s="309" t="s">
        <v>6590</v>
      </c>
      <c r="AW48" s="309" t="s">
        <v>6635</v>
      </c>
      <c r="AX48" s="309" t="s">
        <v>7884</v>
      </c>
      <c r="AY48" s="309" t="s">
        <v>6626</v>
      </c>
      <c r="AZ48" s="309" t="s">
        <v>6830</v>
      </c>
      <c r="BA48" s="309" t="s">
        <v>6830</v>
      </c>
      <c r="BB48" s="309" t="s">
        <v>6830</v>
      </c>
      <c r="BC48" s="309" t="s">
        <v>6830</v>
      </c>
      <c r="BD48" s="309" t="s">
        <v>6830</v>
      </c>
      <c r="BE48" s="309" t="s">
        <v>6830</v>
      </c>
      <c r="BF48" s="309" t="s">
        <v>6830</v>
      </c>
      <c r="BG48" s="309" t="s">
        <v>6830</v>
      </c>
      <c r="BH48" s="309" t="s">
        <v>6830</v>
      </c>
      <c r="BI48" s="309" t="s">
        <v>6830</v>
      </c>
      <c r="BJ48" s="309" t="s">
        <v>6830</v>
      </c>
      <c r="BK48" s="309" t="s">
        <v>6830</v>
      </c>
      <c r="BL48" s="309" t="s">
        <v>6830</v>
      </c>
      <c r="BM48" s="309" t="s">
        <v>6830</v>
      </c>
      <c r="BN48" s="309" t="s">
        <v>6830</v>
      </c>
      <c r="BO48" s="309" t="s">
        <v>6830</v>
      </c>
      <c r="BP48" s="309" t="s">
        <v>6830</v>
      </c>
      <c r="BQ48" s="309" t="s">
        <v>6830</v>
      </c>
      <c r="BR48" s="309" t="s">
        <v>6830</v>
      </c>
      <c r="BS48" s="309" t="s">
        <v>6830</v>
      </c>
      <c r="BT48" s="309" t="s">
        <v>6830</v>
      </c>
      <c r="BU48" s="309" t="s">
        <v>6830</v>
      </c>
      <c r="BV48" s="309" t="s">
        <v>6830</v>
      </c>
      <c r="BW48" s="309" t="s">
        <v>6830</v>
      </c>
      <c r="BX48" s="308"/>
      <c r="BY48" s="283"/>
      <c r="BZ48" s="283"/>
      <c r="CA48" s="283"/>
    </row>
    <row r="49" spans="1:79" s="61" customFormat="1" ht="17.45" customHeight="1">
      <c r="B49" s="509"/>
      <c r="C49" s="510"/>
      <c r="D49" s="75" t="s">
        <v>591</v>
      </c>
      <c r="E49" s="199" t="str" cm="1">
        <f t="array" ref="E49">IF(E113&lt;&gt;"", E113, IF(SUMPRODUCT(--(PLP_BUSINESS!$C$3:$C$2925=E$9)*(--(LOWER(PLP_BUSINESS!$G$3:$G$2925)=$AU49:$BY49)))&gt;0,"O","X"))</f>
        <v>N/A</v>
      </c>
      <c r="F49" s="163" t="str" cm="1">
        <f t="array" ref="F49">IF(F113&lt;&gt;"", F113, IF(SUMPRODUCT(--(PLP_BUSINESS!$C$3:$C$2925=F$9)*(--(LOWER(PLP_BUSINESS!$G$3:$G$2925)=$AU49:$BY49)))&gt;0,"O","X"))</f>
        <v>N/A</v>
      </c>
      <c r="G49" s="173" t="str" cm="1">
        <f t="array" ref="G49">IF(G113&lt;&gt;"", G113, IF(SUMPRODUCT(--(PLP_BUSINESS!$C$3:$C$2925=G$9)*(--(LOWER(PLP_BUSINESS!$G$3:$G$2925)=$AU49:$BY49)))&gt;0,"O","X"))</f>
        <v>N/A</v>
      </c>
      <c r="H49" s="177" t="str" cm="1">
        <f t="array" ref="H49">IF(H113&lt;&gt;"", H113, IF(SUMPRODUCT(--(PLP_BUSINESS!$C$3:$C$2925=H$9)*(--(LOWER(PLP_BUSINESS!$G$3:$G$2925)=$AU49:$BY49)))&gt;0,"O","X"))</f>
        <v>N/A</v>
      </c>
      <c r="I49" s="173" t="str" cm="1">
        <f t="array" ref="I49">IF(I113&lt;&gt;"", I113, IF(SUMPRODUCT(--(PLP_BUSINESS!$C$3:$C$2925=I$9)*(--(LOWER(PLP_BUSINESS!$G$3:$G$2925)=$AU49:$BY49)))&gt;0,"O","X"))</f>
        <v>N/A</v>
      </c>
      <c r="J49" s="164" t="str" cm="1">
        <f t="array" ref="J49">IF(J113&lt;&gt;"", J113, IF(SUMPRODUCT(--(PLP_BUSINESS!$C$3:$C$2925=J$9)*(--(LOWER(PLP_BUSINESS!$G$3:$G$2925)=$AU49:$BY49)))&gt;0,"O","X"))</f>
        <v>N/A</v>
      </c>
      <c r="K49" s="164" t="str" cm="1">
        <f t="array" ref="K49">IF(K113&lt;&gt;"", K113, IF(SUMPRODUCT(--(PLP_BUSINESS!$C$3:$C$2925=K$9)*(--(LOWER(PLP_BUSINESS!$G$3:$G$2925)=$AU49:$BY49)))&gt;0,"O","X"))</f>
        <v>N/A</v>
      </c>
      <c r="L49" s="164" t="str" cm="1">
        <f t="array" ref="L49">IF(L113&lt;&gt;"", L113, IF(SUMPRODUCT(--(PLP_BUSINESS!$C$3:$C$2925=L$9)*(--(LOWER(PLP_BUSINESS!$G$3:$G$2925)=$AU49:$BY49)))&gt;0,"O","X"))</f>
        <v>N/A</v>
      </c>
      <c r="M49" s="150" t="str" cm="1">
        <f t="array" ref="M49">IF(M113&lt;&gt;"", M113, IF(SUMPRODUCT(--(PLP_BUSINESS!$C$3:$C$2925=M$9)*(--(LOWER(PLP_BUSINESS!$G$3:$G$2925)=$AU49:$BY49)))&gt;0,"O","X"))</f>
        <v>N/A</v>
      </c>
      <c r="N49" s="213" t="str" cm="1">
        <f t="array" ref="N49">IF(N113&lt;&gt;"", N113, IF(SUMPRODUCT(--(PLP_BUSINESS!$C$3:$C$2925=N$9)*(--(LOWER(PLP_BUSINESS!$G$3:$G$2925)=$AU49:$BY49)))&gt;0,"O","X"))</f>
        <v>O</v>
      </c>
      <c r="O49" s="163" t="str" cm="1">
        <f t="array" ref="O49">IF(O113&lt;&gt;"", O113, IF(SUMPRODUCT(--(PLP_BUSINESS!$C$3:$C$2925=O$9)*(--(LOWER(PLP_BUSINESS!$G$3:$G$2925)=$AU49:$BY49)))&gt;0,"O","X"))</f>
        <v>O</v>
      </c>
      <c r="P49" s="163" t="str" cm="1">
        <f t="array" ref="P49">IF(P113&lt;&gt;"", P113, IF(SUMPRODUCT(--(PLP_BUSINESS!$C$3:$C$2925=P$9)*(--(LOWER(PLP_BUSINESS!$G$3:$G$2925)=$AU49:$BY49)))&gt;0,"O","X"))</f>
        <v>O</v>
      </c>
      <c r="Q49" s="163" t="str" cm="1">
        <f t="array" ref="Q49">IF(Q113&lt;&gt;"", Q113, IF(SUMPRODUCT(--(PLP_BUSINESS!$C$3:$C$2925=Q$9)*(--(LOWER(PLP_BUSINESS!$G$3:$G$2925)=$AU49:$BY49)))&gt;0,"O","X"))</f>
        <v>N/A</v>
      </c>
      <c r="R49" s="163" t="str" cm="1">
        <f t="array" ref="R49">IF(R113&lt;&gt;"", R113, IF(SUMPRODUCT(--(PLP_BUSINESS!$C$3:$C$2925=R$9)*(--(LOWER(PLP_BUSINESS!$G$3:$G$2925)=$AU49:$BY49)))&gt;0,"O","X"))</f>
        <v>N/A</v>
      </c>
      <c r="S49" s="163" t="str" cm="1">
        <f t="array" ref="S49">IF(S113&lt;&gt;"", S113, IF(SUMPRODUCT(--(PLP_BUSINESS!$C$3:$C$2925=S$9)*(--(LOWER(PLP_BUSINESS!$G$3:$G$2925)=$AU49:$BY49)))&gt;0,"O","X"))</f>
        <v>O</v>
      </c>
      <c r="T49" s="163" t="str" cm="1">
        <f t="array" ref="T49">IF(T113&lt;&gt;"", T113, IF(SUMPRODUCT(--(PLP_BUSINESS!$C$3:$C$2925=T$9)*(--(LOWER(PLP_BUSINESS!$G$3:$G$2925)=$AU49:$BY49)))&gt;0,"O","X"))</f>
        <v>O</v>
      </c>
      <c r="U49" s="163" t="str" cm="1">
        <f t="array" ref="U49">IF(U113&lt;&gt;"", U113, IF(SUMPRODUCT(--(PLP_BUSINESS!$C$3:$C$2925=U$9)*(--(LOWER(PLP_BUSINESS!$G$3:$G$2925)=$AU49:$BY49)))&gt;0,"O","X"))</f>
        <v>N/A</v>
      </c>
      <c r="V49" s="163" t="str" cm="1">
        <f t="array" ref="V49">IF(V113&lt;&gt;"", V113, IF(SUMPRODUCT(--(PLP_BUSINESS!$C$3:$C$2925=V$9)*(--(LOWER(PLP_BUSINESS!$G$3:$G$2925)=$AU49:$BY49)))&gt;0,"O","X"))</f>
        <v>N/A</v>
      </c>
      <c r="W49" s="163" t="str" cm="1">
        <f t="array" ref="W49">IF(W113&lt;&gt;"", W113, IF(SUMPRODUCT(--(PLP_BUSINESS!$C$3:$C$2925=W$9)*(--(LOWER(PLP_BUSINESS!$G$3:$G$2925)=$AU49:$BY49)))&gt;0,"O","X"))</f>
        <v>N/A</v>
      </c>
      <c r="X49" s="163" t="str" cm="1">
        <f t="array" ref="X49">IF(X113&lt;&gt;"", X113, IF(SUMPRODUCT(--(PLP_BUSINESS!$C$3:$C$2925=X$9)*(--(LOWER(PLP_BUSINESS!$G$3:$G$2925)=$AU49:$BY49)))&gt;0,"O","X"))</f>
        <v>N/A</v>
      </c>
      <c r="Y49" s="163" t="str" cm="1">
        <f t="array" ref="Y49">IF(Y113&lt;&gt;"", Y113, IF(SUMPRODUCT(--(PLP_BUSINESS!$C$3:$C$2925=Y$9)*(--(LOWER(PLP_BUSINESS!$G$3:$G$2925)=$AU49:$BY49)))&gt;0,"O","X"))</f>
        <v>N/A</v>
      </c>
      <c r="Z49" s="163" t="str" cm="1">
        <f t="array" ref="Z49">IF(Z113&lt;&gt;"", Z113, IF(SUMPRODUCT(--(PLP_BUSINESS!$C$3:$C$2925=Z$9)*(--(LOWER(PLP_BUSINESS!$G$3:$G$2925)=$AU49:$BY49)))&gt;0,"O","X"))</f>
        <v>N/A</v>
      </c>
      <c r="AA49" s="163" t="str" cm="1">
        <f t="array" ref="AA49">IF(AA113&lt;&gt;"", AA113, IF(SUMPRODUCT(--(PLP_BUSINESS!$C$3:$C$2925=AA$9)*(--(LOWER(PLP_BUSINESS!$G$3:$G$2925)=$AU49:$BY49)))&gt;0,"O","X"))</f>
        <v>N/A</v>
      </c>
      <c r="AB49" s="214" t="str" cm="1">
        <f t="array" ref="AB49">IF(AB113&lt;&gt;"", AB113, IF(SUMPRODUCT(--(PLP_BUSINESS!$C$3:$C$2925=AB$9)*(--(LOWER(PLP_BUSINESS!$G$3:$G$2925)=$AU49:$BY49)))&gt;0,"O","X"))</f>
        <v>N/A</v>
      </c>
      <c r="AC49" s="213" t="str" cm="1">
        <f t="array" ref="AC49">IF(AC113&lt;&gt;"", AC113, IF(SUMPRODUCT(--(PLP_BUSINESS!$C$3:$C$2925=AC$9)*(--(LOWER(PLP_BUSINESS!$G$3:$G$2925)=$AU49:$BY49)))&gt;0,"O","X"))</f>
        <v>N/A</v>
      </c>
      <c r="AD49" s="164" t="str" cm="1">
        <f t="array" ref="AD49">IF(AD113&lt;&gt;"", AD113, IF(SUMPRODUCT(--(PLP_BUSINESS!$C$3:$C$2925=AD$9)*(--(LOWER(PLP_BUSINESS!$G$3:$G$2925)=$AU49:$BY49)))&gt;0,"O","X"))</f>
        <v>N/A</v>
      </c>
      <c r="AE49" s="199" t="str" cm="1">
        <f t="array" ref="AE49">IF(AE113&lt;&gt;"", AE113, IF(SUMPRODUCT(--(PLP_BUSINESS!$C$3:$C$2925=AE$9)*(--(LOWER(PLP_BUSINESS!$G$3:$G$2925)=$AU49:$BY49)))&gt;0,"O","X"))</f>
        <v>O</v>
      </c>
      <c r="AF49" s="163" t="str" cm="1">
        <f t="array" ref="AF49">IF(AF113&lt;&gt;"", AF113, IF(SUMPRODUCT(--(PLP_BUSINESS!$C$3:$C$2925=AF$9)*(--(LOWER(PLP_BUSINESS!$G$3:$G$2925)=$AU49:$BY49)))&gt;0,"O","X"))</f>
        <v>N/A</v>
      </c>
      <c r="AG49" s="163" t="str" cm="1">
        <f t="array" ref="AG49">IF(AG113&lt;&gt;"", AG113, IF(SUMPRODUCT(--(PLP_BUSINESS!$C$3:$C$2925=AG$9)*(--(LOWER(PLP_BUSINESS!$G$3:$G$2925)=$AU49:$BY49)))&gt;0,"O","X"))</f>
        <v>N/A</v>
      </c>
      <c r="AH49" s="163" t="str" cm="1">
        <f t="array" ref="AH49">IF(AH113&lt;&gt;"", AH113, IF(SUMPRODUCT(--(PLP_BUSINESS!$C$3:$C$2925=AH$9)*(--(LOWER(PLP_BUSINESS!$G$3:$G$2925)=$AU49:$BY49)))&gt;0,"O","X"))</f>
        <v>N/A</v>
      </c>
      <c r="AI49" s="163" t="str" cm="1">
        <f t="array" ref="AI49">IF(AI113&lt;&gt;"", AI113, IF(SUMPRODUCT(--(PLP_BUSINESS!$C$3:$C$2925=AI$9)*(--(LOWER(PLP_BUSINESS!$G$3:$G$2925)=$AU49:$BY49)))&gt;0,"O","X"))</f>
        <v>N/A</v>
      </c>
      <c r="AJ49" s="163" t="str" cm="1">
        <f t="array" ref="AJ49">IF(AJ113&lt;&gt;"", AJ113, IF(SUMPRODUCT(--(PLP_BUSINESS!$C$3:$C$2925=AJ$9)*(--(LOWER(PLP_BUSINESS!$G$3:$G$2925)=$AU49:$BY49)))&gt;0,"O","X"))</f>
        <v>N/A</v>
      </c>
      <c r="AK49" s="214" t="str" cm="1">
        <f t="array" ref="AK49">IF(AK113&lt;&gt;"", AK113, IF(SUMPRODUCT(--(PLP_BUSINESS!$C$3:$C$2925=AK$9)*(--(LOWER(PLP_BUSINESS!$G$3:$G$2925)=$AU49:$BY49)))&gt;0,"O","X"))</f>
        <v>N/A</v>
      </c>
      <c r="AL49" s="215" t="str" cm="1">
        <f t="array" ref="AL49">IF(AL113&lt;&gt;"", AL113, IF(SUMPRODUCT(--(PLP_BUSINESS!$C$3:$C$2925=AL$9)*(--(LOWER(PLP_BUSINESS!$G$3:$G$2925)=$AU49:$BY49)))&gt;0,"O","X"))</f>
        <v>O</v>
      </c>
      <c r="AM49" s="199" t="str" cm="1">
        <f t="array" ref="AM49">IF(AM113&lt;&gt;"", AM113, IF(SUMPRODUCT(--(PLP_BUSINESS!$C$3:$C$2925=AM$9)*(--(LOWER(PLP_BUSINESS!$G$3:$G$2925)=$AU49:$BY49)))&gt;0,"O","X"))</f>
        <v>O</v>
      </c>
      <c r="AN49" s="163" t="str" cm="1">
        <f t="array" ref="AN49">IF(AN113&lt;&gt;"", AN113, IF(SUMPRODUCT(--(PLP_BUSINESS!$C$3:$C$2925=AN$9)*(--(LOWER(PLP_BUSINESS!$G$3:$G$2925)=$AU49:$BY49)))&gt;0,"O","X"))</f>
        <v>N/A</v>
      </c>
      <c r="AO49" s="163" t="str" cm="1">
        <f t="array" ref="AO49">IF(AO113&lt;&gt;"", AO113, IF(SUMPRODUCT(--(PLP_BUSINESS!$C$3:$C$2925=AO$9)*(--(LOWER(PLP_BUSINESS!$G$3:$G$2925)=$AU49:$BY49)))&gt;0,"O","X"))</f>
        <v>O</v>
      </c>
      <c r="AP49" s="163" t="str" cm="1">
        <f t="array" ref="AP49">IF(AP113&lt;&gt;"", AP113, IF(SUMPRODUCT(--(PLP_BUSINESS!$C$3:$C$2925=AP$9)*(--(LOWER(PLP_BUSINESS!$G$3:$G$2925)=$AU49:$BY49)))&gt;0,"O","X"))</f>
        <v>N/A</v>
      </c>
      <c r="AQ49" s="163" t="str" cm="1">
        <f t="array" ref="AQ49">IF(AQ113&lt;&gt;"", AQ113, IF(SUMPRODUCT(--(PLP_BUSINESS!$C$3:$C$2925=AQ$9)*(--(LOWER(PLP_BUSINESS!$G$3:$G$2925)=$AU49:$BY49)))&gt;0,"O","X"))</f>
        <v>O</v>
      </c>
      <c r="AR49" s="163" t="str" cm="1">
        <f t="array" ref="AR49">IF(AR113&lt;&gt;"", AR113, IF(SUMPRODUCT(--(PLP_BUSINESS!$C$3:$C$2925=AR$9)*(--(LOWER(PLP_BUSINESS!$G$3:$G$2925)=$AU49:$BY49)))&gt;0,"O","X"))</f>
        <v>N/A</v>
      </c>
      <c r="AS49" s="214" t="str" cm="1">
        <f t="array" ref="AS49">IF(AS113&lt;&gt;"", AS113, IF(SUMPRODUCT(--(PLP_BUSINESS!$C$3:$C$2925=AS$9)*(--(LOWER(PLP_BUSINESS!$G$3:$G$2925)=$AU49:$BY49)))&gt;0,"O","X"))</f>
        <v>N/A</v>
      </c>
      <c r="AT49" s="63"/>
      <c r="AU49" s="309" t="s">
        <v>6546</v>
      </c>
      <c r="AV49" s="309" t="s">
        <v>6591</v>
      </c>
      <c r="AW49" s="309" t="s">
        <v>6636</v>
      </c>
      <c r="AX49" s="309" t="s">
        <v>11459</v>
      </c>
      <c r="AY49" s="309" t="s">
        <v>6582</v>
      </c>
      <c r="AZ49" s="309" t="s">
        <v>6539</v>
      </c>
      <c r="BA49" s="309" t="s">
        <v>6830</v>
      </c>
      <c r="BB49" s="309" t="s">
        <v>6830</v>
      </c>
      <c r="BC49" s="309" t="s">
        <v>6830</v>
      </c>
      <c r="BD49" s="309" t="s">
        <v>6830</v>
      </c>
      <c r="BE49" s="309" t="s">
        <v>6830</v>
      </c>
      <c r="BF49" s="309" t="s">
        <v>6830</v>
      </c>
      <c r="BG49" s="309" t="s">
        <v>6830</v>
      </c>
      <c r="BH49" s="309" t="s">
        <v>6830</v>
      </c>
      <c r="BI49" s="309" t="s">
        <v>6830</v>
      </c>
      <c r="BJ49" s="309" t="s">
        <v>6830</v>
      </c>
      <c r="BK49" s="309" t="s">
        <v>6830</v>
      </c>
      <c r="BL49" s="309" t="s">
        <v>6830</v>
      </c>
      <c r="BM49" s="309" t="s">
        <v>6830</v>
      </c>
      <c r="BN49" s="309" t="s">
        <v>6830</v>
      </c>
      <c r="BO49" s="309" t="s">
        <v>6830</v>
      </c>
      <c r="BP49" s="309" t="s">
        <v>6830</v>
      </c>
      <c r="BQ49" s="309" t="s">
        <v>6830</v>
      </c>
      <c r="BR49" s="309" t="s">
        <v>6830</v>
      </c>
      <c r="BS49" s="309" t="s">
        <v>6830</v>
      </c>
      <c r="BT49" s="309" t="s">
        <v>6830</v>
      </c>
      <c r="BU49" s="309" t="s">
        <v>6830</v>
      </c>
      <c r="BV49" s="309" t="s">
        <v>6830</v>
      </c>
      <c r="BW49" s="309" t="s">
        <v>6830</v>
      </c>
      <c r="BX49" s="308"/>
      <c r="BY49" s="283"/>
      <c r="BZ49" s="283"/>
      <c r="CA49" s="283"/>
    </row>
    <row r="50" spans="1:79" s="61" customFormat="1" ht="17.45" customHeight="1">
      <c r="B50" s="509"/>
      <c r="C50" s="510"/>
      <c r="D50" s="75" t="s">
        <v>590</v>
      </c>
      <c r="E50" s="199" t="str" cm="1">
        <f t="array" ref="E50">IF(E114&lt;&gt;"", E114, IF(SUMPRODUCT(--(PLP_BUSINESS!$C$3:$C$2925=E$9)*(--(LOWER(PLP_BUSINESS!$G$3:$G$2925)=$AU50:$BY50)))&gt;0,"O","X"))</f>
        <v>N/A</v>
      </c>
      <c r="F50" s="163" t="str" cm="1">
        <f t="array" ref="F50">IF(F114&lt;&gt;"", F114, IF(SUMPRODUCT(--(PLP_BUSINESS!$C$3:$C$2925=F$9)*(--(LOWER(PLP_BUSINESS!$G$3:$G$2925)=$AU50:$BY50)))&gt;0,"O","X"))</f>
        <v>N/A</v>
      </c>
      <c r="G50" s="173" t="str" cm="1">
        <f t="array" ref="G50">IF(G114&lt;&gt;"", G114, IF(SUMPRODUCT(--(PLP_BUSINESS!$C$3:$C$2925=G$9)*(--(LOWER(PLP_BUSINESS!$G$3:$G$2925)=$AU50:$BY50)))&gt;0,"O","X"))</f>
        <v>N/A</v>
      </c>
      <c r="H50" s="177" t="str" cm="1">
        <f t="array" ref="H50">IF(H114&lt;&gt;"", H114, IF(SUMPRODUCT(--(PLP_BUSINESS!$C$3:$C$2925=H$9)*(--(LOWER(PLP_BUSINESS!$G$3:$G$2925)=$AU50:$BY50)))&gt;0,"O","X"))</f>
        <v>N/A</v>
      </c>
      <c r="I50" s="173" t="str" cm="1">
        <f t="array" ref="I50">IF(I114&lt;&gt;"", I114, IF(SUMPRODUCT(--(PLP_BUSINESS!$C$3:$C$2925=I$9)*(--(LOWER(PLP_BUSINESS!$G$3:$G$2925)=$AU50:$BY50)))&gt;0,"O","X"))</f>
        <v>N/A</v>
      </c>
      <c r="J50" s="164" t="str" cm="1">
        <f t="array" ref="J50">IF(J114&lt;&gt;"", J114, IF(SUMPRODUCT(--(PLP_BUSINESS!$C$3:$C$2925=J$9)*(--(LOWER(PLP_BUSINESS!$G$3:$G$2925)=$AU50:$BY50)))&gt;0,"O","X"))</f>
        <v>N/A</v>
      </c>
      <c r="K50" s="164" t="str" cm="1">
        <f t="array" ref="K50">IF(K114&lt;&gt;"", K114, IF(SUMPRODUCT(--(PLP_BUSINESS!$C$3:$C$2925=K$9)*(--(LOWER(PLP_BUSINESS!$G$3:$G$2925)=$AU50:$BY50)))&gt;0,"O","X"))</f>
        <v>O</v>
      </c>
      <c r="L50" s="164" t="str" cm="1">
        <f t="array" ref="L50">IF(L114&lt;&gt;"", L114, IF(SUMPRODUCT(--(PLP_BUSINESS!$C$3:$C$2925=L$9)*(--(LOWER(PLP_BUSINESS!$G$3:$G$2925)=$AU50:$BY50)))&gt;0,"O","X"))</f>
        <v>N/A</v>
      </c>
      <c r="M50" s="150" t="str" cm="1">
        <f t="array" ref="M50">IF(M114&lt;&gt;"", M114, IF(SUMPRODUCT(--(PLP_BUSINESS!$C$3:$C$2925=M$9)*(--(LOWER(PLP_BUSINESS!$G$3:$G$2925)=$AU50:$BY50)))&gt;0,"O","X"))</f>
        <v>N/A</v>
      </c>
      <c r="N50" s="213" t="str" cm="1">
        <f t="array" ref="N50">IF(N114&lt;&gt;"", N114, IF(SUMPRODUCT(--(PLP_BUSINESS!$C$3:$C$2925=N$9)*(--(LOWER(PLP_BUSINESS!$G$3:$G$2925)=$AU50:$BY50)))&gt;0,"O","X"))</f>
        <v>O</v>
      </c>
      <c r="O50" s="163" t="str" cm="1">
        <f t="array" ref="O50">IF(O114&lt;&gt;"", O114, IF(SUMPRODUCT(--(PLP_BUSINESS!$C$3:$C$2925=O$9)*(--(LOWER(PLP_BUSINESS!$G$3:$G$2925)=$AU50:$BY50)))&gt;0,"O","X"))</f>
        <v>O</v>
      </c>
      <c r="P50" s="163" t="str" cm="1">
        <f t="array" ref="P50">IF(P114&lt;&gt;"", P114, IF(SUMPRODUCT(--(PLP_BUSINESS!$C$3:$C$2925=P$9)*(--(LOWER(PLP_BUSINESS!$G$3:$G$2925)=$AU50:$BY50)))&gt;0,"O","X"))</f>
        <v>O</v>
      </c>
      <c r="Q50" s="163" t="str" cm="1">
        <f t="array" ref="Q50">IF(Q114&lt;&gt;"", Q114, IF(SUMPRODUCT(--(PLP_BUSINESS!$C$3:$C$2925=Q$9)*(--(LOWER(PLP_BUSINESS!$G$3:$G$2925)=$AU50:$BY50)))&gt;0,"O","X"))</f>
        <v>N/A</v>
      </c>
      <c r="R50" s="163" t="str" cm="1">
        <f t="array" ref="R50">IF(R114&lt;&gt;"", R114, IF(SUMPRODUCT(--(PLP_BUSINESS!$C$3:$C$2925=R$9)*(--(LOWER(PLP_BUSINESS!$G$3:$G$2925)=$AU50:$BY50)))&gt;0,"O","X"))</f>
        <v>N/A</v>
      </c>
      <c r="S50" s="163" t="str" cm="1">
        <f t="array" ref="S50">IF(S114&lt;&gt;"", S114, IF(SUMPRODUCT(--(PLP_BUSINESS!$C$3:$C$2925=S$9)*(--(LOWER(PLP_BUSINESS!$G$3:$G$2925)=$AU50:$BY50)))&gt;0,"O","X"))</f>
        <v>O</v>
      </c>
      <c r="T50" s="163" t="str" cm="1">
        <f t="array" ref="T50">IF(T114&lt;&gt;"", T114, IF(SUMPRODUCT(--(PLP_BUSINESS!$C$3:$C$2925=T$9)*(--(LOWER(PLP_BUSINESS!$G$3:$G$2925)=$AU50:$BY50)))&gt;0,"O","X"))</f>
        <v>O</v>
      </c>
      <c r="U50" s="163" t="str" cm="1">
        <f t="array" ref="U50">IF(U114&lt;&gt;"", U114, IF(SUMPRODUCT(--(PLP_BUSINESS!$C$3:$C$2925=U$9)*(--(LOWER(PLP_BUSINESS!$G$3:$G$2925)=$AU50:$BY50)))&gt;0,"O","X"))</f>
        <v>N/A</v>
      </c>
      <c r="V50" s="163" t="str" cm="1">
        <f t="array" ref="V50">IF(V114&lt;&gt;"", V114, IF(SUMPRODUCT(--(PLP_BUSINESS!$C$3:$C$2925=V$9)*(--(LOWER(PLP_BUSINESS!$G$3:$G$2925)=$AU50:$BY50)))&gt;0,"O","X"))</f>
        <v>N/A</v>
      </c>
      <c r="W50" s="163" t="str" cm="1">
        <f t="array" ref="W50">IF(W114&lt;&gt;"", W114, IF(SUMPRODUCT(--(PLP_BUSINESS!$C$3:$C$2925=W$9)*(--(LOWER(PLP_BUSINESS!$G$3:$G$2925)=$AU50:$BY50)))&gt;0,"O","X"))</f>
        <v>N/A</v>
      </c>
      <c r="X50" s="163" t="str" cm="1">
        <f t="array" ref="X50">IF(X114&lt;&gt;"", X114, IF(SUMPRODUCT(--(PLP_BUSINESS!$C$3:$C$2925=X$9)*(--(LOWER(PLP_BUSINESS!$G$3:$G$2925)=$AU50:$BY50)))&gt;0,"O","X"))</f>
        <v>N/A</v>
      </c>
      <c r="Y50" s="163" t="str" cm="1">
        <f t="array" ref="Y50">IF(Y114&lt;&gt;"", Y114, IF(SUMPRODUCT(--(PLP_BUSINESS!$C$3:$C$2925=Y$9)*(--(LOWER(PLP_BUSINESS!$G$3:$G$2925)=$AU50:$BY50)))&gt;0,"O","X"))</f>
        <v>N/A</v>
      </c>
      <c r="Z50" s="163" t="str" cm="1">
        <f t="array" ref="Z50">IF(Z114&lt;&gt;"", Z114, IF(SUMPRODUCT(--(PLP_BUSINESS!$C$3:$C$2925=Z$9)*(--(LOWER(PLP_BUSINESS!$G$3:$G$2925)=$AU50:$BY50)))&gt;0,"O","X"))</f>
        <v>N/A</v>
      </c>
      <c r="AA50" s="163" t="str" cm="1">
        <f t="array" ref="AA50">IF(AA114&lt;&gt;"", AA114, IF(SUMPRODUCT(--(PLP_BUSINESS!$C$3:$C$2925=AA$9)*(--(LOWER(PLP_BUSINESS!$G$3:$G$2925)=$AU50:$BY50)))&gt;0,"O","X"))</f>
        <v>N/A</v>
      </c>
      <c r="AB50" s="214" t="str" cm="1">
        <f t="array" ref="AB50">IF(AB114&lt;&gt;"", AB114, IF(SUMPRODUCT(--(PLP_BUSINESS!$C$3:$C$2925=AB$9)*(--(LOWER(PLP_BUSINESS!$G$3:$G$2925)=$AU50:$BY50)))&gt;0,"O","X"))</f>
        <v>N/A</v>
      </c>
      <c r="AC50" s="213" t="str" cm="1">
        <f t="array" ref="AC50">IF(AC114&lt;&gt;"", AC114, IF(SUMPRODUCT(--(PLP_BUSINESS!$C$3:$C$2925=AC$9)*(--(LOWER(PLP_BUSINESS!$G$3:$G$2925)=$AU50:$BY50)))&gt;0,"O","X"))</f>
        <v>N/A</v>
      </c>
      <c r="AD50" s="164" t="str" cm="1">
        <f t="array" ref="AD50">IF(AD114&lt;&gt;"", AD114, IF(SUMPRODUCT(--(PLP_BUSINESS!$C$3:$C$2925=AD$9)*(--(LOWER(PLP_BUSINESS!$G$3:$G$2925)=$AU50:$BY50)))&gt;0,"O","X"))</f>
        <v>N/A</v>
      </c>
      <c r="AE50" s="199" t="str" cm="1">
        <f t="array" ref="AE50">IF(AE114&lt;&gt;"", AE114, IF(SUMPRODUCT(--(PLP_BUSINESS!$C$3:$C$2925=AE$9)*(--(LOWER(PLP_BUSINESS!$G$3:$G$2925)=$AU50:$BY50)))&gt;0,"O","X"))</f>
        <v>O</v>
      </c>
      <c r="AF50" s="163" t="str" cm="1">
        <f t="array" ref="AF50">IF(AF114&lt;&gt;"", AF114, IF(SUMPRODUCT(--(PLP_BUSINESS!$C$3:$C$2925=AF$9)*(--(LOWER(PLP_BUSINESS!$G$3:$G$2925)=$AU50:$BY50)))&gt;0,"O","X"))</f>
        <v>O</v>
      </c>
      <c r="AG50" s="163" t="str" cm="1">
        <f t="array" ref="AG50">IF(AG114&lt;&gt;"", AG114, IF(SUMPRODUCT(--(PLP_BUSINESS!$C$3:$C$2925=AG$9)*(--(LOWER(PLP_BUSINESS!$G$3:$G$2925)=$AU50:$BY50)))&gt;0,"O","X"))</f>
        <v>N/A</v>
      </c>
      <c r="AH50" s="163" t="str" cm="1">
        <f t="array" ref="AH50">IF(AH114&lt;&gt;"", AH114, IF(SUMPRODUCT(--(PLP_BUSINESS!$C$3:$C$2925=AH$9)*(--(LOWER(PLP_BUSINESS!$G$3:$G$2925)=$AU50:$BY50)))&gt;0,"O","X"))</f>
        <v>N/A</v>
      </c>
      <c r="AI50" s="163" t="str" cm="1">
        <f t="array" ref="AI50">IF(AI114&lt;&gt;"", AI114, IF(SUMPRODUCT(--(PLP_BUSINESS!$C$3:$C$2925=AI$9)*(--(LOWER(PLP_BUSINESS!$G$3:$G$2925)=$AU50:$BY50)))&gt;0,"O","X"))</f>
        <v>N/A</v>
      </c>
      <c r="AJ50" s="163" t="str" cm="1">
        <f t="array" ref="AJ50">IF(AJ114&lt;&gt;"", AJ114, IF(SUMPRODUCT(--(PLP_BUSINESS!$C$3:$C$2925=AJ$9)*(--(LOWER(PLP_BUSINESS!$G$3:$G$2925)=$AU50:$BY50)))&gt;0,"O","X"))</f>
        <v>N/A</v>
      </c>
      <c r="AK50" s="214" t="str" cm="1">
        <f t="array" ref="AK50">IF(AK114&lt;&gt;"", AK114, IF(SUMPRODUCT(--(PLP_BUSINESS!$C$3:$C$2925=AK$9)*(--(LOWER(PLP_BUSINESS!$G$3:$G$2925)=$AU50:$BY50)))&gt;0,"O","X"))</f>
        <v>N/A</v>
      </c>
      <c r="AL50" s="215" t="str" cm="1">
        <f t="array" ref="AL50">IF(AL114&lt;&gt;"", AL114, IF(SUMPRODUCT(--(PLP_BUSINESS!$C$3:$C$2925=AL$9)*(--(LOWER(PLP_BUSINESS!$G$3:$G$2925)=$AU50:$BY50)))&gt;0,"O","X"))</f>
        <v>O</v>
      </c>
      <c r="AM50" s="199" t="str" cm="1">
        <f t="array" ref="AM50">IF(AM114&lt;&gt;"", AM114, IF(SUMPRODUCT(--(PLP_BUSINESS!$C$3:$C$2925=AM$9)*(--(LOWER(PLP_BUSINESS!$G$3:$G$2925)=$AU50:$BY50)))&gt;0,"O","X"))</f>
        <v>O</v>
      </c>
      <c r="AN50" s="163" t="str" cm="1">
        <f t="array" ref="AN50">IF(AN114&lt;&gt;"", AN114, IF(SUMPRODUCT(--(PLP_BUSINESS!$C$3:$C$2925=AN$9)*(--(LOWER(PLP_BUSINESS!$G$3:$G$2925)=$AU50:$BY50)))&gt;0,"O","X"))</f>
        <v>N/A</v>
      </c>
      <c r="AO50" s="163" t="str" cm="1">
        <f t="array" ref="AO50">IF(AO114&lt;&gt;"", AO114, IF(SUMPRODUCT(--(PLP_BUSINESS!$C$3:$C$2925=AO$9)*(--(LOWER(PLP_BUSINESS!$G$3:$G$2925)=$AU50:$BY50)))&gt;0,"O","X"))</f>
        <v>O</v>
      </c>
      <c r="AP50" s="163" t="str" cm="1">
        <f t="array" ref="AP50">IF(AP114&lt;&gt;"", AP114, IF(SUMPRODUCT(--(PLP_BUSINESS!$C$3:$C$2925=AP$9)*(--(LOWER(PLP_BUSINESS!$G$3:$G$2925)=$AU50:$BY50)))&gt;0,"O","X"))</f>
        <v>N/A</v>
      </c>
      <c r="AQ50" s="163" t="str" cm="1">
        <f t="array" ref="AQ50">IF(AQ114&lt;&gt;"", AQ114, IF(SUMPRODUCT(--(PLP_BUSINESS!$C$3:$C$2925=AQ$9)*(--(LOWER(PLP_BUSINESS!$G$3:$G$2925)=$AU50:$BY50)))&gt;0,"O","X"))</f>
        <v>O</v>
      </c>
      <c r="AR50" s="163" t="str" cm="1">
        <f t="array" ref="AR50">IF(AR114&lt;&gt;"", AR114, IF(SUMPRODUCT(--(PLP_BUSINESS!$C$3:$C$2925=AR$9)*(--(LOWER(PLP_BUSINESS!$G$3:$G$2925)=$AU50:$BY50)))&gt;0,"O","X"))</f>
        <v>N/A</v>
      </c>
      <c r="AS50" s="214" t="str" cm="1">
        <f t="array" ref="AS50">IF(AS114&lt;&gt;"", AS114, IF(SUMPRODUCT(--(PLP_BUSINESS!$C$3:$C$2925=AS$9)*(--(LOWER(PLP_BUSINESS!$G$3:$G$2925)=$AU50:$BY50)))&gt;0,"O","X"))</f>
        <v>N/A</v>
      </c>
      <c r="AT50" s="63"/>
      <c r="AU50" s="309" t="s">
        <v>6547</v>
      </c>
      <c r="AV50" s="309" t="s">
        <v>6592</v>
      </c>
      <c r="AW50" s="309" t="s">
        <v>6636</v>
      </c>
      <c r="AX50" s="309" t="s">
        <v>6676</v>
      </c>
      <c r="AY50" s="309" t="s">
        <v>11460</v>
      </c>
      <c r="AZ50" s="309" t="s">
        <v>7885</v>
      </c>
      <c r="BA50" s="309" t="s">
        <v>11461</v>
      </c>
      <c r="BB50" s="309" t="s">
        <v>6830</v>
      </c>
      <c r="BC50" s="309" t="s">
        <v>6830</v>
      </c>
      <c r="BD50" s="309" t="s">
        <v>6830</v>
      </c>
      <c r="BE50" s="309" t="s">
        <v>6830</v>
      </c>
      <c r="BF50" s="309" t="s">
        <v>6830</v>
      </c>
      <c r="BG50" s="309" t="s">
        <v>6830</v>
      </c>
      <c r="BH50" s="309" t="s">
        <v>6830</v>
      </c>
      <c r="BI50" s="309" t="s">
        <v>6830</v>
      </c>
      <c r="BJ50" s="309" t="s">
        <v>6830</v>
      </c>
      <c r="BK50" s="309" t="s">
        <v>6830</v>
      </c>
      <c r="BL50" s="309" t="s">
        <v>6830</v>
      </c>
      <c r="BM50" s="309" t="s">
        <v>6830</v>
      </c>
      <c r="BN50" s="309" t="s">
        <v>6830</v>
      </c>
      <c r="BO50" s="309" t="s">
        <v>6830</v>
      </c>
      <c r="BP50" s="309" t="s">
        <v>6830</v>
      </c>
      <c r="BQ50" s="309" t="s">
        <v>6830</v>
      </c>
      <c r="BR50" s="309" t="s">
        <v>6830</v>
      </c>
      <c r="BS50" s="309" t="s">
        <v>6830</v>
      </c>
      <c r="BT50" s="309" t="s">
        <v>6830</v>
      </c>
      <c r="BU50" s="309" t="s">
        <v>6830</v>
      </c>
      <c r="BV50" s="309" t="s">
        <v>6830</v>
      </c>
      <c r="BW50" s="309" t="s">
        <v>6830</v>
      </c>
      <c r="BX50" s="308"/>
      <c r="BY50" s="284" t="s">
        <v>9870</v>
      </c>
      <c r="BZ50" s="283" t="s">
        <v>7286</v>
      </c>
      <c r="CA50" s="283"/>
    </row>
    <row r="51" spans="1:79" s="61" customFormat="1" ht="17.45" customHeight="1">
      <c r="B51" s="509"/>
      <c r="C51" s="510"/>
      <c r="D51" s="75" t="s">
        <v>4952</v>
      </c>
      <c r="E51" s="199" t="str" cm="1">
        <f t="array" ref="E51">IF(E115&lt;&gt;"", E115, IF(SUMPRODUCT(--(PLP_BUSINESS!$C$3:$C$2925=E$9)*(--(LOWER(PLP_BUSINESS!$G$3:$G$2925)=$AU51:$BY51)))&gt;0,"O","X"))</f>
        <v>N/A</v>
      </c>
      <c r="F51" s="163" t="str" cm="1">
        <f t="array" ref="F51">IF(F115&lt;&gt;"", F115, IF(SUMPRODUCT(--(PLP_BUSINESS!$C$3:$C$2925=F$9)*(--(LOWER(PLP_BUSINESS!$G$3:$G$2925)=$AU51:$BY51)))&gt;0,"O","X"))</f>
        <v>N/A</v>
      </c>
      <c r="G51" s="173" t="str" cm="1">
        <f t="array" ref="G51">IF(G115&lt;&gt;"", G115, IF(SUMPRODUCT(--(PLP_BUSINESS!$C$3:$C$2925=G$9)*(--(LOWER(PLP_BUSINESS!$G$3:$G$2925)=$AU51:$BY51)))&gt;0,"O","X"))</f>
        <v>N/A</v>
      </c>
      <c r="H51" s="177" t="str" cm="1">
        <f t="array" ref="H51">IF(H115&lt;&gt;"", H115, IF(SUMPRODUCT(--(PLP_BUSINESS!$C$3:$C$2925=H$9)*(--(LOWER(PLP_BUSINESS!$G$3:$G$2925)=$AU51:$BY51)))&gt;0,"O","X"))</f>
        <v>N/A</v>
      </c>
      <c r="I51" s="173" t="str" cm="1">
        <f t="array" ref="I51">IF(I115&lt;&gt;"", I115, IF(SUMPRODUCT(--(PLP_BUSINESS!$C$3:$C$2925=I$9)*(--(LOWER(PLP_BUSINESS!$G$3:$G$2925)=$AU51:$BY51)))&gt;0,"O","X"))</f>
        <v>N/A</v>
      </c>
      <c r="J51" s="164" t="str" cm="1">
        <f t="array" ref="J51">IF(J115&lt;&gt;"", J115, IF(SUMPRODUCT(--(PLP_BUSINESS!$C$3:$C$2925=J$9)*(--(LOWER(PLP_BUSINESS!$G$3:$G$2925)=$AU51:$BY51)))&gt;0,"O","X"))</f>
        <v>N/A</v>
      </c>
      <c r="K51" s="164" t="str" cm="1">
        <f t="array" ref="K51">IF(K115&lt;&gt;"", K115, IF(SUMPRODUCT(--(PLP_BUSINESS!$C$3:$C$2925=K$9)*(--(LOWER(PLP_BUSINESS!$G$3:$G$2925)=$AU51:$BY51)))&gt;0,"O","X"))</f>
        <v>N/A</v>
      </c>
      <c r="L51" s="164" t="str" cm="1">
        <f t="array" ref="L51">IF(L115&lt;&gt;"", L115, IF(SUMPRODUCT(--(PLP_BUSINESS!$C$3:$C$2925=L$9)*(--(LOWER(PLP_BUSINESS!$G$3:$G$2925)=$AU51:$BY51)))&gt;0,"O","X"))</f>
        <v>N/A</v>
      </c>
      <c r="M51" s="150" t="str" cm="1">
        <f t="array" ref="M51">IF(M115&lt;&gt;"", M115, IF(SUMPRODUCT(--(PLP_BUSINESS!$C$3:$C$2925=M$9)*(--(LOWER(PLP_BUSINESS!$G$3:$G$2925)=$AU51:$BY51)))&gt;0,"O","X"))</f>
        <v>N/A</v>
      </c>
      <c r="N51" s="213" t="str" cm="1">
        <f t="array" ref="N51">IF(N115&lt;&gt;"", N115, IF(SUMPRODUCT(--(PLP_BUSINESS!$C$3:$C$2925=N$9)*(--(LOWER(PLP_BUSINESS!$G$3:$G$2925)=$AU51:$BY51)))&gt;0,"O","X"))</f>
        <v>N/A</v>
      </c>
      <c r="O51" s="163" t="str" cm="1">
        <f t="array" ref="O51">IF(O115&lt;&gt;"", O115, IF(SUMPRODUCT(--(PLP_BUSINESS!$C$3:$C$2925=O$9)*(--(LOWER(PLP_BUSINESS!$G$3:$G$2925)=$AU51:$BY51)))&gt;0,"O","X"))</f>
        <v>N/A</v>
      </c>
      <c r="P51" s="163" t="str" cm="1">
        <f t="array" ref="P51">IF(P115&lt;&gt;"", P115, IF(SUMPRODUCT(--(PLP_BUSINESS!$C$3:$C$2925=P$9)*(--(LOWER(PLP_BUSINESS!$G$3:$G$2925)=$AU51:$BY51)))&gt;0,"O","X"))</f>
        <v>O</v>
      </c>
      <c r="Q51" s="163" t="str" cm="1">
        <f t="array" ref="Q51">IF(Q115&lt;&gt;"", Q115, IF(SUMPRODUCT(--(PLP_BUSINESS!$C$3:$C$2925=Q$9)*(--(LOWER(PLP_BUSINESS!$G$3:$G$2925)=$AU51:$BY51)))&gt;0,"O","X"))</f>
        <v>N/A</v>
      </c>
      <c r="R51" s="163" t="str" cm="1">
        <f t="array" ref="R51">IF(R115&lt;&gt;"", R115, IF(SUMPRODUCT(--(PLP_BUSINESS!$C$3:$C$2925=R$9)*(--(LOWER(PLP_BUSINESS!$G$3:$G$2925)=$AU51:$BY51)))&gt;0,"O","X"))</f>
        <v>N/A</v>
      </c>
      <c r="S51" s="163" t="str" cm="1">
        <f t="array" ref="S51">IF(S115&lt;&gt;"", S115, IF(SUMPRODUCT(--(PLP_BUSINESS!$C$3:$C$2925=S$9)*(--(LOWER(PLP_BUSINESS!$G$3:$G$2925)=$AU51:$BY51)))&gt;0,"O","X"))</f>
        <v>O</v>
      </c>
      <c r="T51" s="163" t="str" cm="1">
        <f t="array" ref="T51">IF(T115&lt;&gt;"", T115, IF(SUMPRODUCT(--(PLP_BUSINESS!$C$3:$C$2925=T$9)*(--(LOWER(PLP_BUSINESS!$G$3:$G$2925)=$AU51:$BY51)))&gt;0,"O","X"))</f>
        <v>O</v>
      </c>
      <c r="U51" s="163" t="str" cm="1">
        <f t="array" ref="U51">IF(U115&lt;&gt;"", U115, IF(SUMPRODUCT(--(PLP_BUSINESS!$C$3:$C$2925=U$9)*(--(LOWER(PLP_BUSINESS!$G$3:$G$2925)=$AU51:$BY51)))&gt;0,"O","X"))</f>
        <v>N/A</v>
      </c>
      <c r="V51" s="163" t="str" cm="1">
        <f t="array" ref="V51">IF(V115&lt;&gt;"", V115, IF(SUMPRODUCT(--(PLP_BUSINESS!$C$3:$C$2925=V$9)*(--(LOWER(PLP_BUSINESS!$G$3:$G$2925)=$AU51:$BY51)))&gt;0,"O","X"))</f>
        <v>N/A</v>
      </c>
      <c r="W51" s="163" t="str" cm="1">
        <f t="array" ref="W51">IF(W115&lt;&gt;"", W115, IF(SUMPRODUCT(--(PLP_BUSINESS!$C$3:$C$2925=W$9)*(--(LOWER(PLP_BUSINESS!$G$3:$G$2925)=$AU51:$BY51)))&gt;0,"O","X"))</f>
        <v>N/A</v>
      </c>
      <c r="X51" s="163" t="str" cm="1">
        <f t="array" ref="X51">IF(X115&lt;&gt;"", X115, IF(SUMPRODUCT(--(PLP_BUSINESS!$C$3:$C$2925=X$9)*(--(LOWER(PLP_BUSINESS!$G$3:$G$2925)=$AU51:$BY51)))&gt;0,"O","X"))</f>
        <v>N/A</v>
      </c>
      <c r="Y51" s="163" t="str" cm="1">
        <f t="array" ref="Y51">IF(Y115&lt;&gt;"", Y115, IF(SUMPRODUCT(--(PLP_BUSINESS!$C$3:$C$2925=Y$9)*(--(LOWER(PLP_BUSINESS!$G$3:$G$2925)=$AU51:$BY51)))&gt;0,"O","X"))</f>
        <v>N/A</v>
      </c>
      <c r="Z51" s="163" t="str" cm="1">
        <f t="array" ref="Z51">IF(Z115&lt;&gt;"", Z115, IF(SUMPRODUCT(--(PLP_BUSINESS!$C$3:$C$2925=Z$9)*(--(LOWER(PLP_BUSINESS!$G$3:$G$2925)=$AU51:$BY51)))&gt;0,"O","X"))</f>
        <v>N/A</v>
      </c>
      <c r="AA51" s="163" t="str" cm="1">
        <f t="array" ref="AA51">IF(AA115&lt;&gt;"", AA115, IF(SUMPRODUCT(--(PLP_BUSINESS!$C$3:$C$2925=AA$9)*(--(LOWER(PLP_BUSINESS!$G$3:$G$2925)=$AU51:$BY51)))&gt;0,"O","X"))</f>
        <v>N/A</v>
      </c>
      <c r="AB51" s="214" t="str" cm="1">
        <f t="array" ref="AB51">IF(AB115&lt;&gt;"", AB115, IF(SUMPRODUCT(--(PLP_BUSINESS!$C$3:$C$2925=AB$9)*(--(LOWER(PLP_BUSINESS!$G$3:$G$2925)=$AU51:$BY51)))&gt;0,"O","X"))</f>
        <v>N/A</v>
      </c>
      <c r="AC51" s="213" t="str" cm="1">
        <f t="array" ref="AC51">IF(AC115&lt;&gt;"", AC115, IF(SUMPRODUCT(--(PLP_BUSINESS!$C$3:$C$2925=AC$9)*(--(LOWER(PLP_BUSINESS!$G$3:$G$2925)=$AU51:$BY51)))&gt;0,"O","X"))</f>
        <v>N/A</v>
      </c>
      <c r="AD51" s="164" t="str" cm="1">
        <f t="array" ref="AD51">IF(AD115&lt;&gt;"", AD115, IF(SUMPRODUCT(--(PLP_BUSINESS!$C$3:$C$2925=AD$9)*(--(LOWER(PLP_BUSINESS!$G$3:$G$2925)=$AU51:$BY51)))&gt;0,"O","X"))</f>
        <v>N/A</v>
      </c>
      <c r="AE51" s="199" t="str" cm="1">
        <f t="array" ref="AE51">IF(AE115&lt;&gt;"", AE115, IF(SUMPRODUCT(--(PLP_BUSINESS!$C$3:$C$2925=AE$9)*(--(LOWER(PLP_BUSINESS!$G$3:$G$2925)=$AU51:$BY51)))&gt;0,"O","X"))</f>
        <v>O</v>
      </c>
      <c r="AF51" s="163" t="str" cm="1">
        <f t="array" ref="AF51">IF(AF115&lt;&gt;"", AF115, IF(SUMPRODUCT(--(PLP_BUSINESS!$C$3:$C$2925=AF$9)*(--(LOWER(PLP_BUSINESS!$G$3:$G$2925)=$AU51:$BY51)))&gt;0,"O","X"))</f>
        <v>O</v>
      </c>
      <c r="AG51" s="163" t="str" cm="1">
        <f t="array" ref="AG51">IF(AG115&lt;&gt;"", AG115, IF(SUMPRODUCT(--(PLP_BUSINESS!$C$3:$C$2925=AG$9)*(--(LOWER(PLP_BUSINESS!$G$3:$G$2925)=$AU51:$BY51)))&gt;0,"O","X"))</f>
        <v>N/A</v>
      </c>
      <c r="AH51" s="163" t="str" cm="1">
        <f t="array" ref="AH51">IF(AH115&lt;&gt;"", AH115, IF(SUMPRODUCT(--(PLP_BUSINESS!$C$3:$C$2925=AH$9)*(--(LOWER(PLP_BUSINESS!$G$3:$G$2925)=$AU51:$BY51)))&gt;0,"O","X"))</f>
        <v>N/A</v>
      </c>
      <c r="AI51" s="163" t="str" cm="1">
        <f t="array" ref="AI51">IF(AI115&lt;&gt;"", AI115, IF(SUMPRODUCT(--(PLP_BUSINESS!$C$3:$C$2925=AI$9)*(--(LOWER(PLP_BUSINESS!$G$3:$G$2925)=$AU51:$BY51)))&gt;0,"O","X"))</f>
        <v>N/A</v>
      </c>
      <c r="AJ51" s="163" t="str" cm="1">
        <f t="array" ref="AJ51">IF(AJ115&lt;&gt;"", AJ115, IF(SUMPRODUCT(--(PLP_BUSINESS!$C$3:$C$2925=AJ$9)*(--(LOWER(PLP_BUSINESS!$G$3:$G$2925)=$AU51:$BY51)))&gt;0,"O","X"))</f>
        <v>N/A</v>
      </c>
      <c r="AK51" s="214" t="str" cm="1">
        <f t="array" ref="AK51">IF(AK115&lt;&gt;"", AK115, IF(SUMPRODUCT(--(PLP_BUSINESS!$C$3:$C$2925=AK$9)*(--(LOWER(PLP_BUSINESS!$G$3:$G$2925)=$AU51:$BY51)))&gt;0,"O","X"))</f>
        <v>N/A</v>
      </c>
      <c r="AL51" s="215" t="str" cm="1">
        <f t="array" ref="AL51">IF(AL115&lt;&gt;"", AL115, IF(SUMPRODUCT(--(PLP_BUSINESS!$C$3:$C$2925=AL$9)*(--(LOWER(PLP_BUSINESS!$G$3:$G$2925)=$AU51:$BY51)))&gt;0,"O","X"))</f>
        <v>N/A</v>
      </c>
      <c r="AM51" s="199" t="str" cm="1">
        <f t="array" ref="AM51">IF(AM115&lt;&gt;"", AM115, IF(SUMPRODUCT(--(PLP_BUSINESS!$C$3:$C$2925=AM$9)*(--(LOWER(PLP_BUSINESS!$G$3:$G$2925)=$AU51:$BY51)))&gt;0,"O","X"))</f>
        <v>O</v>
      </c>
      <c r="AN51" s="163" t="str" cm="1">
        <f t="array" ref="AN51">IF(AN115&lt;&gt;"", AN115, IF(SUMPRODUCT(--(PLP_BUSINESS!$C$3:$C$2925=AN$9)*(--(LOWER(PLP_BUSINESS!$G$3:$G$2925)=$AU51:$BY51)))&gt;0,"O","X"))</f>
        <v>N/A</v>
      </c>
      <c r="AO51" s="163" t="str" cm="1">
        <f t="array" ref="AO51">IF(AO115&lt;&gt;"", AO115, IF(SUMPRODUCT(--(PLP_BUSINESS!$C$3:$C$2925=AO$9)*(--(LOWER(PLP_BUSINESS!$G$3:$G$2925)=$AU51:$BY51)))&gt;0,"O","X"))</f>
        <v>O</v>
      </c>
      <c r="AP51" s="163" t="str" cm="1">
        <f t="array" ref="AP51">IF(AP115&lt;&gt;"", AP115, IF(SUMPRODUCT(--(PLP_BUSINESS!$C$3:$C$2925=AP$9)*(--(LOWER(PLP_BUSINESS!$G$3:$G$2925)=$AU51:$BY51)))&gt;0,"O","X"))</f>
        <v>N/A</v>
      </c>
      <c r="AQ51" s="163" t="str" cm="1">
        <f t="array" ref="AQ51">IF(AQ115&lt;&gt;"", AQ115, IF(SUMPRODUCT(--(PLP_BUSINESS!$C$3:$C$2925=AQ$9)*(--(LOWER(PLP_BUSINESS!$G$3:$G$2925)=$AU51:$BY51)))&gt;0,"O","X"))</f>
        <v>O</v>
      </c>
      <c r="AR51" s="163" t="str" cm="1">
        <f t="array" ref="AR51">IF(AR115&lt;&gt;"", AR115, IF(SUMPRODUCT(--(PLP_BUSINESS!$C$3:$C$2925=AR$9)*(--(LOWER(PLP_BUSINESS!$G$3:$G$2925)=$AU51:$BY51)))&gt;0,"O","X"))</f>
        <v>N/A</v>
      </c>
      <c r="AS51" s="214" t="str" cm="1">
        <f t="array" ref="AS51">IF(AS115&lt;&gt;"", AS115, IF(SUMPRODUCT(--(PLP_BUSINESS!$C$3:$C$2925=AS$9)*(--(LOWER(PLP_BUSINESS!$G$3:$G$2925)=$AU51:$BY51)))&gt;0,"O","X"))</f>
        <v>N/A</v>
      </c>
      <c r="AT51" s="63"/>
      <c r="AU51" s="309" t="s">
        <v>6548</v>
      </c>
      <c r="AV51" s="309" t="s">
        <v>6593</v>
      </c>
      <c r="AW51" s="309" t="s">
        <v>6637</v>
      </c>
      <c r="AX51" s="309" t="s">
        <v>6677</v>
      </c>
      <c r="AY51" s="309" t="s">
        <v>7886</v>
      </c>
      <c r="AZ51" s="309" t="s">
        <v>11462</v>
      </c>
      <c r="BA51" s="309" t="s">
        <v>7889</v>
      </c>
      <c r="BB51" s="309" t="s">
        <v>6830</v>
      </c>
      <c r="BC51" s="309" t="s">
        <v>6830</v>
      </c>
      <c r="BD51" s="309" t="s">
        <v>6830</v>
      </c>
      <c r="BE51" s="309" t="s">
        <v>6830</v>
      </c>
      <c r="BF51" s="309" t="s">
        <v>6830</v>
      </c>
      <c r="BG51" s="309" t="s">
        <v>6830</v>
      </c>
      <c r="BH51" s="309" t="s">
        <v>6830</v>
      </c>
      <c r="BI51" s="309" t="s">
        <v>6830</v>
      </c>
      <c r="BJ51" s="309" t="s">
        <v>6830</v>
      </c>
      <c r="BK51" s="309" t="s">
        <v>6830</v>
      </c>
      <c r="BL51" s="309" t="s">
        <v>6830</v>
      </c>
      <c r="BM51" s="309" t="s">
        <v>6830</v>
      </c>
      <c r="BN51" s="309" t="s">
        <v>6830</v>
      </c>
      <c r="BO51" s="309" t="s">
        <v>6830</v>
      </c>
      <c r="BP51" s="309" t="s">
        <v>6830</v>
      </c>
      <c r="BQ51" s="309" t="s">
        <v>6830</v>
      </c>
      <c r="BR51" s="309" t="s">
        <v>6830</v>
      </c>
      <c r="BS51" s="309" t="s">
        <v>6830</v>
      </c>
      <c r="BT51" s="309" t="s">
        <v>6830</v>
      </c>
      <c r="BU51" s="309" t="s">
        <v>6830</v>
      </c>
      <c r="BV51" s="309" t="s">
        <v>6830</v>
      </c>
      <c r="BW51" s="309" t="s">
        <v>6830</v>
      </c>
      <c r="BX51" s="308"/>
      <c r="BY51" s="283"/>
      <c r="BZ51" s="283"/>
      <c r="CA51" s="283"/>
    </row>
    <row r="52" spans="1:79" s="61" customFormat="1" ht="17.45" customHeight="1">
      <c r="B52" s="509"/>
      <c r="C52" s="510"/>
      <c r="D52" s="75" t="s">
        <v>5670</v>
      </c>
      <c r="E52" s="199" t="str" cm="1">
        <f t="array" ref="E52">IF(E116&lt;&gt;"", E116, IF(SUMPRODUCT(--(PLP_BUSINESS!$C$3:$C$2925=E$9)*(--(LOWER(PLP_BUSINESS!$G$3:$G$2925)=$AU52:$BY52)))&gt;0,"O","X"))</f>
        <v>N/A</v>
      </c>
      <c r="F52" s="163" t="str" cm="1">
        <f t="array" ref="F52">IF(F116&lt;&gt;"", F116, IF(SUMPRODUCT(--(PLP_BUSINESS!$C$3:$C$2925=F$9)*(--(LOWER(PLP_BUSINESS!$G$3:$G$2925)=$AU52:$BY52)))&gt;0,"O","X"))</f>
        <v>N/A</v>
      </c>
      <c r="G52" s="173" t="str" cm="1">
        <f t="array" ref="G52">IF(G116&lt;&gt;"", G116, IF(SUMPRODUCT(--(PLP_BUSINESS!$C$3:$C$2925=G$9)*(--(LOWER(PLP_BUSINESS!$G$3:$G$2925)=$AU52:$BY52)))&gt;0,"O","X"))</f>
        <v>N/A</v>
      </c>
      <c r="H52" s="177" t="str" cm="1">
        <f t="array" ref="H52">IF(H116&lt;&gt;"", H116, IF(SUMPRODUCT(--(PLP_BUSINESS!$C$3:$C$2925=H$9)*(--(LOWER(PLP_BUSINESS!$G$3:$G$2925)=$AU52:$BY52)))&gt;0,"O","X"))</f>
        <v>N/A</v>
      </c>
      <c r="I52" s="173" t="str" cm="1">
        <f t="array" ref="I52">IF(I116&lt;&gt;"", I116, IF(SUMPRODUCT(--(PLP_BUSINESS!$C$3:$C$2925=I$9)*(--(LOWER(PLP_BUSINESS!$G$3:$G$2925)=$AU52:$BY52)))&gt;0,"O","X"))</f>
        <v>N/A</v>
      </c>
      <c r="J52" s="164" t="str" cm="1">
        <f t="array" ref="J52">IF(J116&lt;&gt;"", J116, IF(SUMPRODUCT(--(PLP_BUSINESS!$C$3:$C$2925=J$9)*(--(LOWER(PLP_BUSINESS!$G$3:$G$2925)=$AU52:$BY52)))&gt;0,"O","X"))</f>
        <v>N/A</v>
      </c>
      <c r="K52" s="164" t="str" cm="1">
        <f t="array" ref="K52">IF(K116&lt;&gt;"", K116, IF(SUMPRODUCT(--(PLP_BUSINESS!$C$3:$C$2925=K$9)*(--(LOWER(PLP_BUSINESS!$G$3:$G$2925)=$AU52:$BY52)))&gt;0,"O","X"))</f>
        <v>N/A</v>
      </c>
      <c r="L52" s="164" t="str" cm="1">
        <f t="array" ref="L52">IF(L116&lt;&gt;"", L116, IF(SUMPRODUCT(--(PLP_BUSINESS!$C$3:$C$2925=L$9)*(--(LOWER(PLP_BUSINESS!$G$3:$G$2925)=$AU52:$BY52)))&gt;0,"O","X"))</f>
        <v>N/A</v>
      </c>
      <c r="M52" s="150" t="str" cm="1">
        <f t="array" ref="M52">IF(M116&lt;&gt;"", M116, IF(SUMPRODUCT(--(PLP_BUSINESS!$C$3:$C$2925=M$9)*(--(LOWER(PLP_BUSINESS!$G$3:$G$2925)=$AU52:$BY52)))&gt;0,"O","X"))</f>
        <v>N/A</v>
      </c>
      <c r="N52" s="213" t="str" cm="1">
        <f t="array" ref="N52">IF(N116&lt;&gt;"", N116, IF(SUMPRODUCT(--(PLP_BUSINESS!$C$3:$C$2925=N$9)*(--(LOWER(PLP_BUSINESS!$G$3:$G$2925)=$AU52:$BY52)))&gt;0,"O","X"))</f>
        <v>N/A</v>
      </c>
      <c r="O52" s="163" t="str" cm="1">
        <f t="array" ref="O52">IF(O116&lt;&gt;"", O116, IF(SUMPRODUCT(--(PLP_BUSINESS!$C$3:$C$2925=O$9)*(--(LOWER(PLP_BUSINESS!$G$3:$G$2925)=$AU52:$BY52)))&gt;0,"O","X"))</f>
        <v>N/A</v>
      </c>
      <c r="P52" s="163" t="str" cm="1">
        <f t="array" ref="P52">IF(P116&lt;&gt;"", P116, IF(SUMPRODUCT(--(PLP_BUSINESS!$C$3:$C$2925=P$9)*(--(LOWER(PLP_BUSINESS!$G$3:$G$2925)=$AU52:$BY52)))&gt;0,"O","X"))</f>
        <v>O</v>
      </c>
      <c r="Q52" s="163" t="str" cm="1">
        <f t="array" ref="Q52">IF(Q116&lt;&gt;"", Q116, IF(SUMPRODUCT(--(PLP_BUSINESS!$C$3:$C$2925=Q$9)*(--(LOWER(PLP_BUSINESS!$G$3:$G$2925)=$AU52:$BY52)))&gt;0,"O","X"))</f>
        <v>N/A</v>
      </c>
      <c r="R52" s="163" t="str" cm="1">
        <f t="array" ref="R52">IF(R116&lt;&gt;"", R116, IF(SUMPRODUCT(--(PLP_BUSINESS!$C$3:$C$2925=R$9)*(--(LOWER(PLP_BUSINESS!$G$3:$G$2925)=$AU52:$BY52)))&gt;0,"O","X"))</f>
        <v>N/A</v>
      </c>
      <c r="S52" s="163" t="str" cm="1">
        <f t="array" ref="S52">IF(S116&lt;&gt;"", S116, IF(SUMPRODUCT(--(PLP_BUSINESS!$C$3:$C$2925=S$9)*(--(LOWER(PLP_BUSINESS!$G$3:$G$2925)=$AU52:$BY52)))&gt;0,"O","X"))</f>
        <v>N/A</v>
      </c>
      <c r="T52" s="163" t="str" cm="1">
        <f t="array" ref="T52">IF(T116&lt;&gt;"", T116, IF(SUMPRODUCT(--(PLP_BUSINESS!$C$3:$C$2925=T$9)*(--(LOWER(PLP_BUSINESS!$G$3:$G$2925)=$AU52:$BY52)))&gt;0,"O","X"))</f>
        <v>N/A</v>
      </c>
      <c r="U52" s="163" t="str" cm="1">
        <f t="array" ref="U52">IF(U116&lt;&gt;"", U116, IF(SUMPRODUCT(--(PLP_BUSINESS!$C$3:$C$2925=U$9)*(--(LOWER(PLP_BUSINESS!$G$3:$G$2925)=$AU52:$BY52)))&gt;0,"O","X"))</f>
        <v>N/A</v>
      </c>
      <c r="V52" s="163" t="str" cm="1">
        <f t="array" ref="V52">IF(V116&lt;&gt;"", V116, IF(SUMPRODUCT(--(PLP_BUSINESS!$C$3:$C$2925=V$9)*(--(LOWER(PLP_BUSINESS!$G$3:$G$2925)=$AU52:$BY52)))&gt;0,"O","X"))</f>
        <v>N/A</v>
      </c>
      <c r="W52" s="163" t="str" cm="1">
        <f t="array" ref="W52">IF(W116&lt;&gt;"", W116, IF(SUMPRODUCT(--(PLP_BUSINESS!$C$3:$C$2925=W$9)*(--(LOWER(PLP_BUSINESS!$G$3:$G$2925)=$AU52:$BY52)))&gt;0,"O","X"))</f>
        <v>N/A</v>
      </c>
      <c r="X52" s="163" t="str" cm="1">
        <f t="array" ref="X52">IF(X116&lt;&gt;"", X116, IF(SUMPRODUCT(--(PLP_BUSINESS!$C$3:$C$2925=X$9)*(--(LOWER(PLP_BUSINESS!$G$3:$G$2925)=$AU52:$BY52)))&gt;0,"O","X"))</f>
        <v>N/A</v>
      </c>
      <c r="Y52" s="163" t="str" cm="1">
        <f t="array" ref="Y52">IF(Y116&lt;&gt;"", Y116, IF(SUMPRODUCT(--(PLP_BUSINESS!$C$3:$C$2925=Y$9)*(--(LOWER(PLP_BUSINESS!$G$3:$G$2925)=$AU52:$BY52)))&gt;0,"O","X"))</f>
        <v>N/A</v>
      </c>
      <c r="Z52" s="163" t="str" cm="1">
        <f t="array" ref="Z52">IF(Z116&lt;&gt;"", Z116, IF(SUMPRODUCT(--(PLP_BUSINESS!$C$3:$C$2925=Z$9)*(--(LOWER(PLP_BUSINESS!$G$3:$G$2925)=$AU52:$BY52)))&gt;0,"O","X"))</f>
        <v>N/A</v>
      </c>
      <c r="AA52" s="163" t="str" cm="1">
        <f t="array" ref="AA52">IF(AA116&lt;&gt;"", AA116, IF(SUMPRODUCT(--(PLP_BUSINESS!$C$3:$C$2925=AA$9)*(--(LOWER(PLP_BUSINESS!$G$3:$G$2925)=$AU52:$BY52)))&gt;0,"O","X"))</f>
        <v>N/A</v>
      </c>
      <c r="AB52" s="214" t="str" cm="1">
        <f t="array" ref="AB52">IF(AB116&lt;&gt;"", AB116, IF(SUMPRODUCT(--(PLP_BUSINESS!$C$3:$C$2925=AB$9)*(--(LOWER(PLP_BUSINESS!$G$3:$G$2925)=$AU52:$BY52)))&gt;0,"O","X"))</f>
        <v>N/A</v>
      </c>
      <c r="AC52" s="213" t="str" cm="1">
        <f t="array" ref="AC52">IF(AC116&lt;&gt;"", AC116, IF(SUMPRODUCT(--(PLP_BUSINESS!$C$3:$C$2925=AC$9)*(--(LOWER(PLP_BUSINESS!$G$3:$G$2925)=$AU52:$BY52)))&gt;0,"O","X"))</f>
        <v>N/A</v>
      </c>
      <c r="AD52" s="164" t="str" cm="1">
        <f t="array" ref="AD52">IF(AD116&lt;&gt;"", AD116, IF(SUMPRODUCT(--(PLP_BUSINESS!$C$3:$C$2925=AD$9)*(--(LOWER(PLP_BUSINESS!$G$3:$G$2925)=$AU52:$BY52)))&gt;0,"O","X"))</f>
        <v>N/A</v>
      </c>
      <c r="AE52" s="199" t="str" cm="1">
        <f t="array" ref="AE52">IF(AE116&lt;&gt;"", AE116, IF(SUMPRODUCT(--(PLP_BUSINESS!$C$3:$C$2925=AE$9)*(--(LOWER(PLP_BUSINESS!$G$3:$G$2925)=$AU52:$BY52)))&gt;0,"O","X"))</f>
        <v>N/A</v>
      </c>
      <c r="AF52" s="163" t="str" cm="1">
        <f t="array" ref="AF52">IF(AF116&lt;&gt;"", AF116, IF(SUMPRODUCT(--(PLP_BUSINESS!$C$3:$C$2925=AF$9)*(--(LOWER(PLP_BUSINESS!$G$3:$G$2925)=$AU52:$BY52)))&gt;0,"O","X"))</f>
        <v>N/A</v>
      </c>
      <c r="AG52" s="163" t="str" cm="1">
        <f t="array" ref="AG52">IF(AG116&lt;&gt;"", AG116, IF(SUMPRODUCT(--(PLP_BUSINESS!$C$3:$C$2925=AG$9)*(--(LOWER(PLP_BUSINESS!$G$3:$G$2925)=$AU52:$BY52)))&gt;0,"O","X"))</f>
        <v>N/A</v>
      </c>
      <c r="AH52" s="163" t="str" cm="1">
        <f t="array" ref="AH52">IF(AH116&lt;&gt;"", AH116, IF(SUMPRODUCT(--(PLP_BUSINESS!$C$3:$C$2925=AH$9)*(--(LOWER(PLP_BUSINESS!$G$3:$G$2925)=$AU52:$BY52)))&gt;0,"O","X"))</f>
        <v>N/A</v>
      </c>
      <c r="AI52" s="163" t="str" cm="1">
        <f t="array" ref="AI52">IF(AI116&lt;&gt;"", AI116, IF(SUMPRODUCT(--(PLP_BUSINESS!$C$3:$C$2925=AI$9)*(--(LOWER(PLP_BUSINESS!$G$3:$G$2925)=$AU52:$BY52)))&gt;0,"O","X"))</f>
        <v>N/A</v>
      </c>
      <c r="AJ52" s="163" t="str" cm="1">
        <f t="array" ref="AJ52">IF(AJ116&lt;&gt;"", AJ116, IF(SUMPRODUCT(--(PLP_BUSINESS!$C$3:$C$2925=AJ$9)*(--(LOWER(PLP_BUSINESS!$G$3:$G$2925)=$AU52:$BY52)))&gt;0,"O","X"))</f>
        <v>N/A</v>
      </c>
      <c r="AK52" s="214" t="str" cm="1">
        <f t="array" ref="AK52">IF(AK116&lt;&gt;"", AK116, IF(SUMPRODUCT(--(PLP_BUSINESS!$C$3:$C$2925=AK$9)*(--(LOWER(PLP_BUSINESS!$G$3:$G$2925)=$AU52:$BY52)))&gt;0,"O","X"))</f>
        <v>N/A</v>
      </c>
      <c r="AL52" s="215" t="str" cm="1">
        <f t="array" ref="AL52">IF(AL116&lt;&gt;"", AL116, IF(SUMPRODUCT(--(PLP_BUSINESS!$C$3:$C$2925=AL$9)*(--(LOWER(PLP_BUSINESS!$G$3:$G$2925)=$AU52:$BY52)))&gt;0,"O","X"))</f>
        <v>N/A</v>
      </c>
      <c r="AM52" s="199" t="str" cm="1">
        <f t="array" ref="AM52">IF(AM116&lt;&gt;"", AM116, IF(SUMPRODUCT(--(PLP_BUSINESS!$C$3:$C$2925=AM$9)*(--(LOWER(PLP_BUSINESS!$G$3:$G$2925)=$AU52:$BY52)))&gt;0,"O","X"))</f>
        <v>O</v>
      </c>
      <c r="AN52" s="163" t="str" cm="1">
        <f t="array" ref="AN52">IF(AN116&lt;&gt;"", AN116, IF(SUMPRODUCT(--(PLP_BUSINESS!$C$3:$C$2925=AN$9)*(--(LOWER(PLP_BUSINESS!$G$3:$G$2925)=$AU52:$BY52)))&gt;0,"O","X"))</f>
        <v>N/A</v>
      </c>
      <c r="AO52" s="163" t="str" cm="1">
        <f t="array" ref="AO52">IF(AO116&lt;&gt;"", AO116, IF(SUMPRODUCT(--(PLP_BUSINESS!$C$3:$C$2925=AO$9)*(--(LOWER(PLP_BUSINESS!$G$3:$G$2925)=$AU52:$BY52)))&gt;0,"O","X"))</f>
        <v>N/A</v>
      </c>
      <c r="AP52" s="163" t="str" cm="1">
        <f t="array" ref="AP52">IF(AP116&lt;&gt;"", AP116, IF(SUMPRODUCT(--(PLP_BUSINESS!$C$3:$C$2925=AP$9)*(--(LOWER(PLP_BUSINESS!$G$3:$G$2925)=$AU52:$BY52)))&gt;0,"O","X"))</f>
        <v>N/A</v>
      </c>
      <c r="AQ52" s="163" t="str" cm="1">
        <f t="array" ref="AQ52">IF(AQ116&lt;&gt;"", AQ116, IF(SUMPRODUCT(--(PLP_BUSINESS!$C$3:$C$2925=AQ$9)*(--(LOWER(PLP_BUSINESS!$G$3:$G$2925)=$AU52:$BY52)))&gt;0,"O","X"))</f>
        <v>O</v>
      </c>
      <c r="AR52" s="163" t="str" cm="1">
        <f t="array" ref="AR52">IF(AR116&lt;&gt;"", AR116, IF(SUMPRODUCT(--(PLP_BUSINESS!$C$3:$C$2925=AR$9)*(--(LOWER(PLP_BUSINESS!$G$3:$G$2925)=$AU52:$BY52)))&gt;0,"O","X"))</f>
        <v>N/A</v>
      </c>
      <c r="AS52" s="214" t="str" cm="1">
        <f t="array" ref="AS52">IF(AS116&lt;&gt;"", AS116, IF(SUMPRODUCT(--(PLP_BUSINESS!$C$3:$C$2925=AS$9)*(--(LOWER(PLP_BUSINESS!$G$3:$G$2925)=$AU52:$BY52)))&gt;0,"O","X"))</f>
        <v>N/A</v>
      </c>
      <c r="AT52" s="63"/>
      <c r="AU52" s="309" t="s">
        <v>6549</v>
      </c>
      <c r="AV52" s="309" t="s">
        <v>6594</v>
      </c>
      <c r="AW52" s="309" t="s">
        <v>6638</v>
      </c>
      <c r="AX52" s="309" t="s">
        <v>11462</v>
      </c>
      <c r="AY52" s="309" t="s">
        <v>6830</v>
      </c>
      <c r="AZ52" s="309" t="s">
        <v>6830</v>
      </c>
      <c r="BA52" s="309" t="s">
        <v>6830</v>
      </c>
      <c r="BB52" s="309" t="s">
        <v>6830</v>
      </c>
      <c r="BC52" s="309" t="s">
        <v>6830</v>
      </c>
      <c r="BD52" s="309" t="s">
        <v>6830</v>
      </c>
      <c r="BE52" s="309" t="s">
        <v>6830</v>
      </c>
      <c r="BF52" s="309" t="s">
        <v>6830</v>
      </c>
      <c r="BG52" s="309" t="s">
        <v>6830</v>
      </c>
      <c r="BH52" s="309" t="s">
        <v>6830</v>
      </c>
      <c r="BI52" s="309" t="s">
        <v>6830</v>
      </c>
      <c r="BJ52" s="309" t="s">
        <v>6830</v>
      </c>
      <c r="BK52" s="309" t="s">
        <v>6830</v>
      </c>
      <c r="BL52" s="309" t="s">
        <v>6830</v>
      </c>
      <c r="BM52" s="309" t="s">
        <v>6830</v>
      </c>
      <c r="BN52" s="309" t="s">
        <v>6830</v>
      </c>
      <c r="BO52" s="309" t="s">
        <v>6830</v>
      </c>
      <c r="BP52" s="309" t="s">
        <v>6830</v>
      </c>
      <c r="BQ52" s="309" t="s">
        <v>6830</v>
      </c>
      <c r="BR52" s="309" t="s">
        <v>6830</v>
      </c>
      <c r="BS52" s="309" t="s">
        <v>6830</v>
      </c>
      <c r="BT52" s="309" t="s">
        <v>6830</v>
      </c>
      <c r="BU52" s="309" t="s">
        <v>6830</v>
      </c>
      <c r="BV52" s="309" t="s">
        <v>6830</v>
      </c>
      <c r="BW52" s="309" t="s">
        <v>6830</v>
      </c>
      <c r="BX52" s="308"/>
      <c r="BY52" s="283"/>
      <c r="BZ52" s="283"/>
      <c r="CA52" s="283"/>
    </row>
    <row r="53" spans="1:79" s="61" customFormat="1" ht="17.45" customHeight="1">
      <c r="B53" s="509"/>
      <c r="C53" s="510"/>
      <c r="D53" s="75" t="s">
        <v>582</v>
      </c>
      <c r="E53" s="199" t="str" cm="1">
        <f t="array" ref="E53">IF(E117&lt;&gt;"", E117, IF(SUMPRODUCT(--(PLP_BUSINESS!$C$3:$C$2925=E$9)*(--(LOWER(PLP_BUSINESS!$G$3:$G$2925)=$AU53:$BY53)))&gt;0,"O","X"))</f>
        <v>N/A</v>
      </c>
      <c r="F53" s="163" t="str" cm="1">
        <f t="array" ref="F53">IF(F117&lt;&gt;"", F117, IF(SUMPRODUCT(--(PLP_BUSINESS!$C$3:$C$2925=F$9)*(--(LOWER(PLP_BUSINESS!$G$3:$G$2925)=$AU53:$BY53)))&gt;0,"O","X"))</f>
        <v>N/A</v>
      </c>
      <c r="G53" s="173" t="str" cm="1">
        <f t="array" ref="G53">IF(G117&lt;&gt;"", G117, IF(SUMPRODUCT(--(PLP_BUSINESS!$C$3:$C$2925=G$9)*(--(LOWER(PLP_BUSINESS!$G$3:$G$2925)=$AU53:$BY53)))&gt;0,"O","X"))</f>
        <v>N/A</v>
      </c>
      <c r="H53" s="177" t="str" cm="1">
        <f t="array" ref="H53">IF(H117&lt;&gt;"", H117, IF(SUMPRODUCT(--(PLP_BUSINESS!$C$3:$C$2925=H$9)*(--(LOWER(PLP_BUSINESS!$G$3:$G$2925)=$AU53:$BY53)))&gt;0,"O","X"))</f>
        <v>O</v>
      </c>
      <c r="I53" s="173" t="str" cm="1">
        <f t="array" ref="I53">IF(I117&lt;&gt;"", I117, IF(SUMPRODUCT(--(PLP_BUSINESS!$C$3:$C$2925=I$9)*(--(LOWER(PLP_BUSINESS!$G$3:$G$2925)=$AU53:$BY53)))&gt;0,"O","X"))</f>
        <v>N/A</v>
      </c>
      <c r="J53" s="164" t="str" cm="1">
        <f t="array" ref="J53">IF(J117&lt;&gt;"", J117, IF(SUMPRODUCT(--(PLP_BUSINESS!$C$3:$C$2925=J$9)*(--(LOWER(PLP_BUSINESS!$G$3:$G$2925)=$AU53:$BY53)))&gt;0,"O","X"))</f>
        <v>N/A</v>
      </c>
      <c r="K53" s="164" t="str" cm="1">
        <f t="array" ref="K53">IF(K117&lt;&gt;"", K117, IF(SUMPRODUCT(--(PLP_BUSINESS!$C$3:$C$2925=K$9)*(--(LOWER(PLP_BUSINESS!$G$3:$G$2925)=$AU53:$BY53)))&gt;0,"O","X"))</f>
        <v>N/A</v>
      </c>
      <c r="L53" s="164" t="str" cm="1">
        <f t="array" ref="L53">IF(L117&lt;&gt;"", L117, IF(SUMPRODUCT(--(PLP_BUSINESS!$C$3:$C$2925=L$9)*(--(LOWER(PLP_BUSINESS!$G$3:$G$2925)=$AU53:$BY53)))&gt;0,"O","X"))</f>
        <v>N/A</v>
      </c>
      <c r="M53" s="150" t="str" cm="1">
        <f t="array" ref="M53">IF(M117&lt;&gt;"", M117, IF(SUMPRODUCT(--(PLP_BUSINESS!$C$3:$C$2925=M$9)*(--(LOWER(PLP_BUSINESS!$G$3:$G$2925)=$AU53:$BY53)))&gt;0,"O","X"))</f>
        <v>N/A</v>
      </c>
      <c r="N53" s="213" t="str" cm="1">
        <f t="array" ref="N53">IF(N117&lt;&gt;"", N117, IF(SUMPRODUCT(--(PLP_BUSINESS!$C$3:$C$2925=N$9)*(--(LOWER(PLP_BUSINESS!$G$3:$G$2925)=$AU53:$BY53)))&gt;0,"O","X"))</f>
        <v>N/A</v>
      </c>
      <c r="O53" s="163" t="str" cm="1">
        <f t="array" ref="O53">IF(O117&lt;&gt;"", O117, IF(SUMPRODUCT(--(PLP_BUSINESS!$C$3:$C$2925=O$9)*(--(LOWER(PLP_BUSINESS!$G$3:$G$2925)=$AU53:$BY53)))&gt;0,"O","X"))</f>
        <v>N/A</v>
      </c>
      <c r="P53" s="163" t="str" cm="1">
        <f t="array" ref="P53">IF(P117&lt;&gt;"", P117, IF(SUMPRODUCT(--(PLP_BUSINESS!$C$3:$C$2925=P$9)*(--(LOWER(PLP_BUSINESS!$G$3:$G$2925)=$AU53:$BY53)))&gt;0,"O","X"))</f>
        <v>N/A</v>
      </c>
      <c r="Q53" s="163" t="str" cm="1">
        <f t="array" ref="Q53">IF(Q117&lt;&gt;"", Q117, IF(SUMPRODUCT(--(PLP_BUSINESS!$C$3:$C$2925=Q$9)*(--(LOWER(PLP_BUSINESS!$G$3:$G$2925)=$AU53:$BY53)))&gt;0,"O","X"))</f>
        <v>O</v>
      </c>
      <c r="R53" s="163" t="str" cm="1">
        <f t="array" ref="R53">IF(R117&lt;&gt;"", R117, IF(SUMPRODUCT(--(PLP_BUSINESS!$C$3:$C$2925=R$9)*(--(LOWER(PLP_BUSINESS!$G$3:$G$2925)=$AU53:$BY53)))&gt;0,"O","X"))</f>
        <v>O</v>
      </c>
      <c r="S53" s="163" t="str" cm="1">
        <f t="array" ref="S53">IF(S117&lt;&gt;"", S117, IF(SUMPRODUCT(--(PLP_BUSINESS!$C$3:$C$2925=S$9)*(--(LOWER(PLP_BUSINESS!$G$3:$G$2925)=$AU53:$BY53)))&gt;0,"O","X"))</f>
        <v>O</v>
      </c>
      <c r="T53" s="163" t="str" cm="1">
        <f t="array" ref="T53">IF(T117&lt;&gt;"", T117, IF(SUMPRODUCT(--(PLP_BUSINESS!$C$3:$C$2925=T$9)*(--(LOWER(PLP_BUSINESS!$G$3:$G$2925)=$AU53:$BY53)))&gt;0,"O","X"))</f>
        <v>O</v>
      </c>
      <c r="U53" s="163" t="str" cm="1">
        <f t="array" ref="U53">IF(U117&lt;&gt;"", U117, IF(SUMPRODUCT(--(PLP_BUSINESS!$C$3:$C$2925=U$9)*(--(LOWER(PLP_BUSINESS!$G$3:$G$2925)=$AU53:$BY53)))&gt;0,"O","X"))</f>
        <v>N/A</v>
      </c>
      <c r="V53" s="163" t="str" cm="1">
        <f t="array" ref="V53">IF(V117&lt;&gt;"", V117, IF(SUMPRODUCT(--(PLP_BUSINESS!$C$3:$C$2925=V$9)*(--(LOWER(PLP_BUSINESS!$G$3:$G$2925)=$AU53:$BY53)))&gt;0,"O","X"))</f>
        <v>N/A</v>
      </c>
      <c r="W53" s="163" t="str" cm="1">
        <f t="array" ref="W53">IF(W117&lt;&gt;"", W117, IF(SUMPRODUCT(--(PLP_BUSINESS!$C$3:$C$2925=W$9)*(--(LOWER(PLP_BUSINESS!$G$3:$G$2925)=$AU53:$BY53)))&gt;0,"O","X"))</f>
        <v>N/A</v>
      </c>
      <c r="X53" s="163" t="str" cm="1">
        <f t="array" ref="X53">IF(X117&lt;&gt;"", X117, IF(SUMPRODUCT(--(PLP_BUSINESS!$C$3:$C$2925=X$9)*(--(LOWER(PLP_BUSINESS!$G$3:$G$2925)=$AU53:$BY53)))&gt;0,"O","X"))</f>
        <v>N/A</v>
      </c>
      <c r="Y53" s="163" t="str" cm="1">
        <f t="array" ref="Y53">IF(Y117&lt;&gt;"", Y117, IF(SUMPRODUCT(--(PLP_BUSINESS!$C$3:$C$2925=Y$9)*(--(LOWER(PLP_BUSINESS!$G$3:$G$2925)=$AU53:$BY53)))&gt;0,"O","X"))</f>
        <v>N/A</v>
      </c>
      <c r="Z53" s="163" t="str" cm="1">
        <f t="array" ref="Z53">IF(Z117&lt;&gt;"", Z117, IF(SUMPRODUCT(--(PLP_BUSINESS!$C$3:$C$2925=Z$9)*(--(LOWER(PLP_BUSINESS!$G$3:$G$2925)=$AU53:$BY53)))&gt;0,"O","X"))</f>
        <v>N/A</v>
      </c>
      <c r="AA53" s="163" t="str" cm="1">
        <f t="array" ref="AA53">IF(AA117&lt;&gt;"", AA117, IF(SUMPRODUCT(--(PLP_BUSINESS!$C$3:$C$2925=AA$9)*(--(LOWER(PLP_BUSINESS!$G$3:$G$2925)=$AU53:$BY53)))&gt;0,"O","X"))</f>
        <v>N/A</v>
      </c>
      <c r="AB53" s="214" t="str" cm="1">
        <f t="array" ref="AB53">IF(AB117&lt;&gt;"", AB117, IF(SUMPRODUCT(--(PLP_BUSINESS!$C$3:$C$2925=AB$9)*(--(LOWER(PLP_BUSINESS!$G$3:$G$2925)=$AU53:$BY53)))&gt;0,"O","X"))</f>
        <v>N/A</v>
      </c>
      <c r="AC53" s="213" t="str" cm="1">
        <f t="array" ref="AC53">IF(AC117&lt;&gt;"", AC117, IF(SUMPRODUCT(--(PLP_BUSINESS!$C$3:$C$2925=AC$9)*(--(LOWER(PLP_BUSINESS!$G$3:$G$2925)=$AU53:$BY53)))&gt;0,"O","X"))</f>
        <v>N/A</v>
      </c>
      <c r="AD53" s="164" t="str" cm="1">
        <f t="array" ref="AD53">IF(AD117&lt;&gt;"", AD117, IF(SUMPRODUCT(--(PLP_BUSINESS!$C$3:$C$2925=AD$9)*(--(LOWER(PLP_BUSINESS!$G$3:$G$2925)=$AU53:$BY53)))&gt;0,"O","X"))</f>
        <v>N/A</v>
      </c>
      <c r="AE53" s="199" t="str" cm="1">
        <f t="array" ref="AE53">IF(AE117&lt;&gt;"", AE117, IF(SUMPRODUCT(--(PLP_BUSINESS!$C$3:$C$2925=AE$9)*(--(LOWER(PLP_BUSINESS!$G$3:$G$2925)=$AU53:$BY53)))&gt;0,"O","X"))</f>
        <v>O</v>
      </c>
      <c r="AF53" s="163" t="str" cm="1">
        <f t="array" ref="AF53">IF(AF117&lt;&gt;"", AF117, IF(SUMPRODUCT(--(PLP_BUSINESS!$C$3:$C$2925=AF$9)*(--(LOWER(PLP_BUSINESS!$G$3:$G$2925)=$AU53:$BY53)))&gt;0,"O","X"))</f>
        <v>O</v>
      </c>
      <c r="AG53" s="163" t="str" cm="1">
        <f t="array" ref="AG53">IF(AG117&lt;&gt;"", AG117, IF(SUMPRODUCT(--(PLP_BUSINESS!$C$3:$C$2925=AG$9)*(--(LOWER(PLP_BUSINESS!$G$3:$G$2925)=$AU53:$BY53)))&gt;0,"O","X"))</f>
        <v>N/A</v>
      </c>
      <c r="AH53" s="163" t="str" cm="1">
        <f t="array" ref="AH53">IF(AH117&lt;&gt;"", AH117, IF(SUMPRODUCT(--(PLP_BUSINESS!$C$3:$C$2925=AH$9)*(--(LOWER(PLP_BUSINESS!$G$3:$G$2925)=$AU53:$BY53)))&gt;0,"O","X"))</f>
        <v>N/A</v>
      </c>
      <c r="AI53" s="163" t="str" cm="1">
        <f t="array" ref="AI53">IF(AI117&lt;&gt;"", AI117, IF(SUMPRODUCT(--(PLP_BUSINESS!$C$3:$C$2925=AI$9)*(--(LOWER(PLP_BUSINESS!$G$3:$G$2925)=$AU53:$BY53)))&gt;0,"O","X"))</f>
        <v>N/A</v>
      </c>
      <c r="AJ53" s="163" t="str" cm="1">
        <f t="array" ref="AJ53">IF(AJ117&lt;&gt;"", AJ117, IF(SUMPRODUCT(--(PLP_BUSINESS!$C$3:$C$2925=AJ$9)*(--(LOWER(PLP_BUSINESS!$G$3:$G$2925)=$AU53:$BY53)))&gt;0,"O","X"))</f>
        <v>N/A</v>
      </c>
      <c r="AK53" s="214" t="str" cm="1">
        <f t="array" ref="AK53">IF(AK117&lt;&gt;"", AK117, IF(SUMPRODUCT(--(PLP_BUSINESS!$C$3:$C$2925=AK$9)*(--(LOWER(PLP_BUSINESS!$G$3:$G$2925)=$AU53:$BY53)))&gt;0,"O","X"))</f>
        <v>N/A</v>
      </c>
      <c r="AL53" s="215" t="str" cm="1">
        <f t="array" ref="AL53">IF(AL117&lt;&gt;"", AL117, IF(SUMPRODUCT(--(PLP_BUSINESS!$C$3:$C$2925=AL$9)*(--(LOWER(PLP_BUSINESS!$G$3:$G$2925)=$AU53:$BY53)))&gt;0,"O","X"))</f>
        <v>N/A</v>
      </c>
      <c r="AM53" s="199" t="str" cm="1">
        <f t="array" ref="AM53">IF(AM117&lt;&gt;"", AM117, IF(SUMPRODUCT(--(PLP_BUSINESS!$C$3:$C$2925=AM$9)*(--(LOWER(PLP_BUSINESS!$G$3:$G$2925)=$AU53:$BY53)))&gt;0,"O","X"))</f>
        <v>O</v>
      </c>
      <c r="AN53" s="163" t="str" cm="1">
        <f t="array" ref="AN53">IF(AN117&lt;&gt;"", AN117, IF(SUMPRODUCT(--(PLP_BUSINESS!$C$3:$C$2925=AN$9)*(--(LOWER(PLP_BUSINESS!$G$3:$G$2925)=$AU53:$BY53)))&gt;0,"O","X"))</f>
        <v>N/A</v>
      </c>
      <c r="AO53" s="163" t="str" cm="1">
        <f t="array" ref="AO53">IF(AO117&lt;&gt;"", AO117, IF(SUMPRODUCT(--(PLP_BUSINESS!$C$3:$C$2925=AO$9)*(--(LOWER(PLP_BUSINESS!$G$3:$G$2925)=$AU53:$BY53)))&gt;0,"O","X"))</f>
        <v>O</v>
      </c>
      <c r="AP53" s="163" t="str" cm="1">
        <f t="array" ref="AP53">IF(AP117&lt;&gt;"", AP117, IF(SUMPRODUCT(--(PLP_BUSINESS!$C$3:$C$2925=AP$9)*(--(LOWER(PLP_BUSINESS!$G$3:$G$2925)=$AU53:$BY53)))&gt;0,"O","X"))</f>
        <v>N/A</v>
      </c>
      <c r="AQ53" s="163" t="str" cm="1">
        <f t="array" ref="AQ53">IF(AQ117&lt;&gt;"", AQ117, IF(SUMPRODUCT(--(PLP_BUSINESS!$C$3:$C$2925=AQ$9)*(--(LOWER(PLP_BUSINESS!$G$3:$G$2925)=$AU53:$BY53)))&gt;0,"O","X"))</f>
        <v>O</v>
      </c>
      <c r="AR53" s="163" t="str" cm="1">
        <f t="array" ref="AR53">IF(AR117&lt;&gt;"", AR117, IF(SUMPRODUCT(--(PLP_BUSINESS!$C$3:$C$2925=AR$9)*(--(LOWER(PLP_BUSINESS!$G$3:$G$2925)=$AU53:$BY53)))&gt;0,"O","X"))</f>
        <v>N/A</v>
      </c>
      <c r="AS53" s="214" t="str" cm="1">
        <f t="array" ref="AS53">IF(AS117&lt;&gt;"", AS117, IF(SUMPRODUCT(--(PLP_BUSINESS!$C$3:$C$2925=AS$9)*(--(LOWER(PLP_BUSINESS!$G$3:$G$2925)=$AU53:$BY53)))&gt;0,"O","X"))</f>
        <v>O</v>
      </c>
      <c r="AT53" s="63"/>
      <c r="AU53" s="309" t="s">
        <v>6550</v>
      </c>
      <c r="AV53" s="309" t="s">
        <v>6595</v>
      </c>
      <c r="AW53" s="309" t="s">
        <v>6639</v>
      </c>
      <c r="AX53" s="309" t="s">
        <v>6678</v>
      </c>
      <c r="AY53" s="309" t="s">
        <v>6710</v>
      </c>
      <c r="AZ53" s="309" t="s">
        <v>6595</v>
      </c>
      <c r="BA53" s="309" t="s">
        <v>6757</v>
      </c>
      <c r="BB53" s="309" t="s">
        <v>6773</v>
      </c>
      <c r="BC53" s="309" t="s">
        <v>7880</v>
      </c>
      <c r="BD53" s="309" t="s">
        <v>7887</v>
      </c>
      <c r="BE53" s="309" t="s">
        <v>11463</v>
      </c>
      <c r="BF53" s="309" t="s">
        <v>6830</v>
      </c>
      <c r="BG53" s="309" t="s">
        <v>6830</v>
      </c>
      <c r="BH53" s="309" t="s">
        <v>6830</v>
      </c>
      <c r="BI53" s="309" t="s">
        <v>6830</v>
      </c>
      <c r="BJ53" s="309" t="s">
        <v>6830</v>
      </c>
      <c r="BK53" s="309" t="s">
        <v>6830</v>
      </c>
      <c r="BL53" s="309" t="s">
        <v>6830</v>
      </c>
      <c r="BM53" s="309" t="s">
        <v>6830</v>
      </c>
      <c r="BN53" s="309" t="s">
        <v>6830</v>
      </c>
      <c r="BO53" s="309" t="s">
        <v>6830</v>
      </c>
      <c r="BP53" s="309" t="s">
        <v>6830</v>
      </c>
      <c r="BQ53" s="309" t="s">
        <v>6830</v>
      </c>
      <c r="BR53" s="309" t="s">
        <v>6830</v>
      </c>
      <c r="BS53" s="309" t="s">
        <v>6830</v>
      </c>
      <c r="BT53" s="309" t="s">
        <v>6830</v>
      </c>
      <c r="BU53" s="309" t="s">
        <v>6830</v>
      </c>
      <c r="BV53" s="309" t="s">
        <v>6830</v>
      </c>
      <c r="BW53" s="309" t="s">
        <v>6830</v>
      </c>
      <c r="BX53" s="308"/>
      <c r="BY53" s="283"/>
      <c r="BZ53" s="283"/>
      <c r="CA53" s="283"/>
    </row>
    <row r="54" spans="1:79" s="61" customFormat="1" ht="17.45" customHeight="1">
      <c r="B54" s="509"/>
      <c r="C54" s="510"/>
      <c r="D54" s="75" t="s">
        <v>588</v>
      </c>
      <c r="E54" s="199" t="str" cm="1">
        <f t="array" ref="E54">IF(E118&lt;&gt;"", E118, IF(SUMPRODUCT(--(PLP_BUSINESS!$C$3:$C$2925=E$9)*(--(LOWER(PLP_BUSINESS!$G$3:$G$2925)=$AU54:$BY54)))&gt;0,"O","X"))</f>
        <v>N/A</v>
      </c>
      <c r="F54" s="163" t="str" cm="1">
        <f t="array" ref="F54">IF(F118&lt;&gt;"", F118, IF(SUMPRODUCT(--(PLP_BUSINESS!$C$3:$C$2925=F$9)*(--(LOWER(PLP_BUSINESS!$G$3:$G$2925)=$AU54:$BY54)))&gt;0,"O","X"))</f>
        <v>N/A</v>
      </c>
      <c r="G54" s="173" t="str" cm="1">
        <f t="array" ref="G54">IF(G118&lt;&gt;"", G118, IF(SUMPRODUCT(--(PLP_BUSINESS!$C$3:$C$2925=G$9)*(--(LOWER(PLP_BUSINESS!$G$3:$G$2925)=$AU54:$BY54)))&gt;0,"O","X"))</f>
        <v>N/A</v>
      </c>
      <c r="H54" s="177" t="str" cm="1">
        <f t="array" ref="H54">IF(H118&lt;&gt;"", H118, IF(SUMPRODUCT(--(PLP_BUSINESS!$C$3:$C$2925=H$9)*(--(LOWER(PLP_BUSINESS!$G$3:$G$2925)=$AU54:$BY54)))&gt;0,"O","X"))</f>
        <v>N/A</v>
      </c>
      <c r="I54" s="173" t="str" cm="1">
        <f t="array" ref="I54">IF(I118&lt;&gt;"", I118, IF(SUMPRODUCT(--(PLP_BUSINESS!$C$3:$C$2925=I$9)*(--(LOWER(PLP_BUSINESS!$G$3:$G$2925)=$AU54:$BY54)))&gt;0,"O","X"))</f>
        <v>N/A</v>
      </c>
      <c r="J54" s="164" t="str" cm="1">
        <f t="array" ref="J54">IF(J118&lt;&gt;"", J118, IF(SUMPRODUCT(--(PLP_BUSINESS!$C$3:$C$2925=J$9)*(--(LOWER(PLP_BUSINESS!$G$3:$G$2925)=$AU54:$BY54)))&gt;0,"O","X"))</f>
        <v>N/A</v>
      </c>
      <c r="K54" s="164" t="str" cm="1">
        <f t="array" ref="K54">IF(K118&lt;&gt;"", K118, IF(SUMPRODUCT(--(PLP_BUSINESS!$C$3:$C$2925=K$9)*(--(LOWER(PLP_BUSINESS!$G$3:$G$2925)=$AU54:$BY54)))&gt;0,"O","X"))</f>
        <v>N/A</v>
      </c>
      <c r="L54" s="164" t="str" cm="1">
        <f t="array" ref="L54">IF(L118&lt;&gt;"", L118, IF(SUMPRODUCT(--(PLP_BUSINESS!$C$3:$C$2925=L$9)*(--(LOWER(PLP_BUSINESS!$G$3:$G$2925)=$AU54:$BY54)))&gt;0,"O","X"))</f>
        <v>N/A</v>
      </c>
      <c r="M54" s="150" t="str" cm="1">
        <f t="array" ref="M54">IF(M118&lt;&gt;"", M118, IF(SUMPRODUCT(--(PLP_BUSINESS!$C$3:$C$2925=M$9)*(--(LOWER(PLP_BUSINESS!$G$3:$G$2925)=$AU54:$BY54)))&gt;0,"O","X"))</f>
        <v>N/A</v>
      </c>
      <c r="N54" s="213" t="str" cm="1">
        <f t="array" ref="N54">IF(N118&lt;&gt;"", N118, IF(SUMPRODUCT(--(PLP_BUSINESS!$C$3:$C$2925=N$9)*(--(LOWER(PLP_BUSINESS!$G$3:$G$2925)=$AU54:$BY54)))&gt;0,"O","X"))</f>
        <v>N/A</v>
      </c>
      <c r="O54" s="163" t="str" cm="1">
        <f t="array" ref="O54">IF(O118&lt;&gt;"", O118, IF(SUMPRODUCT(--(PLP_BUSINESS!$C$3:$C$2925=O$9)*(--(LOWER(PLP_BUSINESS!$G$3:$G$2925)=$AU54:$BY54)))&gt;0,"O","X"))</f>
        <v>N/A</v>
      </c>
      <c r="P54" s="163" t="str" cm="1">
        <f t="array" ref="P54">IF(P118&lt;&gt;"", P118, IF(SUMPRODUCT(--(PLP_BUSINESS!$C$3:$C$2925=P$9)*(--(LOWER(PLP_BUSINESS!$G$3:$G$2925)=$AU54:$BY54)))&gt;0,"O","X"))</f>
        <v>N/A</v>
      </c>
      <c r="Q54" s="163" t="str" cm="1">
        <f t="array" ref="Q54">IF(Q118&lt;&gt;"", Q118, IF(SUMPRODUCT(--(PLP_BUSINESS!$C$3:$C$2925=Q$9)*(--(LOWER(PLP_BUSINESS!$G$3:$G$2925)=$AU54:$BY54)))&gt;0,"O","X"))</f>
        <v>N/A</v>
      </c>
      <c r="R54" s="163" t="str" cm="1">
        <f t="array" ref="R54">IF(R118&lt;&gt;"", R118, IF(SUMPRODUCT(--(PLP_BUSINESS!$C$3:$C$2925=R$9)*(--(LOWER(PLP_BUSINESS!$G$3:$G$2925)=$AU54:$BY54)))&gt;0,"O","X"))</f>
        <v>N/A</v>
      </c>
      <c r="S54" s="163" t="str" cm="1">
        <f t="array" ref="S54">IF(S118&lt;&gt;"", S118, IF(SUMPRODUCT(--(PLP_BUSINESS!$C$3:$C$2925=S$9)*(--(LOWER(PLP_BUSINESS!$G$3:$G$2925)=$AU54:$BY54)))&gt;0,"O","X"))</f>
        <v>O</v>
      </c>
      <c r="T54" s="163" t="str" cm="1">
        <f t="array" ref="T54">IF(T118&lt;&gt;"", T118, IF(SUMPRODUCT(--(PLP_BUSINESS!$C$3:$C$2925=T$9)*(--(LOWER(PLP_BUSINESS!$G$3:$G$2925)=$AU54:$BY54)))&gt;0,"O","X"))</f>
        <v>O</v>
      </c>
      <c r="U54" s="163" t="str" cm="1">
        <f t="array" ref="U54">IF(U118&lt;&gt;"", U118, IF(SUMPRODUCT(--(PLP_BUSINESS!$C$3:$C$2925=U$9)*(--(LOWER(PLP_BUSINESS!$G$3:$G$2925)=$AU54:$BY54)))&gt;0,"O","X"))</f>
        <v>N/A</v>
      </c>
      <c r="V54" s="163" t="str" cm="1">
        <f t="array" ref="V54">IF(V118&lt;&gt;"", V118, IF(SUMPRODUCT(--(PLP_BUSINESS!$C$3:$C$2925=V$9)*(--(LOWER(PLP_BUSINESS!$G$3:$G$2925)=$AU54:$BY54)))&gt;0,"O","X"))</f>
        <v>N/A</v>
      </c>
      <c r="W54" s="163" t="str" cm="1">
        <f t="array" ref="W54">IF(W118&lt;&gt;"", W118, IF(SUMPRODUCT(--(PLP_BUSINESS!$C$3:$C$2925=W$9)*(--(LOWER(PLP_BUSINESS!$G$3:$G$2925)=$AU54:$BY54)))&gt;0,"O","X"))</f>
        <v>N/A</v>
      </c>
      <c r="X54" s="163" t="str" cm="1">
        <f t="array" ref="X54">IF(X118&lt;&gt;"", X118, IF(SUMPRODUCT(--(PLP_BUSINESS!$C$3:$C$2925=X$9)*(--(LOWER(PLP_BUSINESS!$G$3:$G$2925)=$AU54:$BY54)))&gt;0,"O","X"))</f>
        <v>N/A</v>
      </c>
      <c r="Y54" s="163" t="str" cm="1">
        <f t="array" ref="Y54">IF(Y118&lt;&gt;"", Y118, IF(SUMPRODUCT(--(PLP_BUSINESS!$C$3:$C$2925=Y$9)*(--(LOWER(PLP_BUSINESS!$G$3:$G$2925)=$AU54:$BY54)))&gt;0,"O","X"))</f>
        <v>N/A</v>
      </c>
      <c r="Z54" s="163" t="str" cm="1">
        <f t="array" ref="Z54">IF(Z118&lt;&gt;"", Z118, IF(SUMPRODUCT(--(PLP_BUSINESS!$C$3:$C$2925=Z$9)*(--(LOWER(PLP_BUSINESS!$G$3:$G$2925)=$AU54:$BY54)))&gt;0,"O","X"))</f>
        <v>N/A</v>
      </c>
      <c r="AA54" s="163" t="str" cm="1">
        <f t="array" ref="AA54">IF(AA118&lt;&gt;"", AA118, IF(SUMPRODUCT(--(PLP_BUSINESS!$C$3:$C$2925=AA$9)*(--(LOWER(PLP_BUSINESS!$G$3:$G$2925)=$AU54:$BY54)))&gt;0,"O","X"))</f>
        <v>N/A</v>
      </c>
      <c r="AB54" s="214" t="str" cm="1">
        <f t="array" ref="AB54">IF(AB118&lt;&gt;"", AB118, IF(SUMPRODUCT(--(PLP_BUSINESS!$C$3:$C$2925=AB$9)*(--(LOWER(PLP_BUSINESS!$G$3:$G$2925)=$AU54:$BY54)))&gt;0,"O","X"))</f>
        <v>N/A</v>
      </c>
      <c r="AC54" s="213" t="str" cm="1">
        <f t="array" ref="AC54">IF(AC118&lt;&gt;"", AC118, IF(SUMPRODUCT(--(PLP_BUSINESS!$C$3:$C$2925=AC$9)*(--(LOWER(PLP_BUSINESS!$G$3:$G$2925)=$AU54:$BY54)))&gt;0,"O","X"))</f>
        <v>N/A</v>
      </c>
      <c r="AD54" s="164" t="str" cm="1">
        <f t="array" ref="AD54">IF(AD118&lt;&gt;"", AD118, IF(SUMPRODUCT(--(PLP_BUSINESS!$C$3:$C$2925=AD$9)*(--(LOWER(PLP_BUSINESS!$G$3:$G$2925)=$AU54:$BY54)))&gt;0,"O","X"))</f>
        <v>N/A</v>
      </c>
      <c r="AE54" s="199" t="str" cm="1">
        <f t="array" ref="AE54">IF(AE118&lt;&gt;"", AE118, IF(SUMPRODUCT(--(PLP_BUSINESS!$C$3:$C$2925=AE$9)*(--(LOWER(PLP_BUSINESS!$G$3:$G$2925)=$AU54:$BY54)))&gt;0,"O","X"))</f>
        <v>O</v>
      </c>
      <c r="AF54" s="163" t="str" cm="1">
        <f t="array" ref="AF54">IF(AF118&lt;&gt;"", AF118, IF(SUMPRODUCT(--(PLP_BUSINESS!$C$3:$C$2925=AF$9)*(--(LOWER(PLP_BUSINESS!$G$3:$G$2925)=$AU54:$BY54)))&gt;0,"O","X"))</f>
        <v>O</v>
      </c>
      <c r="AG54" s="163" t="str" cm="1">
        <f t="array" ref="AG54">IF(AG118&lt;&gt;"", AG118, IF(SUMPRODUCT(--(PLP_BUSINESS!$C$3:$C$2925=AG$9)*(--(LOWER(PLP_BUSINESS!$G$3:$G$2925)=$AU54:$BY54)))&gt;0,"O","X"))</f>
        <v>N/A</v>
      </c>
      <c r="AH54" s="163" t="str" cm="1">
        <f t="array" ref="AH54">IF(AH118&lt;&gt;"", AH118, IF(SUMPRODUCT(--(PLP_BUSINESS!$C$3:$C$2925=AH$9)*(--(LOWER(PLP_BUSINESS!$G$3:$G$2925)=$AU54:$BY54)))&gt;0,"O","X"))</f>
        <v>N/A</v>
      </c>
      <c r="AI54" s="163" t="str" cm="1">
        <f t="array" ref="AI54">IF(AI118&lt;&gt;"", AI118, IF(SUMPRODUCT(--(PLP_BUSINESS!$C$3:$C$2925=AI$9)*(--(LOWER(PLP_BUSINESS!$G$3:$G$2925)=$AU54:$BY54)))&gt;0,"O","X"))</f>
        <v>N/A</v>
      </c>
      <c r="AJ54" s="163" t="str" cm="1">
        <f t="array" ref="AJ54">IF(AJ118&lt;&gt;"", AJ118, IF(SUMPRODUCT(--(PLP_BUSINESS!$C$3:$C$2925=AJ$9)*(--(LOWER(PLP_BUSINESS!$G$3:$G$2925)=$AU54:$BY54)))&gt;0,"O","X"))</f>
        <v>N/A</v>
      </c>
      <c r="AK54" s="214" t="str" cm="1">
        <f t="array" ref="AK54">IF(AK118&lt;&gt;"", AK118, IF(SUMPRODUCT(--(PLP_BUSINESS!$C$3:$C$2925=AK$9)*(--(LOWER(PLP_BUSINESS!$G$3:$G$2925)=$AU54:$BY54)))&gt;0,"O","X"))</f>
        <v>N/A</v>
      </c>
      <c r="AL54" s="215" t="str" cm="1">
        <f t="array" ref="AL54">IF(AL118&lt;&gt;"", AL118, IF(SUMPRODUCT(--(PLP_BUSINESS!$C$3:$C$2925=AL$9)*(--(LOWER(PLP_BUSINESS!$G$3:$G$2925)=$AU54:$BY54)))&gt;0,"O","X"))</f>
        <v>N/A</v>
      </c>
      <c r="AM54" s="199" t="str" cm="1">
        <f t="array" ref="AM54">IF(AM118&lt;&gt;"", AM118, IF(SUMPRODUCT(--(PLP_BUSINESS!$C$3:$C$2925=AM$9)*(--(LOWER(PLP_BUSINESS!$G$3:$G$2925)=$AU54:$BY54)))&gt;0,"O","X"))</f>
        <v>O</v>
      </c>
      <c r="AN54" s="163" t="str" cm="1">
        <f t="array" ref="AN54">IF(AN118&lt;&gt;"", AN118, IF(SUMPRODUCT(--(PLP_BUSINESS!$C$3:$C$2925=AN$9)*(--(LOWER(PLP_BUSINESS!$G$3:$G$2925)=$AU54:$BY54)))&gt;0,"O","X"))</f>
        <v>N/A</v>
      </c>
      <c r="AO54" s="163" t="str" cm="1">
        <f t="array" ref="AO54">IF(AO118&lt;&gt;"", AO118, IF(SUMPRODUCT(--(PLP_BUSINESS!$C$3:$C$2925=AO$9)*(--(LOWER(PLP_BUSINESS!$G$3:$G$2925)=$AU54:$BY54)))&gt;0,"O","X"))</f>
        <v>O</v>
      </c>
      <c r="AP54" s="163" t="str" cm="1">
        <f t="array" ref="AP54">IF(AP118&lt;&gt;"", AP118, IF(SUMPRODUCT(--(PLP_BUSINESS!$C$3:$C$2925=AP$9)*(--(LOWER(PLP_BUSINESS!$G$3:$G$2925)=$AU54:$BY54)))&gt;0,"O","X"))</f>
        <v>N/A</v>
      </c>
      <c r="AQ54" s="163" t="str" cm="1">
        <f t="array" ref="AQ54">IF(AQ118&lt;&gt;"", AQ118, IF(SUMPRODUCT(--(PLP_BUSINESS!$C$3:$C$2925=AQ$9)*(--(LOWER(PLP_BUSINESS!$G$3:$G$2925)=$AU54:$BY54)))&gt;0,"O","X"))</f>
        <v>O</v>
      </c>
      <c r="AR54" s="163" t="str" cm="1">
        <f t="array" ref="AR54">IF(AR118&lt;&gt;"", AR118, IF(SUMPRODUCT(--(PLP_BUSINESS!$C$3:$C$2925=AR$9)*(--(LOWER(PLP_BUSINESS!$G$3:$G$2925)=$AU54:$BY54)))&gt;0,"O","X"))</f>
        <v>N/A</v>
      </c>
      <c r="AS54" s="214" t="str" cm="1">
        <f t="array" ref="AS54">IF(AS118&lt;&gt;"", AS118, IF(SUMPRODUCT(--(PLP_BUSINESS!$C$3:$C$2925=AS$9)*(--(LOWER(PLP_BUSINESS!$G$3:$G$2925)=$AU54:$BY54)))&gt;0,"O","X"))</f>
        <v>O</v>
      </c>
      <c r="AT54" s="63"/>
      <c r="AU54" s="309" t="s">
        <v>6551</v>
      </c>
      <c r="AV54" s="309" t="s">
        <v>6737</v>
      </c>
      <c r="AW54" s="309" t="s">
        <v>6640</v>
      </c>
      <c r="AX54" s="309" t="s">
        <v>6679</v>
      </c>
      <c r="AY54" s="309" t="s">
        <v>6711</v>
      </c>
      <c r="AZ54" s="309" t="s">
        <v>6737</v>
      </c>
      <c r="BA54" s="309" t="s">
        <v>6596</v>
      </c>
      <c r="BB54" s="309" t="s">
        <v>7888</v>
      </c>
      <c r="BC54" s="309" t="s">
        <v>11464</v>
      </c>
      <c r="BD54" s="309" t="s">
        <v>6830</v>
      </c>
      <c r="BE54" s="309" t="s">
        <v>6830</v>
      </c>
      <c r="BF54" s="309" t="s">
        <v>6830</v>
      </c>
      <c r="BG54" s="309" t="s">
        <v>6830</v>
      </c>
      <c r="BH54" s="309" t="s">
        <v>6830</v>
      </c>
      <c r="BI54" s="309" t="s">
        <v>6830</v>
      </c>
      <c r="BJ54" s="309" t="s">
        <v>6830</v>
      </c>
      <c r="BK54" s="309" t="s">
        <v>6830</v>
      </c>
      <c r="BL54" s="309" t="s">
        <v>6830</v>
      </c>
      <c r="BM54" s="309" t="s">
        <v>6830</v>
      </c>
      <c r="BN54" s="309" t="s">
        <v>6830</v>
      </c>
      <c r="BO54" s="309" t="s">
        <v>6830</v>
      </c>
      <c r="BP54" s="309" t="s">
        <v>6830</v>
      </c>
      <c r="BQ54" s="309" t="s">
        <v>6830</v>
      </c>
      <c r="BR54" s="309" t="s">
        <v>6830</v>
      </c>
      <c r="BS54" s="309" t="s">
        <v>6830</v>
      </c>
      <c r="BT54" s="309" t="s">
        <v>6830</v>
      </c>
      <c r="BU54" s="309" t="s">
        <v>6830</v>
      </c>
      <c r="BV54" s="309" t="s">
        <v>6830</v>
      </c>
      <c r="BW54" s="309" t="s">
        <v>6830</v>
      </c>
      <c r="BX54" s="308"/>
      <c r="BY54" s="283"/>
      <c r="BZ54" s="283"/>
      <c r="CA54" s="283"/>
    </row>
    <row r="55" spans="1:79" s="61" customFormat="1" ht="17.45" customHeight="1">
      <c r="B55" s="511"/>
      <c r="C55" s="512"/>
      <c r="D55" s="76" t="s">
        <v>592</v>
      </c>
      <c r="E55" s="201" t="str" cm="1">
        <f t="array" ref="E55">IF(E119&lt;&gt;"", E119, IF(SUMPRODUCT(--(PLP_BUSINESS!$C$3:$C$2925=E$9)*(--(LOWER(PLP_BUSINESS!$G$3:$G$2925)=$AU55:$BY55)))&gt;0,"O","X"))</f>
        <v>N/A</v>
      </c>
      <c r="F55" s="178" t="str" cm="1">
        <f t="array" ref="F55">IF(F119&lt;&gt;"", F119, IF(SUMPRODUCT(--(PLP_BUSINESS!$C$3:$C$2925=F$9)*(--(LOWER(PLP_BUSINESS!$G$3:$G$2925)=$AU55:$BY55)))&gt;0,"O","X"))</f>
        <v>N/A</v>
      </c>
      <c r="G55" s="176" t="str" cm="1">
        <f t="array" ref="G55">IF(G119&lt;&gt;"", G119, IF(SUMPRODUCT(--(PLP_BUSINESS!$C$3:$C$2925=G$9)*(--(LOWER(PLP_BUSINESS!$G$3:$G$2925)=$AU55:$BY55)))&gt;0,"O","X"))</f>
        <v>N/A</v>
      </c>
      <c r="H55" s="176" t="str" cm="1">
        <f t="array" ref="H55">IF(H119&lt;&gt;"", H119, IF(SUMPRODUCT(--(PLP_BUSINESS!$C$3:$C$2925=H$9)*(--(LOWER(PLP_BUSINESS!$G$3:$G$2925)=$AU55:$BY55)))&gt;0,"O","X"))</f>
        <v>N/A</v>
      </c>
      <c r="I55" s="176" t="str" cm="1">
        <f t="array" ref="I55">IF(I119&lt;&gt;"", I119, IF(SUMPRODUCT(--(PLP_BUSINESS!$C$3:$C$2925=I$9)*(--(LOWER(PLP_BUSINESS!$G$3:$G$2925)=$AU55:$BY55)))&gt;0,"O","X"))</f>
        <v>N/A</v>
      </c>
      <c r="J55" s="179" t="str" cm="1">
        <f t="array" ref="J55">IF(J119&lt;&gt;"", J119, IF(SUMPRODUCT(--(PLP_BUSINESS!$C$3:$C$2925=J$9)*(--(LOWER(PLP_BUSINESS!$G$3:$G$2925)=$AU55:$BY55)))&gt;0,"O","X"))</f>
        <v>N/A</v>
      </c>
      <c r="K55" s="179" t="str" cm="1">
        <f t="array" ref="K55">IF(K119&lt;&gt;"", K119, IF(SUMPRODUCT(--(PLP_BUSINESS!$C$3:$C$2925=K$9)*(--(LOWER(PLP_BUSINESS!$G$3:$G$2925)=$AU55:$BY55)))&gt;0,"O","X"))</f>
        <v>N/A</v>
      </c>
      <c r="L55" s="179" t="str" cm="1">
        <f t="array" ref="L55">IF(L119&lt;&gt;"", L119, IF(SUMPRODUCT(--(PLP_BUSINESS!$C$3:$C$2925=L$9)*(--(LOWER(PLP_BUSINESS!$G$3:$G$2925)=$AU55:$BY55)))&gt;0,"O","X"))</f>
        <v>N/A</v>
      </c>
      <c r="M55" s="151" t="str" cm="1">
        <f t="array" ref="M55">IF(M119&lt;&gt;"", M119, IF(SUMPRODUCT(--(PLP_BUSINESS!$C$3:$C$2925=M$9)*(--(LOWER(PLP_BUSINESS!$G$3:$G$2925)=$AU55:$BY55)))&gt;0,"O","X"))</f>
        <v>N/A</v>
      </c>
      <c r="N55" s="217" t="str" cm="1">
        <f t="array" ref="N55">IF(N119&lt;&gt;"", N119, IF(SUMPRODUCT(--(PLP_BUSINESS!$C$3:$C$2925=N$9)*(--(LOWER(PLP_BUSINESS!$G$3:$G$2925)=$AU55:$BY55)))&gt;0,"O","X"))</f>
        <v>N/A</v>
      </c>
      <c r="O55" s="178" t="str" cm="1">
        <f t="array" ref="O55">IF(O119&lt;&gt;"", O119, IF(SUMPRODUCT(--(PLP_BUSINESS!$C$3:$C$2925=O$9)*(--(LOWER(PLP_BUSINESS!$G$3:$G$2925)=$AU55:$BY55)))&gt;0,"O","X"))</f>
        <v>N/A</v>
      </c>
      <c r="P55" s="178" t="str" cm="1">
        <f t="array" ref="P55">IF(P119&lt;&gt;"", P119, IF(SUMPRODUCT(--(PLP_BUSINESS!$C$3:$C$2925=P$9)*(--(LOWER(PLP_BUSINESS!$G$3:$G$2925)=$AU55:$BY55)))&gt;0,"O","X"))</f>
        <v>N/A</v>
      </c>
      <c r="Q55" s="178" t="str" cm="1">
        <f t="array" ref="Q55">IF(Q119&lt;&gt;"", Q119, IF(SUMPRODUCT(--(PLP_BUSINESS!$C$3:$C$2925=Q$9)*(--(LOWER(PLP_BUSINESS!$G$3:$G$2925)=$AU55:$BY55)))&gt;0,"O","X"))</f>
        <v>N/A</v>
      </c>
      <c r="R55" s="178" t="str" cm="1">
        <f t="array" ref="R55">IF(R119&lt;&gt;"", R119, IF(SUMPRODUCT(--(PLP_BUSINESS!$C$3:$C$2925=R$9)*(--(LOWER(PLP_BUSINESS!$G$3:$G$2925)=$AU55:$BY55)))&gt;0,"O","X"))</f>
        <v>N/A</v>
      </c>
      <c r="S55" s="178" t="str" cm="1">
        <f t="array" ref="S55">IF(S119&lt;&gt;"", S119, IF(SUMPRODUCT(--(PLP_BUSINESS!$C$3:$C$2925=S$9)*(--(LOWER(PLP_BUSINESS!$G$3:$G$2925)=$AU55:$BY55)))&gt;0,"O","X"))</f>
        <v>O</v>
      </c>
      <c r="T55" s="178" t="str" cm="1">
        <f t="array" ref="T55">IF(T119&lt;&gt;"", T119, IF(SUMPRODUCT(--(PLP_BUSINESS!$C$3:$C$2925=T$9)*(--(LOWER(PLP_BUSINESS!$G$3:$G$2925)=$AU55:$BY55)))&gt;0,"O","X"))</f>
        <v>O</v>
      </c>
      <c r="U55" s="178" t="str" cm="1">
        <f t="array" ref="U55">IF(U119&lt;&gt;"", U119, IF(SUMPRODUCT(--(PLP_BUSINESS!$C$3:$C$2925=U$9)*(--(LOWER(PLP_BUSINESS!$G$3:$G$2925)=$AU55:$BY55)))&gt;0,"O","X"))</f>
        <v>N/A</v>
      </c>
      <c r="V55" s="178" t="str" cm="1">
        <f t="array" ref="V55">IF(V119&lt;&gt;"", V119, IF(SUMPRODUCT(--(PLP_BUSINESS!$C$3:$C$2925=V$9)*(--(LOWER(PLP_BUSINESS!$G$3:$G$2925)=$AU55:$BY55)))&gt;0,"O","X"))</f>
        <v>N/A</v>
      </c>
      <c r="W55" s="178" t="str" cm="1">
        <f t="array" ref="W55">IF(W119&lt;&gt;"", W119, IF(SUMPRODUCT(--(PLP_BUSINESS!$C$3:$C$2925=W$9)*(--(LOWER(PLP_BUSINESS!$G$3:$G$2925)=$AU55:$BY55)))&gt;0,"O","X"))</f>
        <v>N/A</v>
      </c>
      <c r="X55" s="178" t="str" cm="1">
        <f t="array" ref="X55">IF(X119&lt;&gt;"", X119, IF(SUMPRODUCT(--(PLP_BUSINESS!$C$3:$C$2925=X$9)*(--(LOWER(PLP_BUSINESS!$G$3:$G$2925)=$AU55:$BY55)))&gt;0,"O","X"))</f>
        <v>N/A</v>
      </c>
      <c r="Y55" s="178" t="str" cm="1">
        <f t="array" ref="Y55">IF(Y119&lt;&gt;"", Y119, IF(SUMPRODUCT(--(PLP_BUSINESS!$C$3:$C$2925=Y$9)*(--(LOWER(PLP_BUSINESS!$G$3:$G$2925)=$AU55:$BY55)))&gt;0,"O","X"))</f>
        <v>N/A</v>
      </c>
      <c r="Z55" s="178" t="str" cm="1">
        <f t="array" ref="Z55">IF(Z119&lt;&gt;"", Z119, IF(SUMPRODUCT(--(PLP_BUSINESS!$C$3:$C$2925=Z$9)*(--(LOWER(PLP_BUSINESS!$G$3:$G$2925)=$AU55:$BY55)))&gt;0,"O","X"))</f>
        <v>N/A</v>
      </c>
      <c r="AA55" s="178" t="str" cm="1">
        <f t="array" ref="AA55">IF(AA119&lt;&gt;"", AA119, IF(SUMPRODUCT(--(PLP_BUSINESS!$C$3:$C$2925=AA$9)*(--(LOWER(PLP_BUSINESS!$G$3:$G$2925)=$AU55:$BY55)))&gt;0,"O","X"))</f>
        <v>N/A</v>
      </c>
      <c r="AB55" s="218" t="str" cm="1">
        <f t="array" ref="AB55">IF(AB119&lt;&gt;"", AB119, IF(SUMPRODUCT(--(PLP_BUSINESS!$C$3:$C$2925=AB$9)*(--(LOWER(PLP_BUSINESS!$G$3:$G$2925)=$AU55:$BY55)))&gt;0,"O","X"))</f>
        <v>N/A</v>
      </c>
      <c r="AC55" s="217" t="str" cm="1">
        <f t="array" ref="AC55">IF(AC119&lt;&gt;"", AC119, IF(SUMPRODUCT(--(PLP_BUSINESS!$C$3:$C$2925=AC$9)*(--(LOWER(PLP_BUSINESS!$G$3:$G$2925)=$AU55:$BY55)))&gt;0,"O","X"))</f>
        <v>N/A</v>
      </c>
      <c r="AD55" s="179" t="str" cm="1">
        <f t="array" ref="AD55">IF(AD119&lt;&gt;"", AD119, IF(SUMPRODUCT(--(PLP_BUSINESS!$C$3:$C$2925=AD$9)*(--(LOWER(PLP_BUSINESS!$G$3:$G$2925)=$AU55:$BY55)))&gt;0,"O","X"))</f>
        <v>N/A</v>
      </c>
      <c r="AE55" s="201" t="str" cm="1">
        <f t="array" ref="AE55">IF(AE119&lt;&gt;"", AE119, IF(SUMPRODUCT(--(PLP_BUSINESS!$C$3:$C$2925=AE$9)*(--(LOWER(PLP_BUSINESS!$G$3:$G$2925)=$AU55:$BY55)))&gt;0,"O","X"))</f>
        <v>N/A</v>
      </c>
      <c r="AF55" s="178" t="str" cm="1">
        <f t="array" ref="AF55">IF(AF119&lt;&gt;"", AF119, IF(SUMPRODUCT(--(PLP_BUSINESS!$C$3:$C$2925=AF$9)*(--(LOWER(PLP_BUSINESS!$G$3:$G$2925)=$AU55:$BY55)))&gt;0,"O","X"))</f>
        <v>N/A</v>
      </c>
      <c r="AG55" s="178" t="str" cm="1">
        <f t="array" ref="AG55">IF(AG119&lt;&gt;"", AG119, IF(SUMPRODUCT(--(PLP_BUSINESS!$C$3:$C$2925=AG$9)*(--(LOWER(PLP_BUSINESS!$G$3:$G$2925)=$AU55:$BY55)))&gt;0,"O","X"))</f>
        <v>N/A</v>
      </c>
      <c r="AH55" s="178" t="str" cm="1">
        <f t="array" ref="AH55">IF(AH119&lt;&gt;"", AH119, IF(SUMPRODUCT(--(PLP_BUSINESS!$C$3:$C$2925=AH$9)*(--(LOWER(PLP_BUSINESS!$G$3:$G$2925)=$AU55:$BY55)))&gt;0,"O","X"))</f>
        <v>N/A</v>
      </c>
      <c r="AI55" s="178" t="str" cm="1">
        <f t="array" ref="AI55">IF(AI119&lt;&gt;"", AI119, IF(SUMPRODUCT(--(PLP_BUSINESS!$C$3:$C$2925=AI$9)*(--(LOWER(PLP_BUSINESS!$G$3:$G$2925)=$AU55:$BY55)))&gt;0,"O","X"))</f>
        <v>N/A</v>
      </c>
      <c r="AJ55" s="178" t="str" cm="1">
        <f t="array" ref="AJ55">IF(AJ119&lt;&gt;"", AJ119, IF(SUMPRODUCT(--(PLP_BUSINESS!$C$3:$C$2925=AJ$9)*(--(LOWER(PLP_BUSINESS!$G$3:$G$2925)=$AU55:$BY55)))&gt;0,"O","X"))</f>
        <v>N/A</v>
      </c>
      <c r="AK55" s="218" t="str" cm="1">
        <f t="array" ref="AK55">IF(AK119&lt;&gt;"", AK119, IF(SUMPRODUCT(--(PLP_BUSINESS!$C$3:$C$2925=AK$9)*(--(LOWER(PLP_BUSINESS!$G$3:$G$2925)=$AU55:$BY55)))&gt;0,"O","X"))</f>
        <v>N/A</v>
      </c>
      <c r="AL55" s="219" t="str" cm="1">
        <f t="array" ref="AL55">IF(AL119&lt;&gt;"", AL119, IF(SUMPRODUCT(--(PLP_BUSINESS!$C$3:$C$2925=AL$9)*(--(LOWER(PLP_BUSINESS!$G$3:$G$2925)=$AU55:$BY55)))&gt;0,"O","X"))</f>
        <v>N/A</v>
      </c>
      <c r="AM55" s="201" t="str" cm="1">
        <f t="array" ref="AM55">IF(AM119&lt;&gt;"", AM119, IF(SUMPRODUCT(--(PLP_BUSINESS!$C$3:$C$2925=AM$9)*(--(LOWER(PLP_BUSINESS!$G$3:$G$2925)=$AU55:$BY55)))&gt;0,"O","X"))</f>
        <v>O</v>
      </c>
      <c r="AN55" s="178" t="str" cm="1">
        <f t="array" ref="AN55">IF(AN119&lt;&gt;"", AN119, IF(SUMPRODUCT(--(PLP_BUSINESS!$C$3:$C$2925=AN$9)*(--(LOWER(PLP_BUSINESS!$G$3:$G$2925)=$AU55:$BY55)))&gt;0,"O","X"))</f>
        <v>N/A</v>
      </c>
      <c r="AO55" s="178" t="str" cm="1">
        <f t="array" ref="AO55">IF(AO119&lt;&gt;"", AO119, IF(SUMPRODUCT(--(PLP_BUSINESS!$C$3:$C$2925=AO$9)*(--(LOWER(PLP_BUSINESS!$G$3:$G$2925)=$AU55:$BY55)))&gt;0,"O","X"))</f>
        <v>O</v>
      </c>
      <c r="AP55" s="178" t="str" cm="1">
        <f t="array" ref="AP55">IF(AP119&lt;&gt;"", AP119, IF(SUMPRODUCT(--(PLP_BUSINESS!$C$3:$C$2925=AP$9)*(--(LOWER(PLP_BUSINESS!$G$3:$G$2925)=$AU55:$BY55)))&gt;0,"O","X"))</f>
        <v>N/A</v>
      </c>
      <c r="AQ55" s="178" t="str" cm="1">
        <f t="array" ref="AQ55">IF(AQ119&lt;&gt;"", AQ119, IF(SUMPRODUCT(--(PLP_BUSINESS!$C$3:$C$2925=AQ$9)*(--(LOWER(PLP_BUSINESS!$G$3:$G$2925)=$AU55:$BY55)))&gt;0,"O","X"))</f>
        <v>O</v>
      </c>
      <c r="AR55" s="178" t="str" cm="1">
        <f t="array" ref="AR55">IF(AR119&lt;&gt;"", AR119, IF(SUMPRODUCT(--(PLP_BUSINESS!$C$3:$C$2925=AR$9)*(--(LOWER(PLP_BUSINESS!$G$3:$G$2925)=$AU55:$BY55)))&gt;0,"O","X"))</f>
        <v>N/A</v>
      </c>
      <c r="AS55" s="218" t="str" cm="1">
        <f t="array" ref="AS55">IF(AS119&lt;&gt;"", AS119, IF(SUMPRODUCT(--(PLP_BUSINESS!$C$3:$C$2925=AS$9)*(--(LOWER(PLP_BUSINESS!$G$3:$G$2925)=$AU55:$BY55)))&gt;0,"O","X"))</f>
        <v>N/A</v>
      </c>
      <c r="AT55" s="63"/>
      <c r="AU55" s="309" t="s">
        <v>6552</v>
      </c>
      <c r="AV55" s="309" t="s">
        <v>6596</v>
      </c>
      <c r="AW55" s="309" t="s">
        <v>6641</v>
      </c>
      <c r="AX55" s="309" t="s">
        <v>6680</v>
      </c>
      <c r="AY55" s="309" t="s">
        <v>6712</v>
      </c>
      <c r="AZ55" s="309" t="s">
        <v>6738</v>
      </c>
      <c r="BA55" s="309" t="s">
        <v>4700</v>
      </c>
      <c r="BB55" s="309" t="s">
        <v>6830</v>
      </c>
      <c r="BC55" s="309" t="s">
        <v>6830</v>
      </c>
      <c r="BD55" s="309" t="s">
        <v>6830</v>
      </c>
      <c r="BE55" s="309" t="s">
        <v>6830</v>
      </c>
      <c r="BF55" s="309" t="s">
        <v>6830</v>
      </c>
      <c r="BG55" s="309" t="s">
        <v>6830</v>
      </c>
      <c r="BH55" s="309" t="s">
        <v>6830</v>
      </c>
      <c r="BI55" s="309" t="s">
        <v>6830</v>
      </c>
      <c r="BJ55" s="309" t="s">
        <v>6830</v>
      </c>
      <c r="BK55" s="309" t="s">
        <v>6830</v>
      </c>
      <c r="BL55" s="309" t="s">
        <v>6830</v>
      </c>
      <c r="BM55" s="309" t="s">
        <v>6830</v>
      </c>
      <c r="BN55" s="309" t="s">
        <v>6830</v>
      </c>
      <c r="BO55" s="309" t="s">
        <v>6830</v>
      </c>
      <c r="BP55" s="309" t="s">
        <v>6830</v>
      </c>
      <c r="BQ55" s="309" t="s">
        <v>6830</v>
      </c>
      <c r="BR55" s="309" t="s">
        <v>6830</v>
      </c>
      <c r="BS55" s="309" t="s">
        <v>6830</v>
      </c>
      <c r="BT55" s="309" t="s">
        <v>6830</v>
      </c>
      <c r="BU55" s="309" t="s">
        <v>6830</v>
      </c>
      <c r="BV55" s="309" t="s">
        <v>6830</v>
      </c>
      <c r="BW55" s="309" t="s">
        <v>6830</v>
      </c>
      <c r="BX55" s="308"/>
      <c r="BY55" s="283"/>
      <c r="BZ55" s="283"/>
      <c r="CA55" s="283"/>
    </row>
    <row r="56" spans="1:79" s="61" customFormat="1" ht="17.45" customHeight="1">
      <c r="B56" s="507" t="s">
        <v>5671</v>
      </c>
      <c r="C56" s="508"/>
      <c r="D56" s="142" t="s">
        <v>5672</v>
      </c>
      <c r="E56" s="183" t="str" cm="1">
        <f t="array" ref="E56">IF(E120&lt;&gt;"", E120, IF(SUMPRODUCT(--(PLP_BUSINESS!$C$3:$C$2925=E$9)*(--(LOWER(PLP_BUSINESS!$G$3:$G$2925)=$AU56:$BY56)))&gt;0,"O","X"))</f>
        <v>O</v>
      </c>
      <c r="F56" s="183" t="str" cm="1">
        <f t="array" ref="F56">IF(F120&lt;&gt;"", F120, IF(SUMPRODUCT(--(PLP_BUSINESS!$C$3:$C$2925=F$9)*(--(LOWER(PLP_BUSINESS!$G$3:$G$2925)=$AU56:$BY56)))&gt;0,"O","X"))</f>
        <v>O</v>
      </c>
      <c r="G56" s="182" t="str" cm="1">
        <f t="array" ref="G56">IF(G120&lt;&gt;"", G120, IF(SUMPRODUCT(--(PLP_BUSINESS!$C$3:$C$2925=G$9)*(--(LOWER(PLP_BUSINESS!$G$3:$G$2925)=$AU56:$BY56)))&gt;0,"O","X"))</f>
        <v>O</v>
      </c>
      <c r="H56" s="182" t="str" cm="1">
        <f t="array" ref="H56">IF(H120&lt;&gt;"", H120, IF(SUMPRODUCT(--(PLP_BUSINESS!$C$3:$C$2925=H$9)*(--(LOWER(PLP_BUSINESS!$G$3:$G$2925)=$AU56:$BY56)))&gt;0,"O","X"))</f>
        <v>O</v>
      </c>
      <c r="I56" s="182" t="str" cm="1">
        <f t="array" ref="I56">IF(I120&lt;&gt;"", I120, IF(SUMPRODUCT(--(PLP_BUSINESS!$C$3:$C$2925=I$9)*(--(LOWER(PLP_BUSINESS!$G$3:$G$2925)=$AU56:$BY56)))&gt;0,"O","X"))</f>
        <v>O</v>
      </c>
      <c r="J56" s="183" t="str" cm="1">
        <f t="array" ref="J56">IF(J120&lt;&gt;"", J120, IF(SUMPRODUCT(--(PLP_BUSINESS!$C$3:$C$2925=J$9)*(--(LOWER(PLP_BUSINESS!$G$3:$G$2925)=$AU56:$BY56)))&gt;0,"O","X"))</f>
        <v>O</v>
      </c>
      <c r="K56" s="183" t="str" cm="1">
        <f t="array" ref="K56">IF(K120&lt;&gt;"", K120, IF(SUMPRODUCT(--(PLP_BUSINESS!$C$3:$C$2925=K$9)*(--(LOWER(PLP_BUSINESS!$G$3:$G$2925)=$AU56:$BY56)))&gt;0,"O","X"))</f>
        <v>O</v>
      </c>
      <c r="L56" s="184" t="str" cm="1">
        <f t="array" ref="L56">IF(L120&lt;&gt;"", L120, IF(SUMPRODUCT(--(PLP_BUSINESS!$C$3:$C$2925=L$9)*(--(LOWER(PLP_BUSINESS!$G$3:$G$2925)=$AU56:$BY56)))&gt;0,"O","X"))</f>
        <v>O</v>
      </c>
      <c r="M56" s="158" t="str" cm="1">
        <f t="array" ref="M56">IF(M120&lt;&gt;"", M120, IF(SUMPRODUCT(--(PLP_BUSINESS!$C$3:$C$2925=M$9)*(--(LOWER(PLP_BUSINESS!$G$3:$G$2925)=$AU56:$BY56)))&gt;0,"O","X"))</f>
        <v>O</v>
      </c>
      <c r="N56" s="242" t="str" cm="1">
        <f t="array" ref="N56">IF(N120&lt;&gt;"", N120, IF(SUMPRODUCT(--(PLP_BUSINESS!$C$3:$C$2925=N$9)*(--(LOWER(PLP_BUSINESS!$G$3:$G$2925)=$AU56:$BY56)))&gt;0,"O","X"))</f>
        <v>O</v>
      </c>
      <c r="O56" s="183" t="str" cm="1">
        <f t="array" ref="O56">IF(O120&lt;&gt;"", O120, IF(SUMPRODUCT(--(PLP_BUSINESS!$C$3:$C$2925=O$9)*(--(LOWER(PLP_BUSINESS!$G$3:$G$2925)=$AU56:$BY56)))&gt;0,"O","X"))</f>
        <v>O</v>
      </c>
      <c r="P56" s="183" t="str" cm="1">
        <f t="array" ref="P56">IF(P120&lt;&gt;"", P120, IF(SUMPRODUCT(--(PLP_BUSINESS!$C$3:$C$2925=P$9)*(--(LOWER(PLP_BUSINESS!$G$3:$G$2925)=$AU56:$BY56)))&gt;0,"O","X"))</f>
        <v>O</v>
      </c>
      <c r="Q56" s="183" t="str" cm="1">
        <f t="array" ref="Q56">IF(Q120&lt;&gt;"", Q120, IF(SUMPRODUCT(--(PLP_BUSINESS!$C$3:$C$2925=Q$9)*(--(LOWER(PLP_BUSINESS!$G$3:$G$2925)=$AU56:$BY56)))&gt;0,"O","X"))</f>
        <v>N/A</v>
      </c>
      <c r="R56" s="183" t="str" cm="1">
        <f t="array" ref="R56">IF(R120&lt;&gt;"", R120, IF(SUMPRODUCT(--(PLP_BUSINESS!$C$3:$C$2925=R$9)*(--(LOWER(PLP_BUSINESS!$G$3:$G$2925)=$AU56:$BY56)))&gt;0,"O","X"))</f>
        <v>N/A</v>
      </c>
      <c r="S56" s="183" t="str" cm="1">
        <f t="array" ref="S56">IF(S120&lt;&gt;"", S120, IF(SUMPRODUCT(--(PLP_BUSINESS!$C$3:$C$2925=S$9)*(--(LOWER(PLP_BUSINESS!$G$3:$G$2925)=$AU56:$BY56)))&gt;0,"O","X"))</f>
        <v>O</v>
      </c>
      <c r="T56" s="183" t="str" cm="1">
        <f t="array" ref="T56">IF(T120&lt;&gt;"", T120, IF(SUMPRODUCT(--(PLP_BUSINESS!$C$3:$C$2925=T$9)*(--(LOWER(PLP_BUSINESS!$G$3:$G$2925)=$AU56:$BY56)))&gt;0,"O","X"))</f>
        <v>O</v>
      </c>
      <c r="U56" s="183" t="str" cm="1">
        <f t="array" ref="U56">IF(U120&lt;&gt;"", U120, IF(SUMPRODUCT(--(PLP_BUSINESS!$C$3:$C$2925=U$9)*(--(LOWER(PLP_BUSINESS!$G$3:$G$2925)=$AU56:$BY56)))&gt;0,"O","X"))</f>
        <v>N/A</v>
      </c>
      <c r="V56" s="183" t="str" cm="1">
        <f t="array" ref="V56">IF(V120&lt;&gt;"", V120, IF(SUMPRODUCT(--(PLP_BUSINESS!$C$3:$C$2925=V$9)*(--(LOWER(PLP_BUSINESS!$G$3:$G$2925)=$AU56:$BY56)))&gt;0,"O","X"))</f>
        <v>N/A</v>
      </c>
      <c r="W56" s="183" t="str" cm="1">
        <f t="array" ref="W56">IF(W120&lt;&gt;"", W120, IF(SUMPRODUCT(--(PLP_BUSINESS!$C$3:$C$2925=W$9)*(--(LOWER(PLP_BUSINESS!$G$3:$G$2925)=$AU56:$BY56)))&gt;0,"O","X"))</f>
        <v>O</v>
      </c>
      <c r="X56" s="183" t="str" cm="1">
        <f t="array" ref="X56">IF(X120&lt;&gt;"", X120, IF(SUMPRODUCT(--(PLP_BUSINESS!$C$3:$C$2925=X$9)*(--(LOWER(PLP_BUSINESS!$G$3:$G$2925)=$AU56:$BY56)))&gt;0,"O","X"))</f>
        <v>N/A</v>
      </c>
      <c r="Y56" s="183" t="str" cm="1">
        <f t="array" ref="Y56">IF(Y120&lt;&gt;"", Y120, IF(SUMPRODUCT(--(PLP_BUSINESS!$C$3:$C$2925=Y$9)*(--(LOWER(PLP_BUSINESS!$G$3:$G$2925)=$AU56:$BY56)))&gt;0,"O","X"))</f>
        <v>O</v>
      </c>
      <c r="Z56" s="183" t="str" cm="1">
        <f t="array" ref="Z56">IF(Z120&lt;&gt;"", Z120, IF(SUMPRODUCT(--(PLP_BUSINESS!$C$3:$C$2925=Z$9)*(--(LOWER(PLP_BUSINESS!$G$3:$G$2925)=$AU56:$BY56)))&gt;0,"O","X"))</f>
        <v>O</v>
      </c>
      <c r="AA56" s="183" t="str" cm="1">
        <f t="array" ref="AA56">IF(AA120&lt;&gt;"", AA120, IF(SUMPRODUCT(--(PLP_BUSINESS!$C$3:$C$2925=AA$9)*(--(LOWER(PLP_BUSINESS!$G$3:$G$2925)=$AU56:$BY56)))&gt;0,"O","X"))</f>
        <v>N/A</v>
      </c>
      <c r="AB56" s="214" t="str" cm="1">
        <f t="array" ref="AB56">IF(AB120&lt;&gt;"", AB120, IF(SUMPRODUCT(--(PLP_BUSINESS!$C$3:$C$2925=AB$9)*(--(LOWER(PLP_BUSINESS!$G$3:$G$2925)=$AU56:$BY56)))&gt;0,"O","X"))</f>
        <v>O</v>
      </c>
      <c r="AC56" s="183" t="str" cm="1">
        <f t="array" ref="AC56">IF(AC120&lt;&gt;"", AC120, IF(SUMPRODUCT(--(PLP_BUSINESS!$C$3:$C$2925=AC$9)*(--(LOWER(PLP_BUSINESS!$G$3:$G$2925)=$AU56:$BY56)))&gt;0,"O","X"))</f>
        <v>N/A</v>
      </c>
      <c r="AD56" s="214" t="str" cm="1">
        <f t="array" ref="AD56">IF(AD120&lt;&gt;"", AD120, IF(SUMPRODUCT(--(PLP_BUSINESS!$C$3:$C$2925=AD$9)*(--(LOWER(PLP_BUSINESS!$G$3:$G$2925)=$AU56:$BY56)))&gt;0,"O","X"))</f>
        <v>N/A</v>
      </c>
      <c r="AE56" s="183" t="str" cm="1">
        <f t="array" ref="AE56">IF(AE120&lt;&gt;"", AE120, IF(SUMPRODUCT(--(PLP_BUSINESS!$C$3:$C$2925=AE$9)*(--(LOWER(PLP_BUSINESS!$G$3:$G$2925)=$AU56:$BY56)))&gt;0,"O","X"))</f>
        <v>N/A</v>
      </c>
      <c r="AF56" s="183" t="str" cm="1">
        <f t="array" ref="AF56">IF(AF120&lt;&gt;"", AF120, IF(SUMPRODUCT(--(PLP_BUSINESS!$C$3:$C$2925=AF$9)*(--(LOWER(PLP_BUSINESS!$G$3:$G$2925)=$AU56:$BY56)))&gt;0,"O","X"))</f>
        <v>N/A</v>
      </c>
      <c r="AG56" s="183" t="str" cm="1">
        <f t="array" ref="AG56">IF(AG120&lt;&gt;"", AG120, IF(SUMPRODUCT(--(PLP_BUSINESS!$C$3:$C$2925=AG$9)*(--(LOWER(PLP_BUSINESS!$G$3:$G$2925)=$AU56:$BY56)))&gt;0,"O","X"))</f>
        <v>N/A</v>
      </c>
      <c r="AH56" s="183" t="str" cm="1">
        <f t="array" ref="AH56">IF(AH120&lt;&gt;"", AH120, IF(SUMPRODUCT(--(PLP_BUSINESS!$C$3:$C$2925=AH$9)*(--(LOWER(PLP_BUSINESS!$G$3:$G$2925)=$AU56:$BY56)))&gt;0,"O","X"))</f>
        <v>N/A</v>
      </c>
      <c r="AI56" s="183" t="str" cm="1">
        <f t="array" ref="AI56">IF(AI120&lt;&gt;"", AI120, IF(SUMPRODUCT(--(PLP_BUSINESS!$C$3:$C$2925=AI$9)*(--(LOWER(PLP_BUSINESS!$G$3:$G$2925)=$AU56:$BY56)))&gt;0,"O","X"))</f>
        <v>N/A</v>
      </c>
      <c r="AJ56" s="183" t="str" cm="1">
        <f t="array" ref="AJ56">IF(AJ120&lt;&gt;"", AJ120, IF(SUMPRODUCT(--(PLP_BUSINESS!$C$3:$C$2925=AJ$9)*(--(LOWER(PLP_BUSINESS!$G$3:$G$2925)=$AU56:$BY56)))&gt;0,"O","X"))</f>
        <v>N/A</v>
      </c>
      <c r="AK56" s="214" t="str" cm="1">
        <f t="array" ref="AK56">IF(AK120&lt;&gt;"", AK120, IF(SUMPRODUCT(--(PLP_BUSINESS!$C$3:$C$2925=AK$9)*(--(LOWER(PLP_BUSINESS!$G$3:$G$2925)=$AU56:$BY56)))&gt;0,"O","X"))</f>
        <v>N/A</v>
      </c>
      <c r="AL56" s="214" t="str" cm="1">
        <f t="array" ref="AL56">IF(AL120&lt;&gt;"", AL120, IF(SUMPRODUCT(--(PLP_BUSINESS!$C$3:$C$2925=AL$9)*(--(LOWER(PLP_BUSINESS!$G$3:$G$2925)=$AU56:$BY56)))&gt;0,"O","X"))</f>
        <v>N/A</v>
      </c>
      <c r="AM56" s="183" t="str" cm="1">
        <f t="array" ref="AM56">IF(AM120&lt;&gt;"", AM120, IF(SUMPRODUCT(--(PLP_BUSINESS!$C$3:$C$2925=AM$9)*(--(LOWER(PLP_BUSINESS!$G$3:$G$2925)=$AU56:$BY56)))&gt;0,"O","X"))</f>
        <v>N/A</v>
      </c>
      <c r="AN56" s="183" t="str" cm="1">
        <f t="array" ref="AN56">IF(AN120&lt;&gt;"", AN120, IF(SUMPRODUCT(--(PLP_BUSINESS!$C$3:$C$2925=AN$9)*(--(LOWER(PLP_BUSINESS!$G$3:$G$2925)=$AU56:$BY56)))&gt;0,"O","X"))</f>
        <v>N/A</v>
      </c>
      <c r="AO56" s="183" t="str" cm="1">
        <f t="array" ref="AO56">IF(AO120&lt;&gt;"", AO120, IF(SUMPRODUCT(--(PLP_BUSINESS!$C$3:$C$2925=AO$9)*(--(LOWER(PLP_BUSINESS!$G$3:$G$2925)=$AU56:$BY56)))&gt;0,"O","X"))</f>
        <v>N/A</v>
      </c>
      <c r="AP56" s="183" t="str" cm="1">
        <f t="array" ref="AP56">IF(AP120&lt;&gt;"", AP120, IF(SUMPRODUCT(--(PLP_BUSINESS!$C$3:$C$2925=AP$9)*(--(LOWER(PLP_BUSINESS!$G$3:$G$2925)=$AU56:$BY56)))&gt;0,"O","X"))</f>
        <v>N/A</v>
      </c>
      <c r="AQ56" s="183" t="str" cm="1">
        <f t="array" ref="AQ56">IF(AQ120&lt;&gt;"", AQ120, IF(SUMPRODUCT(--(PLP_BUSINESS!$C$3:$C$2925=AQ$9)*(--(LOWER(PLP_BUSINESS!$G$3:$G$2925)=$AU56:$BY56)))&gt;0,"O","X"))</f>
        <v>O</v>
      </c>
      <c r="AR56" s="183" t="str" cm="1">
        <f t="array" ref="AR56">IF(AR120&lt;&gt;"", AR120, IF(SUMPRODUCT(--(PLP_BUSINESS!$C$3:$C$2925=AR$9)*(--(LOWER(PLP_BUSINESS!$G$3:$G$2925)=$AU56:$BY56)))&gt;0,"O","X"))</f>
        <v>N/A</v>
      </c>
      <c r="AS56" s="243" t="str" cm="1">
        <f t="array" ref="AS56">IF(AS120&lt;&gt;"", AS120, IF(SUMPRODUCT(--(PLP_BUSINESS!$C$3:$C$2925=AS$9)*(--(LOWER(PLP_BUSINESS!$G$3:$G$2925)=$AU56:$BY56)))&gt;0,"O","X"))</f>
        <v>N/A</v>
      </c>
      <c r="AT56" s="63"/>
      <c r="AU56" s="309" t="s">
        <v>6597</v>
      </c>
      <c r="AV56" s="309" t="s">
        <v>11465</v>
      </c>
      <c r="AW56" s="309" t="s">
        <v>7267</v>
      </c>
      <c r="AX56" s="309" t="s">
        <v>6647</v>
      </c>
      <c r="AY56" s="309" t="s">
        <v>11466</v>
      </c>
      <c r="AZ56" s="309" t="s">
        <v>11467</v>
      </c>
      <c r="BA56" s="309" t="s">
        <v>6642</v>
      </c>
      <c r="BB56" s="309" t="s">
        <v>6598</v>
      </c>
      <c r="BC56" s="309" t="s">
        <v>6713</v>
      </c>
      <c r="BD56" s="309" t="s">
        <v>6739</v>
      </c>
      <c r="BE56" s="309" t="s">
        <v>6758</v>
      </c>
      <c r="BF56" s="309" t="s">
        <v>6643</v>
      </c>
      <c r="BG56" s="309" t="s">
        <v>6681</v>
      </c>
      <c r="BH56" s="309" t="s">
        <v>6714</v>
      </c>
      <c r="BI56" s="309" t="s">
        <v>6644</v>
      </c>
      <c r="BJ56" s="309" t="s">
        <v>6645</v>
      </c>
      <c r="BK56" s="309" t="s">
        <v>6682</v>
      </c>
      <c r="BL56" s="309" t="s">
        <v>6830</v>
      </c>
      <c r="BM56" s="309" t="s">
        <v>6830</v>
      </c>
      <c r="BN56" s="309" t="s">
        <v>6830</v>
      </c>
      <c r="BO56" s="309" t="s">
        <v>6830</v>
      </c>
      <c r="BP56" s="309" t="s">
        <v>6830</v>
      </c>
      <c r="BQ56" s="309" t="s">
        <v>6830</v>
      </c>
      <c r="BR56" s="309" t="s">
        <v>6830</v>
      </c>
      <c r="BS56" s="309" t="s">
        <v>6830</v>
      </c>
      <c r="BT56" s="309" t="s">
        <v>6830</v>
      </c>
      <c r="BU56" s="309" t="s">
        <v>6830</v>
      </c>
      <c r="BV56" s="309" t="s">
        <v>6830</v>
      </c>
      <c r="BW56" s="309" t="s">
        <v>6830</v>
      </c>
      <c r="BX56" s="308"/>
      <c r="BY56" s="283"/>
      <c r="BZ56" s="283"/>
      <c r="CA56" s="283"/>
    </row>
    <row r="57" spans="1:79" s="61" customFormat="1" ht="17.45" customHeight="1">
      <c r="B57" s="509"/>
      <c r="C57" s="510"/>
      <c r="D57" s="143" t="s">
        <v>5674</v>
      </c>
      <c r="E57" s="185" t="str" cm="1">
        <f t="array" ref="E57">IF(E121&lt;&gt;"", E121, IF(SUMPRODUCT(--(PLP_BUSINESS!$C$3:$C$2925=E$9)*(--(LOWER(PLP_BUSINESS!$G$3:$G$2925)=$AU57:$BY57)))&gt;0,"O","X"))</f>
        <v>O</v>
      </c>
      <c r="F57" s="185" t="str" cm="1">
        <f t="array" ref="F57">IF(F121&lt;&gt;"", F121, IF(SUMPRODUCT(--(PLP_BUSINESS!$C$3:$C$2925=F$9)*(--(LOWER(PLP_BUSINESS!$G$3:$G$2925)=$AU57:$BY57)))&gt;0,"O","X"))</f>
        <v>O</v>
      </c>
      <c r="G57" s="185" t="str" cm="1">
        <f t="array" ref="G57">IF(G121&lt;&gt;"", G121, IF(SUMPRODUCT(--(PLP_BUSINESS!$C$3:$C$2925=G$9)*(--(LOWER(PLP_BUSINESS!$G$3:$G$2925)=$AU57:$BY57)))&gt;0,"O","X"))</f>
        <v>O</v>
      </c>
      <c r="H57" s="186" t="str" cm="1">
        <f t="array" ref="H57">IF(H121&lt;&gt;"", H121, IF(SUMPRODUCT(--(PLP_BUSINESS!$C$3:$C$2925=H$9)*(--(LOWER(PLP_BUSINESS!$G$3:$G$2925)=$AU57:$BY57)))&gt;0,"O","X"))</f>
        <v>O</v>
      </c>
      <c r="I57" s="186" t="str" cm="1">
        <f t="array" ref="I57">IF(I121&lt;&gt;"", I121, IF(SUMPRODUCT(--(PLP_BUSINESS!$C$3:$C$2925=I$9)*(--(LOWER(PLP_BUSINESS!$G$3:$G$2925)=$AU57:$BY57)))&gt;0,"O","X"))</f>
        <v>O</v>
      </c>
      <c r="J57" s="186" t="str" cm="1">
        <f t="array" ref="J57">IF(J121&lt;&gt;"", J121, IF(SUMPRODUCT(--(PLP_BUSINESS!$C$3:$C$2925=J$9)*(--(LOWER(PLP_BUSINESS!$G$3:$G$2925)=$AU57:$BY57)))&gt;0,"O","X"))</f>
        <v>O</v>
      </c>
      <c r="K57" s="186" t="str" cm="1">
        <f t="array" ref="K57">IF(K121&lt;&gt;"", K121, IF(SUMPRODUCT(--(PLP_BUSINESS!$C$3:$C$2925=K$9)*(--(LOWER(PLP_BUSINESS!$G$3:$G$2925)=$AU57:$BY57)))&gt;0,"O","X"))</f>
        <v>O</v>
      </c>
      <c r="L57" s="187" t="str" cm="1">
        <f t="array" ref="L57">IF(L121&lt;&gt;"", L121, IF(SUMPRODUCT(--(PLP_BUSINESS!$C$3:$C$2925=L$9)*(--(LOWER(PLP_BUSINESS!$G$3:$G$2925)=$AU57:$BY57)))&gt;0,"O","X"))</f>
        <v>O</v>
      </c>
      <c r="M57" s="159" t="str" cm="1">
        <f t="array" ref="M57">IF(M121&lt;&gt;"", M121, IF(SUMPRODUCT(--(PLP_BUSINESS!$C$3:$C$2925=M$9)*(--(LOWER(PLP_BUSINESS!$G$3:$G$2925)=$AU57:$BY57)))&gt;0,"O","X"))</f>
        <v>O</v>
      </c>
      <c r="N57" s="244" t="str" cm="1">
        <f t="array" ref="N57">IF(N121&lt;&gt;"", N121, IF(SUMPRODUCT(--(PLP_BUSINESS!$C$3:$C$2925=N$9)*(--(LOWER(PLP_BUSINESS!$G$3:$G$2925)=$AU57:$BY57)))&gt;0,"O","X"))</f>
        <v>O</v>
      </c>
      <c r="O57" s="186" t="str" cm="1">
        <f t="array" ref="O57">IF(O121&lt;&gt;"", O121, IF(SUMPRODUCT(--(PLP_BUSINESS!$C$3:$C$2925=O$9)*(--(LOWER(PLP_BUSINESS!$G$3:$G$2925)=$AU57:$BY57)))&gt;0,"O","X"))</f>
        <v>O</v>
      </c>
      <c r="P57" s="186" t="str" cm="1">
        <f t="array" ref="P57">IF(P121&lt;&gt;"", P121, IF(SUMPRODUCT(--(PLP_BUSINESS!$C$3:$C$2925=P$9)*(--(LOWER(PLP_BUSINESS!$G$3:$G$2925)=$AU57:$BY57)))&gt;0,"O","X"))</f>
        <v>O</v>
      </c>
      <c r="Q57" s="186" t="str" cm="1">
        <f t="array" ref="Q57">IF(Q121&lt;&gt;"", Q121, IF(SUMPRODUCT(--(PLP_BUSINESS!$C$3:$C$2925=Q$9)*(--(LOWER(PLP_BUSINESS!$G$3:$G$2925)=$AU57:$BY57)))&gt;0,"O","X"))</f>
        <v>N/A</v>
      </c>
      <c r="R57" s="186" t="str" cm="1">
        <f t="array" ref="R57">IF(R121&lt;&gt;"", R121, IF(SUMPRODUCT(--(PLP_BUSINESS!$C$3:$C$2925=R$9)*(--(LOWER(PLP_BUSINESS!$G$3:$G$2925)=$AU57:$BY57)))&gt;0,"O","X"))</f>
        <v>N/A</v>
      </c>
      <c r="S57" s="186" t="str" cm="1">
        <f t="array" ref="S57">IF(S121&lt;&gt;"", S121, IF(SUMPRODUCT(--(PLP_BUSINESS!$C$3:$C$2925=S$9)*(--(LOWER(PLP_BUSINESS!$G$3:$G$2925)=$AU57:$BY57)))&gt;0,"O","X"))</f>
        <v>O</v>
      </c>
      <c r="T57" s="186" t="str" cm="1">
        <f t="array" ref="T57">IF(T121&lt;&gt;"", T121, IF(SUMPRODUCT(--(PLP_BUSINESS!$C$3:$C$2925=T$9)*(--(LOWER(PLP_BUSINESS!$G$3:$G$2925)=$AU57:$BY57)))&gt;0,"O","X"))</f>
        <v>O</v>
      </c>
      <c r="U57" s="186" t="str" cm="1">
        <f t="array" ref="U57">IF(U121&lt;&gt;"", U121, IF(SUMPRODUCT(--(PLP_BUSINESS!$C$3:$C$2925=U$9)*(--(LOWER(PLP_BUSINESS!$G$3:$G$2925)=$AU57:$BY57)))&gt;0,"O","X"))</f>
        <v>N/A</v>
      </c>
      <c r="V57" s="186" t="str" cm="1">
        <f t="array" ref="V57">IF(V121&lt;&gt;"", V121, IF(SUMPRODUCT(--(PLP_BUSINESS!$C$3:$C$2925=V$9)*(--(LOWER(PLP_BUSINESS!$G$3:$G$2925)=$AU57:$BY57)))&gt;0,"O","X"))</f>
        <v>N/A</v>
      </c>
      <c r="W57" s="186" t="str" cm="1">
        <f t="array" ref="W57">IF(W121&lt;&gt;"", W121, IF(SUMPRODUCT(--(PLP_BUSINESS!$C$3:$C$2925=W$9)*(--(LOWER(PLP_BUSINESS!$G$3:$G$2925)=$AU57:$BY57)))&gt;0,"O","X"))</f>
        <v>O</v>
      </c>
      <c r="X57" s="186" t="str" cm="1">
        <f t="array" ref="X57">IF(X121&lt;&gt;"", X121, IF(SUMPRODUCT(--(PLP_BUSINESS!$C$3:$C$2925=X$9)*(--(LOWER(PLP_BUSINESS!$G$3:$G$2925)=$AU57:$BY57)))&gt;0,"O","X"))</f>
        <v>N/A</v>
      </c>
      <c r="Y57" s="186" t="str" cm="1">
        <f t="array" ref="Y57">IF(Y121&lt;&gt;"", Y121, IF(SUMPRODUCT(--(PLP_BUSINESS!$C$3:$C$2925=Y$9)*(--(LOWER(PLP_BUSINESS!$G$3:$G$2925)=$AU57:$BY57)))&gt;0,"O","X"))</f>
        <v>O</v>
      </c>
      <c r="Z57" s="186" t="str" cm="1">
        <f t="array" ref="Z57">IF(Z121&lt;&gt;"", Z121, IF(SUMPRODUCT(--(PLP_BUSINESS!$C$3:$C$2925=Z$9)*(--(LOWER(PLP_BUSINESS!$G$3:$G$2925)=$AU57:$BY57)))&gt;0,"O","X"))</f>
        <v>O</v>
      </c>
      <c r="AA57" s="186" t="str" cm="1">
        <f t="array" ref="AA57">IF(AA121&lt;&gt;"", AA121, IF(SUMPRODUCT(--(PLP_BUSINESS!$C$3:$C$2925=AA$9)*(--(LOWER(PLP_BUSINESS!$G$3:$G$2925)=$AU57:$BY57)))&gt;0,"O","X"))</f>
        <v>O</v>
      </c>
      <c r="AB57" s="214" t="str" cm="1">
        <f t="array" ref="AB57">IF(AB121&lt;&gt;"", AB121, IF(SUMPRODUCT(--(PLP_BUSINESS!$C$3:$C$2925=AB$9)*(--(LOWER(PLP_BUSINESS!$G$3:$G$2925)=$AU57:$BY57)))&gt;0,"O","X"))</f>
        <v>O</v>
      </c>
      <c r="AC57" s="186" t="str" cm="1">
        <f t="array" ref="AC57">IF(AC121&lt;&gt;"", AC121, IF(SUMPRODUCT(--(PLP_BUSINESS!$C$3:$C$2925=AC$9)*(--(LOWER(PLP_BUSINESS!$G$3:$G$2925)=$AU57:$BY57)))&gt;0,"O","X"))</f>
        <v>N/A</v>
      </c>
      <c r="AD57" s="214" t="str" cm="1">
        <f t="array" ref="AD57">IF(AD121&lt;&gt;"", AD121, IF(SUMPRODUCT(--(PLP_BUSINESS!$C$3:$C$2925=AD$9)*(--(LOWER(PLP_BUSINESS!$G$3:$G$2925)=$AU57:$BY57)))&gt;0,"O","X"))</f>
        <v>N/A</v>
      </c>
      <c r="AE57" s="186" t="str" cm="1">
        <f t="array" ref="AE57">IF(AE121&lt;&gt;"", AE121, IF(SUMPRODUCT(--(PLP_BUSINESS!$C$3:$C$2925=AE$9)*(--(LOWER(PLP_BUSINESS!$G$3:$G$2925)=$AU57:$BY57)))&gt;0,"O","X"))</f>
        <v>N/A</v>
      </c>
      <c r="AF57" s="186" t="str" cm="1">
        <f t="array" ref="AF57">IF(AF121&lt;&gt;"", AF121, IF(SUMPRODUCT(--(PLP_BUSINESS!$C$3:$C$2925=AF$9)*(--(LOWER(PLP_BUSINESS!$G$3:$G$2925)=$AU57:$BY57)))&gt;0,"O","X"))</f>
        <v>N/A</v>
      </c>
      <c r="AG57" s="186" t="str" cm="1">
        <f t="array" ref="AG57">IF(AG121&lt;&gt;"", AG121, IF(SUMPRODUCT(--(PLP_BUSINESS!$C$3:$C$2925=AG$9)*(--(LOWER(PLP_BUSINESS!$G$3:$G$2925)=$AU57:$BY57)))&gt;0,"O","X"))</f>
        <v>N/A</v>
      </c>
      <c r="AH57" s="186" t="str" cm="1">
        <f t="array" ref="AH57">IF(AH121&lt;&gt;"", AH121, IF(SUMPRODUCT(--(PLP_BUSINESS!$C$3:$C$2925=AH$9)*(--(LOWER(PLP_BUSINESS!$G$3:$G$2925)=$AU57:$BY57)))&gt;0,"O","X"))</f>
        <v>N/A</v>
      </c>
      <c r="AI57" s="186" t="str" cm="1">
        <f t="array" ref="AI57">IF(AI121&lt;&gt;"", AI121, IF(SUMPRODUCT(--(PLP_BUSINESS!$C$3:$C$2925=AI$9)*(--(LOWER(PLP_BUSINESS!$G$3:$G$2925)=$AU57:$BY57)))&gt;0,"O","X"))</f>
        <v>N/A</v>
      </c>
      <c r="AJ57" s="186" t="str" cm="1">
        <f t="array" ref="AJ57">IF(AJ121&lt;&gt;"", AJ121, IF(SUMPRODUCT(--(PLP_BUSINESS!$C$3:$C$2925=AJ$9)*(--(LOWER(PLP_BUSINESS!$G$3:$G$2925)=$AU57:$BY57)))&gt;0,"O","X"))</f>
        <v>N/A</v>
      </c>
      <c r="AK57" s="214" t="str" cm="1">
        <f t="array" ref="AK57">IF(AK121&lt;&gt;"", AK121, IF(SUMPRODUCT(--(PLP_BUSINESS!$C$3:$C$2925=AK$9)*(--(LOWER(PLP_BUSINESS!$G$3:$G$2925)=$AU57:$BY57)))&gt;0,"O","X"))</f>
        <v>N/A</v>
      </c>
      <c r="AL57" s="214" t="str" cm="1">
        <f t="array" ref="AL57">IF(AL121&lt;&gt;"", AL121, IF(SUMPRODUCT(--(PLP_BUSINESS!$C$3:$C$2925=AL$9)*(--(LOWER(PLP_BUSINESS!$G$3:$G$2925)=$AU57:$BY57)))&gt;0,"O","X"))</f>
        <v>N/A</v>
      </c>
      <c r="AM57" s="186" t="str" cm="1">
        <f t="array" ref="AM57">IF(AM121&lt;&gt;"", AM121, IF(SUMPRODUCT(--(PLP_BUSINESS!$C$3:$C$2925=AM$9)*(--(LOWER(PLP_BUSINESS!$G$3:$G$2925)=$AU57:$BY57)))&gt;0,"O","X"))</f>
        <v>N/A</v>
      </c>
      <c r="AN57" s="186" t="str" cm="1">
        <f t="array" ref="AN57">IF(AN121&lt;&gt;"", AN121, IF(SUMPRODUCT(--(PLP_BUSINESS!$C$3:$C$2925=AN$9)*(--(LOWER(PLP_BUSINESS!$G$3:$G$2925)=$AU57:$BY57)))&gt;0,"O","X"))</f>
        <v>N/A</v>
      </c>
      <c r="AO57" s="186" t="str" cm="1">
        <f t="array" ref="AO57">IF(AO121&lt;&gt;"", AO121, IF(SUMPRODUCT(--(PLP_BUSINESS!$C$3:$C$2925=AO$9)*(--(LOWER(PLP_BUSINESS!$G$3:$G$2925)=$AU57:$BY57)))&gt;0,"O","X"))</f>
        <v>N/A</v>
      </c>
      <c r="AP57" s="186" t="str" cm="1">
        <f t="array" ref="AP57">IF(AP121&lt;&gt;"", AP121, IF(SUMPRODUCT(--(PLP_BUSINESS!$C$3:$C$2925=AP$9)*(--(LOWER(PLP_BUSINESS!$G$3:$G$2925)=$AU57:$BY57)))&gt;0,"O","X"))</f>
        <v>O</v>
      </c>
      <c r="AQ57" s="186" t="str" cm="1">
        <f t="array" ref="AQ57">IF(AQ121&lt;&gt;"", AQ121, IF(SUMPRODUCT(--(PLP_BUSINESS!$C$3:$C$2925=AQ$9)*(--(LOWER(PLP_BUSINESS!$G$3:$G$2925)=$AU57:$BY57)))&gt;0,"O","X"))</f>
        <v>O</v>
      </c>
      <c r="AR57" s="186" t="str" cm="1">
        <f t="array" ref="AR57">IF(AR121&lt;&gt;"", AR121, IF(SUMPRODUCT(--(PLP_BUSINESS!$C$3:$C$2925=AR$9)*(--(LOWER(PLP_BUSINESS!$G$3:$G$2925)=$AU57:$BY57)))&gt;0,"O","X"))</f>
        <v>N/A</v>
      </c>
      <c r="AS57" s="245" t="str" cm="1">
        <f t="array" ref="AS57">IF(AS121&lt;&gt;"", AS121, IF(SUMPRODUCT(--(PLP_BUSINESS!$C$3:$C$2925=AS$9)*(--(LOWER(PLP_BUSINESS!$G$3:$G$2925)=$AU57:$BY57)))&gt;0,"O","X"))</f>
        <v>N/A</v>
      </c>
      <c r="AT57" s="63"/>
      <c r="AU57" s="309" t="s">
        <v>6646</v>
      </c>
      <c r="AV57" s="309" t="s">
        <v>11468</v>
      </c>
      <c r="AW57" s="309" t="s">
        <v>6683</v>
      </c>
      <c r="AX57" s="309" t="s">
        <v>11469</v>
      </c>
      <c r="AY57" s="309" t="s">
        <v>7263</v>
      </c>
      <c r="AZ57" s="309" t="s">
        <v>11470</v>
      </c>
      <c r="BA57" s="309" t="s">
        <v>6599</v>
      </c>
      <c r="BB57" s="309" t="s">
        <v>6599</v>
      </c>
      <c r="BC57" s="309" t="s">
        <v>6647</v>
      </c>
      <c r="BD57" s="309" t="s">
        <v>6684</v>
      </c>
      <c r="BE57" s="309" t="s">
        <v>6715</v>
      </c>
      <c r="BF57" s="309" t="s">
        <v>11471</v>
      </c>
      <c r="BG57" s="309" t="s">
        <v>6830</v>
      </c>
      <c r="BH57" s="309" t="s">
        <v>6830</v>
      </c>
      <c r="BI57" s="309" t="s">
        <v>6830</v>
      </c>
      <c r="BJ57" s="309" t="s">
        <v>6830</v>
      </c>
      <c r="BK57" s="309" t="s">
        <v>6830</v>
      </c>
      <c r="BL57" s="309" t="s">
        <v>6830</v>
      </c>
      <c r="BM57" s="309" t="s">
        <v>6830</v>
      </c>
      <c r="BN57" s="309" t="s">
        <v>6830</v>
      </c>
      <c r="BO57" s="309" t="s">
        <v>6830</v>
      </c>
      <c r="BP57" s="309" t="s">
        <v>6830</v>
      </c>
      <c r="BQ57" s="309" t="s">
        <v>6830</v>
      </c>
      <c r="BR57" s="309" t="s">
        <v>6830</v>
      </c>
      <c r="BS57" s="309" t="s">
        <v>6830</v>
      </c>
      <c r="BT57" s="309" t="s">
        <v>6830</v>
      </c>
      <c r="BU57" s="309" t="s">
        <v>6830</v>
      </c>
      <c r="BV57" s="309" t="s">
        <v>6830</v>
      </c>
      <c r="BW57" s="309" t="s">
        <v>6830</v>
      </c>
      <c r="BX57" s="308"/>
      <c r="BY57" s="283"/>
      <c r="BZ57" s="283"/>
      <c r="CA57" s="283"/>
    </row>
    <row r="58" spans="1:79" s="61" customFormat="1" ht="17.45" customHeight="1">
      <c r="B58" s="509"/>
      <c r="C58" s="510"/>
      <c r="D58" s="143" t="s">
        <v>5675</v>
      </c>
      <c r="E58" s="185" t="str" cm="1">
        <f t="array" ref="E58">IF(E122&lt;&gt;"", E122, IF(SUMPRODUCT(--(PLP_BUSINESS!$C$3:$C$2925=E$9)*(--(LOWER(PLP_BUSINESS!$G$3:$G$2925)=$AU58:$BY58)))&gt;0,"O","X"))</f>
        <v>O</v>
      </c>
      <c r="F58" s="185" t="str" cm="1">
        <f t="array" ref="F58">IF(F122&lt;&gt;"", F122, IF(SUMPRODUCT(--(PLP_BUSINESS!$C$3:$C$2925=F$9)*(--(LOWER(PLP_BUSINESS!$G$3:$G$2925)=$AU58:$BY58)))&gt;0,"O","X"))</f>
        <v>O</v>
      </c>
      <c r="G58" s="185" t="str" cm="1">
        <f t="array" ref="G58">IF(G122&lt;&gt;"", G122, IF(SUMPRODUCT(--(PLP_BUSINESS!$C$3:$C$2925=G$9)*(--(LOWER(PLP_BUSINESS!$G$3:$G$2925)=$AU58:$BY58)))&gt;0,"O","X"))</f>
        <v>O</v>
      </c>
      <c r="H58" s="186" t="str" cm="1">
        <f t="array" ref="H58">IF(H122&lt;&gt;"", H122, IF(SUMPRODUCT(--(PLP_BUSINESS!$C$3:$C$2925=H$9)*(--(LOWER(PLP_BUSINESS!$G$3:$G$2925)=$AU58:$BY58)))&gt;0,"O","X"))</f>
        <v>O</v>
      </c>
      <c r="I58" s="186" t="str" cm="1">
        <f t="array" ref="I58">IF(I122&lt;&gt;"", I122, IF(SUMPRODUCT(--(PLP_BUSINESS!$C$3:$C$2925=I$9)*(--(LOWER(PLP_BUSINESS!$G$3:$G$2925)=$AU58:$BY58)))&gt;0,"O","X"))</f>
        <v>O</v>
      </c>
      <c r="J58" s="186" t="str" cm="1">
        <f t="array" ref="J58">IF(J122&lt;&gt;"", J122, IF(SUMPRODUCT(--(PLP_BUSINESS!$C$3:$C$2925=J$9)*(--(LOWER(PLP_BUSINESS!$G$3:$G$2925)=$AU58:$BY58)))&gt;0,"O","X"))</f>
        <v>O</v>
      </c>
      <c r="K58" s="186" t="str" cm="1">
        <f t="array" ref="K58">IF(K122&lt;&gt;"", K122, IF(SUMPRODUCT(--(PLP_BUSINESS!$C$3:$C$2925=K$9)*(--(LOWER(PLP_BUSINESS!$G$3:$G$2925)=$AU58:$BY58)))&gt;0,"O","X"))</f>
        <v>N/A</v>
      </c>
      <c r="L58" s="187" t="str" cm="1">
        <f t="array" ref="L58">IF(L122&lt;&gt;"", L122, IF(SUMPRODUCT(--(PLP_BUSINESS!$C$3:$C$2925=L$9)*(--(LOWER(PLP_BUSINESS!$G$3:$G$2925)=$AU58:$BY58)))&gt;0,"O","X"))</f>
        <v>O</v>
      </c>
      <c r="M58" s="159" t="str" cm="1">
        <f t="array" ref="M58">IF(M122&lt;&gt;"", M122, IF(SUMPRODUCT(--(PLP_BUSINESS!$C$3:$C$2925=M$9)*(--(LOWER(PLP_BUSINESS!$G$3:$G$2925)=$AU58:$BY58)))&gt;0,"O","X"))</f>
        <v>X</v>
      </c>
      <c r="N58" s="244" t="str" cm="1">
        <f t="array" ref="N58">IF(N122&lt;&gt;"", N122, IF(SUMPRODUCT(--(PLP_BUSINESS!$C$3:$C$2925=N$9)*(--(LOWER(PLP_BUSINESS!$G$3:$G$2925)=$AU58:$BY58)))&gt;0,"O","X"))</f>
        <v>N/A</v>
      </c>
      <c r="O58" s="186" t="str" cm="1">
        <f t="array" ref="O58">IF(O122&lt;&gt;"", O122, IF(SUMPRODUCT(--(PLP_BUSINESS!$C$3:$C$2925=O$9)*(--(LOWER(PLP_BUSINESS!$G$3:$G$2925)=$AU58:$BY58)))&gt;0,"O","X"))</f>
        <v>N/A</v>
      </c>
      <c r="P58" s="186" t="str" cm="1">
        <f t="array" ref="P58">IF(P122&lt;&gt;"", P122, IF(SUMPRODUCT(--(PLP_BUSINESS!$C$3:$C$2925=P$9)*(--(LOWER(PLP_BUSINESS!$G$3:$G$2925)=$AU58:$BY58)))&gt;0,"O","X"))</f>
        <v>N/A</v>
      </c>
      <c r="Q58" s="186" t="str" cm="1">
        <f t="array" ref="Q58">IF(Q122&lt;&gt;"", Q122, IF(SUMPRODUCT(--(PLP_BUSINESS!$C$3:$C$2925=Q$9)*(--(LOWER(PLP_BUSINESS!$G$3:$G$2925)=$AU58:$BY58)))&gt;0,"O","X"))</f>
        <v>N/A</v>
      </c>
      <c r="R58" s="186" t="str" cm="1">
        <f t="array" ref="R58">IF(R122&lt;&gt;"", R122, IF(SUMPRODUCT(--(PLP_BUSINESS!$C$3:$C$2925=R$9)*(--(LOWER(PLP_BUSINESS!$G$3:$G$2925)=$AU58:$BY58)))&gt;0,"O","X"))</f>
        <v>N/A</v>
      </c>
      <c r="S58" s="186" t="str" cm="1">
        <f t="array" ref="S58">IF(S122&lt;&gt;"", S122, IF(SUMPRODUCT(--(PLP_BUSINESS!$C$3:$C$2925=S$9)*(--(LOWER(PLP_BUSINESS!$G$3:$G$2925)=$AU58:$BY58)))&gt;0,"O","X"))</f>
        <v>O</v>
      </c>
      <c r="T58" s="186" t="str" cm="1">
        <f t="array" ref="T58">IF(T122&lt;&gt;"", T122, IF(SUMPRODUCT(--(PLP_BUSINESS!$C$3:$C$2925=T$9)*(--(LOWER(PLP_BUSINESS!$G$3:$G$2925)=$AU58:$BY58)))&gt;0,"O","X"))</f>
        <v>O</v>
      </c>
      <c r="U58" s="186" t="str" cm="1">
        <f t="array" ref="U58">IF(U122&lt;&gt;"", U122, IF(SUMPRODUCT(--(PLP_BUSINESS!$C$3:$C$2925=U$9)*(--(LOWER(PLP_BUSINESS!$G$3:$G$2925)=$AU58:$BY58)))&gt;0,"O","X"))</f>
        <v>N/A</v>
      </c>
      <c r="V58" s="186" t="str" cm="1">
        <f t="array" ref="V58">IF(V122&lt;&gt;"", V122, IF(SUMPRODUCT(--(PLP_BUSINESS!$C$3:$C$2925=V$9)*(--(LOWER(PLP_BUSINESS!$G$3:$G$2925)=$AU58:$BY58)))&gt;0,"O","X"))</f>
        <v>N/A</v>
      </c>
      <c r="W58" s="186" t="str" cm="1">
        <f t="array" ref="W58">IF(W122&lt;&gt;"", W122, IF(SUMPRODUCT(--(PLP_BUSINESS!$C$3:$C$2925=W$9)*(--(LOWER(PLP_BUSINESS!$G$3:$G$2925)=$AU58:$BY58)))&gt;0,"O","X"))</f>
        <v>N/A</v>
      </c>
      <c r="X58" s="186" t="str" cm="1">
        <f t="array" ref="X58">IF(X122&lt;&gt;"", X122, IF(SUMPRODUCT(--(PLP_BUSINESS!$C$3:$C$2925=X$9)*(--(LOWER(PLP_BUSINESS!$G$3:$G$2925)=$AU58:$BY58)))&gt;0,"O","X"))</f>
        <v>N/A</v>
      </c>
      <c r="Y58" s="186" t="str" cm="1">
        <f t="array" ref="Y58">IF(Y122&lt;&gt;"", Y122, IF(SUMPRODUCT(--(PLP_BUSINESS!$C$3:$C$2925=Y$9)*(--(LOWER(PLP_BUSINESS!$G$3:$G$2925)=$AU58:$BY58)))&gt;0,"O","X"))</f>
        <v>N/A</v>
      </c>
      <c r="Z58" s="186" t="str" cm="1">
        <f t="array" ref="Z58">IF(Z122&lt;&gt;"", Z122, IF(SUMPRODUCT(--(PLP_BUSINESS!$C$3:$C$2925=Z$9)*(--(LOWER(PLP_BUSINESS!$G$3:$G$2925)=$AU58:$BY58)))&gt;0,"O","X"))</f>
        <v>N/A</v>
      </c>
      <c r="AA58" s="186" t="str" cm="1">
        <f t="array" ref="AA58">IF(AA122&lt;&gt;"", AA122, IF(SUMPRODUCT(--(PLP_BUSINESS!$C$3:$C$2925=AA$9)*(--(LOWER(PLP_BUSINESS!$G$3:$G$2925)=$AU58:$BY58)))&gt;0,"O","X"))</f>
        <v>N/A</v>
      </c>
      <c r="AB58" s="214" t="str" cm="1">
        <f t="array" ref="AB58">IF(AB122&lt;&gt;"", AB122, IF(SUMPRODUCT(--(PLP_BUSINESS!$C$3:$C$2925=AB$9)*(--(LOWER(PLP_BUSINESS!$G$3:$G$2925)=$AU58:$BY58)))&gt;0,"O","X"))</f>
        <v>O</v>
      </c>
      <c r="AC58" s="186" t="str" cm="1">
        <f t="array" ref="AC58">IF(AC122&lt;&gt;"", AC122, IF(SUMPRODUCT(--(PLP_BUSINESS!$C$3:$C$2925=AC$9)*(--(LOWER(PLP_BUSINESS!$G$3:$G$2925)=$AU58:$BY58)))&gt;0,"O","X"))</f>
        <v>N/A</v>
      </c>
      <c r="AD58" s="214" t="str" cm="1">
        <f t="array" ref="AD58">IF(AD122&lt;&gt;"", AD122, IF(SUMPRODUCT(--(PLP_BUSINESS!$C$3:$C$2925=AD$9)*(--(LOWER(PLP_BUSINESS!$G$3:$G$2925)=$AU58:$BY58)))&gt;0,"O","X"))</f>
        <v>N/A</v>
      </c>
      <c r="AE58" s="186" t="str" cm="1">
        <f t="array" ref="AE58">IF(AE122&lt;&gt;"", AE122, IF(SUMPRODUCT(--(PLP_BUSINESS!$C$3:$C$2925=AE$9)*(--(LOWER(PLP_BUSINESS!$G$3:$G$2925)=$AU58:$BY58)))&gt;0,"O","X"))</f>
        <v>N/A</v>
      </c>
      <c r="AF58" s="186" t="str" cm="1">
        <f t="array" ref="AF58">IF(AF122&lt;&gt;"", AF122, IF(SUMPRODUCT(--(PLP_BUSINESS!$C$3:$C$2925=AF$9)*(--(LOWER(PLP_BUSINESS!$G$3:$G$2925)=$AU58:$BY58)))&gt;0,"O","X"))</f>
        <v>N/A</v>
      </c>
      <c r="AG58" s="186" t="str" cm="1">
        <f t="array" ref="AG58">IF(AG122&lt;&gt;"", AG122, IF(SUMPRODUCT(--(PLP_BUSINESS!$C$3:$C$2925=AG$9)*(--(LOWER(PLP_BUSINESS!$G$3:$G$2925)=$AU58:$BY58)))&gt;0,"O","X"))</f>
        <v>N/A</v>
      </c>
      <c r="AH58" s="186" t="str" cm="1">
        <f t="array" ref="AH58">IF(AH122&lt;&gt;"", AH122, IF(SUMPRODUCT(--(PLP_BUSINESS!$C$3:$C$2925=AH$9)*(--(LOWER(PLP_BUSINESS!$G$3:$G$2925)=$AU58:$BY58)))&gt;0,"O","X"))</f>
        <v>N/A</v>
      </c>
      <c r="AI58" s="186" t="str" cm="1">
        <f t="array" ref="AI58">IF(AI122&lt;&gt;"", AI122, IF(SUMPRODUCT(--(PLP_BUSINESS!$C$3:$C$2925=AI$9)*(--(LOWER(PLP_BUSINESS!$G$3:$G$2925)=$AU58:$BY58)))&gt;0,"O","X"))</f>
        <v>N/A</v>
      </c>
      <c r="AJ58" s="186" t="str" cm="1">
        <f t="array" ref="AJ58">IF(AJ122&lt;&gt;"", AJ122, IF(SUMPRODUCT(--(PLP_BUSINESS!$C$3:$C$2925=AJ$9)*(--(LOWER(PLP_BUSINESS!$G$3:$G$2925)=$AU58:$BY58)))&gt;0,"O","X"))</f>
        <v>N/A</v>
      </c>
      <c r="AK58" s="214" t="str" cm="1">
        <f t="array" ref="AK58">IF(AK122&lt;&gt;"", AK122, IF(SUMPRODUCT(--(PLP_BUSINESS!$C$3:$C$2925=AK$9)*(--(LOWER(PLP_BUSINESS!$G$3:$G$2925)=$AU58:$BY58)))&gt;0,"O","X"))</f>
        <v>N/A</v>
      </c>
      <c r="AL58" s="214" t="str" cm="1">
        <f t="array" ref="AL58">IF(AL122&lt;&gt;"", AL122, IF(SUMPRODUCT(--(PLP_BUSINESS!$C$3:$C$2925=AL$9)*(--(LOWER(PLP_BUSINESS!$G$3:$G$2925)=$AU58:$BY58)))&gt;0,"O","X"))</f>
        <v>N/A</v>
      </c>
      <c r="AM58" s="186" t="str" cm="1">
        <f t="array" ref="AM58">IF(AM122&lt;&gt;"", AM122, IF(SUMPRODUCT(--(PLP_BUSINESS!$C$3:$C$2925=AM$9)*(--(LOWER(PLP_BUSINESS!$G$3:$G$2925)=$AU58:$BY58)))&gt;0,"O","X"))</f>
        <v>N/A</v>
      </c>
      <c r="AN58" s="186" t="str" cm="1">
        <f t="array" ref="AN58">IF(AN122&lt;&gt;"", AN122, IF(SUMPRODUCT(--(PLP_BUSINESS!$C$3:$C$2925=AN$9)*(--(LOWER(PLP_BUSINESS!$G$3:$G$2925)=$AU58:$BY58)))&gt;0,"O","X"))</f>
        <v>N/A</v>
      </c>
      <c r="AO58" s="186" t="str" cm="1">
        <f t="array" ref="AO58">IF(AO122&lt;&gt;"", AO122, IF(SUMPRODUCT(--(PLP_BUSINESS!$C$3:$C$2925=AO$9)*(--(LOWER(PLP_BUSINESS!$G$3:$G$2925)=$AU58:$BY58)))&gt;0,"O","X"))</f>
        <v>N/A</v>
      </c>
      <c r="AP58" s="186" t="str" cm="1">
        <f t="array" ref="AP58">IF(AP122&lt;&gt;"", AP122, IF(SUMPRODUCT(--(PLP_BUSINESS!$C$3:$C$2925=AP$9)*(--(LOWER(PLP_BUSINESS!$G$3:$G$2925)=$AU58:$BY58)))&gt;0,"O","X"))</f>
        <v>N/A</v>
      </c>
      <c r="AQ58" s="186" t="str" cm="1">
        <f t="array" ref="AQ58">IF(AQ122&lt;&gt;"", AQ122, IF(SUMPRODUCT(--(PLP_BUSINESS!$C$3:$C$2925=AQ$9)*(--(LOWER(PLP_BUSINESS!$G$3:$G$2925)=$AU58:$BY58)))&gt;0,"O","X"))</f>
        <v>O</v>
      </c>
      <c r="AR58" s="186" t="str" cm="1">
        <f t="array" ref="AR58">IF(AR122&lt;&gt;"", AR122, IF(SUMPRODUCT(--(PLP_BUSINESS!$C$3:$C$2925=AR$9)*(--(LOWER(PLP_BUSINESS!$G$3:$G$2925)=$AU58:$BY58)))&gt;0,"O","X"))</f>
        <v>N/A</v>
      </c>
      <c r="AS58" s="245" t="str" cm="1">
        <f t="array" ref="AS58">IF(AS122&lt;&gt;"", AS122, IF(SUMPRODUCT(--(PLP_BUSINESS!$C$3:$C$2925=AS$9)*(--(LOWER(PLP_BUSINESS!$G$3:$G$2925)=$AU58:$BY58)))&gt;0,"O","X"))</f>
        <v>N/A</v>
      </c>
      <c r="AT58" s="63"/>
      <c r="AU58" s="309" t="s">
        <v>6600</v>
      </c>
      <c r="AV58" s="309" t="s">
        <v>11472</v>
      </c>
      <c r="AW58" s="309" t="s">
        <v>7259</v>
      </c>
      <c r="AX58" s="309" t="s">
        <v>6601</v>
      </c>
      <c r="AY58" s="309" t="s">
        <v>11473</v>
      </c>
      <c r="AZ58" s="309" t="s">
        <v>6601</v>
      </c>
      <c r="BA58" s="309" t="s">
        <v>6648</v>
      </c>
      <c r="BB58" s="309" t="s">
        <v>6685</v>
      </c>
      <c r="BC58" s="309" t="s">
        <v>11474</v>
      </c>
      <c r="BD58" s="309" t="s">
        <v>6602</v>
      </c>
      <c r="BE58" s="309" t="s">
        <v>6830</v>
      </c>
      <c r="BF58" s="309" t="s">
        <v>6830</v>
      </c>
      <c r="BG58" s="309" t="s">
        <v>6830</v>
      </c>
      <c r="BH58" s="309" t="s">
        <v>6830</v>
      </c>
      <c r="BI58" s="309" t="s">
        <v>6830</v>
      </c>
      <c r="BJ58" s="309" t="s">
        <v>6830</v>
      </c>
      <c r="BK58" s="309" t="s">
        <v>6830</v>
      </c>
      <c r="BL58" s="309" t="s">
        <v>6830</v>
      </c>
      <c r="BM58" s="309" t="s">
        <v>6830</v>
      </c>
      <c r="BN58" s="309" t="s">
        <v>6830</v>
      </c>
      <c r="BO58" s="309" t="s">
        <v>6830</v>
      </c>
      <c r="BP58" s="309" t="s">
        <v>6830</v>
      </c>
      <c r="BQ58" s="309" t="s">
        <v>6830</v>
      </c>
      <c r="BR58" s="309" t="s">
        <v>6830</v>
      </c>
      <c r="BS58" s="309" t="s">
        <v>6830</v>
      </c>
      <c r="BT58" s="309" t="s">
        <v>6830</v>
      </c>
      <c r="BU58" s="309" t="s">
        <v>6830</v>
      </c>
      <c r="BV58" s="309" t="s">
        <v>6830</v>
      </c>
      <c r="BW58" s="309" t="s">
        <v>6830</v>
      </c>
      <c r="BX58" s="308"/>
      <c r="BY58" s="283"/>
      <c r="BZ58" s="283"/>
      <c r="CA58" s="283"/>
    </row>
    <row r="59" spans="1:79" s="61" customFormat="1" ht="17.45" customHeight="1">
      <c r="A59" s="85"/>
      <c r="B59" s="511"/>
      <c r="C59" s="512"/>
      <c r="D59" s="144" t="s">
        <v>7950</v>
      </c>
      <c r="E59" s="189" t="str" cm="1">
        <f t="array" ref="E59">IF(E123&lt;&gt;"", E123, IF(SUMPRODUCT(--(PLP_BUSINESS!$C$3:$C$2925=E$9)*(--(LOWER(PLP_BUSINESS!$G$3:$G$2925)=$AU59:$BY59)))&gt;0,"O","X"))</f>
        <v>O</v>
      </c>
      <c r="F59" s="189" t="str" cm="1">
        <f t="array" ref="F59">IF(F123&lt;&gt;"", F123, IF(SUMPRODUCT(--(PLP_BUSINESS!$C$3:$C$2925=F$9)*(--(LOWER(PLP_BUSINESS!$G$3:$G$2925)=$AU59:$BY59)))&gt;0,"O","X"))</f>
        <v>O</v>
      </c>
      <c r="G59" s="188" t="str" cm="1">
        <f t="array" ref="G59">IF(G123&lt;&gt;"", G123, IF(SUMPRODUCT(--(PLP_BUSINESS!$C$3:$C$2925=G$9)*(--(LOWER(PLP_BUSINESS!$G$3:$G$2925)=$AU59:$BY59)))&gt;0,"O","X"))</f>
        <v>O</v>
      </c>
      <c r="H59" s="188" t="str" cm="1">
        <f t="array" ref="H59">IF(H123&lt;&gt;"", H123, IF(SUMPRODUCT(--(PLP_BUSINESS!$C$3:$C$2925=H$9)*(--(LOWER(PLP_BUSINESS!$G$3:$G$2925)=$AU59:$BY59)))&gt;0,"O","X"))</f>
        <v>O</v>
      </c>
      <c r="I59" s="188" t="str" cm="1">
        <f t="array" ref="I59">IF(I123&lt;&gt;"", I123, IF(SUMPRODUCT(--(PLP_BUSINESS!$C$3:$C$2925=I$9)*(--(LOWER(PLP_BUSINESS!$G$3:$G$2925)=$AU59:$BY59)))&gt;0,"O","X"))</f>
        <v>O</v>
      </c>
      <c r="J59" s="189" t="str" cm="1">
        <f t="array" ref="J59">IF(J123&lt;&gt;"", J123, IF(SUMPRODUCT(--(PLP_BUSINESS!$C$3:$C$2925=J$9)*(--(LOWER(PLP_BUSINESS!$G$3:$G$2925)=$AU59:$BY59)))&gt;0,"O","X"))</f>
        <v>O</v>
      </c>
      <c r="K59" s="189" t="str" cm="1">
        <f t="array" ref="K59">IF(K123&lt;&gt;"", K123, IF(SUMPRODUCT(--(PLP_BUSINESS!$C$3:$C$2925=K$9)*(--(LOWER(PLP_BUSINESS!$G$3:$G$2925)=$AU59:$BY59)))&gt;0,"O","X"))</f>
        <v>O</v>
      </c>
      <c r="L59" s="190" t="str" cm="1">
        <f t="array" ref="L59">IF(L123&lt;&gt;"", L123, IF(SUMPRODUCT(--(PLP_BUSINESS!$C$3:$C$2925=L$9)*(--(LOWER(PLP_BUSINESS!$G$3:$G$2925)=$AU59:$BY59)))&gt;0,"O","X"))</f>
        <v>O</v>
      </c>
      <c r="M59" s="160" t="str" cm="1">
        <f t="array" ref="M59">IF(M123&lt;&gt;"", M123, IF(SUMPRODUCT(--(PLP_BUSINESS!$C$3:$C$2925=M$9)*(--(LOWER(PLP_BUSINESS!$G$3:$G$2925)=$AU59:$BY59)))&gt;0,"O","X"))</f>
        <v>X</v>
      </c>
      <c r="N59" s="246" t="str" cm="1">
        <f t="array" ref="N59">IF(N123&lt;&gt;"", N123, IF(SUMPRODUCT(--(PLP_BUSINESS!$C$3:$C$2925=N$9)*(--(LOWER(PLP_BUSINESS!$G$3:$G$2925)=$AU59:$BY59)))&gt;0,"O","X"))</f>
        <v>N/A</v>
      </c>
      <c r="O59" s="189" t="str" cm="1">
        <f t="array" ref="O59">IF(O123&lt;&gt;"", O123, IF(SUMPRODUCT(--(PLP_BUSINESS!$C$3:$C$2925=O$9)*(--(LOWER(PLP_BUSINESS!$G$3:$G$2925)=$AU59:$BY59)))&gt;0,"O","X"))</f>
        <v>N/A</v>
      </c>
      <c r="P59" s="189" t="str" cm="1">
        <f t="array" ref="P59">IF(P123&lt;&gt;"", P123, IF(SUMPRODUCT(--(PLP_BUSINESS!$C$3:$C$2925=P$9)*(--(LOWER(PLP_BUSINESS!$G$3:$G$2925)=$AU59:$BY59)))&gt;0,"O","X"))</f>
        <v>N/A</v>
      </c>
      <c r="Q59" s="189" t="str" cm="1">
        <f t="array" ref="Q59">IF(Q123&lt;&gt;"", Q123, IF(SUMPRODUCT(--(PLP_BUSINESS!$C$3:$C$2925=Q$9)*(--(LOWER(PLP_BUSINESS!$G$3:$G$2925)=$AU59:$BY59)))&gt;0,"O","X"))</f>
        <v>N/A</v>
      </c>
      <c r="R59" s="189" t="str" cm="1">
        <f t="array" ref="R59">IF(R123&lt;&gt;"", R123, IF(SUMPRODUCT(--(PLP_BUSINESS!$C$3:$C$2925=R$9)*(--(LOWER(PLP_BUSINESS!$G$3:$G$2925)=$AU59:$BY59)))&gt;0,"O","X"))</f>
        <v>N/A</v>
      </c>
      <c r="S59" s="189" t="str" cm="1">
        <f t="array" ref="S59">IF(S123&lt;&gt;"", S123, IF(SUMPRODUCT(--(PLP_BUSINESS!$C$3:$C$2925=S$9)*(--(LOWER(PLP_BUSINESS!$G$3:$G$2925)=$AU59:$BY59)))&gt;0,"O","X"))</f>
        <v>N/A</v>
      </c>
      <c r="T59" s="189" t="str" cm="1">
        <f t="array" ref="T59">IF(T123&lt;&gt;"", T123, IF(SUMPRODUCT(--(PLP_BUSINESS!$C$3:$C$2925=T$9)*(--(LOWER(PLP_BUSINESS!$G$3:$G$2925)=$AU59:$BY59)))&gt;0,"O","X"))</f>
        <v>N/A</v>
      </c>
      <c r="U59" s="189" t="str" cm="1">
        <f t="array" ref="U59">IF(U123&lt;&gt;"", U123, IF(SUMPRODUCT(--(PLP_BUSINESS!$C$3:$C$2925=U$9)*(--(LOWER(PLP_BUSINESS!$G$3:$G$2925)=$AU59:$BY59)))&gt;0,"O","X"))</f>
        <v>N/A</v>
      </c>
      <c r="V59" s="189" t="str" cm="1">
        <f t="array" ref="V59">IF(V123&lt;&gt;"", V123, IF(SUMPRODUCT(--(PLP_BUSINESS!$C$3:$C$2925=V$9)*(--(LOWER(PLP_BUSINESS!$G$3:$G$2925)=$AU59:$BY59)))&gt;0,"O","X"))</f>
        <v>N/A</v>
      </c>
      <c r="W59" s="189" t="str" cm="1">
        <f t="array" ref="W59">IF(W123&lt;&gt;"", W123, IF(SUMPRODUCT(--(PLP_BUSINESS!$C$3:$C$2925=W$9)*(--(LOWER(PLP_BUSINESS!$G$3:$G$2925)=$AU59:$BY59)))&gt;0,"O","X"))</f>
        <v>N/A</v>
      </c>
      <c r="X59" s="189" t="str" cm="1">
        <f t="array" ref="X59">IF(X123&lt;&gt;"", X123, IF(SUMPRODUCT(--(PLP_BUSINESS!$C$3:$C$2925=X$9)*(--(LOWER(PLP_BUSINESS!$G$3:$G$2925)=$AU59:$BY59)))&gt;0,"O","X"))</f>
        <v>N/A</v>
      </c>
      <c r="Y59" s="189" t="str" cm="1">
        <f t="array" ref="Y59">IF(Y123&lt;&gt;"", Y123, IF(SUMPRODUCT(--(PLP_BUSINESS!$C$3:$C$2925=Y$9)*(--(LOWER(PLP_BUSINESS!$G$3:$G$2925)=$AU59:$BY59)))&gt;0,"O","X"))</f>
        <v>N/A</v>
      </c>
      <c r="Z59" s="189" t="str" cm="1">
        <f t="array" ref="Z59">IF(Z123&lt;&gt;"", Z123, IF(SUMPRODUCT(--(PLP_BUSINESS!$C$3:$C$2925=Z$9)*(--(LOWER(PLP_BUSINESS!$G$3:$G$2925)=$AU59:$BY59)))&gt;0,"O","X"))</f>
        <v>N/A</v>
      </c>
      <c r="AA59" s="189" t="str" cm="1">
        <f t="array" ref="AA59">IF(AA123&lt;&gt;"", AA123, IF(SUMPRODUCT(--(PLP_BUSINESS!$C$3:$C$2925=AA$9)*(--(LOWER(PLP_BUSINESS!$G$3:$G$2925)=$AU59:$BY59)))&gt;0,"O","X"))</f>
        <v>N/A</v>
      </c>
      <c r="AB59" s="218" t="str" cm="1">
        <f t="array" ref="AB59">IF(AB123&lt;&gt;"", AB123, IF(SUMPRODUCT(--(PLP_BUSINESS!$C$3:$C$2925=AB$9)*(--(LOWER(PLP_BUSINESS!$G$3:$G$2925)=$AU59:$BY59)))&gt;0,"O","X"))</f>
        <v>N/A</v>
      </c>
      <c r="AC59" s="189" t="str" cm="1">
        <f t="array" ref="AC59">IF(AC123&lt;&gt;"", AC123, IF(SUMPRODUCT(--(PLP_BUSINESS!$C$3:$C$2925=AC$9)*(--(LOWER(PLP_BUSINESS!$G$3:$G$2925)=$AU59:$BY59)))&gt;0,"O","X"))</f>
        <v>N/A</v>
      </c>
      <c r="AD59" s="218" t="str" cm="1">
        <f t="array" ref="AD59">IF(AD123&lt;&gt;"", AD123, IF(SUMPRODUCT(--(PLP_BUSINESS!$C$3:$C$2925=AD$9)*(--(LOWER(PLP_BUSINESS!$G$3:$G$2925)=$AU59:$BY59)))&gt;0,"O","X"))</f>
        <v>N/A</v>
      </c>
      <c r="AE59" s="189" t="str" cm="1">
        <f t="array" ref="AE59">IF(AE123&lt;&gt;"", AE123, IF(SUMPRODUCT(--(PLP_BUSINESS!$C$3:$C$2925=AE$9)*(--(LOWER(PLP_BUSINESS!$G$3:$G$2925)=$AU59:$BY59)))&gt;0,"O","X"))</f>
        <v>N/A</v>
      </c>
      <c r="AF59" s="189" t="str" cm="1">
        <f t="array" ref="AF59">IF(AF123&lt;&gt;"", AF123, IF(SUMPRODUCT(--(PLP_BUSINESS!$C$3:$C$2925=AF$9)*(--(LOWER(PLP_BUSINESS!$G$3:$G$2925)=$AU59:$BY59)))&gt;0,"O","X"))</f>
        <v>N/A</v>
      </c>
      <c r="AG59" s="189" t="str" cm="1">
        <f t="array" ref="AG59">IF(AG123&lt;&gt;"", AG123, IF(SUMPRODUCT(--(PLP_BUSINESS!$C$3:$C$2925=AG$9)*(--(LOWER(PLP_BUSINESS!$G$3:$G$2925)=$AU59:$BY59)))&gt;0,"O","X"))</f>
        <v>N/A</v>
      </c>
      <c r="AH59" s="189" t="str" cm="1">
        <f t="array" ref="AH59">IF(AH123&lt;&gt;"", AH123, IF(SUMPRODUCT(--(PLP_BUSINESS!$C$3:$C$2925=AH$9)*(--(LOWER(PLP_BUSINESS!$G$3:$G$2925)=$AU59:$BY59)))&gt;0,"O","X"))</f>
        <v>N/A</v>
      </c>
      <c r="AI59" s="189" t="str" cm="1">
        <f t="array" ref="AI59">IF(AI123&lt;&gt;"", AI123, IF(SUMPRODUCT(--(PLP_BUSINESS!$C$3:$C$2925=AI$9)*(--(LOWER(PLP_BUSINESS!$G$3:$G$2925)=$AU59:$BY59)))&gt;0,"O","X"))</f>
        <v>N/A</v>
      </c>
      <c r="AJ59" s="189" t="str" cm="1">
        <f t="array" ref="AJ59">IF(AJ123&lt;&gt;"", AJ123, IF(SUMPRODUCT(--(PLP_BUSINESS!$C$3:$C$2925=AJ$9)*(--(LOWER(PLP_BUSINESS!$G$3:$G$2925)=$AU59:$BY59)))&gt;0,"O","X"))</f>
        <v>N/A</v>
      </c>
      <c r="AK59" s="218" t="str" cm="1">
        <f t="array" ref="AK59">IF(AK123&lt;&gt;"", AK123, IF(SUMPRODUCT(--(PLP_BUSINESS!$C$3:$C$2925=AK$9)*(--(LOWER(PLP_BUSINESS!$G$3:$G$2925)=$AU59:$BY59)))&gt;0,"O","X"))</f>
        <v>N/A</v>
      </c>
      <c r="AL59" s="218" t="str" cm="1">
        <f t="array" ref="AL59">IF(AL123&lt;&gt;"", AL123, IF(SUMPRODUCT(--(PLP_BUSINESS!$C$3:$C$2925=AL$9)*(--(LOWER(PLP_BUSINESS!$G$3:$G$2925)=$AU59:$BY59)))&gt;0,"O","X"))</f>
        <v>N/A</v>
      </c>
      <c r="AM59" s="189" t="str" cm="1">
        <f t="array" ref="AM59">IF(AM123&lt;&gt;"", AM123, IF(SUMPRODUCT(--(PLP_BUSINESS!$C$3:$C$2925=AM$9)*(--(LOWER(PLP_BUSINESS!$G$3:$G$2925)=$AU59:$BY59)))&gt;0,"O","X"))</f>
        <v>N/A</v>
      </c>
      <c r="AN59" s="189" t="str" cm="1">
        <f t="array" ref="AN59">IF(AN123&lt;&gt;"", AN123, IF(SUMPRODUCT(--(PLP_BUSINESS!$C$3:$C$2925=AN$9)*(--(LOWER(PLP_BUSINESS!$G$3:$G$2925)=$AU59:$BY59)))&gt;0,"O","X"))</f>
        <v>N/A</v>
      </c>
      <c r="AO59" s="189" t="str" cm="1">
        <f t="array" ref="AO59">IF(AO123&lt;&gt;"", AO123, IF(SUMPRODUCT(--(PLP_BUSINESS!$C$3:$C$2925=AO$9)*(--(LOWER(PLP_BUSINESS!$G$3:$G$2925)=$AU59:$BY59)))&gt;0,"O","X"))</f>
        <v>N/A</v>
      </c>
      <c r="AP59" s="189" t="str" cm="1">
        <f t="array" ref="AP59">IF(AP123&lt;&gt;"", AP123, IF(SUMPRODUCT(--(PLP_BUSINESS!$C$3:$C$2925=AP$9)*(--(LOWER(PLP_BUSINESS!$G$3:$G$2925)=$AU59:$BY59)))&gt;0,"O","X"))</f>
        <v>N/A</v>
      </c>
      <c r="AQ59" s="189" t="str" cm="1">
        <f t="array" ref="AQ59">IF(AQ123&lt;&gt;"", AQ123, IF(SUMPRODUCT(--(PLP_BUSINESS!$C$3:$C$2925=AQ$9)*(--(LOWER(PLP_BUSINESS!$G$3:$G$2925)=$AU59:$BY59)))&gt;0,"O","X"))</f>
        <v>N/A</v>
      </c>
      <c r="AR59" s="189" t="str" cm="1">
        <f t="array" ref="AR59">IF(AR123&lt;&gt;"", AR123, IF(SUMPRODUCT(--(PLP_BUSINESS!$C$3:$C$2925=AR$9)*(--(LOWER(PLP_BUSINESS!$G$3:$G$2925)=$AU59:$BY59)))&gt;0,"O","X"))</f>
        <v>N/A</v>
      </c>
      <c r="AS59" s="247" t="str" cm="1">
        <f t="array" ref="AS59">IF(AS123&lt;&gt;"", AS123, IF(SUMPRODUCT(--(PLP_BUSINESS!$C$3:$C$2925=AS$9)*(--(LOWER(PLP_BUSINESS!$G$3:$G$2925)=$AU59:$BY59)))&gt;0,"O","X"))</f>
        <v>N/A</v>
      </c>
      <c r="AT59" s="63"/>
      <c r="AU59" s="309" t="s">
        <v>11475</v>
      </c>
      <c r="AV59" s="309" t="s">
        <v>11476</v>
      </c>
      <c r="AW59" s="309" t="s">
        <v>11477</v>
      </c>
      <c r="AX59" s="309" t="s">
        <v>11478</v>
      </c>
      <c r="AY59" s="309" t="s">
        <v>11479</v>
      </c>
      <c r="AZ59" s="309" t="s">
        <v>6830</v>
      </c>
      <c r="BA59" s="309" t="s">
        <v>6830</v>
      </c>
      <c r="BB59" s="309" t="s">
        <v>6830</v>
      </c>
      <c r="BC59" s="309" t="s">
        <v>6830</v>
      </c>
      <c r="BD59" s="309" t="s">
        <v>6830</v>
      </c>
      <c r="BE59" s="309" t="s">
        <v>6830</v>
      </c>
      <c r="BF59" s="309" t="s">
        <v>6830</v>
      </c>
      <c r="BG59" s="309" t="s">
        <v>6830</v>
      </c>
      <c r="BH59" s="309" t="s">
        <v>6830</v>
      </c>
      <c r="BI59" s="309" t="s">
        <v>6830</v>
      </c>
      <c r="BJ59" s="309" t="s">
        <v>6830</v>
      </c>
      <c r="BK59" s="309" t="s">
        <v>6830</v>
      </c>
      <c r="BL59" s="309" t="s">
        <v>6830</v>
      </c>
      <c r="BM59" s="309" t="s">
        <v>6830</v>
      </c>
      <c r="BN59" s="309" t="s">
        <v>6830</v>
      </c>
      <c r="BO59" s="309" t="s">
        <v>6830</v>
      </c>
      <c r="BP59" s="309" t="s">
        <v>6830</v>
      </c>
      <c r="BQ59" s="309" t="s">
        <v>6830</v>
      </c>
      <c r="BR59" s="309" t="s">
        <v>6830</v>
      </c>
      <c r="BS59" s="309" t="s">
        <v>6830</v>
      </c>
      <c r="BT59" s="309" t="s">
        <v>6830</v>
      </c>
      <c r="BU59" s="309" t="s">
        <v>6830</v>
      </c>
      <c r="BV59" s="309" t="s">
        <v>6830</v>
      </c>
      <c r="BW59" s="309" t="s">
        <v>6830</v>
      </c>
      <c r="BX59" s="308"/>
      <c r="BY59" s="283"/>
      <c r="BZ59" s="283"/>
      <c r="CA59" s="283"/>
    </row>
    <row r="60" spans="1:79" s="61" customFormat="1" ht="17.45" customHeight="1">
      <c r="B60" s="501" t="s">
        <v>5676</v>
      </c>
      <c r="C60" s="502"/>
      <c r="D60" s="81" t="s">
        <v>5677</v>
      </c>
      <c r="E60" s="204" t="str" cm="1">
        <f t="array" ref="E60">IF(E124&lt;&gt;"", E124, IF(SUMPRODUCT(--(PLP_BUSINESS!$C$3:$C$2925=E$9)*(--(LOWER(PLP_BUSINESS!$G$3:$G$2925)=$AU60:$BY60)))&gt;0,"O","X"))</f>
        <v>O</v>
      </c>
      <c r="F60" s="169" t="str" cm="1">
        <f t="array" ref="F60">IF(F124&lt;&gt;"", F124, IF(SUMPRODUCT(--(PLP_BUSINESS!$C$3:$C$2925=F$9)*(--(LOWER(PLP_BUSINESS!$G$3:$G$2925)=$AU60:$BY60)))&gt;0,"O","X"))</f>
        <v>N/A</v>
      </c>
      <c r="G60" s="169" t="str" cm="1">
        <f t="array" ref="G60">IF(G124&lt;&gt;"", G124, IF(SUMPRODUCT(--(PLP_BUSINESS!$C$3:$C$2925=G$9)*(--(LOWER(PLP_BUSINESS!$G$3:$G$2925)=$AU60:$BY60)))&gt;0,"O","X"))</f>
        <v>N/A</v>
      </c>
      <c r="H60" s="169" t="str" cm="1">
        <f t="array" ref="H60">IF(H124&lt;&gt;"", H124, IF(SUMPRODUCT(--(PLP_BUSINESS!$C$3:$C$2925=H$9)*(--(LOWER(PLP_BUSINESS!$G$3:$G$2925)=$AU60:$BY60)))&gt;0,"O","X"))</f>
        <v>N/A</v>
      </c>
      <c r="I60" s="169" t="str" cm="1">
        <f t="array" ref="I60">IF(I124&lt;&gt;"", I124, IF(SUMPRODUCT(--(PLP_BUSINESS!$C$3:$C$2925=I$9)*(--(LOWER(PLP_BUSINESS!$G$3:$G$2925)=$AU60:$BY60)))&gt;0,"O","X"))</f>
        <v>O</v>
      </c>
      <c r="J60" s="169" t="str" cm="1">
        <f t="array" ref="J60">IF(J124&lt;&gt;"", J124, IF(SUMPRODUCT(--(PLP_BUSINESS!$C$3:$C$2925=J$9)*(--(LOWER(PLP_BUSINESS!$G$3:$G$2925)=$AU60:$BY60)))&gt;0,"O","X"))</f>
        <v>O</v>
      </c>
      <c r="K60" s="169" t="str" cm="1">
        <f t="array" ref="K60">IF(K124&lt;&gt;"", K124, IF(SUMPRODUCT(--(PLP_BUSINESS!$C$3:$C$2925=K$9)*(--(LOWER(PLP_BUSINESS!$G$3:$G$2925)=$AU60:$BY60)))&gt;0,"O","X"))</f>
        <v>O</v>
      </c>
      <c r="L60" s="170" t="str" cm="1">
        <f t="array" ref="L60">IF(L124&lt;&gt;"", L124, IF(SUMPRODUCT(--(PLP_BUSINESS!$C$3:$C$2925=L$9)*(--(LOWER(PLP_BUSINESS!$G$3:$G$2925)=$AU60:$BY60)))&gt;0,"O","X"))</f>
        <v>O</v>
      </c>
      <c r="M60" s="154" t="str" cm="1">
        <f t="array" ref="M60">IF(M124&lt;&gt;"", M124, IF(SUMPRODUCT(--(PLP_BUSINESS!$C$3:$C$2925=M$9)*(--(LOWER(PLP_BUSINESS!$G$3:$G$2925)=$AU60:$BY60)))&gt;0,"O","X"))</f>
        <v>X</v>
      </c>
      <c r="N60" s="227" t="str" cm="1">
        <f t="array" ref="N60">IF(N124&lt;&gt;"", N124, IF(SUMPRODUCT(--(PLP_BUSINESS!$C$3:$C$2925=N$9)*(--(LOWER(PLP_BUSINESS!$G$3:$G$2925)=$AU60:$BY60)))&gt;0,"O","X"))</f>
        <v>N/A</v>
      </c>
      <c r="O60" s="169" t="str" cm="1">
        <f t="array" ref="O60">IF(O124&lt;&gt;"", O124, IF(SUMPRODUCT(--(PLP_BUSINESS!$C$3:$C$2925=O$9)*(--(LOWER(PLP_BUSINESS!$G$3:$G$2925)=$AU60:$BY60)))&gt;0,"O","X"))</f>
        <v>N/A</v>
      </c>
      <c r="P60" s="169" t="str" cm="1">
        <f t="array" ref="P60">IF(P124&lt;&gt;"", P124, IF(SUMPRODUCT(--(PLP_BUSINESS!$C$3:$C$2925=P$9)*(--(LOWER(PLP_BUSINESS!$G$3:$G$2925)=$AU60:$BY60)))&gt;0,"O","X"))</f>
        <v>N/A</v>
      </c>
      <c r="Q60" s="169" t="str" cm="1">
        <f t="array" ref="Q60">IF(Q124&lt;&gt;"", Q124, IF(SUMPRODUCT(--(PLP_BUSINESS!$C$3:$C$2925=Q$9)*(--(LOWER(PLP_BUSINESS!$G$3:$G$2925)=$AU60:$BY60)))&gt;0,"O","X"))</f>
        <v>N/A</v>
      </c>
      <c r="R60" s="169" t="str" cm="1">
        <f t="array" ref="R60">IF(R124&lt;&gt;"", R124, IF(SUMPRODUCT(--(PLP_BUSINESS!$C$3:$C$2925=R$9)*(--(LOWER(PLP_BUSINESS!$G$3:$G$2925)=$AU60:$BY60)))&gt;0,"O","X"))</f>
        <v>N/A</v>
      </c>
      <c r="S60" s="169" t="str" cm="1">
        <f t="array" ref="S60">IF(S124&lt;&gt;"", S124, IF(SUMPRODUCT(--(PLP_BUSINESS!$C$3:$C$2925=S$9)*(--(LOWER(PLP_BUSINESS!$G$3:$G$2925)=$AU60:$BY60)))&gt;0,"O","X"))</f>
        <v>N/A</v>
      </c>
      <c r="T60" s="169" t="str" cm="1">
        <f t="array" ref="T60">IF(T124&lt;&gt;"", T124, IF(SUMPRODUCT(--(PLP_BUSINESS!$C$3:$C$2925=T$9)*(--(LOWER(PLP_BUSINESS!$G$3:$G$2925)=$AU60:$BY60)))&gt;0,"O","X"))</f>
        <v>N/A</v>
      </c>
      <c r="U60" s="169" t="str" cm="1">
        <f t="array" ref="U60">IF(U124&lt;&gt;"", U124, IF(SUMPRODUCT(--(PLP_BUSINESS!$C$3:$C$2925=U$9)*(--(LOWER(PLP_BUSINESS!$G$3:$G$2925)=$AU60:$BY60)))&gt;0,"O","X"))</f>
        <v>N/A</v>
      </c>
      <c r="V60" s="169" t="str" cm="1">
        <f t="array" ref="V60">IF(V124&lt;&gt;"", V124, IF(SUMPRODUCT(--(PLP_BUSINESS!$C$3:$C$2925=V$9)*(--(LOWER(PLP_BUSINESS!$G$3:$G$2925)=$AU60:$BY60)))&gt;0,"O","X"))</f>
        <v>N/A</v>
      </c>
      <c r="W60" s="169" t="str" cm="1">
        <f t="array" ref="W60">IF(W124&lt;&gt;"", W124, IF(SUMPRODUCT(--(PLP_BUSINESS!$C$3:$C$2925=W$9)*(--(LOWER(PLP_BUSINESS!$G$3:$G$2925)=$AU60:$BY60)))&gt;0,"O","X"))</f>
        <v>N/A</v>
      </c>
      <c r="X60" s="169" t="str" cm="1">
        <f t="array" ref="X60">IF(X124&lt;&gt;"", X124, IF(SUMPRODUCT(--(PLP_BUSINESS!$C$3:$C$2925=X$9)*(--(LOWER(PLP_BUSINESS!$G$3:$G$2925)=$AU60:$BY60)))&gt;0,"O","X"))</f>
        <v>N/A</v>
      </c>
      <c r="Y60" s="169" t="str" cm="1">
        <f t="array" ref="Y60">IF(Y124&lt;&gt;"", Y124, IF(SUMPRODUCT(--(PLP_BUSINESS!$C$3:$C$2925=Y$9)*(--(LOWER(PLP_BUSINESS!$G$3:$G$2925)=$AU60:$BY60)))&gt;0,"O","X"))</f>
        <v>N/A</v>
      </c>
      <c r="Z60" s="169" t="str" cm="1">
        <f t="array" ref="Z60">IF(Z124&lt;&gt;"", Z124, IF(SUMPRODUCT(--(PLP_BUSINESS!$C$3:$C$2925=Z$9)*(--(LOWER(PLP_BUSINESS!$G$3:$G$2925)=$AU60:$BY60)))&gt;0,"O","X"))</f>
        <v>N/A</v>
      </c>
      <c r="AA60" s="169" t="str" cm="1">
        <f t="array" ref="AA60">IF(AA124&lt;&gt;"", AA124, IF(SUMPRODUCT(--(PLP_BUSINESS!$C$3:$C$2925=AA$9)*(--(LOWER(PLP_BUSINESS!$G$3:$G$2925)=$AU60:$BY60)))&gt;0,"O","X"))</f>
        <v>N/A</v>
      </c>
      <c r="AB60" s="228" t="str" cm="1">
        <f t="array" ref="AB60">IF(AB124&lt;&gt;"", AB124, IF(SUMPRODUCT(--(PLP_BUSINESS!$C$3:$C$2925=AB$9)*(--(LOWER(PLP_BUSINESS!$G$3:$G$2925)=$AU60:$BY60)))&gt;0,"O","X"))</f>
        <v>O</v>
      </c>
      <c r="AC60" s="227" t="str" cm="1">
        <f t="array" ref="AC60">IF(AC124&lt;&gt;"", AC124, IF(SUMPRODUCT(--(PLP_BUSINESS!$C$3:$C$2925=AC$9)*(--(LOWER(PLP_BUSINESS!$G$3:$G$2925)=$AU60:$BY60)))&gt;0,"O","X"))</f>
        <v>N/A</v>
      </c>
      <c r="AD60" s="170" t="str" cm="1">
        <f t="array" ref="AD60">IF(AD124&lt;&gt;"", AD124, IF(SUMPRODUCT(--(PLP_BUSINESS!$C$3:$C$2925=AD$9)*(--(LOWER(PLP_BUSINESS!$G$3:$G$2925)=$AU60:$BY60)))&gt;0,"O","X"))</f>
        <v>N/A</v>
      </c>
      <c r="AE60" s="204" t="str" cm="1">
        <f t="array" ref="AE60">IF(AE124&lt;&gt;"", AE124, IF(SUMPRODUCT(--(PLP_BUSINESS!$C$3:$C$2925=AE$9)*(--(LOWER(PLP_BUSINESS!$G$3:$G$2925)=$AU60:$BY60)))&gt;0,"O","X"))</f>
        <v>N/A</v>
      </c>
      <c r="AF60" s="169" t="str" cm="1">
        <f t="array" ref="AF60">IF(AF124&lt;&gt;"", AF124, IF(SUMPRODUCT(--(PLP_BUSINESS!$C$3:$C$2925=AF$9)*(--(LOWER(PLP_BUSINESS!$G$3:$G$2925)=$AU60:$BY60)))&gt;0,"O","X"))</f>
        <v>N/A</v>
      </c>
      <c r="AG60" s="169" t="str" cm="1">
        <f t="array" ref="AG60">IF(AG124&lt;&gt;"", AG124, IF(SUMPRODUCT(--(PLP_BUSINESS!$C$3:$C$2925=AG$9)*(--(LOWER(PLP_BUSINESS!$G$3:$G$2925)=$AU60:$BY60)))&gt;0,"O","X"))</f>
        <v>N/A</v>
      </c>
      <c r="AH60" s="169" t="str" cm="1">
        <f t="array" ref="AH60">IF(AH124&lt;&gt;"", AH124, IF(SUMPRODUCT(--(PLP_BUSINESS!$C$3:$C$2925=AH$9)*(--(LOWER(PLP_BUSINESS!$G$3:$G$2925)=$AU60:$BY60)))&gt;0,"O","X"))</f>
        <v>N/A</v>
      </c>
      <c r="AI60" s="169" t="str" cm="1">
        <f t="array" ref="AI60">IF(AI124&lt;&gt;"", AI124, IF(SUMPRODUCT(--(PLP_BUSINESS!$C$3:$C$2925=AI$9)*(--(LOWER(PLP_BUSINESS!$G$3:$G$2925)=$AU60:$BY60)))&gt;0,"O","X"))</f>
        <v>N/A</v>
      </c>
      <c r="AJ60" s="169" t="str" cm="1">
        <f t="array" ref="AJ60">IF(AJ124&lt;&gt;"", AJ124, IF(SUMPRODUCT(--(PLP_BUSINESS!$C$3:$C$2925=AJ$9)*(--(LOWER(PLP_BUSINESS!$G$3:$G$2925)=$AU60:$BY60)))&gt;0,"O","X"))</f>
        <v>N/A</v>
      </c>
      <c r="AK60" s="228" t="str" cm="1">
        <f t="array" ref="AK60">IF(AK124&lt;&gt;"", AK124, IF(SUMPRODUCT(--(PLP_BUSINESS!$C$3:$C$2925=AK$9)*(--(LOWER(PLP_BUSINESS!$G$3:$G$2925)=$AU60:$BY60)))&gt;0,"O","X"))</f>
        <v>N/A</v>
      </c>
      <c r="AL60" s="229" t="str" cm="1">
        <f t="array" ref="AL60">IF(AL124&lt;&gt;"", AL124, IF(SUMPRODUCT(--(PLP_BUSINESS!$C$3:$C$2925=AL$9)*(--(LOWER(PLP_BUSINESS!$G$3:$G$2925)=$AU60:$BY60)))&gt;0,"O","X"))</f>
        <v>N/A</v>
      </c>
      <c r="AM60" s="204" t="str" cm="1">
        <f t="array" ref="AM60">IF(AM124&lt;&gt;"", AM124, IF(SUMPRODUCT(--(PLP_BUSINESS!$C$3:$C$2925=AM$9)*(--(LOWER(PLP_BUSINESS!$G$3:$G$2925)=$AU60:$BY60)))&gt;0,"O","X"))</f>
        <v>N/A</v>
      </c>
      <c r="AN60" s="169" t="str" cm="1">
        <f t="array" ref="AN60">IF(AN124&lt;&gt;"", AN124, IF(SUMPRODUCT(--(PLP_BUSINESS!$C$3:$C$2925=AN$9)*(--(LOWER(PLP_BUSINESS!$G$3:$G$2925)=$AU60:$BY60)))&gt;0,"O","X"))</f>
        <v>N/A</v>
      </c>
      <c r="AO60" s="169" t="str" cm="1">
        <f t="array" ref="AO60">IF(AO124&lt;&gt;"", AO124, IF(SUMPRODUCT(--(PLP_BUSINESS!$C$3:$C$2925=AO$9)*(--(LOWER(PLP_BUSINESS!$G$3:$G$2925)=$AU60:$BY60)))&gt;0,"O","X"))</f>
        <v>N/A</v>
      </c>
      <c r="AP60" s="169" t="str" cm="1">
        <f t="array" ref="AP60">IF(AP124&lt;&gt;"", AP124, IF(SUMPRODUCT(--(PLP_BUSINESS!$C$3:$C$2925=AP$9)*(--(LOWER(PLP_BUSINESS!$G$3:$G$2925)=$AU60:$BY60)))&gt;0,"O","X"))</f>
        <v>N/A</v>
      </c>
      <c r="AQ60" s="169" t="str" cm="1">
        <f t="array" ref="AQ60">IF(AQ124&lt;&gt;"", AQ124, IF(SUMPRODUCT(--(PLP_BUSINESS!$C$3:$C$2925=AQ$9)*(--(LOWER(PLP_BUSINESS!$G$3:$G$2925)=$AU60:$BY60)))&gt;0,"O","X"))</f>
        <v>O</v>
      </c>
      <c r="AR60" s="169" t="str" cm="1">
        <f t="array" ref="AR60">IF(AR124&lt;&gt;"", AR124, IF(SUMPRODUCT(--(PLP_BUSINESS!$C$3:$C$2925=AR$9)*(--(LOWER(PLP_BUSINESS!$G$3:$G$2925)=$AU60:$BY60)))&gt;0,"O","X"))</f>
        <v>N/A</v>
      </c>
      <c r="AS60" s="228" t="str" cm="1">
        <f t="array" ref="AS60">IF(AS124&lt;&gt;"", AS124, IF(SUMPRODUCT(--(PLP_BUSINESS!$C$3:$C$2925=AS$9)*(--(LOWER(PLP_BUSINESS!$G$3:$G$2925)=$AU60:$BY60)))&gt;0,"O","X"))</f>
        <v>N/A</v>
      </c>
      <c r="AT60" s="63"/>
      <c r="AU60" s="309" t="s">
        <v>6553</v>
      </c>
      <c r="AV60" s="309" t="s">
        <v>6603</v>
      </c>
      <c r="AW60" s="309" t="s">
        <v>6649</v>
      </c>
      <c r="AX60" s="309" t="s">
        <v>6686</v>
      </c>
      <c r="AY60" s="309" t="s">
        <v>11480</v>
      </c>
      <c r="AZ60" s="309" t="s">
        <v>11481</v>
      </c>
      <c r="BA60" s="309" t="s">
        <v>8061</v>
      </c>
      <c r="BB60" s="309" t="s">
        <v>6649</v>
      </c>
      <c r="BC60" s="309" t="s">
        <v>6830</v>
      </c>
      <c r="BD60" s="309" t="s">
        <v>6830</v>
      </c>
      <c r="BE60" s="309" t="s">
        <v>6830</v>
      </c>
      <c r="BF60" s="309" t="s">
        <v>6830</v>
      </c>
      <c r="BG60" s="309" t="s">
        <v>6830</v>
      </c>
      <c r="BH60" s="309" t="s">
        <v>6830</v>
      </c>
      <c r="BI60" s="309" t="s">
        <v>6830</v>
      </c>
      <c r="BJ60" s="309" t="s">
        <v>6830</v>
      </c>
      <c r="BK60" s="309" t="s">
        <v>6830</v>
      </c>
      <c r="BL60" s="309" t="s">
        <v>6830</v>
      </c>
      <c r="BM60" s="309" t="s">
        <v>6830</v>
      </c>
      <c r="BN60" s="309" t="s">
        <v>6830</v>
      </c>
      <c r="BO60" s="309" t="s">
        <v>6830</v>
      </c>
      <c r="BP60" s="309" t="s">
        <v>6830</v>
      </c>
      <c r="BQ60" s="309" t="s">
        <v>6830</v>
      </c>
      <c r="BR60" s="309" t="s">
        <v>6830</v>
      </c>
      <c r="BS60" s="309" t="s">
        <v>6830</v>
      </c>
      <c r="BT60" s="309" t="s">
        <v>6830</v>
      </c>
      <c r="BU60" s="309" t="s">
        <v>6830</v>
      </c>
      <c r="BV60" s="309" t="s">
        <v>6830</v>
      </c>
      <c r="BW60" s="309" t="s">
        <v>6830</v>
      </c>
      <c r="BX60" s="308"/>
      <c r="BY60" s="283"/>
      <c r="BZ60" s="283"/>
      <c r="CA60" s="283"/>
    </row>
    <row r="61" spans="1:79" s="61" customFormat="1" ht="17.45" customHeight="1">
      <c r="B61" s="495" t="s">
        <v>186</v>
      </c>
      <c r="C61" s="496"/>
      <c r="D61" s="77" t="s">
        <v>5678</v>
      </c>
      <c r="E61" s="207" t="str" cm="1">
        <f t="array" ref="E61">IF(E125&lt;&gt;"", E125, IF(SUMPRODUCT(--(PLP_BUSINESS!$C$3:$C$2925=E$9)*(--(LOWER(PLP_BUSINESS!$G$3:$G$2925)=$AU61:$BY61)))&gt;0,"O","X"))</f>
        <v>N/A</v>
      </c>
      <c r="F61" s="191" t="str" cm="1">
        <f t="array" ref="F61">IF(F125&lt;&gt;"", F125, IF(SUMPRODUCT(--(PLP_BUSINESS!$C$3:$C$2925=F$9)*(--(LOWER(PLP_BUSINESS!$G$3:$G$2925)=$AU61:$BY61)))&gt;0,"O","X"))</f>
        <v>N/A</v>
      </c>
      <c r="G61" s="191" t="str" cm="1">
        <f t="array" ref="G61">IF(G125&lt;&gt;"", G125, IF(SUMPRODUCT(--(PLP_BUSINESS!$C$3:$C$2925=G$9)*(--(LOWER(PLP_BUSINESS!$G$3:$G$2925)=$AU61:$BY61)))&gt;0,"O","X"))</f>
        <v>N/A</v>
      </c>
      <c r="H61" s="191" t="str" cm="1">
        <f t="array" ref="H61">IF(H125&lt;&gt;"", H125, IF(SUMPRODUCT(--(PLP_BUSINESS!$C$3:$C$2925=H$9)*(--(LOWER(PLP_BUSINESS!$G$3:$G$2925)=$AU61:$BY61)))&gt;0,"O","X"))</f>
        <v>N/A</v>
      </c>
      <c r="I61" s="191" t="str" cm="1">
        <f t="array" ref="I61">IF(I125&lt;&gt;"", I125, IF(SUMPRODUCT(--(PLP_BUSINESS!$C$3:$C$2925=I$9)*(--(LOWER(PLP_BUSINESS!$G$3:$G$2925)=$AU61:$BY61)))&gt;0,"O","X"))</f>
        <v>O</v>
      </c>
      <c r="J61" s="191" t="str" cm="1">
        <f t="array" ref="J61">IF(J125&lt;&gt;"", J125, IF(SUMPRODUCT(--(PLP_BUSINESS!$C$3:$C$2925=J$9)*(--(LOWER(PLP_BUSINESS!$G$3:$G$2925)=$AU61:$BY61)))&gt;0,"O","X"))</f>
        <v>N/A</v>
      </c>
      <c r="K61" s="191" t="str" cm="1">
        <f t="array" ref="K61">IF(K125&lt;&gt;"", K125, IF(SUMPRODUCT(--(PLP_BUSINESS!$C$3:$C$2925=K$9)*(--(LOWER(PLP_BUSINESS!$G$3:$G$2925)=$AU61:$BY61)))&gt;0,"O","X"))</f>
        <v>N/A</v>
      </c>
      <c r="L61" s="192" t="str" cm="1">
        <f t="array" ref="L61">IF(L125&lt;&gt;"", L125, IF(SUMPRODUCT(--(PLP_BUSINESS!$C$3:$C$2925=L$9)*(--(LOWER(PLP_BUSINESS!$G$3:$G$2925)=$AU61:$BY61)))&gt;0,"O","X"))</f>
        <v>O</v>
      </c>
      <c r="M61" s="149" t="str" cm="1">
        <f t="array" ref="M61">IF(M125&lt;&gt;"", M125, IF(SUMPRODUCT(--(PLP_BUSINESS!$C$3:$C$2925=M$9)*(--(LOWER(PLP_BUSINESS!$G$3:$G$2925)=$AU61:$BY61)))&gt;0,"O","X"))</f>
        <v>X</v>
      </c>
      <c r="N61" s="210" t="str" cm="1">
        <f t="array" ref="N61">IF(N125&lt;&gt;"", N125, IF(SUMPRODUCT(--(PLP_BUSINESS!$C$3:$C$2925=N$9)*(--(LOWER(PLP_BUSINESS!$G$3:$G$2925)=$AU61:$BY61)))&gt;0,"O","X"))</f>
        <v>O</v>
      </c>
      <c r="O61" s="181" t="str" cm="1">
        <f t="array" ref="O61">IF(O125&lt;&gt;"", O125, IF(SUMPRODUCT(--(PLP_BUSINESS!$C$3:$C$2925=O$9)*(--(LOWER(PLP_BUSINESS!$G$3:$G$2925)=$AU61:$BY61)))&gt;0,"O","X"))</f>
        <v>O</v>
      </c>
      <c r="P61" s="181" t="str" cm="1">
        <f t="array" ref="P61">IF(P125&lt;&gt;"", P125, IF(SUMPRODUCT(--(PLP_BUSINESS!$C$3:$C$2925=P$9)*(--(LOWER(PLP_BUSINESS!$G$3:$G$2925)=$AU61:$BY61)))&gt;0,"O","X"))</f>
        <v>O</v>
      </c>
      <c r="Q61" s="181" t="str" cm="1">
        <f t="array" ref="Q61">IF(Q125&lt;&gt;"", Q125, IF(SUMPRODUCT(--(PLP_BUSINESS!$C$3:$C$2925=Q$9)*(--(LOWER(PLP_BUSINESS!$G$3:$G$2925)=$AU61:$BY61)))&gt;0,"O","X"))</f>
        <v>O</v>
      </c>
      <c r="R61" s="181" t="str" cm="1">
        <f t="array" ref="R61">IF(R125&lt;&gt;"", R125, IF(SUMPRODUCT(--(PLP_BUSINESS!$C$3:$C$2925=R$9)*(--(LOWER(PLP_BUSINESS!$G$3:$G$2925)=$AU61:$BY61)))&gt;0,"O","X"))</f>
        <v>O</v>
      </c>
      <c r="S61" s="181" t="str" cm="1">
        <f t="array" ref="S61">IF(S125&lt;&gt;"", S125, IF(SUMPRODUCT(--(PLP_BUSINESS!$C$3:$C$2925=S$9)*(--(LOWER(PLP_BUSINESS!$G$3:$G$2925)=$AU61:$BY61)))&gt;0,"O","X"))</f>
        <v>O</v>
      </c>
      <c r="T61" s="181" t="str" cm="1">
        <f t="array" ref="T61">IF(T125&lt;&gt;"", T125, IF(SUMPRODUCT(--(PLP_BUSINESS!$C$3:$C$2925=T$9)*(--(LOWER(PLP_BUSINESS!$G$3:$G$2925)=$AU61:$BY61)))&gt;0,"O","X"))</f>
        <v>O</v>
      </c>
      <c r="U61" s="181" t="str" cm="1">
        <f t="array" ref="U61">IF(U125&lt;&gt;"", U125, IF(SUMPRODUCT(--(PLP_BUSINESS!$C$3:$C$2925=U$9)*(--(LOWER(PLP_BUSINESS!$G$3:$G$2925)=$AU61:$BY61)))&gt;0,"O","X"))</f>
        <v>O</v>
      </c>
      <c r="V61" s="181" t="str" cm="1">
        <f t="array" ref="V61">IF(V125&lt;&gt;"", V125, IF(SUMPRODUCT(--(PLP_BUSINESS!$C$3:$C$2925=V$9)*(--(LOWER(PLP_BUSINESS!$G$3:$G$2925)=$AU61:$BY61)))&gt;0,"O","X"))</f>
        <v>O</v>
      </c>
      <c r="W61" s="181" t="str" cm="1">
        <f t="array" ref="W61">IF(W125&lt;&gt;"", W125, IF(SUMPRODUCT(--(PLP_BUSINESS!$C$3:$C$2925=W$9)*(--(LOWER(PLP_BUSINESS!$G$3:$G$2925)=$AU61:$BY61)))&gt;0,"O","X"))</f>
        <v>O</v>
      </c>
      <c r="X61" s="181" t="str" cm="1">
        <f t="array" ref="X61">IF(X125&lt;&gt;"", X125, IF(SUMPRODUCT(--(PLP_BUSINESS!$C$3:$C$2925=X$9)*(--(LOWER(PLP_BUSINESS!$G$3:$G$2925)=$AU61:$BY61)))&gt;0,"O","X"))</f>
        <v>O</v>
      </c>
      <c r="Y61" s="181" t="str" cm="1">
        <f t="array" ref="Y61">IF(Y125&lt;&gt;"", Y125, IF(SUMPRODUCT(--(PLP_BUSINESS!$C$3:$C$2925=Y$9)*(--(LOWER(PLP_BUSINESS!$G$3:$G$2925)=$AU61:$BY61)))&gt;0,"O","X"))</f>
        <v>O</v>
      </c>
      <c r="Z61" s="181" t="str" cm="1">
        <f t="array" ref="Z61">IF(Z125&lt;&gt;"", Z125, IF(SUMPRODUCT(--(PLP_BUSINESS!$C$3:$C$2925=Z$9)*(--(LOWER(PLP_BUSINESS!$G$3:$G$2925)=$AU61:$BY61)))&gt;0,"O","X"))</f>
        <v>O</v>
      </c>
      <c r="AA61" s="181" t="str" cm="1">
        <f t="array" ref="AA61">IF(AA125&lt;&gt;"", AA125, IF(SUMPRODUCT(--(PLP_BUSINESS!$C$3:$C$2925=AA$9)*(--(LOWER(PLP_BUSINESS!$G$3:$G$2925)=$AU61:$BY61)))&gt;0,"O","X"))</f>
        <v>O</v>
      </c>
      <c r="AB61" s="211" t="str" cm="1">
        <f t="array" ref="AB61">IF(AB125&lt;&gt;"", AB125, IF(SUMPRODUCT(--(PLP_BUSINESS!$C$3:$C$2925=AB$9)*(--(LOWER(PLP_BUSINESS!$G$3:$G$2925)=$AU61:$BY61)))&gt;0,"O","X"))</f>
        <v>O</v>
      </c>
      <c r="AC61" s="210" t="str" cm="1">
        <f t="array" ref="AC61">IF(AC125&lt;&gt;"", AC125, IF(SUMPRODUCT(--(PLP_BUSINESS!$C$3:$C$2925=AC$9)*(--(LOWER(PLP_BUSINESS!$G$3:$G$2925)=$AU61:$BY61)))&gt;0,"O","X"))</f>
        <v>O</v>
      </c>
      <c r="AD61" s="175" t="str" cm="1">
        <f t="array" ref="AD61">IF(AD125&lt;&gt;"", AD125, IF(SUMPRODUCT(--(PLP_BUSINESS!$C$3:$C$2925=AD$9)*(--(LOWER(PLP_BUSINESS!$G$3:$G$2925)=$AU61:$BY61)))&gt;0,"O","X"))</f>
        <v>O</v>
      </c>
      <c r="AE61" s="197" t="str" cm="1">
        <f t="array" ref="AE61">IF(AE125&lt;&gt;"", AE125, IF(SUMPRODUCT(--(PLP_BUSINESS!$C$3:$C$2925=AE$9)*(--(LOWER(PLP_BUSINESS!$G$3:$G$2925)=$AU61:$BY61)))&gt;0,"O","X"))</f>
        <v>O</v>
      </c>
      <c r="AF61" s="181" t="str" cm="1">
        <f t="array" ref="AF61">IF(AF125&lt;&gt;"", AF125, IF(SUMPRODUCT(--(PLP_BUSINESS!$C$3:$C$2925=AF$9)*(--(LOWER(PLP_BUSINESS!$G$3:$G$2925)=$AU61:$BY61)))&gt;0,"O","X"))</f>
        <v>O</v>
      </c>
      <c r="AG61" s="181" t="str" cm="1">
        <f t="array" ref="AG61">IF(AG125&lt;&gt;"", AG125, IF(SUMPRODUCT(--(PLP_BUSINESS!$C$3:$C$2925=AG$9)*(--(LOWER(PLP_BUSINESS!$G$3:$G$2925)=$AU61:$BY61)))&gt;0,"O","X"))</f>
        <v>O</v>
      </c>
      <c r="AH61" s="181" t="str" cm="1">
        <f t="array" ref="AH61">IF(AH125&lt;&gt;"", AH125, IF(SUMPRODUCT(--(PLP_BUSINESS!$C$3:$C$2925=AH$9)*(--(LOWER(PLP_BUSINESS!$G$3:$G$2925)=$AU61:$BY61)))&gt;0,"O","X"))</f>
        <v>O</v>
      </c>
      <c r="AI61" s="181" t="str" cm="1">
        <f t="array" ref="AI61">IF(AI125&lt;&gt;"", AI125, IF(SUMPRODUCT(--(PLP_BUSINESS!$C$3:$C$2925=AI$9)*(--(LOWER(PLP_BUSINESS!$G$3:$G$2925)=$AU61:$BY61)))&gt;0,"O","X"))</f>
        <v>O</v>
      </c>
      <c r="AJ61" s="181" t="str" cm="1">
        <f t="array" ref="AJ61">IF(AJ125&lt;&gt;"", AJ125, IF(SUMPRODUCT(--(PLP_BUSINESS!$C$3:$C$2925=AJ$9)*(--(LOWER(PLP_BUSINESS!$G$3:$G$2925)=$AU61:$BY61)))&gt;0,"O","X"))</f>
        <v>O</v>
      </c>
      <c r="AK61" s="211" t="str" cm="1">
        <f t="array" ref="AK61">IF(AK125&lt;&gt;"", AK125, IF(SUMPRODUCT(--(PLP_BUSINESS!$C$3:$C$2925=AK$9)*(--(LOWER(PLP_BUSINESS!$G$3:$G$2925)=$AU61:$BY61)))&gt;0,"O","X"))</f>
        <v>O</v>
      </c>
      <c r="AL61" s="212" t="str" cm="1">
        <f t="array" ref="AL61">IF(AL125&lt;&gt;"", AL125, IF(SUMPRODUCT(--(PLP_BUSINESS!$C$3:$C$2925=AL$9)*(--(LOWER(PLP_BUSINESS!$G$3:$G$2925)=$AU61:$BY61)))&gt;0,"O","X"))</f>
        <v>O</v>
      </c>
      <c r="AM61" s="197" t="str" cm="1">
        <f t="array" ref="AM61">IF(AM125&lt;&gt;"", AM125, IF(SUMPRODUCT(--(PLP_BUSINESS!$C$3:$C$2925=AM$9)*(--(LOWER(PLP_BUSINESS!$G$3:$G$2925)=$AU61:$BY61)))&gt;0,"O","X"))</f>
        <v>O</v>
      </c>
      <c r="AN61" s="180" t="str" cm="1">
        <f t="array" ref="AN61">IF(AN125&lt;&gt;"", AN125, IF(SUMPRODUCT(--(PLP_BUSINESS!$C$3:$C$2925=AN$9)*(--(LOWER(PLP_BUSINESS!$G$3:$G$2925)=$AU61:$BY61)))&gt;0,"O","X"))</f>
        <v>O</v>
      </c>
      <c r="AO61" s="181" t="str" cm="1">
        <f t="array" ref="AO61">IF(AO125&lt;&gt;"", AO125, IF(SUMPRODUCT(--(PLP_BUSINESS!$C$3:$C$2925=AO$9)*(--(LOWER(PLP_BUSINESS!$G$3:$G$2925)=$AU61:$BY61)))&gt;0,"O","X"))</f>
        <v>O</v>
      </c>
      <c r="AP61" s="181" t="str" cm="1">
        <f t="array" ref="AP61">IF(AP125&lt;&gt;"", AP125, IF(SUMPRODUCT(--(PLP_BUSINESS!$C$3:$C$2925=AP$9)*(--(LOWER(PLP_BUSINESS!$G$3:$G$2925)=$AU61:$BY61)))&gt;0,"O","X"))</f>
        <v>O</v>
      </c>
      <c r="AQ61" s="181" t="str" cm="1">
        <f t="array" ref="AQ61">IF(AQ125&lt;&gt;"", AQ125, IF(SUMPRODUCT(--(PLP_BUSINESS!$C$3:$C$2925=AQ$9)*(--(LOWER(PLP_BUSINESS!$G$3:$G$2925)=$AU61:$BY61)))&gt;0,"O","X"))</f>
        <v>O</v>
      </c>
      <c r="AR61" s="181" t="str" cm="1">
        <f t="array" ref="AR61">IF(AR125&lt;&gt;"", AR125, IF(SUMPRODUCT(--(PLP_BUSINESS!$C$3:$C$2925=AR$9)*(--(LOWER(PLP_BUSINESS!$G$3:$G$2925)=$AU61:$BY61)))&gt;0,"O","X"))</f>
        <v>O</v>
      </c>
      <c r="AS61" s="211" t="str" cm="1">
        <f t="array" ref="AS61">IF(AS125&lt;&gt;"", AS125, IF(SUMPRODUCT(--(PLP_BUSINESS!$C$3:$C$2925=AS$9)*(--(LOWER(PLP_BUSINESS!$G$3:$G$2925)=$AU61:$BY61)))&gt;0,"O","X"))</f>
        <v>N/A</v>
      </c>
      <c r="AT61" s="63"/>
      <c r="AU61" s="309" t="s">
        <v>6554</v>
      </c>
      <c r="AV61" s="309" t="s">
        <v>6604</v>
      </c>
      <c r="AW61" s="309" t="s">
        <v>6650</v>
      </c>
      <c r="AX61" s="309" t="s">
        <v>6687</v>
      </c>
      <c r="AY61" s="309" t="s">
        <v>6716</v>
      </c>
      <c r="AZ61" s="309" t="s">
        <v>6740</v>
      </c>
      <c r="BA61" s="309" t="s">
        <v>7740</v>
      </c>
      <c r="BB61" s="309" t="s">
        <v>11482</v>
      </c>
      <c r="BC61" s="309" t="s">
        <v>6830</v>
      </c>
      <c r="BD61" s="309" t="s">
        <v>6830</v>
      </c>
      <c r="BE61" s="309" t="s">
        <v>6830</v>
      </c>
      <c r="BF61" s="309" t="s">
        <v>6830</v>
      </c>
      <c r="BG61" s="309" t="s">
        <v>6830</v>
      </c>
      <c r="BH61" s="309" t="s">
        <v>6830</v>
      </c>
      <c r="BI61" s="309" t="s">
        <v>6830</v>
      </c>
      <c r="BJ61" s="309" t="s">
        <v>6830</v>
      </c>
      <c r="BK61" s="309" t="s">
        <v>6830</v>
      </c>
      <c r="BL61" s="309" t="s">
        <v>6830</v>
      </c>
      <c r="BM61" s="309" t="s">
        <v>6830</v>
      </c>
      <c r="BN61" s="309" t="s">
        <v>6830</v>
      </c>
      <c r="BO61" s="309" t="s">
        <v>6830</v>
      </c>
      <c r="BP61" s="309" t="s">
        <v>6830</v>
      </c>
      <c r="BQ61" s="309" t="s">
        <v>6830</v>
      </c>
      <c r="BR61" s="309" t="s">
        <v>6830</v>
      </c>
      <c r="BS61" s="309" t="s">
        <v>6830</v>
      </c>
      <c r="BT61" s="309" t="s">
        <v>6830</v>
      </c>
      <c r="BU61" s="309" t="s">
        <v>6830</v>
      </c>
      <c r="BV61" s="309" t="s">
        <v>6830</v>
      </c>
      <c r="BW61" s="309" t="s">
        <v>6830</v>
      </c>
      <c r="BX61" s="308"/>
      <c r="BY61" s="283"/>
      <c r="BZ61" s="283"/>
      <c r="CA61" s="283"/>
    </row>
    <row r="62" spans="1:79" s="61" customFormat="1" ht="17.45" customHeight="1">
      <c r="B62" s="497"/>
      <c r="C62" s="498"/>
      <c r="D62" s="75" t="s">
        <v>5679</v>
      </c>
      <c r="E62" s="208" t="str" cm="1">
        <f t="array" ref="E62">IF(E126&lt;&gt;"", E126, IF(SUMPRODUCT(--(PLP_BUSINESS!$C$3:$C$2925=E$9)*(--(LOWER(PLP_BUSINESS!$G$3:$G$2925)=$AU62:$BY62)))&gt;0,"O","X"))</f>
        <v>N/A</v>
      </c>
      <c r="F62" s="193" t="str" cm="1">
        <f t="array" ref="F62">IF(F126&lt;&gt;"", F126, IF(SUMPRODUCT(--(PLP_BUSINESS!$C$3:$C$2925=F$9)*(--(LOWER(PLP_BUSINESS!$G$3:$G$2925)=$AU62:$BY62)))&gt;0,"O","X"))</f>
        <v>N/A</v>
      </c>
      <c r="G62" s="193" t="str" cm="1">
        <f t="array" ref="G62">IF(G126&lt;&gt;"", G126, IF(SUMPRODUCT(--(PLP_BUSINESS!$C$3:$C$2925=G$9)*(--(LOWER(PLP_BUSINESS!$G$3:$G$2925)=$AU62:$BY62)))&gt;0,"O","X"))</f>
        <v>N/A</v>
      </c>
      <c r="H62" s="193" t="str" cm="1">
        <f t="array" ref="H62">IF(H126&lt;&gt;"", H126, IF(SUMPRODUCT(--(PLP_BUSINESS!$C$3:$C$2925=H$9)*(--(LOWER(PLP_BUSINESS!$G$3:$G$2925)=$AU62:$BY62)))&gt;0,"O","X"))</f>
        <v>N/A</v>
      </c>
      <c r="I62" s="193" t="str" cm="1">
        <f t="array" ref="I62">IF(I126&lt;&gt;"", I126, IF(SUMPRODUCT(--(PLP_BUSINESS!$C$3:$C$2925=I$9)*(--(LOWER(PLP_BUSINESS!$G$3:$G$2925)=$AU62:$BY62)))&gt;0,"O","X"))</f>
        <v>O</v>
      </c>
      <c r="J62" s="193" t="str" cm="1">
        <f t="array" ref="J62">IF(J126&lt;&gt;"", J126, IF(SUMPRODUCT(--(PLP_BUSINESS!$C$3:$C$2925=J$9)*(--(LOWER(PLP_BUSINESS!$G$3:$G$2925)=$AU62:$BY62)))&gt;0,"O","X"))</f>
        <v>N/A</v>
      </c>
      <c r="K62" s="193" t="str" cm="1">
        <f t="array" ref="K62">IF(K126&lt;&gt;"", K126, IF(SUMPRODUCT(--(PLP_BUSINESS!$C$3:$C$2925=K$9)*(--(LOWER(PLP_BUSINESS!$G$3:$G$2925)=$AU62:$BY62)))&gt;0,"O","X"))</f>
        <v>N/A</v>
      </c>
      <c r="L62" s="194" t="str" cm="1">
        <f t="array" ref="L62">IF(L126&lt;&gt;"", L126, IF(SUMPRODUCT(--(PLP_BUSINESS!$C$3:$C$2925=L$9)*(--(LOWER(PLP_BUSINESS!$G$3:$G$2925)=$AU62:$BY62)))&gt;0,"O","X"))</f>
        <v>O</v>
      </c>
      <c r="M62" s="150" t="str" cm="1">
        <f t="array" ref="M62">IF(M126&lt;&gt;"", M126, IF(SUMPRODUCT(--(PLP_BUSINESS!$C$3:$C$2925=M$9)*(--(LOWER(PLP_BUSINESS!$G$3:$G$2925)=$AU62:$BY62)))&gt;0,"O","X"))</f>
        <v>X</v>
      </c>
      <c r="N62" s="213" t="str" cm="1">
        <f t="array" ref="N62">IF(N126&lt;&gt;"", N126, IF(SUMPRODUCT(--(PLP_BUSINESS!$C$3:$C$2925=N$9)*(--(LOWER(PLP_BUSINESS!$G$3:$G$2925)=$AU62:$BY62)))&gt;0,"O","X"))</f>
        <v>O</v>
      </c>
      <c r="O62" s="163" t="str" cm="1">
        <f t="array" ref="O62">IF(O126&lt;&gt;"", O126, IF(SUMPRODUCT(--(PLP_BUSINESS!$C$3:$C$2925=O$9)*(--(LOWER(PLP_BUSINESS!$G$3:$G$2925)=$AU62:$BY62)))&gt;0,"O","X"))</f>
        <v>O</v>
      </c>
      <c r="P62" s="163" t="str" cm="1">
        <f t="array" ref="P62">IF(P126&lt;&gt;"", P126, IF(SUMPRODUCT(--(PLP_BUSINESS!$C$3:$C$2925=P$9)*(--(LOWER(PLP_BUSINESS!$G$3:$G$2925)=$AU62:$BY62)))&gt;0,"O","X"))</f>
        <v>O</v>
      </c>
      <c r="Q62" s="163" t="str" cm="1">
        <f t="array" ref="Q62">IF(Q126&lt;&gt;"", Q126, IF(SUMPRODUCT(--(PLP_BUSINESS!$C$3:$C$2925=Q$9)*(--(LOWER(PLP_BUSINESS!$G$3:$G$2925)=$AU62:$BY62)))&gt;0,"O","X"))</f>
        <v>O</v>
      </c>
      <c r="R62" s="163" t="str" cm="1">
        <f t="array" ref="R62">IF(R126&lt;&gt;"", R126, IF(SUMPRODUCT(--(PLP_BUSINESS!$C$3:$C$2925=R$9)*(--(LOWER(PLP_BUSINESS!$G$3:$G$2925)=$AU62:$BY62)))&gt;0,"O","X"))</f>
        <v>O</v>
      </c>
      <c r="S62" s="163" t="str" cm="1">
        <f t="array" ref="S62">IF(S126&lt;&gt;"", S126, IF(SUMPRODUCT(--(PLP_BUSINESS!$C$3:$C$2925=S$9)*(--(LOWER(PLP_BUSINESS!$G$3:$G$2925)=$AU62:$BY62)))&gt;0,"O","X"))</f>
        <v>O</v>
      </c>
      <c r="T62" s="163" t="str" cm="1">
        <f t="array" ref="T62">IF(T126&lt;&gt;"", T126, IF(SUMPRODUCT(--(PLP_BUSINESS!$C$3:$C$2925=T$9)*(--(LOWER(PLP_BUSINESS!$G$3:$G$2925)=$AU62:$BY62)))&gt;0,"O","X"))</f>
        <v>O</v>
      </c>
      <c r="U62" s="163" t="str" cm="1">
        <f t="array" ref="U62">IF(U126&lt;&gt;"", U126, IF(SUMPRODUCT(--(PLP_BUSINESS!$C$3:$C$2925=U$9)*(--(LOWER(PLP_BUSINESS!$G$3:$G$2925)=$AU62:$BY62)))&gt;0,"O","X"))</f>
        <v>O</v>
      </c>
      <c r="V62" s="163" t="str" cm="1">
        <f t="array" ref="V62">IF(V126&lt;&gt;"", V126, IF(SUMPRODUCT(--(PLP_BUSINESS!$C$3:$C$2925=V$9)*(--(LOWER(PLP_BUSINESS!$G$3:$G$2925)=$AU62:$BY62)))&gt;0,"O","X"))</f>
        <v>O</v>
      </c>
      <c r="W62" s="163" t="str" cm="1">
        <f t="array" ref="W62">IF(W126&lt;&gt;"", W126, IF(SUMPRODUCT(--(PLP_BUSINESS!$C$3:$C$2925=W$9)*(--(LOWER(PLP_BUSINESS!$G$3:$G$2925)=$AU62:$BY62)))&gt;0,"O","X"))</f>
        <v>O</v>
      </c>
      <c r="X62" s="163" t="str" cm="1">
        <f t="array" ref="X62">IF(X126&lt;&gt;"", X126, IF(SUMPRODUCT(--(PLP_BUSINESS!$C$3:$C$2925=X$9)*(--(LOWER(PLP_BUSINESS!$G$3:$G$2925)=$AU62:$BY62)))&gt;0,"O","X"))</f>
        <v>O</v>
      </c>
      <c r="Y62" s="163" t="str" cm="1">
        <f t="array" ref="Y62">IF(Y126&lt;&gt;"", Y126, IF(SUMPRODUCT(--(PLP_BUSINESS!$C$3:$C$2925=Y$9)*(--(LOWER(PLP_BUSINESS!$G$3:$G$2925)=$AU62:$BY62)))&gt;0,"O","X"))</f>
        <v>O</v>
      </c>
      <c r="Z62" s="163" t="str" cm="1">
        <f t="array" ref="Z62">IF(Z126&lt;&gt;"", Z126, IF(SUMPRODUCT(--(PLP_BUSINESS!$C$3:$C$2925=Z$9)*(--(LOWER(PLP_BUSINESS!$G$3:$G$2925)=$AU62:$BY62)))&gt;0,"O","X"))</f>
        <v>O</v>
      </c>
      <c r="AA62" s="163" t="str" cm="1">
        <f t="array" ref="AA62">IF(AA126&lt;&gt;"", AA126, IF(SUMPRODUCT(--(PLP_BUSINESS!$C$3:$C$2925=AA$9)*(--(LOWER(PLP_BUSINESS!$G$3:$G$2925)=$AU62:$BY62)))&gt;0,"O","X"))</f>
        <v>O</v>
      </c>
      <c r="AB62" s="214" t="str" cm="1">
        <f t="array" ref="AB62">IF(AB126&lt;&gt;"", AB126, IF(SUMPRODUCT(--(PLP_BUSINESS!$C$3:$C$2925=AB$9)*(--(LOWER(PLP_BUSINESS!$G$3:$G$2925)=$AU62:$BY62)))&gt;0,"O","X"))</f>
        <v>O</v>
      </c>
      <c r="AC62" s="213" t="str" cm="1">
        <f t="array" ref="AC62">IF(AC126&lt;&gt;"", AC126, IF(SUMPRODUCT(--(PLP_BUSINESS!$C$3:$C$2925=AC$9)*(--(LOWER(PLP_BUSINESS!$G$3:$G$2925)=$AU62:$BY62)))&gt;0,"O","X"))</f>
        <v>O</v>
      </c>
      <c r="AD62" s="164" t="str" cm="1">
        <f t="array" ref="AD62">IF(AD126&lt;&gt;"", AD126, IF(SUMPRODUCT(--(PLP_BUSINESS!$C$3:$C$2925=AD$9)*(--(LOWER(PLP_BUSINESS!$G$3:$G$2925)=$AU62:$BY62)))&gt;0,"O","X"))</f>
        <v>O</v>
      </c>
      <c r="AE62" s="199" t="str" cm="1">
        <f t="array" ref="AE62">IF(AE126&lt;&gt;"", AE126, IF(SUMPRODUCT(--(PLP_BUSINESS!$C$3:$C$2925=AE$9)*(--(LOWER(PLP_BUSINESS!$G$3:$G$2925)=$AU62:$BY62)))&gt;0,"O","X"))</f>
        <v>O</v>
      </c>
      <c r="AF62" s="163" t="str" cm="1">
        <f t="array" ref="AF62">IF(AF126&lt;&gt;"", AF126, IF(SUMPRODUCT(--(PLP_BUSINESS!$C$3:$C$2925=AF$9)*(--(LOWER(PLP_BUSINESS!$G$3:$G$2925)=$AU62:$BY62)))&gt;0,"O","X"))</f>
        <v>O</v>
      </c>
      <c r="AG62" s="163" t="str" cm="1">
        <f t="array" ref="AG62">IF(AG126&lt;&gt;"", AG126, IF(SUMPRODUCT(--(PLP_BUSINESS!$C$3:$C$2925=AG$9)*(--(LOWER(PLP_BUSINESS!$G$3:$G$2925)=$AU62:$BY62)))&gt;0,"O","X"))</f>
        <v>O</v>
      </c>
      <c r="AH62" s="163" t="str" cm="1">
        <f t="array" ref="AH62">IF(AH126&lt;&gt;"", AH126, IF(SUMPRODUCT(--(PLP_BUSINESS!$C$3:$C$2925=AH$9)*(--(LOWER(PLP_BUSINESS!$G$3:$G$2925)=$AU62:$BY62)))&gt;0,"O","X"))</f>
        <v>O</v>
      </c>
      <c r="AI62" s="163" t="str" cm="1">
        <f t="array" ref="AI62">IF(AI126&lt;&gt;"", AI126, IF(SUMPRODUCT(--(PLP_BUSINESS!$C$3:$C$2925=AI$9)*(--(LOWER(PLP_BUSINESS!$G$3:$G$2925)=$AU62:$BY62)))&gt;0,"O","X"))</f>
        <v>O</v>
      </c>
      <c r="AJ62" s="163" t="str" cm="1">
        <f t="array" ref="AJ62">IF(AJ126&lt;&gt;"", AJ126, IF(SUMPRODUCT(--(PLP_BUSINESS!$C$3:$C$2925=AJ$9)*(--(LOWER(PLP_BUSINESS!$G$3:$G$2925)=$AU62:$BY62)))&gt;0,"O","X"))</f>
        <v>O</v>
      </c>
      <c r="AK62" s="214" t="str" cm="1">
        <f t="array" ref="AK62">IF(AK126&lt;&gt;"", AK126, IF(SUMPRODUCT(--(PLP_BUSINESS!$C$3:$C$2925=AK$9)*(--(LOWER(PLP_BUSINESS!$G$3:$G$2925)=$AU62:$BY62)))&gt;0,"O","X"))</f>
        <v>O</v>
      </c>
      <c r="AL62" s="215" t="str" cm="1">
        <f t="array" ref="AL62">IF(AL126&lt;&gt;"", AL126, IF(SUMPRODUCT(--(PLP_BUSINESS!$C$3:$C$2925=AL$9)*(--(LOWER(PLP_BUSINESS!$G$3:$G$2925)=$AU62:$BY62)))&gt;0,"O","X"))</f>
        <v>O</v>
      </c>
      <c r="AM62" s="199" t="str" cm="1">
        <f t="array" ref="AM62">IF(AM126&lt;&gt;"", AM126, IF(SUMPRODUCT(--(PLP_BUSINESS!$C$3:$C$2925=AM$9)*(--(LOWER(PLP_BUSINESS!$G$3:$G$2925)=$AU62:$BY62)))&gt;0,"O","X"))</f>
        <v>O</v>
      </c>
      <c r="AN62" s="173" t="str" cm="1">
        <f t="array" ref="AN62">IF(AN126&lt;&gt;"", AN126, IF(SUMPRODUCT(--(PLP_BUSINESS!$C$3:$C$2925=AN$9)*(--(LOWER(PLP_BUSINESS!$G$3:$G$2925)=$AU62:$BY62)))&gt;0,"O","X"))</f>
        <v>O</v>
      </c>
      <c r="AO62" s="163" t="str" cm="1">
        <f t="array" ref="AO62">IF(AO126&lt;&gt;"", AO126, IF(SUMPRODUCT(--(PLP_BUSINESS!$C$3:$C$2925=AO$9)*(--(LOWER(PLP_BUSINESS!$G$3:$G$2925)=$AU62:$BY62)))&gt;0,"O","X"))</f>
        <v>O</v>
      </c>
      <c r="AP62" s="163" t="str" cm="1">
        <f t="array" ref="AP62">IF(AP126&lt;&gt;"", AP126, IF(SUMPRODUCT(--(PLP_BUSINESS!$C$3:$C$2925=AP$9)*(--(LOWER(PLP_BUSINESS!$G$3:$G$2925)=$AU62:$BY62)))&gt;0,"O","X"))</f>
        <v>O</v>
      </c>
      <c r="AQ62" s="163" t="str" cm="1">
        <f t="array" ref="AQ62">IF(AQ126&lt;&gt;"", AQ126, IF(SUMPRODUCT(--(PLP_BUSINESS!$C$3:$C$2925=AQ$9)*(--(LOWER(PLP_BUSINESS!$G$3:$G$2925)=$AU62:$BY62)))&gt;0,"O","X"))</f>
        <v>O</v>
      </c>
      <c r="AR62" s="163" t="str" cm="1">
        <f t="array" ref="AR62">IF(AR126&lt;&gt;"", AR126, IF(SUMPRODUCT(--(PLP_BUSINESS!$C$3:$C$2925=AR$9)*(--(LOWER(PLP_BUSINESS!$G$3:$G$2925)=$AU62:$BY62)))&gt;0,"O","X"))</f>
        <v>O</v>
      </c>
      <c r="AS62" s="214" t="str" cm="1">
        <f t="array" ref="AS62">IF(AS126&lt;&gt;"", AS126, IF(SUMPRODUCT(--(PLP_BUSINESS!$C$3:$C$2925=AS$9)*(--(LOWER(PLP_BUSINESS!$G$3:$G$2925)=$AU62:$BY62)))&gt;0,"O","X"))</f>
        <v>O</v>
      </c>
      <c r="AT62" s="63"/>
      <c r="AU62" s="309" t="s">
        <v>6555</v>
      </c>
      <c r="AV62" s="309" t="s">
        <v>4694</v>
      </c>
      <c r="AW62" s="309" t="s">
        <v>6651</v>
      </c>
      <c r="AX62" s="309" t="s">
        <v>6688</v>
      </c>
      <c r="AY62" s="309" t="s">
        <v>6717</v>
      </c>
      <c r="AZ62" s="309" t="s">
        <v>6741</v>
      </c>
      <c r="BA62" s="309" t="s">
        <v>6759</v>
      </c>
      <c r="BB62" s="309" t="s">
        <v>6774</v>
      </c>
      <c r="BC62" s="309" t="s">
        <v>6830</v>
      </c>
      <c r="BD62" s="309" t="s">
        <v>6830</v>
      </c>
      <c r="BE62" s="309" t="s">
        <v>6830</v>
      </c>
      <c r="BF62" s="309" t="s">
        <v>6830</v>
      </c>
      <c r="BG62" s="309" t="s">
        <v>6830</v>
      </c>
      <c r="BH62" s="309" t="s">
        <v>6830</v>
      </c>
      <c r="BI62" s="309" t="s">
        <v>6830</v>
      </c>
      <c r="BJ62" s="309" t="s">
        <v>6830</v>
      </c>
      <c r="BK62" s="309" t="s">
        <v>6830</v>
      </c>
      <c r="BL62" s="309" t="s">
        <v>6830</v>
      </c>
      <c r="BM62" s="309" t="s">
        <v>6830</v>
      </c>
      <c r="BN62" s="309" t="s">
        <v>6830</v>
      </c>
      <c r="BO62" s="309" t="s">
        <v>6830</v>
      </c>
      <c r="BP62" s="309" t="s">
        <v>6830</v>
      </c>
      <c r="BQ62" s="309" t="s">
        <v>6830</v>
      </c>
      <c r="BR62" s="309" t="s">
        <v>6830</v>
      </c>
      <c r="BS62" s="309" t="s">
        <v>6830</v>
      </c>
      <c r="BT62" s="309" t="s">
        <v>6830</v>
      </c>
      <c r="BU62" s="309" t="s">
        <v>6830</v>
      </c>
      <c r="BV62" s="309" t="s">
        <v>6830</v>
      </c>
      <c r="BW62" s="309" t="s">
        <v>6830</v>
      </c>
      <c r="BX62" s="308"/>
      <c r="BY62" s="283"/>
      <c r="BZ62" s="283"/>
      <c r="CA62" s="283"/>
    </row>
    <row r="63" spans="1:79" s="61" customFormat="1" ht="17.45" customHeight="1">
      <c r="B63" s="497"/>
      <c r="C63" s="498"/>
      <c r="D63" s="75" t="s">
        <v>5680</v>
      </c>
      <c r="E63" s="208" t="str" cm="1">
        <f t="array" ref="E63">IF(E127&lt;&gt;"", E127, IF(SUMPRODUCT(--(PLP_BUSINESS!$C$3:$C$2925=E$9)*(--(LOWER(PLP_BUSINESS!$G$3:$G$2925)=$AU63:$BY63)))&gt;0,"O","X"))</f>
        <v>N/A</v>
      </c>
      <c r="F63" s="193" t="str" cm="1">
        <f t="array" ref="F63">IF(F127&lt;&gt;"", F127, IF(SUMPRODUCT(--(PLP_BUSINESS!$C$3:$C$2925=F$9)*(--(LOWER(PLP_BUSINESS!$G$3:$G$2925)=$AU63:$BY63)))&gt;0,"O","X"))</f>
        <v>N/A</v>
      </c>
      <c r="G63" s="193" t="str" cm="1">
        <f t="array" ref="G63">IF(G127&lt;&gt;"", G127, IF(SUMPRODUCT(--(PLP_BUSINESS!$C$3:$C$2925=G$9)*(--(LOWER(PLP_BUSINESS!$G$3:$G$2925)=$AU63:$BY63)))&gt;0,"O","X"))</f>
        <v>N/A</v>
      </c>
      <c r="H63" s="193" t="str" cm="1">
        <f t="array" ref="H63">IF(H127&lt;&gt;"", H127, IF(SUMPRODUCT(--(PLP_BUSINESS!$C$3:$C$2925=H$9)*(--(LOWER(PLP_BUSINESS!$G$3:$G$2925)=$AU63:$BY63)))&gt;0,"O","X"))</f>
        <v>N/A</v>
      </c>
      <c r="I63" s="193" t="str" cm="1">
        <f t="array" ref="I63">IF(I127&lt;&gt;"", I127, IF(SUMPRODUCT(--(PLP_BUSINESS!$C$3:$C$2925=I$9)*(--(LOWER(PLP_BUSINESS!$G$3:$G$2925)=$AU63:$BY63)))&gt;0,"O","X"))</f>
        <v>O</v>
      </c>
      <c r="J63" s="193" t="str" cm="1">
        <f t="array" ref="J63">IF(J127&lt;&gt;"", J127, IF(SUMPRODUCT(--(PLP_BUSINESS!$C$3:$C$2925=J$9)*(--(LOWER(PLP_BUSINESS!$G$3:$G$2925)=$AU63:$BY63)))&gt;0,"O","X"))</f>
        <v>N/A</v>
      </c>
      <c r="K63" s="193" t="str" cm="1">
        <f t="array" ref="K63">IF(K127&lt;&gt;"", K127, IF(SUMPRODUCT(--(PLP_BUSINESS!$C$3:$C$2925=K$9)*(--(LOWER(PLP_BUSINESS!$G$3:$G$2925)=$AU63:$BY63)))&gt;0,"O","X"))</f>
        <v>N/A</v>
      </c>
      <c r="L63" s="194" t="str" cm="1">
        <f t="array" ref="L63">IF(L127&lt;&gt;"", L127, IF(SUMPRODUCT(--(PLP_BUSINESS!$C$3:$C$2925=L$9)*(--(LOWER(PLP_BUSINESS!$G$3:$G$2925)=$AU63:$BY63)))&gt;0,"O","X"))</f>
        <v>O</v>
      </c>
      <c r="M63" s="150" t="str" cm="1">
        <f t="array" ref="M63">IF(M127&lt;&gt;"", M127, IF(SUMPRODUCT(--(PLP_BUSINESS!$C$3:$C$2925=M$9)*(--(LOWER(PLP_BUSINESS!$G$3:$G$2925)=$AU63:$BY63)))&gt;0,"O","X"))</f>
        <v>X</v>
      </c>
      <c r="N63" s="213" t="str" cm="1">
        <f t="array" ref="N63">IF(N127&lt;&gt;"", N127, IF(SUMPRODUCT(--(PLP_BUSINESS!$C$3:$C$2925=N$9)*(--(LOWER(PLP_BUSINESS!$G$3:$G$2925)=$AU63:$BY63)))&gt;0,"O","X"))</f>
        <v>O</v>
      </c>
      <c r="O63" s="163" t="str" cm="1">
        <f t="array" ref="O63">IF(O127&lt;&gt;"", O127, IF(SUMPRODUCT(--(PLP_BUSINESS!$C$3:$C$2925=O$9)*(--(LOWER(PLP_BUSINESS!$G$3:$G$2925)=$AU63:$BY63)))&gt;0,"O","X"))</f>
        <v>O</v>
      </c>
      <c r="P63" s="163" t="str" cm="1">
        <f t="array" ref="P63">IF(P127&lt;&gt;"", P127, IF(SUMPRODUCT(--(PLP_BUSINESS!$C$3:$C$2925=P$9)*(--(LOWER(PLP_BUSINESS!$G$3:$G$2925)=$AU63:$BY63)))&gt;0,"O","X"))</f>
        <v>O</v>
      </c>
      <c r="Q63" s="163" t="str" cm="1">
        <f t="array" ref="Q63">IF(Q127&lt;&gt;"", Q127, IF(SUMPRODUCT(--(PLP_BUSINESS!$C$3:$C$2925=Q$9)*(--(LOWER(PLP_BUSINESS!$G$3:$G$2925)=$AU63:$BY63)))&gt;0,"O","X"))</f>
        <v>O</v>
      </c>
      <c r="R63" s="163" t="str" cm="1">
        <f t="array" ref="R63">IF(R127&lt;&gt;"", R127, IF(SUMPRODUCT(--(PLP_BUSINESS!$C$3:$C$2925=R$9)*(--(LOWER(PLP_BUSINESS!$G$3:$G$2925)=$AU63:$BY63)))&gt;0,"O","X"))</f>
        <v>O</v>
      </c>
      <c r="S63" s="163" t="str" cm="1">
        <f t="array" ref="S63">IF(S127&lt;&gt;"", S127, IF(SUMPRODUCT(--(PLP_BUSINESS!$C$3:$C$2925=S$9)*(--(LOWER(PLP_BUSINESS!$G$3:$G$2925)=$AU63:$BY63)))&gt;0,"O","X"))</f>
        <v>O</v>
      </c>
      <c r="T63" s="163" t="str" cm="1">
        <f t="array" ref="T63">IF(T127&lt;&gt;"", T127, IF(SUMPRODUCT(--(PLP_BUSINESS!$C$3:$C$2925=T$9)*(--(LOWER(PLP_BUSINESS!$G$3:$G$2925)=$AU63:$BY63)))&gt;0,"O","X"))</f>
        <v>O</v>
      </c>
      <c r="U63" s="163" t="str" cm="1">
        <f t="array" ref="U63">IF(U127&lt;&gt;"", U127, IF(SUMPRODUCT(--(PLP_BUSINESS!$C$3:$C$2925=U$9)*(--(LOWER(PLP_BUSINESS!$G$3:$G$2925)=$AU63:$BY63)))&gt;0,"O","X"))</f>
        <v>O</v>
      </c>
      <c r="V63" s="163" t="str" cm="1">
        <f t="array" ref="V63">IF(V127&lt;&gt;"", V127, IF(SUMPRODUCT(--(PLP_BUSINESS!$C$3:$C$2925=V$9)*(--(LOWER(PLP_BUSINESS!$G$3:$G$2925)=$AU63:$BY63)))&gt;0,"O","X"))</f>
        <v>O</v>
      </c>
      <c r="W63" s="163" t="str" cm="1">
        <f t="array" ref="W63">IF(W127&lt;&gt;"", W127, IF(SUMPRODUCT(--(PLP_BUSINESS!$C$3:$C$2925=W$9)*(--(LOWER(PLP_BUSINESS!$G$3:$G$2925)=$AU63:$BY63)))&gt;0,"O","X"))</f>
        <v>O</v>
      </c>
      <c r="X63" s="163" t="str" cm="1">
        <f t="array" ref="X63">IF(X127&lt;&gt;"", X127, IF(SUMPRODUCT(--(PLP_BUSINESS!$C$3:$C$2925=X$9)*(--(LOWER(PLP_BUSINESS!$G$3:$G$2925)=$AU63:$BY63)))&gt;0,"O","X"))</f>
        <v>O</v>
      </c>
      <c r="Y63" s="163" t="str" cm="1">
        <f t="array" ref="Y63">IF(Y127&lt;&gt;"", Y127, IF(SUMPRODUCT(--(PLP_BUSINESS!$C$3:$C$2925=Y$9)*(--(LOWER(PLP_BUSINESS!$G$3:$G$2925)=$AU63:$BY63)))&gt;0,"O","X"))</f>
        <v>O</v>
      </c>
      <c r="Z63" s="163" t="str" cm="1">
        <f t="array" ref="Z63">IF(Z127&lt;&gt;"", Z127, IF(SUMPRODUCT(--(PLP_BUSINESS!$C$3:$C$2925=Z$9)*(--(LOWER(PLP_BUSINESS!$G$3:$G$2925)=$AU63:$BY63)))&gt;0,"O","X"))</f>
        <v>O</v>
      </c>
      <c r="AA63" s="163" t="str" cm="1">
        <f t="array" ref="AA63">IF(AA127&lt;&gt;"", AA127, IF(SUMPRODUCT(--(PLP_BUSINESS!$C$3:$C$2925=AA$9)*(--(LOWER(PLP_BUSINESS!$G$3:$G$2925)=$AU63:$BY63)))&gt;0,"O","X"))</f>
        <v>O</v>
      </c>
      <c r="AB63" s="214" t="str" cm="1">
        <f t="array" ref="AB63">IF(AB127&lt;&gt;"", AB127, IF(SUMPRODUCT(--(PLP_BUSINESS!$C$3:$C$2925=AB$9)*(--(LOWER(PLP_BUSINESS!$G$3:$G$2925)=$AU63:$BY63)))&gt;0,"O","X"))</f>
        <v>O</v>
      </c>
      <c r="AC63" s="213" t="str" cm="1">
        <f t="array" ref="AC63">IF(AC127&lt;&gt;"", AC127, IF(SUMPRODUCT(--(PLP_BUSINESS!$C$3:$C$2925=AC$9)*(--(LOWER(PLP_BUSINESS!$G$3:$G$2925)=$AU63:$BY63)))&gt;0,"O","X"))</f>
        <v>O</v>
      </c>
      <c r="AD63" s="164" t="str" cm="1">
        <f t="array" ref="AD63">IF(AD127&lt;&gt;"", AD127, IF(SUMPRODUCT(--(PLP_BUSINESS!$C$3:$C$2925=AD$9)*(--(LOWER(PLP_BUSINESS!$G$3:$G$2925)=$AU63:$BY63)))&gt;0,"O","X"))</f>
        <v>O</v>
      </c>
      <c r="AE63" s="199" t="str" cm="1">
        <f t="array" ref="AE63">IF(AE127&lt;&gt;"", AE127, IF(SUMPRODUCT(--(PLP_BUSINESS!$C$3:$C$2925=AE$9)*(--(LOWER(PLP_BUSINESS!$G$3:$G$2925)=$AU63:$BY63)))&gt;0,"O","X"))</f>
        <v>O</v>
      </c>
      <c r="AF63" s="163" t="str" cm="1">
        <f t="array" ref="AF63">IF(AF127&lt;&gt;"", AF127, IF(SUMPRODUCT(--(PLP_BUSINESS!$C$3:$C$2925=AF$9)*(--(LOWER(PLP_BUSINESS!$G$3:$G$2925)=$AU63:$BY63)))&gt;0,"O","X"))</f>
        <v>O</v>
      </c>
      <c r="AG63" s="163" t="str" cm="1">
        <f t="array" ref="AG63">IF(AG127&lt;&gt;"", AG127, IF(SUMPRODUCT(--(PLP_BUSINESS!$C$3:$C$2925=AG$9)*(--(LOWER(PLP_BUSINESS!$G$3:$G$2925)=$AU63:$BY63)))&gt;0,"O","X"))</f>
        <v>O</v>
      </c>
      <c r="AH63" s="163" t="str" cm="1">
        <f t="array" ref="AH63">IF(AH127&lt;&gt;"", AH127, IF(SUMPRODUCT(--(PLP_BUSINESS!$C$3:$C$2925=AH$9)*(--(LOWER(PLP_BUSINESS!$G$3:$G$2925)=$AU63:$BY63)))&gt;0,"O","X"))</f>
        <v>O</v>
      </c>
      <c r="AI63" s="163" t="str" cm="1">
        <f t="array" ref="AI63">IF(AI127&lt;&gt;"", AI127, IF(SUMPRODUCT(--(PLP_BUSINESS!$C$3:$C$2925=AI$9)*(--(LOWER(PLP_BUSINESS!$G$3:$G$2925)=$AU63:$BY63)))&gt;0,"O","X"))</f>
        <v>O</v>
      </c>
      <c r="AJ63" s="163" t="str" cm="1">
        <f t="array" ref="AJ63">IF(AJ127&lt;&gt;"", AJ127, IF(SUMPRODUCT(--(PLP_BUSINESS!$C$3:$C$2925=AJ$9)*(--(LOWER(PLP_BUSINESS!$G$3:$G$2925)=$AU63:$BY63)))&gt;0,"O","X"))</f>
        <v>O</v>
      </c>
      <c r="AK63" s="214" t="str" cm="1">
        <f t="array" ref="AK63">IF(AK127&lt;&gt;"", AK127, IF(SUMPRODUCT(--(PLP_BUSINESS!$C$3:$C$2925=AK$9)*(--(LOWER(PLP_BUSINESS!$G$3:$G$2925)=$AU63:$BY63)))&gt;0,"O","X"))</f>
        <v>N/A</v>
      </c>
      <c r="AL63" s="215" t="str" cm="1">
        <f t="array" ref="AL63">IF(AL127&lt;&gt;"", AL127, IF(SUMPRODUCT(--(PLP_BUSINESS!$C$3:$C$2925=AL$9)*(--(LOWER(PLP_BUSINESS!$G$3:$G$2925)=$AU63:$BY63)))&gt;0,"O","X"))</f>
        <v>O</v>
      </c>
      <c r="AM63" s="199" t="str" cm="1">
        <f t="array" ref="AM63">IF(AM127&lt;&gt;"", AM127, IF(SUMPRODUCT(--(PLP_BUSINESS!$C$3:$C$2925=AM$9)*(--(LOWER(PLP_BUSINESS!$G$3:$G$2925)=$AU63:$BY63)))&gt;0,"O","X"))</f>
        <v>O</v>
      </c>
      <c r="AN63" s="173" t="str" cm="1">
        <f t="array" ref="AN63">IF(AN127&lt;&gt;"", AN127, IF(SUMPRODUCT(--(PLP_BUSINESS!$C$3:$C$2925=AN$9)*(--(LOWER(PLP_BUSINESS!$G$3:$G$2925)=$AU63:$BY63)))&gt;0,"O","X"))</f>
        <v>O</v>
      </c>
      <c r="AO63" s="163" t="str" cm="1">
        <f t="array" ref="AO63">IF(AO127&lt;&gt;"", AO127, IF(SUMPRODUCT(--(PLP_BUSINESS!$C$3:$C$2925=AO$9)*(--(LOWER(PLP_BUSINESS!$G$3:$G$2925)=$AU63:$BY63)))&gt;0,"O","X"))</f>
        <v>O</v>
      </c>
      <c r="AP63" s="163" t="str" cm="1">
        <f t="array" ref="AP63">IF(AP127&lt;&gt;"", AP127, IF(SUMPRODUCT(--(PLP_BUSINESS!$C$3:$C$2925=AP$9)*(--(LOWER(PLP_BUSINESS!$G$3:$G$2925)=$AU63:$BY63)))&gt;0,"O","X"))</f>
        <v>O</v>
      </c>
      <c r="AQ63" s="163" t="str" cm="1">
        <f t="array" ref="AQ63">IF(AQ127&lt;&gt;"", AQ127, IF(SUMPRODUCT(--(PLP_BUSINESS!$C$3:$C$2925=AQ$9)*(--(LOWER(PLP_BUSINESS!$G$3:$G$2925)=$AU63:$BY63)))&gt;0,"O","X"))</f>
        <v>O</v>
      </c>
      <c r="AR63" s="163" t="str" cm="1">
        <f t="array" ref="AR63">IF(AR127&lt;&gt;"", AR127, IF(SUMPRODUCT(--(PLP_BUSINESS!$C$3:$C$2925=AR$9)*(--(LOWER(PLP_BUSINESS!$G$3:$G$2925)=$AU63:$BY63)))&gt;0,"O","X"))</f>
        <v>O</v>
      </c>
      <c r="AS63" s="214" t="str" cm="1">
        <f t="array" ref="AS63">IF(AS127&lt;&gt;"", AS127, IF(SUMPRODUCT(--(PLP_BUSINESS!$C$3:$C$2925=AS$9)*(--(LOWER(PLP_BUSINESS!$G$3:$G$2925)=$AU63:$BY63)))&gt;0,"O","X"))</f>
        <v>N/A</v>
      </c>
      <c r="AT63" s="63"/>
      <c r="AU63" s="309" t="s">
        <v>6556</v>
      </c>
      <c r="AV63" s="309" t="s">
        <v>6605</v>
      </c>
      <c r="AW63" s="309" t="s">
        <v>4667</v>
      </c>
      <c r="AX63" s="309" t="s">
        <v>6689</v>
      </c>
      <c r="AY63" s="309" t="s">
        <v>6718</v>
      </c>
      <c r="AZ63" s="309" t="s">
        <v>6742</v>
      </c>
      <c r="BA63" s="309" t="s">
        <v>6760</v>
      </c>
      <c r="BB63" s="309" t="s">
        <v>6775</v>
      </c>
      <c r="BC63" s="309" t="s">
        <v>6786</v>
      </c>
      <c r="BD63" s="309" t="s">
        <v>6795</v>
      </c>
      <c r="BE63" s="309" t="s">
        <v>11483</v>
      </c>
      <c r="BF63" s="309" t="s">
        <v>11484</v>
      </c>
      <c r="BG63" s="309" t="s">
        <v>7717</v>
      </c>
      <c r="BH63" s="309" t="s">
        <v>11485</v>
      </c>
      <c r="BI63" s="309" t="s">
        <v>11486</v>
      </c>
      <c r="BJ63" s="309" t="s">
        <v>6830</v>
      </c>
      <c r="BK63" s="309" t="s">
        <v>6830</v>
      </c>
      <c r="BL63" s="309" t="s">
        <v>6830</v>
      </c>
      <c r="BM63" s="309" t="s">
        <v>6830</v>
      </c>
      <c r="BN63" s="309" t="s">
        <v>6830</v>
      </c>
      <c r="BO63" s="309" t="s">
        <v>6830</v>
      </c>
      <c r="BP63" s="309" t="s">
        <v>6830</v>
      </c>
      <c r="BQ63" s="309" t="s">
        <v>6830</v>
      </c>
      <c r="BR63" s="309" t="s">
        <v>6830</v>
      </c>
      <c r="BS63" s="309" t="s">
        <v>6830</v>
      </c>
      <c r="BT63" s="309" t="s">
        <v>6830</v>
      </c>
      <c r="BU63" s="309" t="s">
        <v>6830</v>
      </c>
      <c r="BV63" s="309" t="s">
        <v>6830</v>
      </c>
      <c r="BW63" s="309" t="s">
        <v>6830</v>
      </c>
      <c r="BX63" s="308"/>
      <c r="BY63" s="283"/>
      <c r="BZ63" s="283"/>
      <c r="CA63" s="283"/>
    </row>
    <row r="64" spans="1:79" s="61" customFormat="1" ht="17.45" customHeight="1">
      <c r="B64" s="499"/>
      <c r="C64" s="500"/>
      <c r="D64" s="76" t="s">
        <v>345</v>
      </c>
      <c r="E64" s="209" t="str" cm="1">
        <f t="array" ref="E64">IF(E128&lt;&gt;"", E128, IF(SUMPRODUCT(--(PLP_BUSINESS!$C$3:$C$2925=E$9)*(--(LOWER(PLP_BUSINESS!$G$3:$G$2925)=$AU64:$BY64)))&gt;0,"O","X"))</f>
        <v>N/A</v>
      </c>
      <c r="F64" s="195" t="str" cm="1">
        <f t="array" ref="F64">IF(F128&lt;&gt;"", F128, IF(SUMPRODUCT(--(PLP_BUSINESS!$C$3:$C$2925=F$9)*(--(LOWER(PLP_BUSINESS!$G$3:$G$2925)=$AU64:$BY64)))&gt;0,"O","X"))</f>
        <v>N/A</v>
      </c>
      <c r="G64" s="195" t="str" cm="1">
        <f t="array" ref="G64">IF(G128&lt;&gt;"", G128, IF(SUMPRODUCT(--(PLP_BUSINESS!$C$3:$C$2925=G$9)*(--(LOWER(PLP_BUSINESS!$G$3:$G$2925)=$AU64:$BY64)))&gt;0,"O","X"))</f>
        <v>N/A</v>
      </c>
      <c r="H64" s="195" t="str" cm="1">
        <f t="array" ref="H64">IF(H128&lt;&gt;"", H128, IF(SUMPRODUCT(--(PLP_BUSINESS!$C$3:$C$2925=H$9)*(--(LOWER(PLP_BUSINESS!$G$3:$G$2925)=$AU64:$BY64)))&gt;0,"O","X"))</f>
        <v>N/A</v>
      </c>
      <c r="I64" s="195" t="str" cm="1">
        <f t="array" ref="I64">IF(I128&lt;&gt;"", I128, IF(SUMPRODUCT(--(PLP_BUSINESS!$C$3:$C$2925=I$9)*(--(LOWER(PLP_BUSINESS!$G$3:$G$2925)=$AU64:$BY64)))&gt;0,"O","X"))</f>
        <v>O</v>
      </c>
      <c r="J64" s="195" t="str" cm="1">
        <f t="array" ref="J64">IF(J128&lt;&gt;"", J128, IF(SUMPRODUCT(--(PLP_BUSINESS!$C$3:$C$2925=J$9)*(--(LOWER(PLP_BUSINESS!$G$3:$G$2925)=$AU64:$BY64)))&gt;0,"O","X"))</f>
        <v>N/A</v>
      </c>
      <c r="K64" s="195" t="str" cm="1">
        <f t="array" ref="K64">IF(K128&lt;&gt;"", K128, IF(SUMPRODUCT(--(PLP_BUSINESS!$C$3:$C$2925=K$9)*(--(LOWER(PLP_BUSINESS!$G$3:$G$2925)=$AU64:$BY64)))&gt;0,"O","X"))</f>
        <v>N/A</v>
      </c>
      <c r="L64" s="196" t="str" cm="1">
        <f t="array" ref="L64">IF(L128&lt;&gt;"", L128, IF(SUMPRODUCT(--(PLP_BUSINESS!$C$3:$C$2925=L$9)*(--(LOWER(PLP_BUSINESS!$G$3:$G$2925)=$AU64:$BY64)))&gt;0,"O","X"))</f>
        <v>N/A</v>
      </c>
      <c r="M64" s="151" t="str" cm="1">
        <f t="array" ref="M64">IF(M128&lt;&gt;"", M128, IF(SUMPRODUCT(--(PLP_BUSINESS!$C$3:$C$2925=M$9)*(--(LOWER(PLP_BUSINESS!$G$3:$G$2925)=$AU64:$BY64)))&gt;0,"O","X"))</f>
        <v>X</v>
      </c>
      <c r="N64" s="217" t="str" cm="1">
        <f t="array" ref="N64">IF(N128&lt;&gt;"", N128, IF(SUMPRODUCT(--(PLP_BUSINESS!$C$3:$C$2925=N$9)*(--(LOWER(PLP_BUSINESS!$G$3:$G$2925)=$AU64:$BY64)))&gt;0,"O","X"))</f>
        <v>O</v>
      </c>
      <c r="O64" s="178" t="str" cm="1">
        <f t="array" ref="O64">IF(O128&lt;&gt;"", O128, IF(SUMPRODUCT(--(PLP_BUSINESS!$C$3:$C$2925=O$9)*(--(LOWER(PLP_BUSINESS!$G$3:$G$2925)=$AU64:$BY64)))&gt;0,"O","X"))</f>
        <v>O</v>
      </c>
      <c r="P64" s="178" t="str" cm="1">
        <f t="array" ref="P64">IF(P128&lt;&gt;"", P128, IF(SUMPRODUCT(--(PLP_BUSINESS!$C$3:$C$2925=P$9)*(--(LOWER(PLP_BUSINESS!$G$3:$G$2925)=$AU64:$BY64)))&gt;0,"O","X"))</f>
        <v>O</v>
      </c>
      <c r="Q64" s="178" t="str" cm="1">
        <f t="array" ref="Q64">IF(Q128&lt;&gt;"", Q128, IF(SUMPRODUCT(--(PLP_BUSINESS!$C$3:$C$2925=Q$9)*(--(LOWER(PLP_BUSINESS!$G$3:$G$2925)=$AU64:$BY64)))&gt;0,"O","X"))</f>
        <v>O</v>
      </c>
      <c r="R64" s="178" t="str" cm="1">
        <f t="array" ref="R64">IF(R128&lt;&gt;"", R128, IF(SUMPRODUCT(--(PLP_BUSINESS!$C$3:$C$2925=R$9)*(--(LOWER(PLP_BUSINESS!$G$3:$G$2925)=$AU64:$BY64)))&gt;0,"O","X"))</f>
        <v>O</v>
      </c>
      <c r="S64" s="178" t="str" cm="1">
        <f t="array" ref="S64">IF(S128&lt;&gt;"", S128, IF(SUMPRODUCT(--(PLP_BUSINESS!$C$3:$C$2925=S$9)*(--(LOWER(PLP_BUSINESS!$G$3:$G$2925)=$AU64:$BY64)))&gt;0,"O","X"))</f>
        <v>O</v>
      </c>
      <c r="T64" s="178" t="str" cm="1">
        <f t="array" ref="T64">IF(T128&lt;&gt;"", T128, IF(SUMPRODUCT(--(PLP_BUSINESS!$C$3:$C$2925=T$9)*(--(LOWER(PLP_BUSINESS!$G$3:$G$2925)=$AU64:$BY64)))&gt;0,"O","X"))</f>
        <v>O</v>
      </c>
      <c r="U64" s="178" t="str" cm="1">
        <f t="array" ref="U64">IF(U128&lt;&gt;"", U128, IF(SUMPRODUCT(--(PLP_BUSINESS!$C$3:$C$2925=U$9)*(--(LOWER(PLP_BUSINESS!$G$3:$G$2925)=$AU64:$BY64)))&gt;0,"O","X"))</f>
        <v>O</v>
      </c>
      <c r="V64" s="178" t="str" cm="1">
        <f t="array" ref="V64">IF(V128&lt;&gt;"", V128, IF(SUMPRODUCT(--(PLP_BUSINESS!$C$3:$C$2925=V$9)*(--(LOWER(PLP_BUSINESS!$G$3:$G$2925)=$AU64:$BY64)))&gt;0,"O","X"))</f>
        <v>O</v>
      </c>
      <c r="W64" s="178" t="str" cm="1">
        <f t="array" ref="W64">IF(W128&lt;&gt;"", W128, IF(SUMPRODUCT(--(PLP_BUSINESS!$C$3:$C$2925=W$9)*(--(LOWER(PLP_BUSINESS!$G$3:$G$2925)=$AU64:$BY64)))&gt;0,"O","X"))</f>
        <v>O</v>
      </c>
      <c r="X64" s="178" t="str" cm="1">
        <f t="array" ref="X64">IF(X128&lt;&gt;"", X128, IF(SUMPRODUCT(--(PLP_BUSINESS!$C$3:$C$2925=X$9)*(--(LOWER(PLP_BUSINESS!$G$3:$G$2925)=$AU64:$BY64)))&gt;0,"O","X"))</f>
        <v>O</v>
      </c>
      <c r="Y64" s="178" t="str" cm="1">
        <f t="array" ref="Y64">IF(Y128&lt;&gt;"", Y128, IF(SUMPRODUCT(--(PLP_BUSINESS!$C$3:$C$2925=Y$9)*(--(LOWER(PLP_BUSINESS!$G$3:$G$2925)=$AU64:$BY64)))&gt;0,"O","X"))</f>
        <v>O</v>
      </c>
      <c r="Z64" s="178" t="str" cm="1">
        <f t="array" ref="Z64">IF(Z128&lt;&gt;"", Z128, IF(SUMPRODUCT(--(PLP_BUSINESS!$C$3:$C$2925=Z$9)*(--(LOWER(PLP_BUSINESS!$G$3:$G$2925)=$AU64:$BY64)))&gt;0,"O","X"))</f>
        <v>O</v>
      </c>
      <c r="AA64" s="178" t="str" cm="1">
        <f t="array" ref="AA64">IF(AA128&lt;&gt;"", AA128, IF(SUMPRODUCT(--(PLP_BUSINESS!$C$3:$C$2925=AA$9)*(--(LOWER(PLP_BUSINESS!$G$3:$G$2925)=$AU64:$BY64)))&gt;0,"O","X"))</f>
        <v>O</v>
      </c>
      <c r="AB64" s="218" t="str" cm="1">
        <f t="array" ref="AB64">IF(AB128&lt;&gt;"", AB128, IF(SUMPRODUCT(--(PLP_BUSINESS!$C$3:$C$2925=AB$9)*(--(LOWER(PLP_BUSINESS!$G$3:$G$2925)=$AU64:$BY64)))&gt;0,"O","X"))</f>
        <v>O</v>
      </c>
      <c r="AC64" s="217" t="str" cm="1">
        <f t="array" ref="AC64">IF(AC128&lt;&gt;"", AC128, IF(SUMPRODUCT(--(PLP_BUSINESS!$C$3:$C$2925=AC$9)*(--(LOWER(PLP_BUSINESS!$G$3:$G$2925)=$AU64:$BY64)))&gt;0,"O","X"))</f>
        <v>O</v>
      </c>
      <c r="AD64" s="179" t="str" cm="1">
        <f t="array" ref="AD64">IF(AD128&lt;&gt;"", AD128, IF(SUMPRODUCT(--(PLP_BUSINESS!$C$3:$C$2925=AD$9)*(--(LOWER(PLP_BUSINESS!$G$3:$G$2925)=$AU64:$BY64)))&gt;0,"O","X"))</f>
        <v>O</v>
      </c>
      <c r="AE64" s="201" t="str" cm="1">
        <f t="array" ref="AE64">IF(AE128&lt;&gt;"", AE128, IF(SUMPRODUCT(--(PLP_BUSINESS!$C$3:$C$2925=AE$9)*(--(LOWER(PLP_BUSINESS!$G$3:$G$2925)=$AU64:$BY64)))&gt;0,"O","X"))</f>
        <v>O</v>
      </c>
      <c r="AF64" s="178" t="str" cm="1">
        <f t="array" ref="AF64">IF(AF128&lt;&gt;"", AF128, IF(SUMPRODUCT(--(PLP_BUSINESS!$C$3:$C$2925=AF$9)*(--(LOWER(PLP_BUSINESS!$G$3:$G$2925)=$AU64:$BY64)))&gt;0,"O","X"))</f>
        <v>O</v>
      </c>
      <c r="AG64" s="178" t="str" cm="1">
        <f t="array" ref="AG64">IF(AG128&lt;&gt;"", AG128, IF(SUMPRODUCT(--(PLP_BUSINESS!$C$3:$C$2925=AG$9)*(--(LOWER(PLP_BUSINESS!$G$3:$G$2925)=$AU64:$BY64)))&gt;0,"O","X"))</f>
        <v>O</v>
      </c>
      <c r="AH64" s="178" t="str" cm="1">
        <f t="array" ref="AH64">IF(AH128&lt;&gt;"", AH128, IF(SUMPRODUCT(--(PLP_BUSINESS!$C$3:$C$2925=AH$9)*(--(LOWER(PLP_BUSINESS!$G$3:$G$2925)=$AU64:$BY64)))&gt;0,"O","X"))</f>
        <v>O</v>
      </c>
      <c r="AI64" s="178" t="str" cm="1">
        <f t="array" ref="AI64">IF(AI128&lt;&gt;"", AI128, IF(SUMPRODUCT(--(PLP_BUSINESS!$C$3:$C$2925=AI$9)*(--(LOWER(PLP_BUSINESS!$G$3:$G$2925)=$AU64:$BY64)))&gt;0,"O","X"))</f>
        <v>O</v>
      </c>
      <c r="AJ64" s="178" t="str" cm="1">
        <f t="array" ref="AJ64">IF(AJ128&lt;&gt;"", AJ128, IF(SUMPRODUCT(--(PLP_BUSINESS!$C$3:$C$2925=AJ$9)*(--(LOWER(PLP_BUSINESS!$G$3:$G$2925)=$AU64:$BY64)))&gt;0,"O","X"))</f>
        <v>O</v>
      </c>
      <c r="AK64" s="218" t="str" cm="1">
        <f t="array" ref="AK64">IF(AK128&lt;&gt;"", AK128, IF(SUMPRODUCT(--(PLP_BUSINESS!$C$3:$C$2925=AK$9)*(--(LOWER(PLP_BUSINESS!$G$3:$G$2925)=$AU64:$BY64)))&gt;0,"O","X"))</f>
        <v>O</v>
      </c>
      <c r="AL64" s="219" t="str" cm="1">
        <f t="array" ref="AL64">IF(AL128&lt;&gt;"", AL128, IF(SUMPRODUCT(--(PLP_BUSINESS!$C$3:$C$2925=AL$9)*(--(LOWER(PLP_BUSINESS!$G$3:$G$2925)=$AU64:$BY64)))&gt;0,"O","X"))</f>
        <v>O</v>
      </c>
      <c r="AM64" s="201" t="str" cm="1">
        <f t="array" ref="AM64">IF(AM128&lt;&gt;"", AM128, IF(SUMPRODUCT(--(PLP_BUSINESS!$C$3:$C$2925=AM$9)*(--(LOWER(PLP_BUSINESS!$G$3:$G$2925)=$AU64:$BY64)))&gt;0,"O","X"))</f>
        <v>O</v>
      </c>
      <c r="AN64" s="176" t="str" cm="1">
        <f t="array" ref="AN64">IF(AN128&lt;&gt;"", AN128, IF(SUMPRODUCT(--(PLP_BUSINESS!$C$3:$C$2925=AN$9)*(--(LOWER(PLP_BUSINESS!$G$3:$G$2925)=$AU64:$BY64)))&gt;0,"O","X"))</f>
        <v>O</v>
      </c>
      <c r="AO64" s="178" t="str" cm="1">
        <f t="array" ref="AO64">IF(AO128&lt;&gt;"", AO128, IF(SUMPRODUCT(--(PLP_BUSINESS!$C$3:$C$2925=AO$9)*(--(LOWER(PLP_BUSINESS!$G$3:$G$2925)=$AU64:$BY64)))&gt;0,"O","X"))</f>
        <v>O</v>
      </c>
      <c r="AP64" s="178" t="str" cm="1">
        <f t="array" ref="AP64">IF(AP128&lt;&gt;"", AP128, IF(SUMPRODUCT(--(PLP_BUSINESS!$C$3:$C$2925=AP$9)*(--(LOWER(PLP_BUSINESS!$G$3:$G$2925)=$AU64:$BY64)))&gt;0,"O","X"))</f>
        <v>O</v>
      </c>
      <c r="AQ64" s="178" t="str" cm="1">
        <f t="array" ref="AQ64">IF(AQ128&lt;&gt;"", AQ128, IF(SUMPRODUCT(--(PLP_BUSINESS!$C$3:$C$2925=AQ$9)*(--(LOWER(PLP_BUSINESS!$G$3:$G$2925)=$AU64:$BY64)))&gt;0,"O","X"))</f>
        <v>O</v>
      </c>
      <c r="AR64" s="178" t="str" cm="1">
        <f t="array" ref="AR64">IF(AR128&lt;&gt;"", AR128, IF(SUMPRODUCT(--(PLP_BUSINESS!$C$3:$C$2925=AR$9)*(--(LOWER(PLP_BUSINESS!$G$3:$G$2925)=$AU64:$BY64)))&gt;0,"O","X"))</f>
        <v>O</v>
      </c>
      <c r="AS64" s="218" t="str" cm="1">
        <f t="array" ref="AS64">IF(AS128&lt;&gt;"", AS128, IF(SUMPRODUCT(--(PLP_BUSINESS!$C$3:$C$2925=AS$9)*(--(LOWER(PLP_BUSINESS!$G$3:$G$2925)=$AU64:$BY64)))&gt;0,"O","X"))</f>
        <v>N/A</v>
      </c>
      <c r="AT64" s="63"/>
      <c r="AU64" s="309" t="s">
        <v>6557</v>
      </c>
      <c r="AV64" s="309" t="s">
        <v>6606</v>
      </c>
      <c r="AW64" s="309" t="s">
        <v>6652</v>
      </c>
      <c r="AX64" s="309" t="s">
        <v>6690</v>
      </c>
      <c r="AY64" s="309" t="s">
        <v>6719</v>
      </c>
      <c r="AZ64" s="309" t="s">
        <v>6743</v>
      </c>
      <c r="BA64" s="309" t="s">
        <v>6761</v>
      </c>
      <c r="BB64" s="309" t="s">
        <v>6619</v>
      </c>
      <c r="BC64" s="309" t="s">
        <v>6787</v>
      </c>
      <c r="BD64" s="309" t="s">
        <v>6796</v>
      </c>
      <c r="BE64" s="309" t="s">
        <v>11487</v>
      </c>
      <c r="BF64" s="309" t="s">
        <v>11488</v>
      </c>
      <c r="BG64" s="309" t="s">
        <v>11489</v>
      </c>
      <c r="BH64" s="309" t="s">
        <v>6830</v>
      </c>
      <c r="BI64" s="309" t="s">
        <v>6830</v>
      </c>
      <c r="BJ64" s="309" t="s">
        <v>6830</v>
      </c>
      <c r="BK64" s="309" t="s">
        <v>6830</v>
      </c>
      <c r="BL64" s="309" t="s">
        <v>6830</v>
      </c>
      <c r="BM64" s="309" t="s">
        <v>6830</v>
      </c>
      <c r="BN64" s="309" t="s">
        <v>6830</v>
      </c>
      <c r="BO64" s="309" t="s">
        <v>6830</v>
      </c>
      <c r="BP64" s="309" t="s">
        <v>6830</v>
      </c>
      <c r="BQ64" s="309" t="s">
        <v>6830</v>
      </c>
      <c r="BR64" s="309" t="s">
        <v>6830</v>
      </c>
      <c r="BS64" s="309" t="s">
        <v>6830</v>
      </c>
      <c r="BT64" s="309" t="s">
        <v>6830</v>
      </c>
      <c r="BU64" s="309" t="s">
        <v>6830</v>
      </c>
      <c r="BV64" s="309" t="s">
        <v>6830</v>
      </c>
      <c r="BW64" s="309" t="s">
        <v>6830</v>
      </c>
      <c r="BX64" s="308"/>
      <c r="BY64" s="283"/>
      <c r="BZ64" s="283"/>
      <c r="CA64" s="283"/>
    </row>
    <row r="65" spans="1:79" s="92" customFormat="1" ht="17.45" customHeight="1">
      <c r="B65" s="520" t="s">
        <v>5681</v>
      </c>
      <c r="C65" s="521"/>
      <c r="D65" s="521"/>
      <c r="E65" s="86">
        <f>COUNTIF(E$10:E$64,"X")</f>
        <v>0</v>
      </c>
      <c r="F65" s="86">
        <f t="shared" ref="F65:M65" si="0">COUNTIF(F$10:F$64,"X")</f>
        <v>0</v>
      </c>
      <c r="G65" s="86">
        <f t="shared" si="0"/>
        <v>0</v>
      </c>
      <c r="H65" s="86">
        <f t="shared" si="0"/>
        <v>0</v>
      </c>
      <c r="I65" s="86">
        <f t="shared" si="0"/>
        <v>0</v>
      </c>
      <c r="J65" s="86">
        <f t="shared" si="0"/>
        <v>0</v>
      </c>
      <c r="K65" s="87">
        <f t="shared" si="0"/>
        <v>0</v>
      </c>
      <c r="L65" s="87">
        <f t="shared" si="0"/>
        <v>0</v>
      </c>
      <c r="M65" s="158">
        <f t="shared" si="0"/>
        <v>8</v>
      </c>
      <c r="N65" s="513">
        <f>COUNTIF(N$10:O$64,"X")</f>
        <v>0</v>
      </c>
      <c r="O65" s="522"/>
      <c r="P65" s="86">
        <f t="shared" ref="P65" si="1">COUNTIF(P$10:P$64,"X")</f>
        <v>0</v>
      </c>
      <c r="Q65" s="523">
        <f>COUNTIF(Q$10:R$64,"X")</f>
        <v>1</v>
      </c>
      <c r="R65" s="522"/>
      <c r="S65" s="523">
        <f>COUNTIF(S$10:T$64,"X")</f>
        <v>0</v>
      </c>
      <c r="T65" s="522"/>
      <c r="U65" s="523">
        <f>COUNTIF(U$10:V$64,"X")</f>
        <v>0</v>
      </c>
      <c r="V65" s="522"/>
      <c r="W65" s="86">
        <f t="shared" ref="W65:X65" si="2">COUNTIF(W$10:W$64,"X")</f>
        <v>0</v>
      </c>
      <c r="X65" s="86">
        <f t="shared" si="2"/>
        <v>0</v>
      </c>
      <c r="Y65" s="523">
        <f>COUNTIF(Y$10:Z$64,"X")</f>
        <v>4</v>
      </c>
      <c r="Z65" s="522"/>
      <c r="AA65" s="86">
        <f t="shared" ref="AA65" si="3">COUNTIF(AA$10:AA$64,"X")</f>
        <v>0</v>
      </c>
      <c r="AB65" s="88">
        <f>COUNTIF(AB$10:AB$64,"X")</f>
        <v>2</v>
      </c>
      <c r="AC65" s="513">
        <f>COUNTIF(AC$10:AD$64,"X")</f>
        <v>0</v>
      </c>
      <c r="AD65" s="514"/>
      <c r="AE65" s="89">
        <f>COUNTIF(AE$10:AE$64,"X")</f>
        <v>0</v>
      </c>
      <c r="AF65" s="86">
        <f t="shared" ref="AF65:AS65" si="4">COUNTIF(AF$10:AF$64,"X")</f>
        <v>0</v>
      </c>
      <c r="AG65" s="86">
        <f t="shared" si="4"/>
        <v>0</v>
      </c>
      <c r="AH65" s="86">
        <f t="shared" si="4"/>
        <v>0</v>
      </c>
      <c r="AI65" s="86">
        <f t="shared" si="4"/>
        <v>0</v>
      </c>
      <c r="AJ65" s="86">
        <f t="shared" si="4"/>
        <v>0</v>
      </c>
      <c r="AK65" s="87">
        <f t="shared" si="4"/>
        <v>0</v>
      </c>
      <c r="AL65" s="90">
        <f t="shared" si="4"/>
        <v>0</v>
      </c>
      <c r="AM65" s="89">
        <f t="shared" si="4"/>
        <v>0</v>
      </c>
      <c r="AN65" s="86">
        <f t="shared" si="4"/>
        <v>0</v>
      </c>
      <c r="AO65" s="86">
        <f t="shared" si="4"/>
        <v>0</v>
      </c>
      <c r="AP65" s="86">
        <f t="shared" si="4"/>
        <v>0</v>
      </c>
      <c r="AQ65" s="86">
        <f t="shared" si="4"/>
        <v>0</v>
      </c>
      <c r="AR65" s="86">
        <f t="shared" si="4"/>
        <v>0</v>
      </c>
      <c r="AS65" s="88">
        <f t="shared" si="4"/>
        <v>0</v>
      </c>
      <c r="AT65" s="91"/>
      <c r="AU65" s="311"/>
      <c r="AV65" s="311"/>
      <c r="AW65" s="311"/>
      <c r="AX65" s="311"/>
      <c r="AY65" s="311"/>
      <c r="AZ65" s="311"/>
      <c r="BA65" s="311"/>
      <c r="BB65" s="311"/>
      <c r="BC65" s="311"/>
      <c r="BD65" s="311"/>
      <c r="BE65" s="311"/>
      <c r="BF65" s="311"/>
      <c r="BG65" s="311"/>
      <c r="BH65" s="311"/>
      <c r="BI65" s="311"/>
      <c r="BJ65" s="311"/>
      <c r="BK65" s="311"/>
      <c r="BL65" s="311"/>
      <c r="BM65" s="311"/>
      <c r="BN65" s="311"/>
      <c r="BO65" s="311"/>
      <c r="BP65" s="311"/>
      <c r="BQ65" s="311"/>
      <c r="BR65" s="311"/>
      <c r="BS65" s="311"/>
      <c r="BT65" s="311"/>
      <c r="BU65" s="311"/>
      <c r="BV65" s="311"/>
      <c r="BW65" s="311"/>
      <c r="BX65" s="311"/>
      <c r="BY65" s="285"/>
      <c r="BZ65" s="285"/>
      <c r="CA65" s="285"/>
    </row>
    <row r="66" spans="1:79" ht="17.45" customHeight="1">
      <c r="B66" s="515" t="s">
        <v>5682</v>
      </c>
      <c r="C66" s="516"/>
      <c r="D66" s="516"/>
      <c r="E66" s="93">
        <f>COUNTIF(E$10:E$64,"O")</f>
        <v>21</v>
      </c>
      <c r="F66" s="93">
        <f t="shared" ref="F66:M66" si="5">COUNTIF(F$10:F$64,"O")</f>
        <v>19</v>
      </c>
      <c r="G66" s="93">
        <f t="shared" si="5"/>
        <v>19</v>
      </c>
      <c r="H66" s="93">
        <f t="shared" si="5"/>
        <v>20</v>
      </c>
      <c r="I66" s="93">
        <f t="shared" si="5"/>
        <v>33</v>
      </c>
      <c r="J66" s="93">
        <f t="shared" si="5"/>
        <v>19</v>
      </c>
      <c r="K66" s="94">
        <f t="shared" si="5"/>
        <v>19</v>
      </c>
      <c r="L66" s="94">
        <f t="shared" si="5"/>
        <v>22</v>
      </c>
      <c r="M66" s="161">
        <f t="shared" si="5"/>
        <v>23</v>
      </c>
      <c r="N66" s="515">
        <f>COUNTIF(N$10:O$64,"O")</f>
        <v>62</v>
      </c>
      <c r="O66" s="517"/>
      <c r="P66" s="93">
        <f t="shared" ref="P66" si="6">COUNTIF(P$10:P$64,"O")</f>
        <v>34</v>
      </c>
      <c r="Q66" s="518">
        <f>COUNTIF(Q$10:R$64,"O")</f>
        <v>70</v>
      </c>
      <c r="R66" s="517"/>
      <c r="S66" s="518">
        <f>COUNTIF(S$10:T$64,"O")</f>
        <v>90</v>
      </c>
      <c r="T66" s="517"/>
      <c r="U66" s="518">
        <f>COUNTIF(U$10:V$64,"O")</f>
        <v>46</v>
      </c>
      <c r="V66" s="517"/>
      <c r="W66" s="93">
        <f t="shared" ref="W66:X66" si="7">COUNTIF(W$10:W$64,"O")</f>
        <v>30</v>
      </c>
      <c r="X66" s="93">
        <f t="shared" si="7"/>
        <v>28</v>
      </c>
      <c r="Y66" s="518">
        <f>COUNTIF(Y$10:Z$64,"O")</f>
        <v>56</v>
      </c>
      <c r="Z66" s="517"/>
      <c r="AA66" s="93">
        <f t="shared" ref="AA66" si="8">COUNTIF(AA$10:AA$64,"O")</f>
        <v>19</v>
      </c>
      <c r="AB66" s="95">
        <f>COUNTIF(AB$10:AB$64,"O")</f>
        <v>23</v>
      </c>
      <c r="AC66" s="515">
        <f>COUNTIF(AC$10:AD$64,"O")</f>
        <v>41</v>
      </c>
      <c r="AD66" s="519"/>
      <c r="AE66" s="96">
        <f>COUNTIF(AE$10:AE$64,"O")</f>
        <v>39</v>
      </c>
      <c r="AF66" s="93">
        <f t="shared" ref="AF66:AS66" si="9">COUNTIF(AF$10:AF$64,"O")</f>
        <v>36</v>
      </c>
      <c r="AG66" s="93">
        <f t="shared" si="9"/>
        <v>29</v>
      </c>
      <c r="AH66" s="93">
        <f t="shared" si="9"/>
        <v>25</v>
      </c>
      <c r="AI66" s="93">
        <f t="shared" si="9"/>
        <v>27</v>
      </c>
      <c r="AJ66" s="93">
        <f t="shared" si="9"/>
        <v>26</v>
      </c>
      <c r="AK66" s="94">
        <f t="shared" si="9"/>
        <v>31</v>
      </c>
      <c r="AL66" s="97">
        <f t="shared" si="9"/>
        <v>28</v>
      </c>
      <c r="AM66" s="96">
        <f t="shared" si="9"/>
        <v>41</v>
      </c>
      <c r="AN66" s="93">
        <f t="shared" si="9"/>
        <v>33</v>
      </c>
      <c r="AO66" s="93">
        <f t="shared" si="9"/>
        <v>40</v>
      </c>
      <c r="AP66" s="93">
        <f t="shared" si="9"/>
        <v>17</v>
      </c>
      <c r="AQ66" s="93">
        <f t="shared" si="9"/>
        <v>48</v>
      </c>
      <c r="AR66" s="93">
        <f t="shared" si="9"/>
        <v>34</v>
      </c>
      <c r="AS66" s="95">
        <f t="shared" si="9"/>
        <v>20</v>
      </c>
    </row>
    <row r="67" spans="1:79" ht="17.45" customHeight="1">
      <c r="B67" s="533" t="s">
        <v>5683</v>
      </c>
      <c r="C67" s="534"/>
      <c r="D67" s="534"/>
      <c r="E67" s="98">
        <f>ROUND(E66/SUM(E65:E66),2)</f>
        <v>1</v>
      </c>
      <c r="F67" s="99">
        <f t="shared" ref="F67:AS67" si="10">ROUND(F66/SUM(F65:F66),2)</f>
        <v>1</v>
      </c>
      <c r="G67" s="99">
        <f t="shared" si="10"/>
        <v>1</v>
      </c>
      <c r="H67" s="99">
        <f t="shared" si="10"/>
        <v>1</v>
      </c>
      <c r="I67" s="99">
        <f t="shared" si="10"/>
        <v>1</v>
      </c>
      <c r="J67" s="99">
        <f t="shared" si="10"/>
        <v>1</v>
      </c>
      <c r="K67" s="100">
        <f t="shared" si="10"/>
        <v>1</v>
      </c>
      <c r="L67" s="100">
        <f t="shared" si="10"/>
        <v>1</v>
      </c>
      <c r="M67" s="162">
        <f t="shared" si="10"/>
        <v>0.74</v>
      </c>
      <c r="N67" s="524">
        <f>ROUND(N66/SUM(N65:O66),2)</f>
        <v>1</v>
      </c>
      <c r="O67" s="535" t="e">
        <f t="shared" si="10"/>
        <v>#DIV/0!</v>
      </c>
      <c r="P67" s="99">
        <f t="shared" si="10"/>
        <v>1</v>
      </c>
      <c r="Q67" s="535">
        <f>ROUND(Q66/SUM(Q65:R66),2)</f>
        <v>0.99</v>
      </c>
      <c r="R67" s="535" t="e">
        <f t="shared" si="10"/>
        <v>#DIV/0!</v>
      </c>
      <c r="S67" s="536">
        <f>ROUND(S66/SUM(S65:T66),2)</f>
        <v>1</v>
      </c>
      <c r="T67" s="524" t="e">
        <f t="shared" si="10"/>
        <v>#DIV/0!</v>
      </c>
      <c r="U67" s="536">
        <f>ROUND(U66/SUM(U65:V66),2)</f>
        <v>1</v>
      </c>
      <c r="V67" s="524" t="e">
        <f t="shared" si="10"/>
        <v>#DIV/0!</v>
      </c>
      <c r="W67" s="99">
        <f t="shared" si="10"/>
        <v>1</v>
      </c>
      <c r="X67" s="99">
        <f t="shared" si="10"/>
        <v>1</v>
      </c>
      <c r="Y67" s="535">
        <f>ROUND(Y66/SUM(Y65:Z66),2)</f>
        <v>0.93</v>
      </c>
      <c r="Z67" s="537" t="e">
        <f t="shared" si="10"/>
        <v>#DIV/0!</v>
      </c>
      <c r="AA67" s="99">
        <f t="shared" si="10"/>
        <v>1</v>
      </c>
      <c r="AB67" s="101">
        <f t="shared" si="10"/>
        <v>0.92</v>
      </c>
      <c r="AC67" s="524">
        <f>ROUND(AC66/SUM(AC65:AD66),2)</f>
        <v>1</v>
      </c>
      <c r="AD67" s="525" t="e">
        <f t="shared" si="10"/>
        <v>#DIV/0!</v>
      </c>
      <c r="AE67" s="102">
        <f t="shared" si="10"/>
        <v>1</v>
      </c>
      <c r="AF67" s="99">
        <f t="shared" si="10"/>
        <v>1</v>
      </c>
      <c r="AG67" s="99">
        <f t="shared" si="10"/>
        <v>1</v>
      </c>
      <c r="AH67" s="99">
        <f t="shared" si="10"/>
        <v>1</v>
      </c>
      <c r="AI67" s="99">
        <f t="shared" si="10"/>
        <v>1</v>
      </c>
      <c r="AJ67" s="99">
        <f t="shared" si="10"/>
        <v>1</v>
      </c>
      <c r="AK67" s="100">
        <f t="shared" si="10"/>
        <v>1</v>
      </c>
      <c r="AL67" s="103">
        <f t="shared" si="10"/>
        <v>1</v>
      </c>
      <c r="AM67" s="102">
        <f t="shared" si="10"/>
        <v>1</v>
      </c>
      <c r="AN67" s="99">
        <f t="shared" si="10"/>
        <v>1</v>
      </c>
      <c r="AO67" s="99">
        <f t="shared" si="10"/>
        <v>1</v>
      </c>
      <c r="AP67" s="99">
        <f t="shared" si="10"/>
        <v>1</v>
      </c>
      <c r="AQ67" s="99">
        <f t="shared" si="10"/>
        <v>1</v>
      </c>
      <c r="AR67" s="99">
        <f t="shared" si="10"/>
        <v>1</v>
      </c>
      <c r="AS67" s="101">
        <f t="shared" si="10"/>
        <v>1</v>
      </c>
    </row>
    <row r="68" spans="1:79" s="92" customFormat="1" ht="17.45" customHeight="1">
      <c r="B68" s="526" t="s">
        <v>5684</v>
      </c>
      <c r="C68" s="527"/>
      <c r="D68" s="527" t="s">
        <v>5684</v>
      </c>
      <c r="E68" s="104">
        <f>IF(E67=1,15,IF(E67&gt;=0.9,10,0))</f>
        <v>15</v>
      </c>
      <c r="F68" s="105">
        <f t="shared" ref="F68:M68" si="11">IF(F67=1,15,IF(F67&gt;=0.9,10,0))</f>
        <v>15</v>
      </c>
      <c r="G68" s="105">
        <f t="shared" si="11"/>
        <v>15</v>
      </c>
      <c r="H68" s="105">
        <f t="shared" si="11"/>
        <v>15</v>
      </c>
      <c r="I68" s="105">
        <f t="shared" si="11"/>
        <v>15</v>
      </c>
      <c r="J68" s="105">
        <f t="shared" si="11"/>
        <v>15</v>
      </c>
      <c r="K68" s="105">
        <f t="shared" si="11"/>
        <v>15</v>
      </c>
      <c r="L68" s="107">
        <f t="shared" si="11"/>
        <v>15</v>
      </c>
      <c r="M68" s="155">
        <f t="shared" si="11"/>
        <v>0</v>
      </c>
      <c r="N68" s="528">
        <f>IF(N67=1,15,IF(N67&gt;=0.9,10,0))</f>
        <v>15</v>
      </c>
      <c r="O68" s="529" t="e">
        <f>IF(O67=1,10,IF(O67&gt;=0.9,5,0))</f>
        <v>#DIV/0!</v>
      </c>
      <c r="P68" s="105">
        <f>IF(P67=1,15,IF(P67&gt;=0.9,10,0))</f>
        <v>15</v>
      </c>
      <c r="Q68" s="529">
        <f>IF(Q67=1,15,IF(Q67&gt;=0.9,10,0))</f>
        <v>10</v>
      </c>
      <c r="R68" s="529" t="e">
        <f>IF(R67=1,10,IF(R67&gt;=0.9,5,0))</f>
        <v>#DIV/0!</v>
      </c>
      <c r="S68" s="530">
        <f>IF(S67=1,15,IF(S67&gt;=0.9,10,0))</f>
        <v>15</v>
      </c>
      <c r="T68" s="528" t="e">
        <f>IF(T67=1,10,IF(T67&gt;=0.9,5,0))</f>
        <v>#DIV/0!</v>
      </c>
      <c r="U68" s="530">
        <f>IF(U67=1,15,IF(U67&gt;=0.9,10,0))</f>
        <v>15</v>
      </c>
      <c r="V68" s="528" t="e">
        <f>IF(V67=1,10,IF(V67&gt;=0.9,5,0))</f>
        <v>#DIV/0!</v>
      </c>
      <c r="W68" s="105">
        <f>IF(W67=1,15,IF(W67&gt;=0.9,10,0))</f>
        <v>15</v>
      </c>
      <c r="X68" s="105">
        <f>IF(X67=1,15,IF(X67&gt;=0.9,10,0))</f>
        <v>15</v>
      </c>
      <c r="Y68" s="529">
        <f>IF(Y67=1,15,IF(Y67&gt;=0.9,10,0))</f>
        <v>10</v>
      </c>
      <c r="Z68" s="531" t="e">
        <f>IF(Z67=1,10,IF(Z67&gt;=0.9,5,0))</f>
        <v>#DIV/0!</v>
      </c>
      <c r="AA68" s="105">
        <f>IF(AA67=1,15,IF(AA67&gt;=0.9,10,0))</f>
        <v>15</v>
      </c>
      <c r="AB68" s="106">
        <f>IF(AB67=1,15,IF(AB67&gt;=0.9,10,0))</f>
        <v>10</v>
      </c>
      <c r="AC68" s="528">
        <f>IF(AC67=1,15,IF(AC67&gt;=0.9,10,0))</f>
        <v>15</v>
      </c>
      <c r="AD68" s="532" t="e">
        <f>IF(AD67=1,10,IF(AD67&gt;=0.9,5,0))</f>
        <v>#DIV/0!</v>
      </c>
      <c r="AE68" s="108">
        <f>IF(AE67=1,15,IF(AE67&gt;=0.9,10,0))</f>
        <v>15</v>
      </c>
      <c r="AF68" s="105">
        <f t="shared" ref="AF68:AS68" si="12">IF(AF67=1,15,IF(AF67&gt;=0.9,10,0))</f>
        <v>15</v>
      </c>
      <c r="AG68" s="105">
        <f t="shared" si="12"/>
        <v>15</v>
      </c>
      <c r="AH68" s="105">
        <f t="shared" si="12"/>
        <v>15</v>
      </c>
      <c r="AI68" s="105">
        <f t="shared" si="12"/>
        <v>15</v>
      </c>
      <c r="AJ68" s="105">
        <f t="shared" si="12"/>
        <v>15</v>
      </c>
      <c r="AK68" s="107">
        <f t="shared" si="12"/>
        <v>15</v>
      </c>
      <c r="AL68" s="109">
        <f t="shared" si="12"/>
        <v>15</v>
      </c>
      <c r="AM68" s="108">
        <f t="shared" si="12"/>
        <v>15</v>
      </c>
      <c r="AN68" s="105">
        <f t="shared" si="12"/>
        <v>15</v>
      </c>
      <c r="AO68" s="105">
        <f t="shared" si="12"/>
        <v>15</v>
      </c>
      <c r="AP68" s="105">
        <f t="shared" si="12"/>
        <v>15</v>
      </c>
      <c r="AQ68" s="105">
        <f t="shared" si="12"/>
        <v>15</v>
      </c>
      <c r="AR68" s="105">
        <f t="shared" si="12"/>
        <v>15</v>
      </c>
      <c r="AS68" s="106">
        <f t="shared" si="12"/>
        <v>15</v>
      </c>
      <c r="AT68" s="91"/>
      <c r="AU68" s="311"/>
      <c r="AV68" s="311"/>
      <c r="AW68" s="311"/>
      <c r="AX68" s="311"/>
      <c r="AY68" s="311"/>
      <c r="AZ68" s="311"/>
      <c r="BA68" s="311"/>
      <c r="BB68" s="311"/>
      <c r="BC68" s="311"/>
      <c r="BD68" s="311"/>
      <c r="BE68" s="311"/>
      <c r="BF68" s="311"/>
      <c r="BG68" s="311"/>
      <c r="BH68" s="311"/>
      <c r="BI68" s="311"/>
      <c r="BJ68" s="311"/>
      <c r="BK68" s="311"/>
      <c r="BL68" s="311"/>
      <c r="BM68" s="311"/>
      <c r="BN68" s="311"/>
      <c r="BO68" s="311"/>
      <c r="BP68" s="311"/>
      <c r="BQ68" s="311"/>
      <c r="BR68" s="311"/>
      <c r="BS68" s="311"/>
      <c r="BT68" s="311"/>
      <c r="BU68" s="311"/>
      <c r="BV68" s="311"/>
      <c r="BW68" s="311"/>
      <c r="BX68" s="311"/>
      <c r="BY68" s="285"/>
      <c r="BZ68" s="285"/>
      <c r="CA68" s="285"/>
    </row>
    <row r="72" spans="1:79" s="57" customForma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U72" s="307"/>
      <c r="AV72" s="307"/>
      <c r="AW72" s="307"/>
      <c r="AX72" s="307"/>
      <c r="AY72" s="307"/>
      <c r="AZ72" s="307"/>
      <c r="BA72" s="307"/>
      <c r="BB72" s="307"/>
      <c r="BC72" s="307"/>
      <c r="BD72" s="307"/>
      <c r="BE72" s="307"/>
      <c r="BF72" s="307"/>
      <c r="BG72" s="307"/>
      <c r="BH72" s="307"/>
      <c r="BI72" s="307"/>
      <c r="BJ72" s="307"/>
      <c r="BK72" s="307"/>
      <c r="BL72" s="307"/>
      <c r="BM72" s="307"/>
      <c r="BN72" s="307"/>
      <c r="BO72" s="307"/>
      <c r="BP72" s="307"/>
      <c r="BQ72" s="307"/>
      <c r="BR72" s="307"/>
      <c r="BS72" s="307"/>
      <c r="BT72" s="307"/>
      <c r="BU72" s="307"/>
      <c r="BV72" s="307"/>
      <c r="BW72" s="307"/>
      <c r="BX72" s="307"/>
      <c r="BY72" s="282"/>
      <c r="BZ72" s="282"/>
      <c r="CA72" s="282"/>
    </row>
    <row r="73" spans="1:79" s="57" customForma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U73" s="307"/>
      <c r="AV73" s="307"/>
      <c r="AW73" s="307"/>
      <c r="AX73" s="307"/>
      <c r="AY73" s="307"/>
      <c r="AZ73" s="307"/>
      <c r="BA73" s="307"/>
      <c r="BB73" s="307"/>
      <c r="BC73" s="307"/>
      <c r="BD73" s="307"/>
      <c r="BE73" s="307"/>
      <c r="BF73" s="307"/>
      <c r="BG73" s="307"/>
      <c r="BH73" s="307"/>
      <c r="BI73" s="307"/>
      <c r="BJ73" s="307"/>
      <c r="BK73" s="307"/>
      <c r="BL73" s="307"/>
      <c r="BM73" s="307"/>
      <c r="BN73" s="307"/>
      <c r="BO73" s="307"/>
      <c r="BP73" s="307"/>
      <c r="BQ73" s="307"/>
      <c r="BR73" s="307"/>
      <c r="BS73" s="307"/>
      <c r="BT73" s="307"/>
      <c r="BU73" s="307"/>
      <c r="BV73" s="307"/>
      <c r="BW73" s="307"/>
      <c r="BX73" s="307"/>
      <c r="BY73" s="282"/>
      <c r="BZ73" s="282"/>
      <c r="CA73" s="282"/>
    </row>
    <row r="74" spans="1:79" s="57" customFormat="1" hidden="1">
      <c r="D74" s="110" t="str">
        <f t="shared" ref="D74:D81" si="13">D10</f>
        <v>MULTI V 5</v>
      </c>
      <c r="E74" s="110" t="s">
        <v>5640</v>
      </c>
      <c r="F74" s="110" t="s">
        <v>5640</v>
      </c>
      <c r="G74" s="110" t="s">
        <v>5640</v>
      </c>
      <c r="H74" s="110" t="s">
        <v>5640</v>
      </c>
      <c r="I74" s="110" t="s">
        <v>5640</v>
      </c>
      <c r="J74" s="110" t="s">
        <v>5640</v>
      </c>
      <c r="K74" s="110" t="s">
        <v>5640</v>
      </c>
      <c r="L74" s="110" t="s">
        <v>5673</v>
      </c>
      <c r="M74" s="110" t="s">
        <v>5641</v>
      </c>
      <c r="N74" s="110" t="s">
        <v>5673</v>
      </c>
      <c r="O74" s="110" t="s">
        <v>5673</v>
      </c>
      <c r="P74" s="110" t="s">
        <v>6829</v>
      </c>
      <c r="Q74" s="110" t="s">
        <v>6829</v>
      </c>
      <c r="R74" s="110" t="s">
        <v>6829</v>
      </c>
      <c r="S74" s="110" t="s">
        <v>6829</v>
      </c>
      <c r="T74" s="110" t="s">
        <v>6829</v>
      </c>
      <c r="U74" s="110" t="s">
        <v>6829</v>
      </c>
      <c r="V74" s="110" t="s">
        <v>6829</v>
      </c>
      <c r="W74" s="110" t="s">
        <v>6829</v>
      </c>
      <c r="X74" s="110" t="s">
        <v>6829</v>
      </c>
      <c r="Y74" s="110" t="s">
        <v>6829</v>
      </c>
      <c r="Z74" s="110" t="s">
        <v>6829</v>
      </c>
      <c r="AA74" s="110" t="s">
        <v>6829</v>
      </c>
      <c r="AB74" s="110" t="s">
        <v>6829</v>
      </c>
      <c r="AC74" s="110" t="s">
        <v>6829</v>
      </c>
      <c r="AD74" s="110" t="s">
        <v>6829</v>
      </c>
      <c r="AE74" s="110" t="s">
        <v>6829</v>
      </c>
      <c r="AF74" s="110" t="s">
        <v>6829</v>
      </c>
      <c r="AG74" s="110" t="s">
        <v>6829</v>
      </c>
      <c r="AH74" s="110" t="s">
        <v>6829</v>
      </c>
      <c r="AI74" s="110" t="s">
        <v>6829</v>
      </c>
      <c r="AJ74" s="110" t="s">
        <v>6829</v>
      </c>
      <c r="AK74" s="110" t="s">
        <v>6829</v>
      </c>
      <c r="AL74" s="110" t="s">
        <v>6829</v>
      </c>
      <c r="AM74" s="110" t="s">
        <v>6829</v>
      </c>
      <c r="AN74" s="110" t="s">
        <v>6829</v>
      </c>
      <c r="AO74" s="110" t="s">
        <v>6829</v>
      </c>
      <c r="AP74" s="110" t="s">
        <v>6829</v>
      </c>
      <c r="AQ74" s="110" t="s">
        <v>6829</v>
      </c>
      <c r="AR74" s="110" t="s">
        <v>6829</v>
      </c>
      <c r="AS74" s="110" t="s">
        <v>6829</v>
      </c>
      <c r="AT74" s="110"/>
      <c r="AU74" s="307"/>
      <c r="AV74" s="307"/>
      <c r="AW74" s="307"/>
      <c r="AX74" s="307"/>
      <c r="AY74" s="307"/>
      <c r="AZ74" s="307"/>
      <c r="BA74" s="307"/>
      <c r="BB74" s="307"/>
      <c r="BC74" s="307"/>
      <c r="BD74" s="307"/>
      <c r="BE74" s="307"/>
      <c r="BF74" s="307"/>
      <c r="BG74" s="307"/>
      <c r="BH74" s="307"/>
      <c r="BI74" s="307"/>
      <c r="BJ74" s="307"/>
      <c r="BK74" s="307"/>
      <c r="BL74" s="307"/>
      <c r="BM74" s="307"/>
      <c r="BN74" s="307"/>
      <c r="BO74" s="307"/>
      <c r="BP74" s="307"/>
      <c r="BQ74" s="307"/>
      <c r="BR74" s="307"/>
      <c r="BS74" s="307"/>
      <c r="BT74" s="307"/>
      <c r="BU74" s="307"/>
      <c r="BV74" s="307"/>
      <c r="BW74" s="307"/>
      <c r="BX74" s="307"/>
      <c r="BY74" s="282"/>
      <c r="BZ74" s="282"/>
      <c r="CA74" s="282"/>
    </row>
    <row r="75" spans="1:79" s="57" customFormat="1" hidden="1">
      <c r="D75" s="110" t="str">
        <f t="shared" si="13"/>
        <v>MULTI V i</v>
      </c>
      <c r="E75" s="110" t="s">
        <v>6829</v>
      </c>
      <c r="F75" s="110" t="s">
        <v>6829</v>
      </c>
      <c r="G75" s="110" t="s">
        <v>6829</v>
      </c>
      <c r="H75" s="110" t="s">
        <v>6829</v>
      </c>
      <c r="I75" s="110" t="s">
        <v>6829</v>
      </c>
      <c r="J75" s="110" t="s">
        <v>6829</v>
      </c>
      <c r="K75" s="110" t="s">
        <v>6829</v>
      </c>
      <c r="L75" s="110"/>
      <c r="M75" s="110" t="s">
        <v>5640</v>
      </c>
      <c r="N75" s="110" t="s">
        <v>6829</v>
      </c>
      <c r="O75" s="110" t="s">
        <v>6829</v>
      </c>
      <c r="P75" s="110" t="s">
        <v>5640</v>
      </c>
      <c r="Q75" s="110" t="s">
        <v>5640</v>
      </c>
      <c r="R75" s="110" t="s">
        <v>5640</v>
      </c>
      <c r="S75" s="110" t="s">
        <v>5640</v>
      </c>
      <c r="T75" s="110" t="s">
        <v>5640</v>
      </c>
      <c r="U75" s="110" t="s">
        <v>5640</v>
      </c>
      <c r="V75" s="110" t="s">
        <v>5640</v>
      </c>
      <c r="W75" s="110" t="s">
        <v>5640</v>
      </c>
      <c r="X75" s="110" t="s">
        <v>5640</v>
      </c>
      <c r="Y75" s="110" t="s">
        <v>5640</v>
      </c>
      <c r="Z75" s="110" t="s">
        <v>5640</v>
      </c>
      <c r="AA75" s="110" t="s">
        <v>5640</v>
      </c>
      <c r="AB75" s="110" t="s">
        <v>5640</v>
      </c>
      <c r="AC75" s="110" t="s">
        <v>5640</v>
      </c>
      <c r="AD75" s="110" t="s">
        <v>5640</v>
      </c>
      <c r="AE75" s="110" t="s">
        <v>5640</v>
      </c>
      <c r="AF75" s="110" t="s">
        <v>5640</v>
      </c>
      <c r="AG75" s="110" t="s">
        <v>5640</v>
      </c>
      <c r="AH75" s="110" t="s">
        <v>5640</v>
      </c>
      <c r="AI75" s="110" t="s">
        <v>5640</v>
      </c>
      <c r="AJ75" s="110" t="s">
        <v>5640</v>
      </c>
      <c r="AK75" s="110" t="s">
        <v>5640</v>
      </c>
      <c r="AL75" s="110" t="s">
        <v>5640</v>
      </c>
      <c r="AM75" s="110" t="s">
        <v>6829</v>
      </c>
      <c r="AN75" s="110" t="s">
        <v>6829</v>
      </c>
      <c r="AO75" s="110" t="s">
        <v>6829</v>
      </c>
      <c r="AP75" s="110" t="s">
        <v>5640</v>
      </c>
      <c r="AQ75" s="110" t="s">
        <v>6829</v>
      </c>
      <c r="AR75" s="110" t="s">
        <v>6829</v>
      </c>
      <c r="AS75" s="110" t="s">
        <v>5640</v>
      </c>
      <c r="AU75" s="307"/>
      <c r="AV75" s="307"/>
      <c r="AW75" s="307"/>
      <c r="AX75" s="307"/>
      <c r="AY75" s="307"/>
      <c r="AZ75" s="307"/>
      <c r="BA75" s="307"/>
      <c r="BB75" s="307"/>
      <c r="BC75" s="307"/>
      <c r="BD75" s="307"/>
      <c r="BE75" s="307"/>
      <c r="BF75" s="307"/>
      <c r="BG75" s="307"/>
      <c r="BH75" s="307"/>
      <c r="BI75" s="307"/>
      <c r="BJ75" s="307"/>
      <c r="BK75" s="307"/>
      <c r="BL75" s="307"/>
      <c r="BM75" s="307"/>
      <c r="BN75" s="307"/>
      <c r="BO75" s="307"/>
      <c r="BP75" s="307"/>
      <c r="BQ75" s="307"/>
      <c r="BR75" s="307"/>
      <c r="BS75" s="307"/>
      <c r="BT75" s="307"/>
      <c r="BU75" s="307"/>
      <c r="BV75" s="307"/>
      <c r="BW75" s="307"/>
      <c r="BX75" s="307"/>
      <c r="BY75" s="282"/>
      <c r="BZ75" s="282"/>
      <c r="CA75" s="282"/>
    </row>
    <row r="76" spans="1:79" s="57" customFormat="1" hidden="1">
      <c r="D76" s="110" t="str">
        <f t="shared" si="13"/>
        <v>MULTI V S</v>
      </c>
      <c r="E76" s="110" t="s">
        <v>6829</v>
      </c>
      <c r="F76" s="110" t="s">
        <v>6829</v>
      </c>
      <c r="G76" s="110" t="s">
        <v>6829</v>
      </c>
      <c r="H76" s="110" t="s">
        <v>6829</v>
      </c>
      <c r="I76" s="110" t="s">
        <v>6829</v>
      </c>
      <c r="J76" s="110" t="s">
        <v>6829</v>
      </c>
      <c r="K76" s="110" t="s">
        <v>6829</v>
      </c>
      <c r="L76" s="110" t="s">
        <v>6829</v>
      </c>
      <c r="M76" s="110" t="s">
        <v>5641</v>
      </c>
      <c r="N76" s="110" t="s">
        <v>6829</v>
      </c>
      <c r="O76" s="110" t="s">
        <v>6829</v>
      </c>
      <c r="P76" s="110" t="s">
        <v>6829</v>
      </c>
      <c r="Q76" s="110" t="s">
        <v>6829</v>
      </c>
      <c r="R76" s="110" t="s">
        <v>6829</v>
      </c>
      <c r="S76" s="110" t="s">
        <v>6829</v>
      </c>
      <c r="T76" s="110" t="s">
        <v>6829</v>
      </c>
      <c r="U76" s="110" t="s">
        <v>6829</v>
      </c>
      <c r="V76" s="110" t="s">
        <v>6829</v>
      </c>
      <c r="W76" s="110" t="s">
        <v>6829</v>
      </c>
      <c r="X76" s="110" t="s">
        <v>6829</v>
      </c>
      <c r="Y76" s="110" t="s">
        <v>6829</v>
      </c>
      <c r="Z76" s="110" t="s">
        <v>6829</v>
      </c>
      <c r="AA76" s="110" t="s">
        <v>6829</v>
      </c>
      <c r="AB76" s="110" t="s">
        <v>6829</v>
      </c>
      <c r="AC76" s="110" t="s">
        <v>6829</v>
      </c>
      <c r="AD76" s="110" t="s">
        <v>6829</v>
      </c>
      <c r="AE76" s="110" t="s">
        <v>6829</v>
      </c>
      <c r="AF76" s="110" t="s">
        <v>6829</v>
      </c>
      <c r="AG76" s="110" t="s">
        <v>6829</v>
      </c>
      <c r="AH76" s="110" t="s">
        <v>6829</v>
      </c>
      <c r="AI76" s="110" t="s">
        <v>6829</v>
      </c>
      <c r="AJ76" s="110" t="s">
        <v>6829</v>
      </c>
      <c r="AK76" s="110" t="s">
        <v>6829</v>
      </c>
      <c r="AL76" s="110" t="s">
        <v>6829</v>
      </c>
      <c r="AM76" s="110" t="s">
        <v>6829</v>
      </c>
      <c r="AN76" s="110" t="s">
        <v>6829</v>
      </c>
      <c r="AO76" s="110" t="s">
        <v>6829</v>
      </c>
      <c r="AP76" s="110" t="s">
        <v>6829</v>
      </c>
      <c r="AQ76" s="110" t="s">
        <v>6829</v>
      </c>
      <c r="AR76" s="110" t="s">
        <v>6829</v>
      </c>
      <c r="AS76" s="110" t="s">
        <v>6829</v>
      </c>
      <c r="AU76" s="307"/>
      <c r="AV76" s="307"/>
      <c r="AW76" s="307"/>
      <c r="AX76" s="307"/>
      <c r="AY76" s="307"/>
      <c r="AZ76" s="307"/>
      <c r="BA76" s="307"/>
      <c r="BB76" s="307"/>
      <c r="BC76" s="307"/>
      <c r="BD76" s="307"/>
      <c r="BE76" s="307"/>
      <c r="BF76" s="307"/>
      <c r="BG76" s="307"/>
      <c r="BH76" s="307"/>
      <c r="BI76" s="307"/>
      <c r="BJ76" s="307"/>
      <c r="BK76" s="307"/>
      <c r="BL76" s="307"/>
      <c r="BM76" s="307"/>
      <c r="BN76" s="307"/>
      <c r="BO76" s="307"/>
      <c r="BP76" s="307"/>
      <c r="BQ76" s="307"/>
      <c r="BR76" s="307"/>
      <c r="BS76" s="307"/>
      <c r="BT76" s="307"/>
      <c r="BU76" s="307"/>
      <c r="BV76" s="307"/>
      <c r="BW76" s="307"/>
      <c r="BX76" s="307"/>
      <c r="BY76" s="282"/>
      <c r="BZ76" s="282"/>
      <c r="CA76" s="282"/>
    </row>
    <row r="77" spans="1:79" s="57" customFormat="1" hidden="1">
      <c r="D77" s="110" t="str">
        <f t="shared" si="13"/>
        <v>MULTI V WATER 5</v>
      </c>
      <c r="E77" s="110" t="s">
        <v>6829</v>
      </c>
      <c r="F77" s="110" t="s">
        <v>6829</v>
      </c>
      <c r="G77" s="110" t="s">
        <v>6829</v>
      </c>
      <c r="H77" s="110" t="s">
        <v>6829</v>
      </c>
      <c r="I77" s="110" t="s">
        <v>6829</v>
      </c>
      <c r="J77" s="110" t="s">
        <v>6829</v>
      </c>
      <c r="K77" s="110" t="s">
        <v>6829</v>
      </c>
      <c r="L77" s="110" t="s">
        <v>6829</v>
      </c>
      <c r="M77" s="110" t="s">
        <v>5640</v>
      </c>
      <c r="N77" s="110" t="s">
        <v>5640</v>
      </c>
      <c r="O77" s="110" t="s">
        <v>5640</v>
      </c>
      <c r="P77" s="110" t="s">
        <v>5640</v>
      </c>
      <c r="Q77" s="110" t="s">
        <v>5640</v>
      </c>
      <c r="R77" s="110" t="s">
        <v>5640</v>
      </c>
      <c r="S77" s="110" t="s">
        <v>5640</v>
      </c>
      <c r="T77" s="110" t="s">
        <v>5640</v>
      </c>
      <c r="U77" s="110" t="s">
        <v>5640</v>
      </c>
      <c r="V77" s="110" t="s">
        <v>5640</v>
      </c>
      <c r="W77" s="110" t="s">
        <v>5640</v>
      </c>
      <c r="X77" s="110" t="s">
        <v>5640</v>
      </c>
      <c r="Y77" s="110" t="s">
        <v>5640</v>
      </c>
      <c r="Z77" s="110" t="s">
        <v>5640</v>
      </c>
      <c r="AA77" s="110" t="s">
        <v>5640</v>
      </c>
      <c r="AB77" s="110" t="s">
        <v>5640</v>
      </c>
      <c r="AC77" s="110" t="s">
        <v>6829</v>
      </c>
      <c r="AD77" s="110" t="s">
        <v>6829</v>
      </c>
      <c r="AE77" s="110" t="s">
        <v>5640</v>
      </c>
      <c r="AF77" s="110" t="s">
        <v>5640</v>
      </c>
      <c r="AG77" s="110" t="s">
        <v>5640</v>
      </c>
      <c r="AH77" s="110" t="s">
        <v>5640</v>
      </c>
      <c r="AI77" s="110" t="s">
        <v>5640</v>
      </c>
      <c r="AJ77" s="110" t="s">
        <v>5640</v>
      </c>
      <c r="AK77" s="110" t="s">
        <v>5640</v>
      </c>
      <c r="AL77" s="110" t="s">
        <v>5640</v>
      </c>
      <c r="AM77" s="110" t="s">
        <v>5640</v>
      </c>
      <c r="AN77" s="110" t="s">
        <v>5640</v>
      </c>
      <c r="AO77" s="110" t="s">
        <v>5640</v>
      </c>
      <c r="AP77" s="110" t="s">
        <v>6829</v>
      </c>
      <c r="AQ77" s="110" t="s">
        <v>5640</v>
      </c>
      <c r="AR77" s="110" t="s">
        <v>5640</v>
      </c>
      <c r="AS77" s="110" t="s">
        <v>5640</v>
      </c>
      <c r="AU77" s="307"/>
      <c r="AV77" s="307"/>
      <c r="AW77" s="307"/>
      <c r="AX77" s="307"/>
      <c r="AY77" s="307"/>
      <c r="AZ77" s="307"/>
      <c r="BA77" s="307"/>
      <c r="BB77" s="307"/>
      <c r="BC77" s="307"/>
      <c r="BD77" s="307"/>
      <c r="BE77" s="307"/>
      <c r="BF77" s="307"/>
      <c r="BG77" s="307"/>
      <c r="BH77" s="307"/>
      <c r="BI77" s="307"/>
      <c r="BJ77" s="307"/>
      <c r="BK77" s="307"/>
      <c r="BL77" s="307"/>
      <c r="BM77" s="307"/>
      <c r="BN77" s="307"/>
      <c r="BO77" s="307"/>
      <c r="BP77" s="307"/>
      <c r="BQ77" s="307"/>
      <c r="BR77" s="307"/>
      <c r="BS77" s="307"/>
      <c r="BT77" s="307"/>
      <c r="BU77" s="307"/>
      <c r="BV77" s="307"/>
      <c r="BW77" s="307"/>
      <c r="BX77" s="307"/>
      <c r="BY77" s="282"/>
      <c r="BZ77" s="282"/>
      <c r="CA77" s="282"/>
    </row>
    <row r="78" spans="1:79" s="57" customFormat="1" hidden="1">
      <c r="D78" s="110" t="str">
        <f t="shared" si="13"/>
        <v>MULTI V WATER IV</v>
      </c>
      <c r="E78" s="110" t="s">
        <v>5640</v>
      </c>
      <c r="F78" s="110" t="s">
        <v>5640</v>
      </c>
      <c r="G78" s="110" t="s">
        <v>5640</v>
      </c>
      <c r="H78" s="110" t="s">
        <v>5640</v>
      </c>
      <c r="I78" s="110" t="s">
        <v>5640</v>
      </c>
      <c r="J78" s="110" t="s">
        <v>5640</v>
      </c>
      <c r="K78" s="110" t="s">
        <v>5640</v>
      </c>
      <c r="L78" s="110" t="s">
        <v>5640</v>
      </c>
      <c r="M78" s="110" t="s">
        <v>5641</v>
      </c>
      <c r="N78" s="110" t="s">
        <v>6829</v>
      </c>
      <c r="O78" s="110" t="s">
        <v>6829</v>
      </c>
      <c r="P78" s="110" t="s">
        <v>5640</v>
      </c>
      <c r="Q78" s="110" t="s">
        <v>6829</v>
      </c>
      <c r="R78" s="110" t="s">
        <v>6829</v>
      </c>
      <c r="S78" s="110" t="s">
        <v>6829</v>
      </c>
      <c r="T78" s="110" t="s">
        <v>6829</v>
      </c>
      <c r="U78" s="110" t="s">
        <v>6829</v>
      </c>
      <c r="V78" s="110" t="s">
        <v>5640</v>
      </c>
      <c r="W78" s="110" t="s">
        <v>6829</v>
      </c>
      <c r="X78" s="110" t="s">
        <v>6829</v>
      </c>
      <c r="Y78" s="110" t="s">
        <v>6829</v>
      </c>
      <c r="Z78" s="110" t="s">
        <v>6829</v>
      </c>
      <c r="AA78" s="110" t="s">
        <v>6829</v>
      </c>
      <c r="AB78" s="110" t="s">
        <v>6829</v>
      </c>
      <c r="AC78" s="110" t="s">
        <v>6829</v>
      </c>
      <c r="AD78" s="110" t="s">
        <v>6829</v>
      </c>
      <c r="AE78" s="110" t="s">
        <v>6829</v>
      </c>
      <c r="AF78" s="110" t="s">
        <v>6829</v>
      </c>
      <c r="AG78" s="110" t="s">
        <v>6829</v>
      </c>
      <c r="AH78" s="110" t="s">
        <v>6829</v>
      </c>
      <c r="AI78" s="110" t="s">
        <v>6829</v>
      </c>
      <c r="AJ78" s="110" t="s">
        <v>6829</v>
      </c>
      <c r="AK78" s="110" t="s">
        <v>6829</v>
      </c>
      <c r="AL78" s="110" t="s">
        <v>6829</v>
      </c>
      <c r="AM78" s="110" t="s">
        <v>6829</v>
      </c>
      <c r="AN78" s="110" t="s">
        <v>6829</v>
      </c>
      <c r="AO78" s="110" t="s">
        <v>6829</v>
      </c>
      <c r="AP78" s="110" t="s">
        <v>5640</v>
      </c>
      <c r="AQ78" s="110" t="s">
        <v>6829</v>
      </c>
      <c r="AR78" s="110" t="s">
        <v>6829</v>
      </c>
      <c r="AS78" s="110" t="s">
        <v>6829</v>
      </c>
      <c r="AU78" s="307"/>
      <c r="AV78" s="307"/>
      <c r="AW78" s="307"/>
      <c r="AX78" s="307"/>
      <c r="AY78" s="307"/>
      <c r="AZ78" s="307"/>
      <c r="BA78" s="307"/>
      <c r="BB78" s="307"/>
      <c r="BC78" s="307"/>
      <c r="BD78" s="307"/>
      <c r="BE78" s="307"/>
      <c r="BF78" s="307"/>
      <c r="BG78" s="307"/>
      <c r="BH78" s="307"/>
      <c r="BI78" s="307"/>
      <c r="BJ78" s="307"/>
      <c r="BK78" s="307"/>
      <c r="BL78" s="307"/>
      <c r="BM78" s="307"/>
      <c r="BN78" s="307"/>
      <c r="BO78" s="307"/>
      <c r="BP78" s="307"/>
      <c r="BQ78" s="307"/>
      <c r="BR78" s="307"/>
      <c r="BS78" s="307"/>
      <c r="BT78" s="307"/>
      <c r="BU78" s="307"/>
      <c r="BV78" s="307"/>
      <c r="BW78" s="307"/>
      <c r="BX78" s="307"/>
      <c r="BY78" s="282"/>
      <c r="BZ78" s="282"/>
      <c r="CA78" s="282"/>
    </row>
    <row r="79" spans="1:79" s="57" customFormat="1" hidden="1">
      <c r="D79" s="110" t="str">
        <f t="shared" si="13"/>
        <v>MULTI V M</v>
      </c>
      <c r="E79" s="110" t="s">
        <v>6829</v>
      </c>
      <c r="F79" s="110" t="s">
        <v>6829</v>
      </c>
      <c r="G79" s="110" t="s">
        <v>6829</v>
      </c>
      <c r="H79" s="110" t="s">
        <v>6829</v>
      </c>
      <c r="I79" s="110" t="s">
        <v>6829</v>
      </c>
      <c r="J79" s="110" t="s">
        <v>6829</v>
      </c>
      <c r="K79" s="110" t="s">
        <v>6829</v>
      </c>
      <c r="L79" s="110" t="s">
        <v>6829</v>
      </c>
      <c r="M79" s="110" t="s">
        <v>5640</v>
      </c>
      <c r="N79" s="110" t="s">
        <v>5640</v>
      </c>
      <c r="O79" s="110" t="s">
        <v>5640</v>
      </c>
      <c r="P79" s="110" t="s">
        <v>5640</v>
      </c>
      <c r="Q79" s="110" t="s">
        <v>5640</v>
      </c>
      <c r="R79" s="110" t="s">
        <v>5640</v>
      </c>
      <c r="S79" s="110" t="s">
        <v>6829</v>
      </c>
      <c r="T79" s="110" t="s">
        <v>6829</v>
      </c>
      <c r="U79" s="110" t="s">
        <v>5640</v>
      </c>
      <c r="V79" s="110" t="s">
        <v>5640</v>
      </c>
      <c r="W79" s="110" t="s">
        <v>6829</v>
      </c>
      <c r="X79" s="110" t="s">
        <v>6829</v>
      </c>
      <c r="Y79" s="110" t="s">
        <v>6829</v>
      </c>
      <c r="Z79" s="110" t="s">
        <v>6829</v>
      </c>
      <c r="AA79" s="110" t="s">
        <v>6829</v>
      </c>
      <c r="AB79" s="110" t="s">
        <v>6829</v>
      </c>
      <c r="AC79" s="110" t="s">
        <v>5640</v>
      </c>
      <c r="AD79" s="110" t="s">
        <v>5640</v>
      </c>
      <c r="AE79" s="110" t="s">
        <v>5640</v>
      </c>
      <c r="AF79" s="110" t="s">
        <v>5640</v>
      </c>
      <c r="AG79" s="110" t="s">
        <v>6829</v>
      </c>
      <c r="AH79" s="110" t="s">
        <v>5640</v>
      </c>
      <c r="AI79" s="110" t="s">
        <v>6829</v>
      </c>
      <c r="AJ79" s="110" t="s">
        <v>5640</v>
      </c>
      <c r="AK79" s="110" t="s">
        <v>5640</v>
      </c>
      <c r="AL79" s="110" t="s">
        <v>5640</v>
      </c>
      <c r="AM79" s="110" t="s">
        <v>5640</v>
      </c>
      <c r="AN79" s="110" t="s">
        <v>5640</v>
      </c>
      <c r="AO79" s="110" t="s">
        <v>5640</v>
      </c>
      <c r="AP79" s="110" t="s">
        <v>5640</v>
      </c>
      <c r="AQ79" s="110" t="s">
        <v>5640</v>
      </c>
      <c r="AR79" s="110" t="s">
        <v>5640</v>
      </c>
      <c r="AS79" s="110" t="s">
        <v>5640</v>
      </c>
      <c r="AU79" s="307"/>
      <c r="AV79" s="307"/>
      <c r="AW79" s="307"/>
      <c r="AX79" s="307"/>
      <c r="AY79" s="307"/>
      <c r="AZ79" s="307"/>
      <c r="BA79" s="307"/>
      <c r="BB79" s="307"/>
      <c r="BC79" s="307"/>
      <c r="BD79" s="307"/>
      <c r="BE79" s="307"/>
      <c r="BF79" s="307"/>
      <c r="BG79" s="307"/>
      <c r="BH79" s="307"/>
      <c r="BI79" s="307"/>
      <c r="BJ79" s="307"/>
      <c r="BK79" s="307"/>
      <c r="BL79" s="307"/>
      <c r="BM79" s="307"/>
      <c r="BN79" s="307"/>
      <c r="BO79" s="307"/>
      <c r="BP79" s="307"/>
      <c r="BQ79" s="307"/>
      <c r="BR79" s="307"/>
      <c r="BS79" s="307"/>
      <c r="BT79" s="307"/>
      <c r="BU79" s="307"/>
      <c r="BV79" s="307"/>
      <c r="BW79" s="307"/>
      <c r="BX79" s="307"/>
      <c r="BY79" s="282"/>
      <c r="BZ79" s="282"/>
      <c r="CA79" s="282"/>
    </row>
    <row r="80" spans="1:79" s="57" customFormat="1" hidden="1">
      <c r="D80" s="110" t="str">
        <f t="shared" si="13"/>
        <v>Indoor Round Cassette</v>
      </c>
      <c r="E80" s="110" t="s">
        <v>5640</v>
      </c>
      <c r="F80" s="110" t="s">
        <v>5640</v>
      </c>
      <c r="G80" s="110" t="s">
        <v>5640</v>
      </c>
      <c r="H80" s="110" t="s">
        <v>5640</v>
      </c>
      <c r="I80" s="110" t="s">
        <v>5640</v>
      </c>
      <c r="J80" s="110" t="s">
        <v>5640</v>
      </c>
      <c r="K80" s="110" t="s">
        <v>5640</v>
      </c>
      <c r="L80" s="110" t="s">
        <v>5640</v>
      </c>
      <c r="M80" s="110" t="s">
        <v>5641</v>
      </c>
      <c r="N80" s="110" t="s">
        <v>6829</v>
      </c>
      <c r="O80" s="110" t="s">
        <v>6829</v>
      </c>
      <c r="P80" s="110" t="s">
        <v>5643</v>
      </c>
      <c r="Q80" s="110" t="s">
        <v>6829</v>
      </c>
      <c r="R80" s="110" t="s">
        <v>5643</v>
      </c>
      <c r="S80" s="110" t="s">
        <v>6829</v>
      </c>
      <c r="T80" s="110" t="s">
        <v>6829</v>
      </c>
      <c r="U80" s="110" t="s">
        <v>6829</v>
      </c>
      <c r="V80" s="110" t="s">
        <v>6829</v>
      </c>
      <c r="W80" s="110" t="s">
        <v>6829</v>
      </c>
      <c r="X80" s="110" t="s">
        <v>5643</v>
      </c>
      <c r="Y80" s="110" t="s">
        <v>6829</v>
      </c>
      <c r="Z80" s="110" t="s">
        <v>5643</v>
      </c>
      <c r="AA80" s="110" t="s">
        <v>6829</v>
      </c>
      <c r="AB80" s="110" t="s">
        <v>5640</v>
      </c>
      <c r="AC80" s="110" t="s">
        <v>5640</v>
      </c>
      <c r="AD80" s="110" t="s">
        <v>5640</v>
      </c>
      <c r="AE80" s="110" t="s">
        <v>5643</v>
      </c>
      <c r="AF80" s="110" t="s">
        <v>5643</v>
      </c>
      <c r="AG80" s="110" t="s">
        <v>6829</v>
      </c>
      <c r="AH80" s="110" t="s">
        <v>6829</v>
      </c>
      <c r="AI80" s="110" t="s">
        <v>6829</v>
      </c>
      <c r="AJ80" s="110" t="s">
        <v>5643</v>
      </c>
      <c r="AK80" s="110" t="s">
        <v>5643</v>
      </c>
      <c r="AL80" s="110" t="s">
        <v>5643</v>
      </c>
      <c r="AM80" s="110" t="s">
        <v>5643</v>
      </c>
      <c r="AN80" s="110" t="s">
        <v>5643</v>
      </c>
      <c r="AO80" s="110" t="s">
        <v>5643</v>
      </c>
      <c r="AP80" s="110" t="s">
        <v>6829</v>
      </c>
      <c r="AQ80" s="110" t="s">
        <v>5643</v>
      </c>
      <c r="AR80" s="110" t="s">
        <v>6829</v>
      </c>
      <c r="AS80" s="110" t="s">
        <v>5640</v>
      </c>
      <c r="AU80" s="307"/>
      <c r="AV80" s="307"/>
      <c r="AW80" s="307"/>
      <c r="AX80" s="307"/>
      <c r="AY80" s="307"/>
      <c r="AZ80" s="307"/>
      <c r="BA80" s="307"/>
      <c r="BB80" s="307"/>
      <c r="BC80" s="307"/>
      <c r="BD80" s="307"/>
      <c r="BE80" s="307"/>
      <c r="BF80" s="307"/>
      <c r="BG80" s="307"/>
      <c r="BH80" s="307"/>
      <c r="BI80" s="307"/>
      <c r="BJ80" s="307"/>
      <c r="BK80" s="307"/>
      <c r="BL80" s="307"/>
      <c r="BM80" s="307"/>
      <c r="BN80" s="307"/>
      <c r="BO80" s="307"/>
      <c r="BP80" s="307"/>
      <c r="BQ80" s="307"/>
      <c r="BR80" s="307"/>
      <c r="BS80" s="307"/>
      <c r="BT80" s="307"/>
      <c r="BU80" s="307"/>
      <c r="BV80" s="307"/>
      <c r="BW80" s="307"/>
      <c r="BX80" s="307"/>
      <c r="BY80" s="282"/>
      <c r="BZ80" s="282"/>
      <c r="CA80" s="282"/>
    </row>
    <row r="81" spans="4:79" s="57" customFormat="1" hidden="1">
      <c r="D81" s="110" t="str">
        <f t="shared" si="13"/>
        <v>Indoor Ceiling Mounted Cassette</v>
      </c>
      <c r="E81" s="110" t="s">
        <v>5640</v>
      </c>
      <c r="F81" s="110" t="s">
        <v>5640</v>
      </c>
      <c r="G81" s="110" t="s">
        <v>5640</v>
      </c>
      <c r="H81" s="110" t="s">
        <v>5640</v>
      </c>
      <c r="I81" s="110" t="s">
        <v>5640</v>
      </c>
      <c r="J81" s="110" t="s">
        <v>5640</v>
      </c>
      <c r="K81" s="110" t="s">
        <v>5640</v>
      </c>
      <c r="L81" s="110" t="s">
        <v>5640</v>
      </c>
      <c r="M81" s="110" t="s">
        <v>5641</v>
      </c>
      <c r="N81" s="110" t="s">
        <v>6829</v>
      </c>
      <c r="O81" s="110" t="s">
        <v>6829</v>
      </c>
      <c r="P81" s="110" t="s">
        <v>6829</v>
      </c>
      <c r="Q81" s="110" t="s">
        <v>6829</v>
      </c>
      <c r="R81" s="110" t="s">
        <v>5643</v>
      </c>
      <c r="S81" s="110" t="s">
        <v>6829</v>
      </c>
      <c r="T81" s="110" t="s">
        <v>6829</v>
      </c>
      <c r="U81" s="110" t="s">
        <v>6829</v>
      </c>
      <c r="V81" s="110" t="s">
        <v>6829</v>
      </c>
      <c r="W81" s="110" t="s">
        <v>5640</v>
      </c>
      <c r="X81" s="110" t="s">
        <v>6829</v>
      </c>
      <c r="Y81" s="110"/>
      <c r="Z81" s="110"/>
      <c r="AA81" s="110" t="s">
        <v>6829</v>
      </c>
      <c r="AB81" s="110" t="s">
        <v>6829</v>
      </c>
      <c r="AC81" s="110" t="s">
        <v>5643</v>
      </c>
      <c r="AD81" s="110" t="s">
        <v>5643</v>
      </c>
      <c r="AE81" s="110" t="s">
        <v>5643</v>
      </c>
      <c r="AF81" s="110" t="s">
        <v>5643</v>
      </c>
      <c r="AG81" s="110" t="s">
        <v>6829</v>
      </c>
      <c r="AH81" s="110" t="s">
        <v>5643</v>
      </c>
      <c r="AI81" s="110" t="s">
        <v>6829</v>
      </c>
      <c r="AJ81" s="110" t="s">
        <v>6829</v>
      </c>
      <c r="AK81" s="110" t="s">
        <v>5643</v>
      </c>
      <c r="AL81" s="110" t="s">
        <v>5643</v>
      </c>
      <c r="AM81" s="110" t="s">
        <v>5643</v>
      </c>
      <c r="AN81" s="110" t="s">
        <v>5643</v>
      </c>
      <c r="AO81" s="110" t="s">
        <v>5643</v>
      </c>
      <c r="AP81" s="110" t="s">
        <v>6829</v>
      </c>
      <c r="AQ81" s="110" t="s">
        <v>5643</v>
      </c>
      <c r="AR81" s="110" t="s">
        <v>6829</v>
      </c>
      <c r="AS81" s="110" t="s">
        <v>5640</v>
      </c>
      <c r="AU81" s="307"/>
      <c r="AV81" s="307"/>
      <c r="AW81" s="307"/>
      <c r="AX81" s="307"/>
      <c r="AY81" s="307"/>
      <c r="AZ81" s="307"/>
      <c r="BA81" s="307"/>
      <c r="BB81" s="307"/>
      <c r="BC81" s="307"/>
      <c r="BD81" s="307"/>
      <c r="BE81" s="307"/>
      <c r="BF81" s="307"/>
      <c r="BG81" s="307"/>
      <c r="BH81" s="307"/>
      <c r="BI81" s="307"/>
      <c r="BJ81" s="307"/>
      <c r="BK81" s="307"/>
      <c r="BL81" s="307"/>
      <c r="BM81" s="307"/>
      <c r="BN81" s="307"/>
      <c r="BO81" s="307"/>
      <c r="BP81" s="307"/>
      <c r="BQ81" s="307"/>
      <c r="BR81" s="307"/>
      <c r="BS81" s="307"/>
      <c r="BT81" s="307"/>
      <c r="BU81" s="307"/>
      <c r="BV81" s="307"/>
      <c r="BW81" s="307"/>
      <c r="BX81" s="307"/>
      <c r="BY81" s="282"/>
      <c r="BZ81" s="282"/>
      <c r="CA81" s="282"/>
    </row>
    <row r="82" spans="4:79" s="57" customFormat="1" hidden="1">
      <c r="D82" s="110" t="str">
        <f t="shared" ref="D82:D92" si="14">D18</f>
        <v>Indoor Ceiling Concealed Duct</v>
      </c>
      <c r="E82" s="110" t="s">
        <v>5640</v>
      </c>
      <c r="F82" s="110" t="s">
        <v>5640</v>
      </c>
      <c r="G82" s="110" t="s">
        <v>5640</v>
      </c>
      <c r="H82" s="110" t="s">
        <v>5640</v>
      </c>
      <c r="I82" s="110" t="s">
        <v>5640</v>
      </c>
      <c r="J82" s="110" t="s">
        <v>5640</v>
      </c>
      <c r="K82" s="110" t="s">
        <v>5640</v>
      </c>
      <c r="L82" s="110" t="s">
        <v>5640</v>
      </c>
      <c r="M82" s="110" t="s">
        <v>5641</v>
      </c>
      <c r="N82" s="110" t="s">
        <v>6829</v>
      </c>
      <c r="O82" s="110" t="s">
        <v>6829</v>
      </c>
      <c r="P82" s="110" t="s">
        <v>6829</v>
      </c>
      <c r="Q82" s="110" t="s">
        <v>6829</v>
      </c>
      <c r="R82" s="110" t="s">
        <v>5643</v>
      </c>
      <c r="S82" s="110" t="s">
        <v>6829</v>
      </c>
      <c r="T82" s="110" t="s">
        <v>6829</v>
      </c>
      <c r="U82" s="110" t="s">
        <v>6829</v>
      </c>
      <c r="V82" s="110" t="s">
        <v>6829</v>
      </c>
      <c r="W82" s="110" t="s">
        <v>6829</v>
      </c>
      <c r="X82" s="110" t="s">
        <v>6829</v>
      </c>
      <c r="Y82" s="110" t="s">
        <v>5643</v>
      </c>
      <c r="Z82" s="110" t="s">
        <v>5643</v>
      </c>
      <c r="AA82" s="110" t="s">
        <v>6829</v>
      </c>
      <c r="AB82" s="110" t="s">
        <v>6829</v>
      </c>
      <c r="AC82" s="110" t="s">
        <v>6829</v>
      </c>
      <c r="AD82" s="110" t="s">
        <v>5643</v>
      </c>
      <c r="AE82" s="110" t="s">
        <v>5643</v>
      </c>
      <c r="AF82" s="110" t="s">
        <v>5643</v>
      </c>
      <c r="AG82" s="110" t="s">
        <v>6829</v>
      </c>
      <c r="AH82" s="110" t="s">
        <v>5643</v>
      </c>
      <c r="AI82" s="110" t="s">
        <v>6829</v>
      </c>
      <c r="AJ82" s="110" t="s">
        <v>5643</v>
      </c>
      <c r="AK82" s="110" t="s">
        <v>5643</v>
      </c>
      <c r="AL82" s="110" t="s">
        <v>5643</v>
      </c>
      <c r="AM82" s="110" t="s">
        <v>5643</v>
      </c>
      <c r="AN82" s="110" t="s">
        <v>5643</v>
      </c>
      <c r="AO82" s="110" t="s">
        <v>5643</v>
      </c>
      <c r="AP82" s="110" t="s">
        <v>6829</v>
      </c>
      <c r="AQ82" s="110" t="s">
        <v>5643</v>
      </c>
      <c r="AR82" s="110" t="s">
        <v>6829</v>
      </c>
      <c r="AS82" s="110" t="s">
        <v>5640</v>
      </c>
      <c r="AU82" s="307"/>
      <c r="AV82" s="307"/>
      <c r="AW82" s="307"/>
      <c r="AX82" s="307"/>
      <c r="AY82" s="307"/>
      <c r="AZ82" s="307"/>
      <c r="BA82" s="307"/>
      <c r="BB82" s="307"/>
      <c r="BC82" s="307"/>
      <c r="BD82" s="307"/>
      <c r="BE82" s="307"/>
      <c r="BF82" s="307"/>
      <c r="BG82" s="307"/>
      <c r="BH82" s="307"/>
      <c r="BI82" s="307"/>
      <c r="BJ82" s="307"/>
      <c r="BK82" s="307"/>
      <c r="BL82" s="307"/>
      <c r="BM82" s="307"/>
      <c r="BN82" s="307"/>
      <c r="BO82" s="307"/>
      <c r="BP82" s="307"/>
      <c r="BQ82" s="307"/>
      <c r="BR82" s="307"/>
      <c r="BS82" s="307"/>
      <c r="BT82" s="307"/>
      <c r="BU82" s="307"/>
      <c r="BV82" s="307"/>
      <c r="BW82" s="307"/>
      <c r="BX82" s="307"/>
      <c r="BY82" s="282"/>
      <c r="BZ82" s="282"/>
      <c r="CA82" s="282"/>
    </row>
    <row r="83" spans="4:79" s="57" customFormat="1" hidden="1">
      <c r="D83" s="110" t="str">
        <f t="shared" si="14"/>
        <v>Indoor Wall Mounted Unit</v>
      </c>
      <c r="E83" s="110" t="s">
        <v>5640</v>
      </c>
      <c r="F83" s="110" t="s">
        <v>5640</v>
      </c>
      <c r="G83" s="110" t="s">
        <v>5640</v>
      </c>
      <c r="H83" s="110" t="s">
        <v>5640</v>
      </c>
      <c r="I83" s="110" t="s">
        <v>5640</v>
      </c>
      <c r="J83" s="110" t="s">
        <v>5640</v>
      </c>
      <c r="K83" s="110" t="s">
        <v>5640</v>
      </c>
      <c r="L83" s="110" t="s">
        <v>5640</v>
      </c>
      <c r="M83" s="110" t="s">
        <v>5641</v>
      </c>
      <c r="N83" s="110" t="s">
        <v>5643</v>
      </c>
      <c r="O83" s="110" t="s">
        <v>6829</v>
      </c>
      <c r="P83" s="110" t="s">
        <v>6829</v>
      </c>
      <c r="Q83" s="110" t="s">
        <v>6829</v>
      </c>
      <c r="R83" s="110" t="s">
        <v>5643</v>
      </c>
      <c r="S83" s="110" t="s">
        <v>6829</v>
      </c>
      <c r="T83" s="110" t="s">
        <v>6829</v>
      </c>
      <c r="U83" s="110" t="s">
        <v>5673</v>
      </c>
      <c r="V83" s="110" t="s">
        <v>5673</v>
      </c>
      <c r="W83" s="110" t="s">
        <v>6829</v>
      </c>
      <c r="X83" s="110" t="s">
        <v>6829</v>
      </c>
      <c r="Y83" s="110" t="s">
        <v>6829</v>
      </c>
      <c r="Z83" s="110" t="s">
        <v>6829</v>
      </c>
      <c r="AA83" s="110" t="s">
        <v>6829</v>
      </c>
      <c r="AB83" s="110" t="s">
        <v>5640</v>
      </c>
      <c r="AC83" s="110" t="s">
        <v>6829</v>
      </c>
      <c r="AD83" s="110" t="s">
        <v>5643</v>
      </c>
      <c r="AE83" s="110" t="s">
        <v>5643</v>
      </c>
      <c r="AF83" s="110" t="s">
        <v>5643</v>
      </c>
      <c r="AG83" s="110" t="s">
        <v>6829</v>
      </c>
      <c r="AH83" s="110" t="s">
        <v>5643</v>
      </c>
      <c r="AI83" s="110" t="s">
        <v>6829</v>
      </c>
      <c r="AJ83" s="110" t="s">
        <v>6829</v>
      </c>
      <c r="AK83" s="110" t="s">
        <v>5643</v>
      </c>
      <c r="AL83" s="110" t="s">
        <v>5643</v>
      </c>
      <c r="AM83" s="110" t="s">
        <v>5643</v>
      </c>
      <c r="AN83" s="110" t="s">
        <v>5643</v>
      </c>
      <c r="AO83" s="110" t="s">
        <v>5643</v>
      </c>
      <c r="AP83" s="110" t="s">
        <v>6829</v>
      </c>
      <c r="AQ83" s="110" t="s">
        <v>5643</v>
      </c>
      <c r="AR83" s="110" t="s">
        <v>6829</v>
      </c>
      <c r="AS83" s="110" t="s">
        <v>5640</v>
      </c>
      <c r="AU83" s="307"/>
      <c r="AV83" s="307"/>
      <c r="AW83" s="307"/>
      <c r="AX83" s="307"/>
      <c r="AY83" s="307"/>
      <c r="AZ83" s="307"/>
      <c r="BA83" s="307"/>
      <c r="BB83" s="307"/>
      <c r="BC83" s="307"/>
      <c r="BD83" s="307"/>
      <c r="BE83" s="307"/>
      <c r="BF83" s="307"/>
      <c r="BG83" s="307"/>
      <c r="BH83" s="307"/>
      <c r="BI83" s="307"/>
      <c r="BJ83" s="307"/>
      <c r="BK83" s="307"/>
      <c r="BL83" s="307"/>
      <c r="BM83" s="307"/>
      <c r="BN83" s="307"/>
      <c r="BO83" s="307"/>
      <c r="BP83" s="307"/>
      <c r="BQ83" s="307"/>
      <c r="BR83" s="307"/>
      <c r="BS83" s="307"/>
      <c r="BT83" s="307"/>
      <c r="BU83" s="307"/>
      <c r="BV83" s="307"/>
      <c r="BW83" s="307"/>
      <c r="BX83" s="307"/>
      <c r="BY83" s="282"/>
      <c r="BZ83" s="282"/>
      <c r="CA83" s="282"/>
    </row>
    <row r="84" spans="4:79" s="57" customFormat="1" hidden="1">
      <c r="D84" s="110" t="str">
        <f t="shared" si="14"/>
        <v>Indoor Ceiling &amp; Floor</v>
      </c>
      <c r="E84" s="110" t="s">
        <v>5640</v>
      </c>
      <c r="F84" s="110" t="s">
        <v>5640</v>
      </c>
      <c r="G84" s="110" t="s">
        <v>5640</v>
      </c>
      <c r="H84" s="110" t="s">
        <v>5640</v>
      </c>
      <c r="I84" s="110" t="s">
        <v>5640</v>
      </c>
      <c r="J84" s="110" t="s">
        <v>5640</v>
      </c>
      <c r="K84" s="110" t="s">
        <v>5640</v>
      </c>
      <c r="L84" s="110" t="s">
        <v>5640</v>
      </c>
      <c r="M84" s="110" t="s">
        <v>5641</v>
      </c>
      <c r="N84" s="110" t="s">
        <v>5643</v>
      </c>
      <c r="O84" s="110" t="s">
        <v>6829</v>
      </c>
      <c r="P84" s="110" t="s">
        <v>6829</v>
      </c>
      <c r="Q84" s="110" t="s">
        <v>6829</v>
      </c>
      <c r="R84" s="110" t="s">
        <v>5643</v>
      </c>
      <c r="S84" s="110" t="s">
        <v>6829</v>
      </c>
      <c r="T84" s="110" t="s">
        <v>6829</v>
      </c>
      <c r="U84" s="110" t="s">
        <v>5640</v>
      </c>
      <c r="V84" s="110" t="s">
        <v>5640</v>
      </c>
      <c r="W84" s="110" t="s">
        <v>6829</v>
      </c>
      <c r="X84" s="110" t="s">
        <v>6829</v>
      </c>
      <c r="Y84" s="110" t="s">
        <v>6829</v>
      </c>
      <c r="Z84" s="110" t="s">
        <v>5669</v>
      </c>
      <c r="AA84" s="110" t="s">
        <v>6829</v>
      </c>
      <c r="AB84" s="110" t="s">
        <v>5640</v>
      </c>
      <c r="AC84" s="110" t="s">
        <v>6829</v>
      </c>
      <c r="AD84" s="110" t="s">
        <v>5640</v>
      </c>
      <c r="AE84" s="110" t="s">
        <v>5643</v>
      </c>
      <c r="AF84" s="110" t="s">
        <v>5643</v>
      </c>
      <c r="AG84" s="110" t="s">
        <v>6829</v>
      </c>
      <c r="AH84" s="110" t="s">
        <v>5643</v>
      </c>
      <c r="AI84" s="110" t="s">
        <v>6829</v>
      </c>
      <c r="AJ84" s="110" t="s">
        <v>6829</v>
      </c>
      <c r="AK84" s="110" t="s">
        <v>5643</v>
      </c>
      <c r="AL84" s="110" t="s">
        <v>5640</v>
      </c>
      <c r="AM84" s="110" t="s">
        <v>5643</v>
      </c>
      <c r="AN84" s="110" t="s">
        <v>5643</v>
      </c>
      <c r="AO84" s="110" t="s">
        <v>5643</v>
      </c>
      <c r="AP84" s="110" t="s">
        <v>6829</v>
      </c>
      <c r="AQ84" s="110" t="s">
        <v>5643</v>
      </c>
      <c r="AR84" s="110" t="s">
        <v>6829</v>
      </c>
      <c r="AS84" s="110" t="s">
        <v>5640</v>
      </c>
      <c r="AU84" s="307"/>
      <c r="AV84" s="307"/>
      <c r="AW84" s="307"/>
      <c r="AX84" s="307"/>
      <c r="AY84" s="307"/>
      <c r="AZ84" s="307"/>
      <c r="BA84" s="307"/>
      <c r="BB84" s="307"/>
      <c r="BC84" s="307"/>
      <c r="BD84" s="307"/>
      <c r="BE84" s="307"/>
      <c r="BF84" s="307"/>
      <c r="BG84" s="307"/>
      <c r="BH84" s="307"/>
      <c r="BI84" s="307"/>
      <c r="BJ84" s="307"/>
      <c r="BK84" s="307"/>
      <c r="BL84" s="307"/>
      <c r="BM84" s="307"/>
      <c r="BN84" s="307"/>
      <c r="BO84" s="307"/>
      <c r="BP84" s="307"/>
      <c r="BQ84" s="307"/>
      <c r="BR84" s="307"/>
      <c r="BS84" s="307"/>
      <c r="BT84" s="307"/>
      <c r="BU84" s="307"/>
      <c r="BV84" s="307"/>
      <c r="BW84" s="307"/>
      <c r="BX84" s="307"/>
      <c r="BY84" s="282"/>
      <c r="BZ84" s="282"/>
      <c r="CA84" s="282"/>
    </row>
    <row r="85" spans="4:79" s="57" customFormat="1" hidden="1">
      <c r="D85" s="110" t="str">
        <f t="shared" si="14"/>
        <v>Indoor Console</v>
      </c>
      <c r="E85" s="110" t="s">
        <v>5640</v>
      </c>
      <c r="F85" s="110" t="s">
        <v>5640</v>
      </c>
      <c r="G85" s="110" t="s">
        <v>5640</v>
      </c>
      <c r="H85" s="110" t="s">
        <v>5640</v>
      </c>
      <c r="I85" s="110" t="s">
        <v>5640</v>
      </c>
      <c r="J85" s="110" t="s">
        <v>5640</v>
      </c>
      <c r="K85" s="110" t="s">
        <v>5640</v>
      </c>
      <c r="L85" s="110" t="s">
        <v>5640</v>
      </c>
      <c r="M85" s="110" t="s">
        <v>5641</v>
      </c>
      <c r="N85" s="110" t="s">
        <v>5643</v>
      </c>
      <c r="O85" s="110" t="s">
        <v>6829</v>
      </c>
      <c r="P85" s="110" t="s">
        <v>5640</v>
      </c>
      <c r="Q85" s="110" t="s">
        <v>6829</v>
      </c>
      <c r="R85" s="110" t="s">
        <v>5643</v>
      </c>
      <c r="S85" s="110" t="s">
        <v>6829</v>
      </c>
      <c r="T85" s="110" t="s">
        <v>6829</v>
      </c>
      <c r="U85" s="110" t="s">
        <v>6829</v>
      </c>
      <c r="V85" s="110" t="s">
        <v>6829</v>
      </c>
      <c r="W85" s="110" t="s">
        <v>6829</v>
      </c>
      <c r="X85" s="110" t="s">
        <v>6829</v>
      </c>
      <c r="Y85" s="110" t="s">
        <v>6829</v>
      </c>
      <c r="Z85" s="110" t="s">
        <v>5669</v>
      </c>
      <c r="AA85" s="110" t="s">
        <v>6829</v>
      </c>
      <c r="AB85" s="110" t="s">
        <v>5640</v>
      </c>
      <c r="AC85" s="110" t="s">
        <v>5640</v>
      </c>
      <c r="AD85" s="110" t="s">
        <v>5640</v>
      </c>
      <c r="AE85" s="110" t="s">
        <v>5643</v>
      </c>
      <c r="AF85" s="110" t="s">
        <v>5640</v>
      </c>
      <c r="AG85" s="110" t="s">
        <v>5640</v>
      </c>
      <c r="AH85" s="110" t="s">
        <v>5640</v>
      </c>
      <c r="AI85" s="110" t="s">
        <v>6829</v>
      </c>
      <c r="AJ85" s="110" t="s">
        <v>6829</v>
      </c>
      <c r="AK85" s="110" t="s">
        <v>5640</v>
      </c>
      <c r="AL85" s="110" t="s">
        <v>5640</v>
      </c>
      <c r="AM85" s="110" t="s">
        <v>5640</v>
      </c>
      <c r="AN85" s="110" t="s">
        <v>5640</v>
      </c>
      <c r="AO85" s="110" t="s">
        <v>5640</v>
      </c>
      <c r="AP85" s="110" t="s">
        <v>5640</v>
      </c>
      <c r="AQ85" s="110" t="s">
        <v>5640</v>
      </c>
      <c r="AR85" s="110" t="s">
        <v>6829</v>
      </c>
      <c r="AS85" s="110" t="s">
        <v>5640</v>
      </c>
      <c r="AU85" s="307"/>
      <c r="AV85" s="307"/>
      <c r="AW85" s="307"/>
      <c r="AX85" s="307"/>
      <c r="AY85" s="307"/>
      <c r="AZ85" s="307"/>
      <c r="BA85" s="307"/>
      <c r="BB85" s="307"/>
      <c r="BC85" s="307"/>
      <c r="BD85" s="307"/>
      <c r="BE85" s="307"/>
      <c r="BF85" s="307"/>
      <c r="BG85" s="307"/>
      <c r="BH85" s="307"/>
      <c r="BI85" s="307"/>
      <c r="BJ85" s="307"/>
      <c r="BK85" s="307"/>
      <c r="BL85" s="307"/>
      <c r="BM85" s="307"/>
      <c r="BN85" s="307"/>
      <c r="BO85" s="307"/>
      <c r="BP85" s="307"/>
      <c r="BQ85" s="307"/>
      <c r="BR85" s="307"/>
      <c r="BS85" s="307"/>
      <c r="BT85" s="307"/>
      <c r="BU85" s="307"/>
      <c r="BV85" s="307"/>
      <c r="BW85" s="307"/>
      <c r="BX85" s="307"/>
      <c r="BY85" s="282"/>
      <c r="BZ85" s="282"/>
      <c r="CA85" s="282"/>
    </row>
    <row r="86" spans="4:79" s="57" customFormat="1" hidden="1">
      <c r="D86" s="110" t="str">
        <f t="shared" si="14"/>
        <v>Hot Water Solution (Hydro Kit)</v>
      </c>
      <c r="E86" s="110" t="s">
        <v>6829</v>
      </c>
      <c r="F86" s="110" t="s">
        <v>6829</v>
      </c>
      <c r="G86" s="110" t="s">
        <v>6829</v>
      </c>
      <c r="H86" s="110" t="s">
        <v>6829</v>
      </c>
      <c r="I86" s="110" t="s">
        <v>6829</v>
      </c>
      <c r="J86" s="110" t="s">
        <v>6829</v>
      </c>
      <c r="K86" s="110" t="s">
        <v>6829</v>
      </c>
      <c r="L86" s="110" t="s">
        <v>6829</v>
      </c>
      <c r="M86" s="110" t="s">
        <v>5641</v>
      </c>
      <c r="N86" s="110" t="s">
        <v>6829</v>
      </c>
      <c r="O86" s="110" t="s">
        <v>6829</v>
      </c>
      <c r="P86" s="110" t="s">
        <v>6829</v>
      </c>
      <c r="Q86" s="110" t="s">
        <v>6829</v>
      </c>
      <c r="R86" s="110" t="s">
        <v>6829</v>
      </c>
      <c r="S86" s="110" t="s">
        <v>6829</v>
      </c>
      <c r="T86" s="110" t="s">
        <v>6829</v>
      </c>
      <c r="U86" s="110" t="s">
        <v>6829</v>
      </c>
      <c r="V86" s="110" t="s">
        <v>5640</v>
      </c>
      <c r="W86" s="110" t="s">
        <v>6829</v>
      </c>
      <c r="X86" s="110" t="s">
        <v>6829</v>
      </c>
      <c r="Y86" s="110" t="s">
        <v>6829</v>
      </c>
      <c r="Z86" s="110" t="s">
        <v>6829</v>
      </c>
      <c r="AA86" s="110" t="s">
        <v>6829</v>
      </c>
      <c r="AB86" s="110" t="s">
        <v>6829</v>
      </c>
      <c r="AC86" s="110" t="s">
        <v>6829</v>
      </c>
      <c r="AD86" s="110" t="s">
        <v>6829</v>
      </c>
      <c r="AE86" s="110" t="s">
        <v>6829</v>
      </c>
      <c r="AF86" s="110" t="s">
        <v>6829</v>
      </c>
      <c r="AG86" s="110" t="s">
        <v>6829</v>
      </c>
      <c r="AH86" s="110" t="s">
        <v>6829</v>
      </c>
      <c r="AI86" s="110" t="s">
        <v>6829</v>
      </c>
      <c r="AJ86" s="110" t="s">
        <v>6829</v>
      </c>
      <c r="AK86" s="110" t="s">
        <v>6829</v>
      </c>
      <c r="AL86" s="110" t="s">
        <v>6829</v>
      </c>
      <c r="AM86" s="110" t="s">
        <v>6829</v>
      </c>
      <c r="AN86" s="110" t="s">
        <v>6829</v>
      </c>
      <c r="AO86" s="110" t="s">
        <v>5640</v>
      </c>
      <c r="AP86" s="110" t="s">
        <v>6829</v>
      </c>
      <c r="AQ86" s="110" t="s">
        <v>6829</v>
      </c>
      <c r="AR86" s="110" t="s">
        <v>6829</v>
      </c>
      <c r="AS86" s="110" t="s">
        <v>5640</v>
      </c>
      <c r="AU86" s="307"/>
      <c r="AV86" s="307"/>
      <c r="AW86" s="307"/>
      <c r="AX86" s="307"/>
      <c r="AY86" s="307"/>
      <c r="AZ86" s="307"/>
      <c r="BA86" s="307"/>
      <c r="BB86" s="307"/>
      <c r="BC86" s="307"/>
      <c r="BD86" s="307"/>
      <c r="BE86" s="307"/>
      <c r="BF86" s="307"/>
      <c r="BG86" s="307"/>
      <c r="BH86" s="307"/>
      <c r="BI86" s="307"/>
      <c r="BJ86" s="307"/>
      <c r="BK86" s="307"/>
      <c r="BL86" s="307"/>
      <c r="BM86" s="307"/>
      <c r="BN86" s="307"/>
      <c r="BO86" s="307"/>
      <c r="BP86" s="307"/>
      <c r="BQ86" s="307"/>
      <c r="BR86" s="307"/>
      <c r="BS86" s="307"/>
      <c r="BT86" s="307"/>
      <c r="BU86" s="307"/>
      <c r="BV86" s="307"/>
      <c r="BW86" s="307"/>
      <c r="BX86" s="307"/>
      <c r="BY86" s="282"/>
      <c r="BZ86" s="282"/>
      <c r="CA86" s="282"/>
    </row>
    <row r="87" spans="4:79" s="57" customFormat="1" hidden="1">
      <c r="D87" s="110" t="str">
        <f t="shared" si="14"/>
        <v>Ventilation Solution (ERV)</v>
      </c>
      <c r="E87" s="110" t="s">
        <v>6829</v>
      </c>
      <c r="F87" s="110" t="s">
        <v>6829</v>
      </c>
      <c r="G87" s="110" t="s">
        <v>6829</v>
      </c>
      <c r="H87" s="110" t="s">
        <v>6829</v>
      </c>
      <c r="I87" s="110" t="s">
        <v>6829</v>
      </c>
      <c r="J87" s="110" t="s">
        <v>6829</v>
      </c>
      <c r="K87" s="110" t="s">
        <v>6829</v>
      </c>
      <c r="L87" s="110" t="s">
        <v>6829</v>
      </c>
      <c r="M87" s="110" t="s">
        <v>5641</v>
      </c>
      <c r="N87" s="110" t="s">
        <v>6829</v>
      </c>
      <c r="O87" s="110" t="s">
        <v>6829</v>
      </c>
      <c r="P87" s="110" t="s">
        <v>6829</v>
      </c>
      <c r="Q87" s="110" t="s">
        <v>6829</v>
      </c>
      <c r="R87" s="110" t="s">
        <v>6829</v>
      </c>
      <c r="S87" s="110" t="s">
        <v>6829</v>
      </c>
      <c r="T87" s="110" t="s">
        <v>6829</v>
      </c>
      <c r="U87" s="110" t="s">
        <v>6829</v>
      </c>
      <c r="V87" s="110" t="s">
        <v>6829</v>
      </c>
      <c r="W87" s="110" t="s">
        <v>6829</v>
      </c>
      <c r="X87" s="110" t="s">
        <v>6829</v>
      </c>
      <c r="Y87" s="110" t="s">
        <v>6829</v>
      </c>
      <c r="Z87" s="110" t="s">
        <v>6829</v>
      </c>
      <c r="AA87" s="110" t="s">
        <v>6829</v>
      </c>
      <c r="AB87" s="110" t="s">
        <v>6829</v>
      </c>
      <c r="AC87" s="110" t="s">
        <v>6829</v>
      </c>
      <c r="AD87" s="110" t="s">
        <v>6829</v>
      </c>
      <c r="AE87" s="110" t="s">
        <v>6829</v>
      </c>
      <c r="AF87" s="110" t="s">
        <v>6829</v>
      </c>
      <c r="AG87" s="110" t="s">
        <v>6829</v>
      </c>
      <c r="AH87" s="110" t="s">
        <v>6829</v>
      </c>
      <c r="AI87" s="110" t="s">
        <v>6829</v>
      </c>
      <c r="AJ87" s="110" t="s">
        <v>6829</v>
      </c>
      <c r="AK87" s="110" t="s">
        <v>6829</v>
      </c>
      <c r="AL87" s="110" t="s">
        <v>5640</v>
      </c>
      <c r="AM87" s="110" t="s">
        <v>6829</v>
      </c>
      <c r="AN87" s="110" t="s">
        <v>6829</v>
      </c>
      <c r="AO87" s="110" t="s">
        <v>6829</v>
      </c>
      <c r="AP87" s="110" t="s">
        <v>5640</v>
      </c>
      <c r="AQ87" s="110" t="s">
        <v>6829</v>
      </c>
      <c r="AR87" s="110" t="s">
        <v>6829</v>
      </c>
      <c r="AS87" s="110" t="s">
        <v>5640</v>
      </c>
      <c r="AU87" s="307"/>
      <c r="AV87" s="307"/>
      <c r="AW87" s="307"/>
      <c r="AX87" s="307"/>
      <c r="AY87" s="307"/>
      <c r="AZ87" s="307"/>
      <c r="BA87" s="307"/>
      <c r="BB87" s="307"/>
      <c r="BC87" s="307"/>
      <c r="BD87" s="307"/>
      <c r="BE87" s="307"/>
      <c r="BF87" s="307"/>
      <c r="BG87" s="307"/>
      <c r="BH87" s="307"/>
      <c r="BI87" s="307"/>
      <c r="BJ87" s="307"/>
      <c r="BK87" s="307"/>
      <c r="BL87" s="307"/>
      <c r="BM87" s="307"/>
      <c r="BN87" s="307"/>
      <c r="BO87" s="307"/>
      <c r="BP87" s="307"/>
      <c r="BQ87" s="307"/>
      <c r="BR87" s="307"/>
      <c r="BS87" s="307"/>
      <c r="BT87" s="307"/>
      <c r="BU87" s="307"/>
      <c r="BV87" s="307"/>
      <c r="BW87" s="307"/>
      <c r="BX87" s="307"/>
      <c r="BY87" s="282"/>
      <c r="BZ87" s="282"/>
      <c r="CA87" s="282"/>
    </row>
    <row r="88" spans="4:79" s="57" customFormat="1" hidden="1">
      <c r="D88" s="110" t="str">
        <f t="shared" si="14"/>
        <v>Air Handling Unit (AHU)</v>
      </c>
      <c r="E88" s="110" t="s">
        <v>6829</v>
      </c>
      <c r="F88" s="110" t="s">
        <v>6829</v>
      </c>
      <c r="G88" s="110" t="s">
        <v>6829</v>
      </c>
      <c r="H88" s="110" t="s">
        <v>6829</v>
      </c>
      <c r="I88" s="110" t="s">
        <v>6829</v>
      </c>
      <c r="J88" s="110" t="s">
        <v>6829</v>
      </c>
      <c r="K88" s="110" t="s">
        <v>6829</v>
      </c>
      <c r="L88" s="110" t="s">
        <v>5640</v>
      </c>
      <c r="M88" s="110" t="s">
        <v>5641</v>
      </c>
      <c r="N88" s="110" t="s">
        <v>6829</v>
      </c>
      <c r="O88" s="110" t="s">
        <v>6829</v>
      </c>
      <c r="P88" s="110" t="s">
        <v>5640</v>
      </c>
      <c r="Q88" s="110" t="s">
        <v>6829</v>
      </c>
      <c r="R88" s="110" t="s">
        <v>6829</v>
      </c>
      <c r="S88" s="110" t="s">
        <v>6829</v>
      </c>
      <c r="T88" s="110" t="s">
        <v>6829</v>
      </c>
      <c r="U88" s="110" t="s">
        <v>6829</v>
      </c>
      <c r="V88" s="110" t="s">
        <v>6829</v>
      </c>
      <c r="W88" s="110" t="s">
        <v>6829</v>
      </c>
      <c r="X88" s="110" t="s">
        <v>6829</v>
      </c>
      <c r="Y88" s="110" t="s">
        <v>6829</v>
      </c>
      <c r="Z88" s="110" t="s">
        <v>6829</v>
      </c>
      <c r="AA88" s="110" t="s">
        <v>6829</v>
      </c>
      <c r="AB88" s="110" t="s">
        <v>6829</v>
      </c>
      <c r="AC88" s="110" t="s">
        <v>6829</v>
      </c>
      <c r="AD88" s="110" t="s">
        <v>6829</v>
      </c>
      <c r="AE88" s="110" t="s">
        <v>6829</v>
      </c>
      <c r="AF88" s="110" t="s">
        <v>5673</v>
      </c>
      <c r="AG88" s="110" t="s">
        <v>6829</v>
      </c>
      <c r="AH88" s="110" t="s">
        <v>6829</v>
      </c>
      <c r="AI88" s="110" t="s">
        <v>6829</v>
      </c>
      <c r="AJ88" s="110" t="s">
        <v>6829</v>
      </c>
      <c r="AK88" s="110" t="s">
        <v>6829</v>
      </c>
      <c r="AL88" s="110" t="s">
        <v>6829</v>
      </c>
      <c r="AM88" s="110" t="s">
        <v>6829</v>
      </c>
      <c r="AN88" s="110" t="s">
        <v>6829</v>
      </c>
      <c r="AO88" s="110" t="s">
        <v>6829</v>
      </c>
      <c r="AP88" s="110" t="s">
        <v>5640</v>
      </c>
      <c r="AQ88" s="110" t="s">
        <v>6829</v>
      </c>
      <c r="AR88" s="110" t="s">
        <v>6829</v>
      </c>
      <c r="AS88" s="110" t="s">
        <v>6829</v>
      </c>
      <c r="AU88" s="307"/>
      <c r="AV88" s="307"/>
      <c r="AW88" s="307"/>
      <c r="AX88" s="307"/>
      <c r="AY88" s="307"/>
      <c r="AZ88" s="307"/>
      <c r="BA88" s="307"/>
      <c r="BB88" s="307"/>
      <c r="BC88" s="307"/>
      <c r="BD88" s="307"/>
      <c r="BE88" s="307"/>
      <c r="BF88" s="307"/>
      <c r="BG88" s="307"/>
      <c r="BH88" s="307"/>
      <c r="BI88" s="307"/>
      <c r="BJ88" s="307"/>
      <c r="BK88" s="307"/>
      <c r="BL88" s="307"/>
      <c r="BM88" s="307"/>
      <c r="BN88" s="307"/>
      <c r="BO88" s="307"/>
      <c r="BP88" s="307"/>
      <c r="BQ88" s="307"/>
      <c r="BR88" s="307"/>
      <c r="BS88" s="307"/>
      <c r="BT88" s="307"/>
      <c r="BU88" s="307"/>
      <c r="BV88" s="307"/>
      <c r="BW88" s="307"/>
      <c r="BX88" s="307"/>
      <c r="BY88" s="282"/>
      <c r="BZ88" s="282"/>
      <c r="CA88" s="282"/>
    </row>
    <row r="89" spans="4:79" s="57" customFormat="1" hidden="1">
      <c r="D89" s="110" t="str">
        <f t="shared" si="14"/>
        <v>GAS Heat Pump (GHP)</v>
      </c>
      <c r="E89" s="110" t="s">
        <v>5640</v>
      </c>
      <c r="F89" s="110" t="s">
        <v>5640</v>
      </c>
      <c r="G89" s="110" t="s">
        <v>5640</v>
      </c>
      <c r="H89" s="110" t="s">
        <v>5640</v>
      </c>
      <c r="I89" s="110" t="s">
        <v>5673</v>
      </c>
      <c r="J89" s="110" t="s">
        <v>5640</v>
      </c>
      <c r="K89" s="110" t="s">
        <v>5640</v>
      </c>
      <c r="L89" s="110" t="s">
        <v>5640</v>
      </c>
      <c r="M89" s="110" t="s">
        <v>5641</v>
      </c>
      <c r="N89" s="110" t="s">
        <v>5640</v>
      </c>
      <c r="O89" s="110" t="s">
        <v>5640</v>
      </c>
      <c r="P89" s="110" t="s">
        <v>5640</v>
      </c>
      <c r="Q89" s="110" t="s">
        <v>5640</v>
      </c>
      <c r="R89" s="110" t="s">
        <v>5640</v>
      </c>
      <c r="S89" s="110" t="s">
        <v>6829</v>
      </c>
      <c r="T89" s="110" t="s">
        <v>6829</v>
      </c>
      <c r="U89" s="110" t="s">
        <v>5640</v>
      </c>
      <c r="V89" s="110" t="s">
        <v>5640</v>
      </c>
      <c r="W89" s="110" t="s">
        <v>5640</v>
      </c>
      <c r="X89" s="110" t="s">
        <v>5640</v>
      </c>
      <c r="Y89" s="110" t="s">
        <v>5640</v>
      </c>
      <c r="Z89" s="110" t="s">
        <v>5640</v>
      </c>
      <c r="AA89" s="110" t="s">
        <v>5640</v>
      </c>
      <c r="AB89" s="110" t="s">
        <v>5673</v>
      </c>
      <c r="AC89" s="110" t="s">
        <v>5640</v>
      </c>
      <c r="AD89" s="110" t="s">
        <v>5640</v>
      </c>
      <c r="AE89" s="110" t="s">
        <v>5640</v>
      </c>
      <c r="AF89" s="110" t="s">
        <v>5673</v>
      </c>
      <c r="AG89" s="110" t="s">
        <v>6829</v>
      </c>
      <c r="AH89" s="110" t="s">
        <v>6829</v>
      </c>
      <c r="AI89" s="110" t="s">
        <v>6829</v>
      </c>
      <c r="AJ89" s="110" t="s">
        <v>6829</v>
      </c>
      <c r="AK89" s="110" t="s">
        <v>6829</v>
      </c>
      <c r="AL89" s="110" t="s">
        <v>5640</v>
      </c>
      <c r="AM89" s="110" t="s">
        <v>5640</v>
      </c>
      <c r="AN89" s="110" t="s">
        <v>5640</v>
      </c>
      <c r="AO89" s="110" t="s">
        <v>5640</v>
      </c>
      <c r="AP89" s="110" t="s">
        <v>5640</v>
      </c>
      <c r="AQ89" s="110" t="s">
        <v>5640</v>
      </c>
      <c r="AR89" s="110" t="s">
        <v>5640</v>
      </c>
      <c r="AS89" s="110" t="s">
        <v>5640</v>
      </c>
      <c r="AU89" s="307"/>
      <c r="AV89" s="307"/>
      <c r="AW89" s="307"/>
      <c r="AX89" s="307"/>
      <c r="AY89" s="307"/>
      <c r="AZ89" s="307"/>
      <c r="BA89" s="307"/>
      <c r="BB89" s="307"/>
      <c r="BC89" s="307"/>
      <c r="BD89" s="307"/>
      <c r="BE89" s="307"/>
      <c r="BF89" s="307"/>
      <c r="BG89" s="307"/>
      <c r="BH89" s="307"/>
      <c r="BI89" s="307"/>
      <c r="BJ89" s="307"/>
      <c r="BK89" s="307"/>
      <c r="BL89" s="307"/>
      <c r="BM89" s="307"/>
      <c r="BN89" s="307"/>
      <c r="BO89" s="307"/>
      <c r="BP89" s="307"/>
      <c r="BQ89" s="307"/>
      <c r="BR89" s="307"/>
      <c r="BS89" s="307"/>
      <c r="BT89" s="307"/>
      <c r="BU89" s="307"/>
      <c r="BV89" s="307"/>
      <c r="BW89" s="307"/>
      <c r="BX89" s="307"/>
      <c r="BY89" s="282"/>
      <c r="BZ89" s="282"/>
      <c r="CA89" s="282"/>
    </row>
    <row r="90" spans="4:79" s="57" customFormat="1" hidden="1">
      <c r="D90" s="110" t="str">
        <f t="shared" si="14"/>
        <v>Retrofit Solution</v>
      </c>
      <c r="E90" s="110" t="s">
        <v>5640</v>
      </c>
      <c r="F90" s="110" t="s">
        <v>5640</v>
      </c>
      <c r="G90" s="110" t="s">
        <v>5640</v>
      </c>
      <c r="H90" s="110" t="s">
        <v>5640</v>
      </c>
      <c r="I90" s="110" t="s">
        <v>5640</v>
      </c>
      <c r="J90" s="110" t="s">
        <v>5640</v>
      </c>
      <c r="K90" s="110" t="s">
        <v>5640</v>
      </c>
      <c r="L90" s="110" t="s">
        <v>5640</v>
      </c>
      <c r="M90" s="110" t="s">
        <v>5650</v>
      </c>
      <c r="N90" s="110" t="s">
        <v>5640</v>
      </c>
      <c r="O90" s="110" t="s">
        <v>5640</v>
      </c>
      <c r="P90" s="110" t="s">
        <v>5640</v>
      </c>
      <c r="Q90" s="110" t="s">
        <v>6829</v>
      </c>
      <c r="R90" s="110" t="s">
        <v>6829</v>
      </c>
      <c r="S90" s="110" t="s">
        <v>5640</v>
      </c>
      <c r="T90" s="110" t="s">
        <v>5640</v>
      </c>
      <c r="U90" s="110" t="s">
        <v>6829</v>
      </c>
      <c r="V90" s="110" t="s">
        <v>6829</v>
      </c>
      <c r="W90" s="110" t="s">
        <v>6829</v>
      </c>
      <c r="X90" s="110" t="s">
        <v>6829</v>
      </c>
      <c r="Y90" s="110" t="s">
        <v>5640</v>
      </c>
      <c r="Z90" s="110" t="s">
        <v>5640</v>
      </c>
      <c r="AA90" s="110" t="s">
        <v>5640</v>
      </c>
      <c r="AB90" s="110" t="s">
        <v>5640</v>
      </c>
      <c r="AC90" s="110" t="s">
        <v>5640</v>
      </c>
      <c r="AD90" s="110" t="s">
        <v>5640</v>
      </c>
      <c r="AE90" s="110" t="s">
        <v>5640</v>
      </c>
      <c r="AF90" s="110" t="s">
        <v>5640</v>
      </c>
      <c r="AG90" s="110" t="s">
        <v>5640</v>
      </c>
      <c r="AH90" s="110" t="s">
        <v>5640</v>
      </c>
      <c r="AI90" s="110" t="s">
        <v>5640</v>
      </c>
      <c r="AJ90" s="110" t="s">
        <v>5640</v>
      </c>
      <c r="AK90" s="110" t="s">
        <v>5640</v>
      </c>
      <c r="AL90" s="110" t="s">
        <v>5640</v>
      </c>
      <c r="AM90" s="110" t="s">
        <v>5640</v>
      </c>
      <c r="AN90" s="110" t="s">
        <v>5640</v>
      </c>
      <c r="AO90" s="110" t="s">
        <v>5640</v>
      </c>
      <c r="AP90" s="110" t="s">
        <v>5640</v>
      </c>
      <c r="AQ90" s="110" t="s">
        <v>5640</v>
      </c>
      <c r="AR90" s="110" t="s">
        <v>5640</v>
      </c>
      <c r="AS90" s="110" t="s">
        <v>5640</v>
      </c>
      <c r="AU90" s="307"/>
      <c r="AV90" s="307"/>
      <c r="AW90" s="307"/>
      <c r="AX90" s="307"/>
      <c r="AY90" s="307"/>
      <c r="AZ90" s="307"/>
      <c r="BA90" s="307"/>
      <c r="BB90" s="307"/>
      <c r="BC90" s="307"/>
      <c r="BD90" s="307"/>
      <c r="BE90" s="307"/>
      <c r="BF90" s="307"/>
      <c r="BG90" s="307"/>
      <c r="BH90" s="307"/>
      <c r="BI90" s="307"/>
      <c r="BJ90" s="307"/>
      <c r="BK90" s="307"/>
      <c r="BL90" s="307"/>
      <c r="BM90" s="307"/>
      <c r="BN90" s="307"/>
      <c r="BO90" s="307"/>
      <c r="BP90" s="307"/>
      <c r="BQ90" s="307"/>
      <c r="BR90" s="307"/>
      <c r="BS90" s="307"/>
      <c r="BT90" s="307"/>
      <c r="BU90" s="307"/>
      <c r="BV90" s="307"/>
      <c r="BW90" s="307"/>
      <c r="BX90" s="307"/>
      <c r="BY90" s="282"/>
      <c r="BZ90" s="282"/>
      <c r="CA90" s="282"/>
    </row>
    <row r="91" spans="4:79" s="57" customFormat="1" hidden="1">
      <c r="D91" s="110" t="str">
        <f t="shared" si="14"/>
        <v>Round Cassette</v>
      </c>
      <c r="E91" s="110" t="s">
        <v>6829</v>
      </c>
      <c r="F91" s="110" t="s">
        <v>6829</v>
      </c>
      <c r="G91" s="110" t="s">
        <v>6829</v>
      </c>
      <c r="H91" s="110" t="s">
        <v>6829</v>
      </c>
      <c r="I91" s="110" t="s">
        <v>6829</v>
      </c>
      <c r="J91" s="110" t="s">
        <v>6829</v>
      </c>
      <c r="K91" s="110" t="s">
        <v>6829</v>
      </c>
      <c r="L91" s="110" t="s">
        <v>6829</v>
      </c>
      <c r="M91" s="110" t="s">
        <v>5641</v>
      </c>
      <c r="N91" s="110" t="s">
        <v>6829</v>
      </c>
      <c r="O91" s="110" t="s">
        <v>6829</v>
      </c>
      <c r="P91" s="110" t="s">
        <v>5640</v>
      </c>
      <c r="Q91" s="110" t="s">
        <v>6829</v>
      </c>
      <c r="R91" s="110" t="s">
        <v>6829</v>
      </c>
      <c r="S91" s="110" t="s">
        <v>5640</v>
      </c>
      <c r="T91" s="110" t="s">
        <v>5640</v>
      </c>
      <c r="U91" s="110" t="s">
        <v>5640</v>
      </c>
      <c r="V91" s="110" t="s">
        <v>5640</v>
      </c>
      <c r="W91" s="110" t="s">
        <v>6829</v>
      </c>
      <c r="X91" s="110" t="s">
        <v>6829</v>
      </c>
      <c r="Y91" s="110" t="s">
        <v>6829</v>
      </c>
      <c r="Z91" s="110" t="s">
        <v>6829</v>
      </c>
      <c r="AA91" s="110" t="s">
        <v>5640</v>
      </c>
      <c r="AB91" s="110" t="s">
        <v>6829</v>
      </c>
      <c r="AC91" s="110" t="s">
        <v>5640</v>
      </c>
      <c r="AD91" s="110" t="s">
        <v>5640</v>
      </c>
      <c r="AE91" s="110" t="s">
        <v>5640</v>
      </c>
      <c r="AF91" s="110" t="s">
        <v>6829</v>
      </c>
      <c r="AG91" s="110" t="s">
        <v>5640</v>
      </c>
      <c r="AH91" s="110" t="s">
        <v>6829</v>
      </c>
      <c r="AI91" s="110" t="s">
        <v>6829</v>
      </c>
      <c r="AJ91" s="110" t="s">
        <v>6829</v>
      </c>
      <c r="AK91" s="110" t="s">
        <v>6829</v>
      </c>
      <c r="AL91" s="110" t="s">
        <v>5673</v>
      </c>
      <c r="AM91" s="110" t="s">
        <v>5640</v>
      </c>
      <c r="AN91" s="110" t="s">
        <v>6829</v>
      </c>
      <c r="AO91" s="110" t="s">
        <v>6829</v>
      </c>
      <c r="AP91" s="110" t="s">
        <v>5640</v>
      </c>
      <c r="AQ91" s="110" t="s">
        <v>6829</v>
      </c>
      <c r="AR91" s="110" t="s">
        <v>6829</v>
      </c>
      <c r="AS91" s="110" t="s">
        <v>5640</v>
      </c>
      <c r="AU91" s="307"/>
      <c r="AV91" s="307"/>
      <c r="AW91" s="307"/>
      <c r="AX91" s="307"/>
      <c r="AY91" s="307"/>
      <c r="AZ91" s="307"/>
      <c r="BA91" s="307"/>
      <c r="BB91" s="307"/>
      <c r="BC91" s="307"/>
      <c r="BD91" s="307"/>
      <c r="BE91" s="307"/>
      <c r="BF91" s="307"/>
      <c r="BG91" s="307"/>
      <c r="BH91" s="307"/>
      <c r="BI91" s="307"/>
      <c r="BJ91" s="307"/>
      <c r="BK91" s="307"/>
      <c r="BL91" s="307"/>
      <c r="BM91" s="307"/>
      <c r="BN91" s="307"/>
      <c r="BO91" s="307"/>
      <c r="BP91" s="307"/>
      <c r="BQ91" s="307"/>
      <c r="BR91" s="307"/>
      <c r="BS91" s="307"/>
      <c r="BT91" s="307"/>
      <c r="BU91" s="307"/>
      <c r="BV91" s="307"/>
      <c r="BW91" s="307"/>
      <c r="BX91" s="307"/>
      <c r="BY91" s="282"/>
      <c r="BZ91" s="282"/>
      <c r="CA91" s="282"/>
    </row>
    <row r="92" spans="4:79" s="57" customFormat="1" hidden="1">
      <c r="D92" s="110" t="str">
        <f t="shared" si="14"/>
        <v>Ceiling Mounted Cassette</v>
      </c>
      <c r="E92" s="110" t="s">
        <v>6829</v>
      </c>
      <c r="F92" s="110" t="s">
        <v>6829</v>
      </c>
      <c r="G92" s="110" t="s">
        <v>6829</v>
      </c>
      <c r="H92" s="110" t="s">
        <v>6829</v>
      </c>
      <c r="I92" s="110" t="s">
        <v>6829</v>
      </c>
      <c r="J92" s="110" t="s">
        <v>6829</v>
      </c>
      <c r="K92" s="110" t="s">
        <v>6829</v>
      </c>
      <c r="L92" s="110" t="s">
        <v>6829</v>
      </c>
      <c r="M92" s="110" t="s">
        <v>5641</v>
      </c>
      <c r="N92" s="110" t="s">
        <v>6829</v>
      </c>
      <c r="O92" s="110" t="s">
        <v>6829</v>
      </c>
      <c r="P92" s="110" t="s">
        <v>6829</v>
      </c>
      <c r="Q92" s="110" t="s">
        <v>6829</v>
      </c>
      <c r="R92" s="110" t="s">
        <v>6829</v>
      </c>
      <c r="S92" s="110" t="s">
        <v>5640</v>
      </c>
      <c r="T92" s="110" t="s">
        <v>5640</v>
      </c>
      <c r="U92" s="110" t="s">
        <v>6829</v>
      </c>
      <c r="V92" s="110" t="s">
        <v>6829</v>
      </c>
      <c r="W92" s="110" t="s">
        <v>6829</v>
      </c>
      <c r="X92" s="110" t="s">
        <v>6829</v>
      </c>
      <c r="Y92" s="110" t="s">
        <v>6829</v>
      </c>
      <c r="Z92" s="110" t="s">
        <v>6829</v>
      </c>
      <c r="AA92" s="110" t="s">
        <v>5640</v>
      </c>
      <c r="AB92" s="110" t="s">
        <v>6829</v>
      </c>
      <c r="AC92" s="110" t="s">
        <v>6829</v>
      </c>
      <c r="AD92" s="110" t="s">
        <v>6829</v>
      </c>
      <c r="AE92" s="110" t="s">
        <v>6829</v>
      </c>
      <c r="AF92" s="110" t="s">
        <v>6829</v>
      </c>
      <c r="AG92" s="110" t="s">
        <v>6829</v>
      </c>
      <c r="AH92" s="110" t="s">
        <v>6829</v>
      </c>
      <c r="AI92" s="110" t="s">
        <v>6829</v>
      </c>
      <c r="AJ92" s="110" t="s">
        <v>6829</v>
      </c>
      <c r="AK92" s="110" t="s">
        <v>6829</v>
      </c>
      <c r="AL92" s="110" t="s">
        <v>6829</v>
      </c>
      <c r="AM92" s="110" t="s">
        <v>6829</v>
      </c>
      <c r="AN92" s="110" t="s">
        <v>6829</v>
      </c>
      <c r="AO92" s="110" t="s">
        <v>6829</v>
      </c>
      <c r="AP92" s="110" t="s">
        <v>6829</v>
      </c>
      <c r="AQ92" s="110" t="s">
        <v>6829</v>
      </c>
      <c r="AR92" s="110" t="s">
        <v>6829</v>
      </c>
      <c r="AS92" s="110" t="s">
        <v>6829</v>
      </c>
      <c r="AU92" s="307"/>
      <c r="AV92" s="307"/>
      <c r="AW92" s="307"/>
      <c r="AX92" s="307"/>
      <c r="AY92" s="307"/>
      <c r="AZ92" s="307"/>
      <c r="BA92" s="307"/>
      <c r="BB92" s="307"/>
      <c r="BC92" s="307"/>
      <c r="BD92" s="307"/>
      <c r="BE92" s="307"/>
      <c r="BF92" s="307"/>
      <c r="BG92" s="307"/>
      <c r="BH92" s="307"/>
      <c r="BI92" s="307"/>
      <c r="BJ92" s="307"/>
      <c r="BK92" s="307"/>
      <c r="BL92" s="307"/>
      <c r="BM92" s="307"/>
      <c r="BN92" s="307"/>
      <c r="BO92" s="307"/>
      <c r="BP92" s="307"/>
      <c r="BQ92" s="307"/>
      <c r="BR92" s="307"/>
      <c r="BS92" s="307"/>
      <c r="BT92" s="307"/>
      <c r="BU92" s="307"/>
      <c r="BV92" s="307"/>
      <c r="BW92" s="307"/>
      <c r="BX92" s="307"/>
      <c r="BY92" s="282"/>
      <c r="BZ92" s="282"/>
      <c r="CA92" s="282"/>
    </row>
    <row r="93" spans="4:79" s="57" customFormat="1" hidden="1">
      <c r="D93" s="110" t="str">
        <f t="shared" ref="D93:D103" si="15">D29</f>
        <v>Ceiling Concealed Duct</v>
      </c>
      <c r="E93" s="110" t="s">
        <v>6829</v>
      </c>
      <c r="F93" s="110" t="s">
        <v>6829</v>
      </c>
      <c r="G93" s="110" t="s">
        <v>6829</v>
      </c>
      <c r="H93" s="110" t="s">
        <v>6829</v>
      </c>
      <c r="I93" s="110" t="s">
        <v>6829</v>
      </c>
      <c r="J93" s="110" t="s">
        <v>6829</v>
      </c>
      <c r="K93" s="110" t="s">
        <v>6829</v>
      </c>
      <c r="L93" s="110" t="s">
        <v>6829</v>
      </c>
      <c r="M93" s="110" t="s">
        <v>5641</v>
      </c>
      <c r="N93" s="110" t="s">
        <v>6829</v>
      </c>
      <c r="O93" s="110" t="s">
        <v>6829</v>
      </c>
      <c r="P93" s="110" t="s">
        <v>5640</v>
      </c>
      <c r="Q93" s="110" t="s">
        <v>6829</v>
      </c>
      <c r="R93" s="110" t="s">
        <v>6829</v>
      </c>
      <c r="S93" s="110" t="s">
        <v>6829</v>
      </c>
      <c r="T93" s="110" t="s">
        <v>6829</v>
      </c>
      <c r="U93" s="110" t="s">
        <v>6829</v>
      </c>
      <c r="V93" s="110" t="s">
        <v>6829</v>
      </c>
      <c r="W93" s="110" t="s">
        <v>6829</v>
      </c>
      <c r="X93" s="110" t="s">
        <v>6829</v>
      </c>
      <c r="Y93" s="110" t="s">
        <v>6829</v>
      </c>
      <c r="Z93" s="110" t="s">
        <v>6829</v>
      </c>
      <c r="AA93" s="110" t="s">
        <v>6829</v>
      </c>
      <c r="AB93" s="110" t="s">
        <v>6829</v>
      </c>
      <c r="AC93" s="110" t="s">
        <v>6829</v>
      </c>
      <c r="AD93" s="110" t="s">
        <v>6829</v>
      </c>
      <c r="AE93" s="110" t="s">
        <v>6829</v>
      </c>
      <c r="AF93" s="110" t="s">
        <v>6829</v>
      </c>
      <c r="AG93" s="110" t="s">
        <v>6829</v>
      </c>
      <c r="AH93" s="110" t="s">
        <v>5640</v>
      </c>
      <c r="AI93" s="110" t="s">
        <v>6829</v>
      </c>
      <c r="AJ93" s="110" t="s">
        <v>6829</v>
      </c>
      <c r="AK93" s="110" t="s">
        <v>6829</v>
      </c>
      <c r="AL93" s="110" t="s">
        <v>6829</v>
      </c>
      <c r="AM93" s="110" t="s">
        <v>6829</v>
      </c>
      <c r="AN93" s="110" t="s">
        <v>6829</v>
      </c>
      <c r="AO93" s="110" t="s">
        <v>6829</v>
      </c>
      <c r="AP93" s="110" t="s">
        <v>6829</v>
      </c>
      <c r="AQ93" s="110" t="s">
        <v>6829</v>
      </c>
      <c r="AR93" s="110" t="s">
        <v>6829</v>
      </c>
      <c r="AS93" s="110" t="s">
        <v>6829</v>
      </c>
      <c r="AU93" s="307"/>
      <c r="AV93" s="307"/>
      <c r="AW93" s="307"/>
      <c r="AX93" s="307"/>
      <c r="AY93" s="307"/>
      <c r="AZ93" s="307"/>
      <c r="BA93" s="307"/>
      <c r="BB93" s="307"/>
      <c r="BC93" s="307"/>
      <c r="BD93" s="307"/>
      <c r="BE93" s="307"/>
      <c r="BF93" s="307"/>
      <c r="BG93" s="307"/>
      <c r="BH93" s="307"/>
      <c r="BI93" s="307"/>
      <c r="BJ93" s="307"/>
      <c r="BK93" s="307"/>
      <c r="BL93" s="307"/>
      <c r="BM93" s="307"/>
      <c r="BN93" s="307"/>
      <c r="BO93" s="307"/>
      <c r="BP93" s="307"/>
      <c r="BQ93" s="307"/>
      <c r="BR93" s="307"/>
      <c r="BS93" s="307"/>
      <c r="BT93" s="307"/>
      <c r="BU93" s="307"/>
      <c r="BV93" s="307"/>
      <c r="BW93" s="307"/>
      <c r="BX93" s="307"/>
      <c r="BY93" s="282"/>
      <c r="BZ93" s="282"/>
      <c r="CA93" s="282"/>
    </row>
    <row r="94" spans="4:79" s="57" customFormat="1" hidden="1">
      <c r="D94" s="110" t="str">
        <f t="shared" si="15"/>
        <v>Wall Mounted</v>
      </c>
      <c r="E94" s="110" t="s">
        <v>6829</v>
      </c>
      <c r="F94" s="110" t="s">
        <v>6829</v>
      </c>
      <c r="G94" s="110" t="s">
        <v>6829</v>
      </c>
      <c r="H94" s="110" t="s">
        <v>6829</v>
      </c>
      <c r="I94" s="110" t="s">
        <v>6829</v>
      </c>
      <c r="J94" s="110" t="s">
        <v>6829</v>
      </c>
      <c r="K94" s="110" t="s">
        <v>6829</v>
      </c>
      <c r="L94" s="110" t="s">
        <v>6829</v>
      </c>
      <c r="M94" s="110" t="s">
        <v>5641</v>
      </c>
      <c r="N94" s="110" t="s">
        <v>6829</v>
      </c>
      <c r="O94" s="110" t="s">
        <v>6829</v>
      </c>
      <c r="P94" s="110" t="s">
        <v>5640</v>
      </c>
      <c r="Q94" s="110" t="s">
        <v>6829</v>
      </c>
      <c r="R94" s="110" t="s">
        <v>6829</v>
      </c>
      <c r="S94" s="110" t="s">
        <v>6829</v>
      </c>
      <c r="T94" s="110" t="s">
        <v>6829</v>
      </c>
      <c r="U94" s="110" t="s">
        <v>6829</v>
      </c>
      <c r="V94" s="110" t="s">
        <v>6829</v>
      </c>
      <c r="W94" s="110" t="s">
        <v>5640</v>
      </c>
      <c r="X94" s="110" t="s">
        <v>5640</v>
      </c>
      <c r="Y94" s="110" t="s">
        <v>5640</v>
      </c>
      <c r="Z94" s="110" t="s">
        <v>5640</v>
      </c>
      <c r="AA94" s="110" t="s">
        <v>5640</v>
      </c>
      <c r="AB94" s="110" t="s">
        <v>6829</v>
      </c>
      <c r="AC94" s="110" t="s">
        <v>6829</v>
      </c>
      <c r="AD94" s="110" t="s">
        <v>6829</v>
      </c>
      <c r="AE94" s="110" t="s">
        <v>6829</v>
      </c>
      <c r="AF94" s="110" t="s">
        <v>6829</v>
      </c>
      <c r="AG94" s="110" t="s">
        <v>5640</v>
      </c>
      <c r="AH94" s="110" t="s">
        <v>5640</v>
      </c>
      <c r="AI94" s="110" t="s">
        <v>6829</v>
      </c>
      <c r="AJ94" s="110" t="s">
        <v>6829</v>
      </c>
      <c r="AK94" s="110" t="s">
        <v>6829</v>
      </c>
      <c r="AL94" s="110" t="s">
        <v>5640</v>
      </c>
      <c r="AM94" s="110" t="s">
        <v>5673</v>
      </c>
      <c r="AN94" s="110" t="s">
        <v>6829</v>
      </c>
      <c r="AO94" s="110" t="s">
        <v>6829</v>
      </c>
      <c r="AP94" s="110" t="s">
        <v>5640</v>
      </c>
      <c r="AQ94" s="110" t="s">
        <v>6829</v>
      </c>
      <c r="AR94" s="110" t="s">
        <v>6829</v>
      </c>
      <c r="AS94" s="110" t="s">
        <v>5640</v>
      </c>
      <c r="AU94" s="307"/>
      <c r="AV94" s="307"/>
      <c r="AW94" s="307"/>
      <c r="AX94" s="307"/>
      <c r="AY94" s="307"/>
      <c r="AZ94" s="307"/>
      <c r="BA94" s="307"/>
      <c r="BB94" s="307"/>
      <c r="BC94" s="307"/>
      <c r="BD94" s="307"/>
      <c r="BE94" s="307"/>
      <c r="BF94" s="307"/>
      <c r="BG94" s="307"/>
      <c r="BH94" s="307"/>
      <c r="BI94" s="307"/>
      <c r="BJ94" s="307"/>
      <c r="BK94" s="307"/>
      <c r="BL94" s="307"/>
      <c r="BM94" s="307"/>
      <c r="BN94" s="307"/>
      <c r="BO94" s="307"/>
      <c r="BP94" s="307"/>
      <c r="BQ94" s="307"/>
      <c r="BR94" s="307"/>
      <c r="BS94" s="307"/>
      <c r="BT94" s="307"/>
      <c r="BU94" s="307"/>
      <c r="BV94" s="307"/>
      <c r="BW94" s="307"/>
      <c r="BX94" s="307"/>
      <c r="BY94" s="282"/>
      <c r="BZ94" s="282"/>
      <c r="CA94" s="282"/>
    </row>
    <row r="95" spans="4:79" s="57" customFormat="1" hidden="1">
      <c r="D95" s="110" t="str">
        <f t="shared" si="15"/>
        <v>Ceiling Suspended</v>
      </c>
      <c r="E95" s="110" t="s">
        <v>6829</v>
      </c>
      <c r="F95" s="110" t="s">
        <v>6829</v>
      </c>
      <c r="G95" s="110" t="s">
        <v>6829</v>
      </c>
      <c r="H95" s="110" t="s">
        <v>6829</v>
      </c>
      <c r="I95" s="110" t="s">
        <v>6829</v>
      </c>
      <c r="J95" s="110" t="s">
        <v>5643</v>
      </c>
      <c r="K95" s="110" t="s">
        <v>6829</v>
      </c>
      <c r="L95" s="110" t="s">
        <v>6829</v>
      </c>
      <c r="M95" s="110" t="s">
        <v>5641</v>
      </c>
      <c r="N95" s="110" t="s">
        <v>6829</v>
      </c>
      <c r="O95" s="110" t="s">
        <v>6829</v>
      </c>
      <c r="P95" s="110" t="s">
        <v>5640</v>
      </c>
      <c r="Q95" s="110"/>
      <c r="R95" s="110" t="s">
        <v>6829</v>
      </c>
      <c r="S95" s="110" t="s">
        <v>5640</v>
      </c>
      <c r="T95" s="110" t="s">
        <v>5640</v>
      </c>
      <c r="U95" s="110" t="s">
        <v>5640</v>
      </c>
      <c r="V95" s="110" t="s">
        <v>5640</v>
      </c>
      <c r="W95" s="110" t="s">
        <v>6829</v>
      </c>
      <c r="X95" s="110" t="s">
        <v>6829</v>
      </c>
      <c r="Y95" s="110" t="s">
        <v>6829</v>
      </c>
      <c r="Z95" s="110" t="s">
        <v>6829</v>
      </c>
      <c r="AA95" s="110" t="s">
        <v>5640</v>
      </c>
      <c r="AB95" s="110" t="s">
        <v>6829</v>
      </c>
      <c r="AC95" s="110" t="s">
        <v>5640</v>
      </c>
      <c r="AD95" s="110" t="s">
        <v>5640</v>
      </c>
      <c r="AE95" s="110" t="s">
        <v>6829</v>
      </c>
      <c r="AF95" s="110" t="s">
        <v>6829</v>
      </c>
      <c r="AG95" s="110" t="s">
        <v>6829</v>
      </c>
      <c r="AH95" s="110" t="s">
        <v>6829</v>
      </c>
      <c r="AI95" s="110" t="s">
        <v>6829</v>
      </c>
      <c r="AJ95" s="110" t="s">
        <v>6829</v>
      </c>
      <c r="AK95" s="110" t="s">
        <v>6829</v>
      </c>
      <c r="AL95" s="110" t="s">
        <v>5640</v>
      </c>
      <c r="AM95" s="110" t="s">
        <v>5640</v>
      </c>
      <c r="AN95" s="110" t="s">
        <v>6829</v>
      </c>
      <c r="AO95" s="110" t="s">
        <v>5640</v>
      </c>
      <c r="AP95" s="110" t="s">
        <v>5640</v>
      </c>
      <c r="AQ95" s="110" t="s">
        <v>6829</v>
      </c>
      <c r="AR95" s="110" t="s">
        <v>6829</v>
      </c>
      <c r="AS95" s="110" t="s">
        <v>5640</v>
      </c>
      <c r="AU95" s="307"/>
      <c r="AV95" s="307"/>
      <c r="AW95" s="307"/>
      <c r="AX95" s="307"/>
      <c r="AY95" s="307"/>
      <c r="AZ95" s="307"/>
      <c r="BA95" s="307"/>
      <c r="BB95" s="307"/>
      <c r="BC95" s="307"/>
      <c r="BD95" s="307"/>
      <c r="BE95" s="307"/>
      <c r="BF95" s="307"/>
      <c r="BG95" s="307"/>
      <c r="BH95" s="307"/>
      <c r="BI95" s="307"/>
      <c r="BJ95" s="307"/>
      <c r="BK95" s="307"/>
      <c r="BL95" s="307"/>
      <c r="BM95" s="307"/>
      <c r="BN95" s="307"/>
      <c r="BO95" s="307"/>
      <c r="BP95" s="307"/>
      <c r="BQ95" s="307"/>
      <c r="BR95" s="307"/>
      <c r="BS95" s="307"/>
      <c r="BT95" s="307"/>
      <c r="BU95" s="307"/>
      <c r="BV95" s="307"/>
      <c r="BW95" s="307"/>
      <c r="BX95" s="307"/>
      <c r="BY95" s="282"/>
      <c r="BZ95" s="282"/>
      <c r="CA95" s="282"/>
    </row>
    <row r="96" spans="4:79" s="57" customFormat="1" hidden="1">
      <c r="D96" s="110" t="str">
        <f t="shared" si="15"/>
        <v>Console</v>
      </c>
      <c r="E96" s="110" t="s">
        <v>6829</v>
      </c>
      <c r="F96" s="110" t="s">
        <v>6829</v>
      </c>
      <c r="G96" s="110" t="s">
        <v>6829</v>
      </c>
      <c r="H96" s="110" t="s">
        <v>6829</v>
      </c>
      <c r="I96" s="110" t="s">
        <v>6829</v>
      </c>
      <c r="J96" s="110" t="s">
        <v>6829</v>
      </c>
      <c r="K96" s="110" t="s">
        <v>6829</v>
      </c>
      <c r="L96" s="110" t="s">
        <v>6829</v>
      </c>
      <c r="M96" s="110" t="s">
        <v>5641</v>
      </c>
      <c r="N96" s="110" t="s">
        <v>6829</v>
      </c>
      <c r="O96" s="110" t="s">
        <v>6829</v>
      </c>
      <c r="P96" s="110" t="s">
        <v>5640</v>
      </c>
      <c r="Q96" s="110" t="s">
        <v>5669</v>
      </c>
      <c r="R96" s="110" t="s">
        <v>5640</v>
      </c>
      <c r="S96" s="110" t="s">
        <v>5640</v>
      </c>
      <c r="T96" s="110" t="s">
        <v>5640</v>
      </c>
      <c r="U96" s="110" t="s">
        <v>5640</v>
      </c>
      <c r="V96" s="110" t="s">
        <v>5640</v>
      </c>
      <c r="W96" s="110" t="s">
        <v>5640</v>
      </c>
      <c r="X96" s="110" t="s">
        <v>5640</v>
      </c>
      <c r="Y96" s="110" t="s">
        <v>5640</v>
      </c>
      <c r="Z96" s="110" t="s">
        <v>5640</v>
      </c>
      <c r="AA96" s="110" t="s">
        <v>5640</v>
      </c>
      <c r="AB96" s="110" t="s">
        <v>6829</v>
      </c>
      <c r="AC96" s="110" t="s">
        <v>6829</v>
      </c>
      <c r="AD96" s="110" t="s">
        <v>6829</v>
      </c>
      <c r="AE96" s="110" t="s">
        <v>5640</v>
      </c>
      <c r="AF96" s="110" t="s">
        <v>5640</v>
      </c>
      <c r="AG96" s="110" t="s">
        <v>5640</v>
      </c>
      <c r="AH96" s="110" t="s">
        <v>5640</v>
      </c>
      <c r="AI96" s="110" t="s">
        <v>5673</v>
      </c>
      <c r="AJ96" s="110" t="s">
        <v>6829</v>
      </c>
      <c r="AK96" s="110" t="s">
        <v>5640</v>
      </c>
      <c r="AL96" s="110" t="s">
        <v>5640</v>
      </c>
      <c r="AM96" s="110" t="s">
        <v>5640</v>
      </c>
      <c r="AN96" s="110" t="s">
        <v>5640</v>
      </c>
      <c r="AO96" s="110" t="s">
        <v>5640</v>
      </c>
      <c r="AP96" s="110" t="s">
        <v>5640</v>
      </c>
      <c r="AQ96" s="110" t="s">
        <v>5640</v>
      </c>
      <c r="AR96" s="110" t="s">
        <v>5640</v>
      </c>
      <c r="AS96" s="110" t="s">
        <v>5640</v>
      </c>
      <c r="AU96" s="307"/>
      <c r="AV96" s="307"/>
      <c r="AW96" s="307"/>
      <c r="AX96" s="307"/>
      <c r="AY96" s="307"/>
      <c r="AZ96" s="307"/>
      <c r="BA96" s="307"/>
      <c r="BB96" s="307"/>
      <c r="BC96" s="307"/>
      <c r="BD96" s="307"/>
      <c r="BE96" s="307"/>
      <c r="BF96" s="307"/>
      <c r="BG96" s="307"/>
      <c r="BH96" s="307"/>
      <c r="BI96" s="307"/>
      <c r="BJ96" s="307"/>
      <c r="BK96" s="307"/>
      <c r="BL96" s="307"/>
      <c r="BM96" s="307"/>
      <c r="BN96" s="307"/>
      <c r="BO96" s="307"/>
      <c r="BP96" s="307"/>
      <c r="BQ96" s="307"/>
      <c r="BR96" s="307"/>
      <c r="BS96" s="307"/>
      <c r="BT96" s="307"/>
      <c r="BU96" s="307"/>
      <c r="BV96" s="307"/>
      <c r="BW96" s="307"/>
      <c r="BX96" s="307"/>
      <c r="BY96" s="282"/>
      <c r="BZ96" s="282"/>
      <c r="CA96" s="282"/>
    </row>
    <row r="97" spans="4:79" s="57" customFormat="1" hidden="1">
      <c r="D97" s="110" t="str">
        <f t="shared" si="15"/>
        <v>Floor Standing</v>
      </c>
      <c r="E97" s="110" t="s">
        <v>6829</v>
      </c>
      <c r="F97" s="110" t="s">
        <v>6829</v>
      </c>
      <c r="G97" s="110" t="s">
        <v>5640</v>
      </c>
      <c r="H97" s="110" t="s">
        <v>5640</v>
      </c>
      <c r="I97" s="110" t="s">
        <v>5640</v>
      </c>
      <c r="J97" s="110" t="s">
        <v>5640</v>
      </c>
      <c r="K97" s="110" t="s">
        <v>5640</v>
      </c>
      <c r="L97" s="110" t="s">
        <v>5640</v>
      </c>
      <c r="M97" s="110" t="s">
        <v>5641</v>
      </c>
      <c r="N97" s="110" t="s">
        <v>6829</v>
      </c>
      <c r="O97" s="110" t="s">
        <v>6829</v>
      </c>
      <c r="P97" s="110" t="s">
        <v>6829</v>
      </c>
      <c r="Q97" s="110" t="s">
        <v>6829</v>
      </c>
      <c r="R97" s="110" t="s">
        <v>6829</v>
      </c>
      <c r="S97" s="110" t="s">
        <v>6829</v>
      </c>
      <c r="T97" s="110" t="s">
        <v>6829</v>
      </c>
      <c r="U97" s="110" t="s">
        <v>6829</v>
      </c>
      <c r="V97" s="110" t="s">
        <v>6829</v>
      </c>
      <c r="W97" s="110" t="s">
        <v>6829</v>
      </c>
      <c r="X97" s="110" t="s">
        <v>5640</v>
      </c>
      <c r="Y97" s="110" t="s">
        <v>6829</v>
      </c>
      <c r="Z97" s="110" t="s">
        <v>6829</v>
      </c>
      <c r="AA97" s="110" t="s">
        <v>5640</v>
      </c>
      <c r="AB97" s="110" t="s">
        <v>6829</v>
      </c>
      <c r="AC97" s="110" t="s">
        <v>5640</v>
      </c>
      <c r="AD97" s="110" t="s">
        <v>5640</v>
      </c>
      <c r="AE97" s="110" t="s">
        <v>5640</v>
      </c>
      <c r="AF97" s="110" t="s">
        <v>5640</v>
      </c>
      <c r="AG97" s="110" t="s">
        <v>5640</v>
      </c>
      <c r="AH97" s="110" t="s">
        <v>5640</v>
      </c>
      <c r="AI97" s="110" t="s">
        <v>6829</v>
      </c>
      <c r="AJ97" s="110" t="s">
        <v>5640</v>
      </c>
      <c r="AK97" s="110" t="s">
        <v>5640</v>
      </c>
      <c r="AL97" s="110" t="s">
        <v>6829</v>
      </c>
      <c r="AM97" s="110" t="s">
        <v>6829</v>
      </c>
      <c r="AN97" s="110" t="s">
        <v>6829</v>
      </c>
      <c r="AO97" s="110" t="s">
        <v>6829</v>
      </c>
      <c r="AP97" s="110" t="s">
        <v>5640</v>
      </c>
      <c r="AQ97" s="110" t="s">
        <v>6829</v>
      </c>
      <c r="AR97" s="110" t="s">
        <v>6829</v>
      </c>
      <c r="AS97" s="110" t="s">
        <v>6829</v>
      </c>
      <c r="AU97" s="307"/>
      <c r="AV97" s="307"/>
      <c r="AW97" s="307"/>
      <c r="AX97" s="307"/>
      <c r="AY97" s="307"/>
      <c r="AZ97" s="307"/>
      <c r="BA97" s="307"/>
      <c r="BB97" s="307"/>
      <c r="BC97" s="307"/>
      <c r="BD97" s="307"/>
      <c r="BE97" s="307"/>
      <c r="BF97" s="307"/>
      <c r="BG97" s="307"/>
      <c r="BH97" s="307"/>
      <c r="BI97" s="307"/>
      <c r="BJ97" s="307"/>
      <c r="BK97" s="307"/>
      <c r="BL97" s="307"/>
      <c r="BM97" s="307"/>
      <c r="BN97" s="307"/>
      <c r="BO97" s="307"/>
      <c r="BP97" s="307"/>
      <c r="BQ97" s="307"/>
      <c r="BR97" s="307"/>
      <c r="BS97" s="307"/>
      <c r="BT97" s="307"/>
      <c r="BU97" s="307"/>
      <c r="BV97" s="307"/>
      <c r="BW97" s="307"/>
      <c r="BX97" s="307"/>
      <c r="BY97" s="282"/>
      <c r="BZ97" s="282"/>
      <c r="CA97" s="282"/>
    </row>
    <row r="98" spans="4:79" s="57" customFormat="1" hidden="1">
      <c r="D98" s="110" t="str">
        <f t="shared" si="15"/>
        <v>Single Packaged</v>
      </c>
      <c r="E98" s="110" t="s">
        <v>5640</v>
      </c>
      <c r="F98" s="110" t="s">
        <v>5640</v>
      </c>
      <c r="G98" s="110" t="s">
        <v>5640</v>
      </c>
      <c r="H98" s="110" t="s">
        <v>5640</v>
      </c>
      <c r="I98" s="110" t="s">
        <v>5640</v>
      </c>
      <c r="J98" s="110" t="s">
        <v>5640</v>
      </c>
      <c r="K98" s="110" t="s">
        <v>5640</v>
      </c>
      <c r="L98" s="110" t="s">
        <v>5640</v>
      </c>
      <c r="M98" s="110" t="s">
        <v>5640</v>
      </c>
      <c r="N98" s="110" t="s">
        <v>6829</v>
      </c>
      <c r="O98" s="110" t="s">
        <v>6829</v>
      </c>
      <c r="P98" s="110" t="s">
        <v>5640</v>
      </c>
      <c r="Q98" s="110" t="s">
        <v>6829</v>
      </c>
      <c r="R98" s="110" t="s">
        <v>6829</v>
      </c>
      <c r="S98" s="110" t="s">
        <v>6829</v>
      </c>
      <c r="T98" s="110" t="s">
        <v>6829</v>
      </c>
      <c r="U98" s="110" t="s">
        <v>6829</v>
      </c>
      <c r="V98" s="110" t="s">
        <v>6829</v>
      </c>
      <c r="W98" s="110" t="s">
        <v>6829</v>
      </c>
      <c r="X98" s="110" t="s">
        <v>6829</v>
      </c>
      <c r="Y98" s="110" t="s">
        <v>6829</v>
      </c>
      <c r="Z98" s="110" t="s">
        <v>6829</v>
      </c>
      <c r="AA98" s="110" t="s">
        <v>5640</v>
      </c>
      <c r="AB98" s="110" t="s">
        <v>5673</v>
      </c>
      <c r="AC98" s="110" t="s">
        <v>5640</v>
      </c>
      <c r="AD98" s="110" t="s">
        <v>5640</v>
      </c>
      <c r="AE98" s="110" t="s">
        <v>6829</v>
      </c>
      <c r="AF98" s="110" t="s">
        <v>6829</v>
      </c>
      <c r="AG98" s="110" t="s">
        <v>6829</v>
      </c>
      <c r="AH98" s="110" t="s">
        <v>5640</v>
      </c>
      <c r="AI98" s="110" t="s">
        <v>6829</v>
      </c>
      <c r="AJ98" s="110" t="s">
        <v>6829</v>
      </c>
      <c r="AK98" s="110" t="s">
        <v>6829</v>
      </c>
      <c r="AL98" s="110" t="s">
        <v>5640</v>
      </c>
      <c r="AM98" s="110" t="s">
        <v>6829</v>
      </c>
      <c r="AN98" s="110" t="s">
        <v>6829</v>
      </c>
      <c r="AO98" s="110" t="s">
        <v>5640</v>
      </c>
      <c r="AP98" s="110" t="s">
        <v>5640</v>
      </c>
      <c r="AQ98" s="110" t="s">
        <v>6829</v>
      </c>
      <c r="AR98" s="110" t="s">
        <v>6829</v>
      </c>
      <c r="AS98" s="110" t="s">
        <v>5640</v>
      </c>
      <c r="AU98" s="307"/>
      <c r="AV98" s="307"/>
      <c r="AW98" s="307"/>
      <c r="AX98" s="307"/>
      <c r="AY98" s="307"/>
      <c r="AZ98" s="307"/>
      <c r="BA98" s="307"/>
      <c r="BB98" s="307"/>
      <c r="BC98" s="307"/>
      <c r="BD98" s="307"/>
      <c r="BE98" s="307"/>
      <c r="BF98" s="307"/>
      <c r="BG98" s="307"/>
      <c r="BH98" s="307"/>
      <c r="BI98" s="307"/>
      <c r="BJ98" s="307"/>
      <c r="BK98" s="307"/>
      <c r="BL98" s="307"/>
      <c r="BM98" s="307"/>
      <c r="BN98" s="307"/>
      <c r="BO98" s="307"/>
      <c r="BP98" s="307"/>
      <c r="BQ98" s="307"/>
      <c r="BR98" s="307"/>
      <c r="BS98" s="307"/>
      <c r="BT98" s="307"/>
      <c r="BU98" s="307"/>
      <c r="BV98" s="307"/>
      <c r="BW98" s="307"/>
      <c r="BX98" s="307"/>
      <c r="BY98" s="282"/>
      <c r="BZ98" s="282"/>
      <c r="CA98" s="282"/>
    </row>
    <row r="99" spans="4:79" s="57" customFormat="1" hidden="1">
      <c r="D99" s="110" t="str">
        <f t="shared" si="15"/>
        <v>Multi Split</v>
      </c>
      <c r="E99" s="110" t="s">
        <v>6829</v>
      </c>
      <c r="F99" s="110" t="s">
        <v>6829</v>
      </c>
      <c r="G99" s="110" t="s">
        <v>6829</v>
      </c>
      <c r="H99" s="110" t="s">
        <v>6829</v>
      </c>
      <c r="I99" s="110" t="s">
        <v>6829</v>
      </c>
      <c r="J99" s="110" t="s">
        <v>6829</v>
      </c>
      <c r="K99" s="110" t="s">
        <v>6829</v>
      </c>
      <c r="L99" s="110" t="s">
        <v>6829</v>
      </c>
      <c r="M99" s="110" t="s">
        <v>5641</v>
      </c>
      <c r="N99" s="110" t="s">
        <v>6829</v>
      </c>
      <c r="O99" s="110" t="s">
        <v>6829</v>
      </c>
      <c r="P99" s="110" t="s">
        <v>6829</v>
      </c>
      <c r="Q99" s="110" t="s">
        <v>6829</v>
      </c>
      <c r="R99" s="110" t="s">
        <v>6829</v>
      </c>
      <c r="S99" s="110" t="s">
        <v>6829</v>
      </c>
      <c r="T99" s="110" t="s">
        <v>6829</v>
      </c>
      <c r="U99" s="110" t="s">
        <v>5640</v>
      </c>
      <c r="V99" s="110" t="s">
        <v>5640</v>
      </c>
      <c r="W99" s="110" t="s">
        <v>6829</v>
      </c>
      <c r="X99" s="110" t="s">
        <v>6829</v>
      </c>
      <c r="Y99" s="110" t="s">
        <v>6829</v>
      </c>
      <c r="Z99" s="110" t="s">
        <v>6829</v>
      </c>
      <c r="AA99" s="110" t="s">
        <v>5673</v>
      </c>
      <c r="AB99" s="110" t="s">
        <v>6829</v>
      </c>
      <c r="AC99" s="110" t="s">
        <v>6829</v>
      </c>
      <c r="AD99" s="110" t="s">
        <v>6829</v>
      </c>
      <c r="AE99" s="110" t="s">
        <v>6829</v>
      </c>
      <c r="AF99" s="110" t="s">
        <v>6829</v>
      </c>
      <c r="AG99" s="110" t="s">
        <v>5640</v>
      </c>
      <c r="AH99" s="110" t="s">
        <v>6829</v>
      </c>
      <c r="AI99" s="110" t="s">
        <v>6829</v>
      </c>
      <c r="AJ99" s="110" t="s">
        <v>6829</v>
      </c>
      <c r="AK99" s="110" t="s">
        <v>6829</v>
      </c>
      <c r="AL99" s="110" t="s">
        <v>6829</v>
      </c>
      <c r="AM99" s="110" t="s">
        <v>6829</v>
      </c>
      <c r="AN99" s="110" t="s">
        <v>6829</v>
      </c>
      <c r="AO99" s="110" t="s">
        <v>6829</v>
      </c>
      <c r="AP99" s="110" t="s">
        <v>6829</v>
      </c>
      <c r="AQ99" s="110" t="s">
        <v>6829</v>
      </c>
      <c r="AR99" s="110" t="s">
        <v>6829</v>
      </c>
      <c r="AS99" s="110" t="s">
        <v>5640</v>
      </c>
      <c r="AU99" s="307"/>
      <c r="AV99" s="307"/>
      <c r="AW99" s="307"/>
      <c r="AX99" s="307"/>
      <c r="AY99" s="307"/>
      <c r="AZ99" s="307"/>
      <c r="BA99" s="307"/>
      <c r="BB99" s="307"/>
      <c r="BC99" s="307"/>
      <c r="BD99" s="307"/>
      <c r="BE99" s="307"/>
      <c r="BF99" s="307"/>
      <c r="BG99" s="307"/>
      <c r="BH99" s="307"/>
      <c r="BI99" s="307"/>
      <c r="BJ99" s="307"/>
      <c r="BK99" s="307"/>
      <c r="BL99" s="307"/>
      <c r="BM99" s="307"/>
      <c r="BN99" s="307"/>
      <c r="BO99" s="307"/>
      <c r="BP99" s="307"/>
      <c r="BQ99" s="307"/>
      <c r="BR99" s="307"/>
      <c r="BS99" s="307"/>
      <c r="BT99" s="307"/>
      <c r="BU99" s="307"/>
      <c r="BV99" s="307"/>
      <c r="BW99" s="307"/>
      <c r="BX99" s="307"/>
      <c r="BY99" s="282"/>
      <c r="BZ99" s="282"/>
      <c r="CA99" s="282"/>
    </row>
    <row r="100" spans="4:79" s="57" customFormat="1" hidden="1">
      <c r="D100" s="110" t="str">
        <f t="shared" si="15"/>
        <v>Centrifugal Chiller</v>
      </c>
      <c r="E100" s="110" t="s">
        <v>5640</v>
      </c>
      <c r="F100" s="110" t="s">
        <v>5640</v>
      </c>
      <c r="G100" s="110" t="s">
        <v>5640</v>
      </c>
      <c r="H100" s="110" t="s">
        <v>5640</v>
      </c>
      <c r="I100" s="110" t="s">
        <v>6829</v>
      </c>
      <c r="J100" s="110" t="s">
        <v>5640</v>
      </c>
      <c r="K100" s="110" t="s">
        <v>5640</v>
      </c>
      <c r="L100" s="110" t="s">
        <v>5640</v>
      </c>
      <c r="M100" s="110" t="s">
        <v>5640</v>
      </c>
      <c r="N100" s="110" t="s">
        <v>5640</v>
      </c>
      <c r="O100" s="110" t="s">
        <v>5640</v>
      </c>
      <c r="P100" s="110" t="s">
        <v>6829</v>
      </c>
      <c r="Q100" s="110" t="s">
        <v>6829</v>
      </c>
      <c r="R100" s="110" t="s">
        <v>6829</v>
      </c>
      <c r="S100" s="110" t="s">
        <v>6829</v>
      </c>
      <c r="T100" s="110" t="s">
        <v>6829</v>
      </c>
      <c r="U100" s="110" t="s">
        <v>6829</v>
      </c>
      <c r="V100" s="110" t="s">
        <v>6829</v>
      </c>
      <c r="W100" s="110" t="s">
        <v>6829</v>
      </c>
      <c r="X100" s="110" t="s">
        <v>6829</v>
      </c>
      <c r="Y100" s="110" t="s">
        <v>6829</v>
      </c>
      <c r="Z100" s="110" t="s">
        <v>6829</v>
      </c>
      <c r="AA100" s="110" t="s">
        <v>5640</v>
      </c>
      <c r="AB100" s="110" t="s">
        <v>5640</v>
      </c>
      <c r="AC100" s="110" t="s">
        <v>5640</v>
      </c>
      <c r="AD100" s="110" t="s">
        <v>5640</v>
      </c>
      <c r="AE100" s="110" t="s">
        <v>6829</v>
      </c>
      <c r="AF100" s="110" t="s">
        <v>6829</v>
      </c>
      <c r="AG100" s="110" t="s">
        <v>6829</v>
      </c>
      <c r="AH100" s="110" t="s">
        <v>6829</v>
      </c>
      <c r="AI100" s="110" t="s">
        <v>5640</v>
      </c>
      <c r="AJ100" s="110" t="s">
        <v>5640</v>
      </c>
      <c r="AK100" s="110" t="s">
        <v>6829</v>
      </c>
      <c r="AL100" s="110" t="s">
        <v>6829</v>
      </c>
      <c r="AM100" s="110" t="s">
        <v>6829</v>
      </c>
      <c r="AN100" s="110" t="s">
        <v>6829</v>
      </c>
      <c r="AO100" s="110" t="s">
        <v>6829</v>
      </c>
      <c r="AP100" s="110" t="s">
        <v>5640</v>
      </c>
      <c r="AQ100" s="110" t="s">
        <v>6829</v>
      </c>
      <c r="AR100" s="110" t="s">
        <v>6829</v>
      </c>
      <c r="AS100" s="110" t="s">
        <v>6829</v>
      </c>
      <c r="AU100" s="307"/>
      <c r="AV100" s="307"/>
      <c r="AW100" s="307"/>
      <c r="AX100" s="307"/>
      <c r="AY100" s="307"/>
      <c r="AZ100" s="307"/>
      <c r="BA100" s="307"/>
      <c r="BB100" s="307"/>
      <c r="BC100" s="307"/>
      <c r="BD100" s="307"/>
      <c r="BE100" s="307"/>
      <c r="BF100" s="307"/>
      <c r="BG100" s="307"/>
      <c r="BH100" s="307"/>
      <c r="BI100" s="307"/>
      <c r="BJ100" s="307"/>
      <c r="BK100" s="307"/>
      <c r="BL100" s="307"/>
      <c r="BM100" s="307"/>
      <c r="BN100" s="307"/>
      <c r="BO100" s="307"/>
      <c r="BP100" s="307"/>
      <c r="BQ100" s="307"/>
      <c r="BR100" s="307"/>
      <c r="BS100" s="307"/>
      <c r="BT100" s="307"/>
      <c r="BU100" s="307"/>
      <c r="BV100" s="307"/>
      <c r="BW100" s="307"/>
      <c r="BX100" s="307"/>
      <c r="BY100" s="282"/>
      <c r="BZ100" s="282"/>
      <c r="CA100" s="282"/>
    </row>
    <row r="101" spans="4:79" s="57" customFormat="1" hidden="1">
      <c r="D101" s="110" t="str">
        <f t="shared" si="15"/>
        <v>Oil-free Centrifugal Chiller</v>
      </c>
      <c r="E101" s="110" t="s">
        <v>5640</v>
      </c>
      <c r="F101" s="110" t="s">
        <v>5640</v>
      </c>
      <c r="G101" s="110" t="s">
        <v>5640</v>
      </c>
      <c r="H101" s="110" t="s">
        <v>5640</v>
      </c>
      <c r="I101" s="110" t="s">
        <v>6829</v>
      </c>
      <c r="J101" s="110" t="s">
        <v>5640</v>
      </c>
      <c r="K101" s="110" t="s">
        <v>5640</v>
      </c>
      <c r="L101" s="110" t="s">
        <v>5640</v>
      </c>
      <c r="M101" s="110" t="s">
        <v>5640</v>
      </c>
      <c r="N101" s="110" t="s">
        <v>5640</v>
      </c>
      <c r="O101" s="110" t="s">
        <v>5640</v>
      </c>
      <c r="P101" s="110" t="s">
        <v>6829</v>
      </c>
      <c r="Q101" s="110" t="s">
        <v>6829</v>
      </c>
      <c r="R101" s="110" t="s">
        <v>6829</v>
      </c>
      <c r="S101" s="110" t="s">
        <v>6829</v>
      </c>
      <c r="T101" s="110" t="s">
        <v>6829</v>
      </c>
      <c r="U101" s="110" t="s">
        <v>6829</v>
      </c>
      <c r="V101" s="110" t="s">
        <v>6829</v>
      </c>
      <c r="W101" s="110" t="s">
        <v>5640</v>
      </c>
      <c r="X101" s="110" t="s">
        <v>5640</v>
      </c>
      <c r="Y101" s="110" t="s">
        <v>5640</v>
      </c>
      <c r="Z101" s="110" t="s">
        <v>5640</v>
      </c>
      <c r="AA101" s="110" t="s">
        <v>5640</v>
      </c>
      <c r="AB101" s="110" t="s">
        <v>5640</v>
      </c>
      <c r="AC101" s="110" t="s">
        <v>5640</v>
      </c>
      <c r="AD101" s="110" t="s">
        <v>5640</v>
      </c>
      <c r="AE101" s="110" t="s">
        <v>6829</v>
      </c>
      <c r="AF101" s="110" t="s">
        <v>6829</v>
      </c>
      <c r="AG101" s="110" t="s">
        <v>6829</v>
      </c>
      <c r="AH101" s="110" t="s">
        <v>6829</v>
      </c>
      <c r="AI101" s="110" t="s">
        <v>5640</v>
      </c>
      <c r="AJ101" s="110" t="s">
        <v>5640</v>
      </c>
      <c r="AK101" s="110" t="s">
        <v>6829</v>
      </c>
      <c r="AL101" s="110" t="s">
        <v>6829</v>
      </c>
      <c r="AM101" s="110" t="s">
        <v>6829</v>
      </c>
      <c r="AN101" s="110" t="s">
        <v>6829</v>
      </c>
      <c r="AO101" s="110" t="s">
        <v>6829</v>
      </c>
      <c r="AP101" s="110" t="s">
        <v>5640</v>
      </c>
      <c r="AQ101" s="110" t="s">
        <v>6829</v>
      </c>
      <c r="AR101" s="110" t="s">
        <v>6829</v>
      </c>
      <c r="AS101" s="110" t="s">
        <v>6829</v>
      </c>
      <c r="AU101" s="307"/>
      <c r="AV101" s="307"/>
      <c r="AW101" s="307"/>
      <c r="AX101" s="307"/>
      <c r="AY101" s="307"/>
      <c r="AZ101" s="307"/>
      <c r="BA101" s="307"/>
      <c r="BB101" s="307"/>
      <c r="BC101" s="307"/>
      <c r="BD101" s="307"/>
      <c r="BE101" s="307"/>
      <c r="BF101" s="307"/>
      <c r="BG101" s="307"/>
      <c r="BH101" s="307"/>
      <c r="BI101" s="307"/>
      <c r="BJ101" s="307"/>
      <c r="BK101" s="307"/>
      <c r="BL101" s="307"/>
      <c r="BM101" s="307"/>
      <c r="BN101" s="307"/>
      <c r="BO101" s="307"/>
      <c r="BP101" s="307"/>
      <c r="BQ101" s="307"/>
      <c r="BR101" s="307"/>
      <c r="BS101" s="307"/>
      <c r="BT101" s="307"/>
      <c r="BU101" s="307"/>
      <c r="BV101" s="307"/>
      <c r="BW101" s="307"/>
      <c r="BX101" s="307"/>
      <c r="BY101" s="282"/>
      <c r="BZ101" s="282"/>
      <c r="CA101" s="282"/>
    </row>
    <row r="102" spans="4:79" s="57" customFormat="1" hidden="1">
      <c r="D102" s="110" t="str">
        <f t="shared" si="15"/>
        <v>Modular Chiller</v>
      </c>
      <c r="E102" s="110" t="s">
        <v>5640</v>
      </c>
      <c r="F102" s="110" t="s">
        <v>5640</v>
      </c>
      <c r="G102" s="110" t="s">
        <v>5640</v>
      </c>
      <c r="H102" s="110" t="s">
        <v>5640</v>
      </c>
      <c r="I102" s="110" t="s">
        <v>6829</v>
      </c>
      <c r="J102" s="110" t="s">
        <v>5640</v>
      </c>
      <c r="K102" s="110" t="s">
        <v>5640</v>
      </c>
      <c r="L102" s="110" t="s">
        <v>5640</v>
      </c>
      <c r="M102" s="110" t="s">
        <v>5640</v>
      </c>
      <c r="N102" s="110" t="s">
        <v>5640</v>
      </c>
      <c r="O102" s="110" t="s">
        <v>5640</v>
      </c>
      <c r="P102" s="110" t="s">
        <v>6829</v>
      </c>
      <c r="Q102" s="110" t="s">
        <v>6829</v>
      </c>
      <c r="R102" s="110" t="s">
        <v>6829</v>
      </c>
      <c r="S102" s="110" t="s">
        <v>6829</v>
      </c>
      <c r="T102" s="110" t="s">
        <v>6829</v>
      </c>
      <c r="U102" s="110" t="s">
        <v>5640</v>
      </c>
      <c r="V102" s="110" t="s">
        <v>5640</v>
      </c>
      <c r="W102" s="110" t="s">
        <v>5640</v>
      </c>
      <c r="X102" s="110" t="s">
        <v>5640</v>
      </c>
      <c r="Y102" s="110" t="s">
        <v>5640</v>
      </c>
      <c r="Z102" s="110" t="s">
        <v>5640</v>
      </c>
      <c r="AA102" s="110" t="s">
        <v>5640</v>
      </c>
      <c r="AB102" s="110" t="s">
        <v>5640</v>
      </c>
      <c r="AC102" s="110" t="s">
        <v>5640</v>
      </c>
      <c r="AD102" s="110" t="s">
        <v>5640</v>
      </c>
      <c r="AE102" s="110" t="s">
        <v>6829</v>
      </c>
      <c r="AF102" s="110" t="s">
        <v>5640</v>
      </c>
      <c r="AG102" s="110" t="s">
        <v>5640</v>
      </c>
      <c r="AH102" s="110" t="s">
        <v>5640</v>
      </c>
      <c r="AI102" s="110" t="s">
        <v>5640</v>
      </c>
      <c r="AJ102" s="110" t="s">
        <v>5640</v>
      </c>
      <c r="AK102" s="110" t="s">
        <v>6829</v>
      </c>
      <c r="AL102" s="110" t="s">
        <v>5640</v>
      </c>
      <c r="AM102" s="110" t="s">
        <v>6829</v>
      </c>
      <c r="AN102" s="110" t="s">
        <v>5640</v>
      </c>
      <c r="AO102" s="110" t="s">
        <v>6829</v>
      </c>
      <c r="AP102" s="110" t="s">
        <v>5640</v>
      </c>
      <c r="AQ102" s="110" t="s">
        <v>6829</v>
      </c>
      <c r="AR102" s="110" t="s">
        <v>6829</v>
      </c>
      <c r="AS102" s="110" t="s">
        <v>5640</v>
      </c>
      <c r="AU102" s="307"/>
      <c r="AV102" s="307"/>
      <c r="AW102" s="307"/>
      <c r="AX102" s="307"/>
      <c r="AY102" s="307"/>
      <c r="AZ102" s="307"/>
      <c r="BA102" s="307"/>
      <c r="BB102" s="307"/>
      <c r="BC102" s="307"/>
      <c r="BD102" s="307"/>
      <c r="BE102" s="307"/>
      <c r="BF102" s="307"/>
      <c r="BG102" s="307"/>
      <c r="BH102" s="307"/>
      <c r="BI102" s="307"/>
      <c r="BJ102" s="307"/>
      <c r="BK102" s="307"/>
      <c r="BL102" s="307"/>
      <c r="BM102" s="307"/>
      <c r="BN102" s="307"/>
      <c r="BO102" s="307"/>
      <c r="BP102" s="307"/>
      <c r="BQ102" s="307"/>
      <c r="BR102" s="307"/>
      <c r="BS102" s="307"/>
      <c r="BT102" s="307"/>
      <c r="BU102" s="307"/>
      <c r="BV102" s="307"/>
      <c r="BW102" s="307"/>
      <c r="BX102" s="307"/>
      <c r="BY102" s="282"/>
      <c r="BZ102" s="282"/>
      <c r="CA102" s="282"/>
    </row>
    <row r="103" spans="4:79" s="57" customFormat="1" hidden="1">
      <c r="D103" s="110" t="str">
        <f t="shared" si="15"/>
        <v>Water-cooled Screw Chiller</v>
      </c>
      <c r="E103" s="110" t="s">
        <v>5640</v>
      </c>
      <c r="F103" s="110" t="s">
        <v>5640</v>
      </c>
      <c r="G103" s="110" t="s">
        <v>5640</v>
      </c>
      <c r="H103" s="110" t="s">
        <v>5640</v>
      </c>
      <c r="I103" s="110" t="s">
        <v>6829</v>
      </c>
      <c r="J103" s="110" t="s">
        <v>5640</v>
      </c>
      <c r="K103" s="110" t="s">
        <v>5640</v>
      </c>
      <c r="L103" s="110" t="s">
        <v>5640</v>
      </c>
      <c r="M103" s="110" t="s">
        <v>5640</v>
      </c>
      <c r="N103" s="110" t="s">
        <v>5640</v>
      </c>
      <c r="O103" s="110" t="s">
        <v>5640</v>
      </c>
      <c r="P103" s="110" t="s">
        <v>6829</v>
      </c>
      <c r="Q103" s="110" t="s">
        <v>6829</v>
      </c>
      <c r="R103" s="110" t="s">
        <v>6829</v>
      </c>
      <c r="S103" s="110" t="s">
        <v>6829</v>
      </c>
      <c r="T103" s="110" t="s">
        <v>6829</v>
      </c>
      <c r="U103" s="110" t="s">
        <v>5640</v>
      </c>
      <c r="V103" s="110" t="s">
        <v>5640</v>
      </c>
      <c r="W103" s="110" t="s">
        <v>6829</v>
      </c>
      <c r="X103" s="110" t="s">
        <v>6829</v>
      </c>
      <c r="Y103" s="110" t="s">
        <v>6829</v>
      </c>
      <c r="Z103" s="110" t="s">
        <v>6829</v>
      </c>
      <c r="AA103" s="110" t="s">
        <v>5640</v>
      </c>
      <c r="AB103" s="110" t="s">
        <v>5640</v>
      </c>
      <c r="AC103" s="110" t="s">
        <v>5640</v>
      </c>
      <c r="AD103" s="110" t="s">
        <v>5640</v>
      </c>
      <c r="AE103" s="110" t="s">
        <v>6829</v>
      </c>
      <c r="AF103" s="110" t="s">
        <v>6829</v>
      </c>
      <c r="AG103" s="110" t="s">
        <v>6829</v>
      </c>
      <c r="AH103" s="110" t="s">
        <v>6829</v>
      </c>
      <c r="AI103" s="110" t="s">
        <v>5640</v>
      </c>
      <c r="AJ103" s="110" t="s">
        <v>5640</v>
      </c>
      <c r="AK103" s="110" t="s">
        <v>6829</v>
      </c>
      <c r="AL103" s="110" t="s">
        <v>6829</v>
      </c>
      <c r="AM103" s="110" t="s">
        <v>6829</v>
      </c>
      <c r="AN103" s="110" t="s">
        <v>6829</v>
      </c>
      <c r="AO103" s="110" t="s">
        <v>6829</v>
      </c>
      <c r="AP103" s="110" t="s">
        <v>5640</v>
      </c>
      <c r="AQ103" s="110" t="s">
        <v>6829</v>
      </c>
      <c r="AR103" s="110" t="s">
        <v>6829</v>
      </c>
      <c r="AS103" s="110" t="s">
        <v>6829</v>
      </c>
      <c r="AU103" s="307"/>
      <c r="AV103" s="307"/>
      <c r="AW103" s="307"/>
      <c r="AX103" s="307"/>
      <c r="AY103" s="307"/>
      <c r="AZ103" s="307"/>
      <c r="BA103" s="307"/>
      <c r="BB103" s="307"/>
      <c r="BC103" s="307"/>
      <c r="BD103" s="307"/>
      <c r="BE103" s="307"/>
      <c r="BF103" s="307"/>
      <c r="BG103" s="307"/>
      <c r="BH103" s="307"/>
      <c r="BI103" s="307"/>
      <c r="BJ103" s="307"/>
      <c r="BK103" s="307"/>
      <c r="BL103" s="307"/>
      <c r="BM103" s="307"/>
      <c r="BN103" s="307"/>
      <c r="BO103" s="307"/>
      <c r="BP103" s="307"/>
      <c r="BQ103" s="307"/>
      <c r="BR103" s="307"/>
      <c r="BS103" s="307"/>
      <c r="BT103" s="307"/>
      <c r="BU103" s="307"/>
      <c r="BV103" s="307"/>
      <c r="BW103" s="307"/>
      <c r="BX103" s="307"/>
      <c r="BY103" s="282"/>
      <c r="BZ103" s="282"/>
      <c r="CA103" s="282"/>
    </row>
    <row r="104" spans="4:79" s="57" customFormat="1" hidden="1">
      <c r="D104" s="110" t="str">
        <f t="shared" ref="D104:D122" si="16">D40</f>
        <v>Air-cooled Screw Chiller</v>
      </c>
      <c r="E104" s="110" t="s">
        <v>5640</v>
      </c>
      <c r="F104" s="110" t="s">
        <v>5640</v>
      </c>
      <c r="G104" s="110" t="s">
        <v>5640</v>
      </c>
      <c r="H104" s="110" t="s">
        <v>5640</v>
      </c>
      <c r="I104" s="110" t="s">
        <v>6829</v>
      </c>
      <c r="J104" s="110" t="s">
        <v>5640</v>
      </c>
      <c r="K104" s="110" t="s">
        <v>5640</v>
      </c>
      <c r="L104" s="110" t="s">
        <v>5640</v>
      </c>
      <c r="M104" s="110" t="s">
        <v>5640</v>
      </c>
      <c r="N104" s="110" t="s">
        <v>6829</v>
      </c>
      <c r="O104" s="110" t="s">
        <v>6829</v>
      </c>
      <c r="P104" s="110" t="s">
        <v>6829</v>
      </c>
      <c r="Q104" s="110" t="s">
        <v>6829</v>
      </c>
      <c r="R104" s="110" t="s">
        <v>6829</v>
      </c>
      <c r="S104" s="110" t="s">
        <v>6829</v>
      </c>
      <c r="T104" s="110" t="s">
        <v>6829</v>
      </c>
      <c r="U104" s="110" t="s">
        <v>6829</v>
      </c>
      <c r="V104" s="110" t="s">
        <v>6829</v>
      </c>
      <c r="W104" s="110" t="s">
        <v>6829</v>
      </c>
      <c r="X104" s="110" t="s">
        <v>6829</v>
      </c>
      <c r="Y104" s="110" t="s">
        <v>6829</v>
      </c>
      <c r="Z104" s="110" t="s">
        <v>6829</v>
      </c>
      <c r="AA104" s="110" t="s">
        <v>5640</v>
      </c>
      <c r="AB104" s="110" t="s">
        <v>5640</v>
      </c>
      <c r="AC104" s="110" t="s">
        <v>5640</v>
      </c>
      <c r="AD104" s="110" t="s">
        <v>5640</v>
      </c>
      <c r="AE104" s="110" t="s">
        <v>6829</v>
      </c>
      <c r="AF104" s="110" t="s">
        <v>6829</v>
      </c>
      <c r="AG104" s="110" t="s">
        <v>6829</v>
      </c>
      <c r="AH104" s="110" t="s">
        <v>6829</v>
      </c>
      <c r="AI104" s="110" t="s">
        <v>5640</v>
      </c>
      <c r="AJ104" s="110" t="s">
        <v>5640</v>
      </c>
      <c r="AK104" s="110" t="s">
        <v>6829</v>
      </c>
      <c r="AL104" s="110" t="s">
        <v>6829</v>
      </c>
      <c r="AM104" s="110" t="s">
        <v>6829</v>
      </c>
      <c r="AN104" s="110" t="s">
        <v>6829</v>
      </c>
      <c r="AO104" s="110" t="s">
        <v>6829</v>
      </c>
      <c r="AP104" s="110" t="s">
        <v>5640</v>
      </c>
      <c r="AQ104" s="110" t="s">
        <v>6829</v>
      </c>
      <c r="AR104" s="110" t="s">
        <v>6829</v>
      </c>
      <c r="AS104" s="110" t="s">
        <v>6829</v>
      </c>
      <c r="AU104" s="307"/>
      <c r="AV104" s="307"/>
      <c r="AW104" s="307"/>
      <c r="AX104" s="307"/>
      <c r="AY104" s="307"/>
      <c r="AZ104" s="307"/>
      <c r="BA104" s="307"/>
      <c r="BB104" s="307"/>
      <c r="BC104" s="307"/>
      <c r="BD104" s="307"/>
      <c r="BE104" s="307"/>
      <c r="BF104" s="307"/>
      <c r="BG104" s="307"/>
      <c r="BH104" s="307"/>
      <c r="BI104" s="307"/>
      <c r="BJ104" s="307"/>
      <c r="BK104" s="307"/>
      <c r="BL104" s="307"/>
      <c r="BM104" s="307"/>
      <c r="BN104" s="307"/>
      <c r="BO104" s="307"/>
      <c r="BP104" s="307"/>
      <c r="BQ104" s="307"/>
      <c r="BR104" s="307"/>
      <c r="BS104" s="307"/>
      <c r="BT104" s="307"/>
      <c r="BU104" s="307"/>
      <c r="BV104" s="307"/>
      <c r="BW104" s="307"/>
      <c r="BX104" s="307"/>
      <c r="BY104" s="282"/>
      <c r="BZ104" s="282"/>
      <c r="CA104" s="282"/>
    </row>
    <row r="105" spans="4:79" s="57" customFormat="1" hidden="1">
      <c r="D105" s="110" t="str">
        <f t="shared" si="16"/>
        <v>Air-cooled Scroll Chiller</v>
      </c>
      <c r="E105" s="110" t="s">
        <v>6829</v>
      </c>
      <c r="F105" s="110" t="s">
        <v>5640</v>
      </c>
      <c r="G105" s="110" t="s">
        <v>6829</v>
      </c>
      <c r="H105" s="110" t="s">
        <v>6829</v>
      </c>
      <c r="I105" s="110" t="s">
        <v>6829</v>
      </c>
      <c r="J105" s="110" t="s">
        <v>5640</v>
      </c>
      <c r="K105" s="110" t="s">
        <v>5640</v>
      </c>
      <c r="L105" s="110" t="s">
        <v>6829</v>
      </c>
      <c r="M105" s="110" t="s">
        <v>5640</v>
      </c>
      <c r="N105" s="110" t="s">
        <v>6829</v>
      </c>
      <c r="O105" s="110" t="s">
        <v>6829</v>
      </c>
      <c r="P105" s="110" t="s">
        <v>6829</v>
      </c>
      <c r="Q105" s="110" t="s">
        <v>6829</v>
      </c>
      <c r="R105" s="110" t="s">
        <v>6829</v>
      </c>
      <c r="S105" s="110" t="s">
        <v>6829</v>
      </c>
      <c r="T105" s="110" t="s">
        <v>6829</v>
      </c>
      <c r="U105" s="110" t="s">
        <v>6829</v>
      </c>
      <c r="V105" s="110" t="s">
        <v>6829</v>
      </c>
      <c r="W105" s="110" t="s">
        <v>6829</v>
      </c>
      <c r="X105" s="110" t="s">
        <v>6829</v>
      </c>
      <c r="Y105" s="110" t="s">
        <v>6829</v>
      </c>
      <c r="Z105" s="110" t="s">
        <v>6829</v>
      </c>
      <c r="AA105" s="110" t="s">
        <v>5640</v>
      </c>
      <c r="AB105" s="110" t="s">
        <v>5640</v>
      </c>
      <c r="AC105" s="110" t="s">
        <v>6829</v>
      </c>
      <c r="AD105" s="110" t="s">
        <v>6829</v>
      </c>
      <c r="AE105" s="110" t="s">
        <v>6829</v>
      </c>
      <c r="AF105" s="110" t="s">
        <v>6829</v>
      </c>
      <c r="AG105" s="110" t="s">
        <v>6829</v>
      </c>
      <c r="AH105" s="110" t="s">
        <v>6829</v>
      </c>
      <c r="AI105" s="110" t="s">
        <v>6829</v>
      </c>
      <c r="AJ105" s="110" t="s">
        <v>6829</v>
      </c>
      <c r="AK105" s="110" t="s">
        <v>6829</v>
      </c>
      <c r="AL105" s="110" t="s">
        <v>6829</v>
      </c>
      <c r="AM105" s="110" t="s">
        <v>6829</v>
      </c>
      <c r="AN105" s="110" t="s">
        <v>6829</v>
      </c>
      <c r="AO105" s="110" t="s">
        <v>6829</v>
      </c>
      <c r="AP105" s="110" t="s">
        <v>5640</v>
      </c>
      <c r="AQ105" s="110" t="s">
        <v>6829</v>
      </c>
      <c r="AR105" s="110" t="s">
        <v>6829</v>
      </c>
      <c r="AS105" s="110" t="s">
        <v>6829</v>
      </c>
      <c r="AU105" s="307"/>
      <c r="AV105" s="307"/>
      <c r="AW105" s="307"/>
      <c r="AX105" s="307"/>
      <c r="AY105" s="307"/>
      <c r="AZ105" s="307"/>
      <c r="BA105" s="307"/>
      <c r="BB105" s="307"/>
      <c r="BC105" s="307"/>
      <c r="BD105" s="307"/>
      <c r="BE105" s="307"/>
      <c r="BF105" s="307"/>
      <c r="BG105" s="307"/>
      <c r="BH105" s="307"/>
      <c r="BI105" s="307"/>
      <c r="BJ105" s="307"/>
      <c r="BK105" s="307"/>
      <c r="BL105" s="307"/>
      <c r="BM105" s="307"/>
      <c r="BN105" s="307"/>
      <c r="BO105" s="307"/>
      <c r="BP105" s="307"/>
      <c r="BQ105" s="307"/>
      <c r="BR105" s="307"/>
      <c r="BS105" s="307"/>
      <c r="BT105" s="307"/>
      <c r="BU105" s="307"/>
      <c r="BV105" s="307"/>
      <c r="BW105" s="307"/>
      <c r="BX105" s="307"/>
      <c r="BY105" s="282"/>
      <c r="BZ105" s="282"/>
      <c r="CA105" s="282"/>
    </row>
    <row r="106" spans="4:79" s="57" customFormat="1" hidden="1">
      <c r="D106" s="110" t="str">
        <f t="shared" si="16"/>
        <v>Direct Fired Absorption Chiller</v>
      </c>
      <c r="E106" s="110" t="s">
        <v>5640</v>
      </c>
      <c r="F106" s="110" t="s">
        <v>5640</v>
      </c>
      <c r="G106" s="110" t="s">
        <v>5640</v>
      </c>
      <c r="H106" s="110" t="s">
        <v>5640</v>
      </c>
      <c r="I106" s="110" t="s">
        <v>6829</v>
      </c>
      <c r="J106" s="110" t="s">
        <v>5640</v>
      </c>
      <c r="K106" s="110" t="s">
        <v>5640</v>
      </c>
      <c r="L106" s="110" t="s">
        <v>5640</v>
      </c>
      <c r="M106" s="110" t="s">
        <v>5640</v>
      </c>
      <c r="N106" s="110" t="s">
        <v>5640</v>
      </c>
      <c r="O106" s="110" t="s">
        <v>5640</v>
      </c>
      <c r="P106" s="110" t="s">
        <v>6829</v>
      </c>
      <c r="Q106" s="110" t="s">
        <v>6829</v>
      </c>
      <c r="R106" s="110" t="s">
        <v>6829</v>
      </c>
      <c r="S106" s="110" t="s">
        <v>6829</v>
      </c>
      <c r="T106" s="110" t="s">
        <v>6829</v>
      </c>
      <c r="U106" s="110" t="s">
        <v>5640</v>
      </c>
      <c r="V106" s="110" t="s">
        <v>5640</v>
      </c>
      <c r="W106" s="110" t="s">
        <v>5640</v>
      </c>
      <c r="X106" s="110" t="s">
        <v>5640</v>
      </c>
      <c r="Y106" s="110" t="s">
        <v>5640</v>
      </c>
      <c r="Z106" s="110" t="s">
        <v>5640</v>
      </c>
      <c r="AA106" s="110" t="s">
        <v>5640</v>
      </c>
      <c r="AB106" s="110" t="s">
        <v>5640</v>
      </c>
      <c r="AC106" s="110" t="s">
        <v>5640</v>
      </c>
      <c r="AD106" s="110" t="s">
        <v>5640</v>
      </c>
      <c r="AE106" s="110" t="s">
        <v>6829</v>
      </c>
      <c r="AF106" s="110" t="s">
        <v>6829</v>
      </c>
      <c r="AG106" s="110" t="s">
        <v>6829</v>
      </c>
      <c r="AH106" s="110" t="s">
        <v>5640</v>
      </c>
      <c r="AI106" s="110" t="s">
        <v>5640</v>
      </c>
      <c r="AJ106" s="110" t="s">
        <v>5640</v>
      </c>
      <c r="AK106" s="110" t="s">
        <v>6829</v>
      </c>
      <c r="AL106" s="110" t="s">
        <v>6829</v>
      </c>
      <c r="AM106" s="110" t="s">
        <v>6829</v>
      </c>
      <c r="AN106" s="110" t="s">
        <v>6829</v>
      </c>
      <c r="AO106" s="110" t="s">
        <v>6829</v>
      </c>
      <c r="AP106" s="110" t="s">
        <v>5640</v>
      </c>
      <c r="AQ106" s="110" t="s">
        <v>6829</v>
      </c>
      <c r="AR106" s="110" t="s">
        <v>6829</v>
      </c>
      <c r="AS106" s="110" t="s">
        <v>6829</v>
      </c>
      <c r="AU106" s="307"/>
      <c r="AV106" s="307"/>
      <c r="AW106" s="307"/>
      <c r="AX106" s="307"/>
      <c r="AY106" s="307"/>
      <c r="AZ106" s="307"/>
      <c r="BA106" s="307"/>
      <c r="BB106" s="307"/>
      <c r="BC106" s="307"/>
      <c r="BD106" s="307"/>
      <c r="BE106" s="307"/>
      <c r="BF106" s="307"/>
      <c r="BG106" s="307"/>
      <c r="BH106" s="307"/>
      <c r="BI106" s="307"/>
      <c r="BJ106" s="307"/>
      <c r="BK106" s="307"/>
      <c r="BL106" s="307"/>
      <c r="BM106" s="307"/>
      <c r="BN106" s="307"/>
      <c r="BO106" s="307"/>
      <c r="BP106" s="307"/>
      <c r="BQ106" s="307"/>
      <c r="BR106" s="307"/>
      <c r="BS106" s="307"/>
      <c r="BT106" s="307"/>
      <c r="BU106" s="307"/>
      <c r="BV106" s="307"/>
      <c r="BW106" s="307"/>
      <c r="BX106" s="307"/>
      <c r="BY106" s="282"/>
      <c r="BZ106" s="282"/>
      <c r="CA106" s="282"/>
    </row>
    <row r="107" spans="4:79" s="57" customFormat="1" hidden="1">
      <c r="D107" s="110" t="str">
        <f t="shared" si="16"/>
        <v>Absorption Chiller Steam Type</v>
      </c>
      <c r="E107" s="110" t="s">
        <v>5640</v>
      </c>
      <c r="F107" s="110" t="s">
        <v>5640</v>
      </c>
      <c r="G107" s="110" t="s">
        <v>5640</v>
      </c>
      <c r="H107" s="110" t="s">
        <v>5640</v>
      </c>
      <c r="I107" s="110" t="s">
        <v>6829</v>
      </c>
      <c r="J107" s="110" t="s">
        <v>5640</v>
      </c>
      <c r="K107" s="110" t="s">
        <v>5640</v>
      </c>
      <c r="L107" s="110" t="s">
        <v>5640</v>
      </c>
      <c r="M107" s="110" t="s">
        <v>5640</v>
      </c>
      <c r="N107" s="110" t="s">
        <v>5640</v>
      </c>
      <c r="O107" s="110" t="s">
        <v>5640</v>
      </c>
      <c r="P107" s="110" t="s">
        <v>6829</v>
      </c>
      <c r="Q107" s="110" t="s">
        <v>6829</v>
      </c>
      <c r="R107" s="110" t="s">
        <v>6829</v>
      </c>
      <c r="S107" s="110" t="s">
        <v>6829</v>
      </c>
      <c r="T107" s="110" t="s">
        <v>6829</v>
      </c>
      <c r="U107" s="110" t="s">
        <v>5640</v>
      </c>
      <c r="V107" s="110" t="s">
        <v>5640</v>
      </c>
      <c r="W107" s="110" t="s">
        <v>5640</v>
      </c>
      <c r="X107" s="110" t="s">
        <v>5640</v>
      </c>
      <c r="Y107" s="110" t="s">
        <v>5640</v>
      </c>
      <c r="Z107" s="110" t="s">
        <v>5640</v>
      </c>
      <c r="AA107" s="110" t="s">
        <v>5640</v>
      </c>
      <c r="AB107" s="110" t="s">
        <v>5640</v>
      </c>
      <c r="AC107" s="110" t="s">
        <v>5640</v>
      </c>
      <c r="AD107" s="110" t="s">
        <v>5640</v>
      </c>
      <c r="AE107" s="110" t="s">
        <v>6829</v>
      </c>
      <c r="AF107" s="110" t="s">
        <v>6829</v>
      </c>
      <c r="AG107" s="110" t="s">
        <v>6829</v>
      </c>
      <c r="AH107" s="110" t="s">
        <v>5640</v>
      </c>
      <c r="AI107" s="110" t="s">
        <v>5640</v>
      </c>
      <c r="AJ107" s="110" t="s">
        <v>5640</v>
      </c>
      <c r="AK107" s="110" t="s">
        <v>6829</v>
      </c>
      <c r="AL107" s="110" t="s">
        <v>6829</v>
      </c>
      <c r="AM107" s="110" t="s">
        <v>6829</v>
      </c>
      <c r="AN107" s="110" t="s">
        <v>6829</v>
      </c>
      <c r="AO107" s="110" t="s">
        <v>6829</v>
      </c>
      <c r="AP107" s="110" t="s">
        <v>5640</v>
      </c>
      <c r="AQ107" s="110" t="s">
        <v>6829</v>
      </c>
      <c r="AR107" s="110" t="s">
        <v>6829</v>
      </c>
      <c r="AS107" s="110" t="s">
        <v>6829</v>
      </c>
      <c r="AU107" s="307"/>
      <c r="AV107" s="307"/>
      <c r="AW107" s="307"/>
      <c r="AX107" s="307"/>
      <c r="AY107" s="307"/>
      <c r="AZ107" s="307"/>
      <c r="BA107" s="307"/>
      <c r="BB107" s="307"/>
      <c r="BC107" s="307"/>
      <c r="BD107" s="307"/>
      <c r="BE107" s="307"/>
      <c r="BF107" s="307"/>
      <c r="BG107" s="307"/>
      <c r="BH107" s="307"/>
      <c r="BI107" s="307"/>
      <c r="BJ107" s="307"/>
      <c r="BK107" s="307"/>
      <c r="BL107" s="307"/>
      <c r="BM107" s="307"/>
      <c r="BN107" s="307"/>
      <c r="BO107" s="307"/>
      <c r="BP107" s="307"/>
      <c r="BQ107" s="307"/>
      <c r="BR107" s="307"/>
      <c r="BS107" s="307"/>
      <c r="BT107" s="307"/>
      <c r="BU107" s="307"/>
      <c r="BV107" s="307"/>
      <c r="BW107" s="307"/>
      <c r="BX107" s="307"/>
      <c r="BY107" s="282"/>
      <c r="BZ107" s="282"/>
      <c r="CA107" s="282"/>
    </row>
    <row r="108" spans="4:79" s="57" customFormat="1" hidden="1">
      <c r="D108" s="110" t="str">
        <f t="shared" si="16"/>
        <v>Absorption Chiller Hot Water Type</v>
      </c>
      <c r="E108" s="110" t="s">
        <v>5640</v>
      </c>
      <c r="F108" s="110" t="s">
        <v>5640</v>
      </c>
      <c r="G108" s="110" t="s">
        <v>5640</v>
      </c>
      <c r="H108" s="110" t="s">
        <v>5640</v>
      </c>
      <c r="I108" s="110" t="s">
        <v>6829</v>
      </c>
      <c r="J108" s="110" t="s">
        <v>5640</v>
      </c>
      <c r="K108" s="110" t="s">
        <v>5640</v>
      </c>
      <c r="L108" s="110" t="s">
        <v>5640</v>
      </c>
      <c r="M108" s="110" t="s">
        <v>5640</v>
      </c>
      <c r="N108" s="110" t="s">
        <v>5640</v>
      </c>
      <c r="O108" s="110" t="s">
        <v>5640</v>
      </c>
      <c r="P108" s="110" t="s">
        <v>6829</v>
      </c>
      <c r="Q108" s="110" t="s">
        <v>6829</v>
      </c>
      <c r="R108" s="110" t="s">
        <v>6829</v>
      </c>
      <c r="S108" s="110" t="s">
        <v>6829</v>
      </c>
      <c r="T108" s="110" t="s">
        <v>6829</v>
      </c>
      <c r="U108" s="110" t="s">
        <v>5640</v>
      </c>
      <c r="V108" s="110" t="s">
        <v>5640</v>
      </c>
      <c r="W108" s="110" t="s">
        <v>5640</v>
      </c>
      <c r="X108" s="110" t="s">
        <v>5640</v>
      </c>
      <c r="Y108" s="110" t="s">
        <v>5640</v>
      </c>
      <c r="Z108" s="110" t="s">
        <v>5640</v>
      </c>
      <c r="AA108" s="110" t="s">
        <v>5640</v>
      </c>
      <c r="AB108" s="110" t="s">
        <v>5640</v>
      </c>
      <c r="AC108" s="110" t="s">
        <v>5640</v>
      </c>
      <c r="AD108" s="110" t="s">
        <v>5640</v>
      </c>
      <c r="AE108" s="110" t="s">
        <v>6829</v>
      </c>
      <c r="AF108" s="110" t="s">
        <v>6829</v>
      </c>
      <c r="AG108" s="110" t="s">
        <v>6829</v>
      </c>
      <c r="AH108" s="110" t="s">
        <v>5640</v>
      </c>
      <c r="AI108" s="110" t="s">
        <v>5640</v>
      </c>
      <c r="AJ108" s="110" t="s">
        <v>5640</v>
      </c>
      <c r="AK108" s="110" t="s">
        <v>6829</v>
      </c>
      <c r="AL108" s="110" t="s">
        <v>5640</v>
      </c>
      <c r="AM108" s="110" t="s">
        <v>6829</v>
      </c>
      <c r="AN108" s="110" t="s">
        <v>6829</v>
      </c>
      <c r="AO108" s="110" t="s">
        <v>6829</v>
      </c>
      <c r="AP108" s="110" t="s">
        <v>5640</v>
      </c>
      <c r="AQ108" s="110" t="s">
        <v>6829</v>
      </c>
      <c r="AR108" s="110" t="s">
        <v>6829</v>
      </c>
      <c r="AS108" s="110" t="s">
        <v>6829</v>
      </c>
      <c r="AU108" s="307"/>
      <c r="AV108" s="307"/>
      <c r="AW108" s="307"/>
      <c r="AX108" s="307"/>
      <c r="AY108" s="307"/>
      <c r="AZ108" s="307"/>
      <c r="BA108" s="307"/>
      <c r="BB108" s="307"/>
      <c r="BC108" s="307"/>
      <c r="BD108" s="307"/>
      <c r="BE108" s="307"/>
      <c r="BF108" s="307"/>
      <c r="BG108" s="307"/>
      <c r="BH108" s="307"/>
      <c r="BI108" s="307"/>
      <c r="BJ108" s="307"/>
      <c r="BK108" s="307"/>
      <c r="BL108" s="307"/>
      <c r="BM108" s="307"/>
      <c r="BN108" s="307"/>
      <c r="BO108" s="307"/>
      <c r="BP108" s="307"/>
      <c r="BQ108" s="307"/>
      <c r="BR108" s="307"/>
      <c r="BS108" s="307"/>
      <c r="BT108" s="307"/>
      <c r="BU108" s="307"/>
      <c r="BV108" s="307"/>
      <c r="BW108" s="307"/>
      <c r="BX108" s="307"/>
      <c r="BY108" s="282"/>
      <c r="BZ108" s="282"/>
      <c r="CA108" s="282"/>
    </row>
    <row r="109" spans="4:79" s="57" customFormat="1" hidden="1">
      <c r="D109" s="110" t="str">
        <f t="shared" si="16"/>
        <v>Absorption Chiller Complex Type</v>
      </c>
      <c r="E109" s="110" t="s">
        <v>5640</v>
      </c>
      <c r="F109" s="110" t="s">
        <v>5640</v>
      </c>
      <c r="G109" s="110" t="s">
        <v>5640</v>
      </c>
      <c r="H109" s="110" t="s">
        <v>5640</v>
      </c>
      <c r="I109" s="110" t="s">
        <v>6829</v>
      </c>
      <c r="J109" s="110" t="s">
        <v>5640</v>
      </c>
      <c r="K109" s="110" t="s">
        <v>5640</v>
      </c>
      <c r="L109" s="110" t="s">
        <v>5640</v>
      </c>
      <c r="M109" s="110" t="s">
        <v>5640</v>
      </c>
      <c r="N109" s="110" t="s">
        <v>5640</v>
      </c>
      <c r="O109" s="110" t="s">
        <v>5640</v>
      </c>
      <c r="P109" s="110" t="s">
        <v>5640</v>
      </c>
      <c r="Q109" s="110" t="s">
        <v>5673</v>
      </c>
      <c r="R109" s="110" t="s">
        <v>5673</v>
      </c>
      <c r="S109" s="110" t="s">
        <v>6829</v>
      </c>
      <c r="T109" s="110" t="s">
        <v>6829</v>
      </c>
      <c r="U109" s="110" t="s">
        <v>5640</v>
      </c>
      <c r="V109" s="110" t="s">
        <v>5640</v>
      </c>
      <c r="W109" s="110" t="s">
        <v>5640</v>
      </c>
      <c r="X109" s="110" t="s">
        <v>5640</v>
      </c>
      <c r="Y109" s="110" t="s">
        <v>5640</v>
      </c>
      <c r="Z109" s="110" t="s">
        <v>5640</v>
      </c>
      <c r="AA109" s="110" t="s">
        <v>5640</v>
      </c>
      <c r="AB109" s="110" t="s">
        <v>5640</v>
      </c>
      <c r="AC109" s="110" t="s">
        <v>5640</v>
      </c>
      <c r="AD109" s="110" t="s">
        <v>5640</v>
      </c>
      <c r="AE109" s="110" t="s">
        <v>5640</v>
      </c>
      <c r="AF109" s="110" t="s">
        <v>5640</v>
      </c>
      <c r="AG109" s="110" t="s">
        <v>5640</v>
      </c>
      <c r="AH109" s="110" t="s">
        <v>5640</v>
      </c>
      <c r="AI109" s="110" t="s">
        <v>5640</v>
      </c>
      <c r="AJ109" s="110" t="s">
        <v>5640</v>
      </c>
      <c r="AK109" s="110" t="s">
        <v>5640</v>
      </c>
      <c r="AL109" s="110" t="s">
        <v>5640</v>
      </c>
      <c r="AM109" s="110" t="s">
        <v>6829</v>
      </c>
      <c r="AN109" s="110" t="s">
        <v>6829</v>
      </c>
      <c r="AO109" s="110" t="s">
        <v>6829</v>
      </c>
      <c r="AP109" s="110" t="s">
        <v>5640</v>
      </c>
      <c r="AQ109" s="110" t="s">
        <v>6829</v>
      </c>
      <c r="AR109" s="110" t="s">
        <v>5640</v>
      </c>
      <c r="AS109" s="110" t="s">
        <v>5640</v>
      </c>
      <c r="AU109" s="307"/>
      <c r="AV109" s="307"/>
      <c r="AW109" s="307"/>
      <c r="AX109" s="307"/>
      <c r="AY109" s="307"/>
      <c r="AZ109" s="307"/>
      <c r="BA109" s="307"/>
      <c r="BB109" s="307"/>
      <c r="BC109" s="307"/>
      <c r="BD109" s="307"/>
      <c r="BE109" s="307"/>
      <c r="BF109" s="307"/>
      <c r="BG109" s="307"/>
      <c r="BH109" s="307"/>
      <c r="BI109" s="307"/>
      <c r="BJ109" s="307"/>
      <c r="BK109" s="307"/>
      <c r="BL109" s="307"/>
      <c r="BM109" s="307"/>
      <c r="BN109" s="307"/>
      <c r="BO109" s="307"/>
      <c r="BP109" s="307"/>
      <c r="BQ109" s="307"/>
      <c r="BR109" s="307"/>
      <c r="BS109" s="307"/>
      <c r="BT109" s="307"/>
      <c r="BU109" s="307"/>
      <c r="BV109" s="307"/>
      <c r="BW109" s="307"/>
      <c r="BX109" s="307"/>
      <c r="BY109" s="282"/>
      <c r="BZ109" s="282"/>
      <c r="CA109" s="282"/>
    </row>
    <row r="110" spans="4:79" s="57" customFormat="1" hidden="1">
      <c r="D110" s="110" t="str">
        <f t="shared" si="16"/>
        <v>Centrifugal Heat Pump</v>
      </c>
      <c r="E110" s="110" t="s">
        <v>5640</v>
      </c>
      <c r="F110" s="110" t="s">
        <v>5640</v>
      </c>
      <c r="G110" s="110" t="s">
        <v>5640</v>
      </c>
      <c r="H110" s="110" t="s">
        <v>5640</v>
      </c>
      <c r="I110" s="110" t="s">
        <v>5640</v>
      </c>
      <c r="J110" s="110" t="s">
        <v>5640</v>
      </c>
      <c r="K110" s="110" t="s">
        <v>5640</v>
      </c>
      <c r="L110" s="110" t="s">
        <v>5640</v>
      </c>
      <c r="M110" s="110" t="s">
        <v>5640</v>
      </c>
      <c r="N110" s="110" t="s">
        <v>5640</v>
      </c>
      <c r="O110" s="110" t="s">
        <v>5640</v>
      </c>
      <c r="P110" s="110" t="s">
        <v>6829</v>
      </c>
      <c r="Q110" s="110" t="s">
        <v>5640</v>
      </c>
      <c r="R110" s="110" t="s">
        <v>5640</v>
      </c>
      <c r="S110" s="110" t="s">
        <v>6829</v>
      </c>
      <c r="T110" s="110" t="s">
        <v>6829</v>
      </c>
      <c r="U110" s="110" t="s">
        <v>5640</v>
      </c>
      <c r="V110" s="110" t="s">
        <v>5640</v>
      </c>
      <c r="W110" s="110" t="s">
        <v>5640</v>
      </c>
      <c r="X110" s="110" t="s">
        <v>5640</v>
      </c>
      <c r="Y110" s="110" t="s">
        <v>5640</v>
      </c>
      <c r="Z110" s="110" t="s">
        <v>5640</v>
      </c>
      <c r="AA110" s="110" t="s">
        <v>5640</v>
      </c>
      <c r="AB110" s="110" t="s">
        <v>5640</v>
      </c>
      <c r="AC110" s="110" t="s">
        <v>5640</v>
      </c>
      <c r="AD110" s="110" t="s">
        <v>5640</v>
      </c>
      <c r="AE110" s="110" t="s">
        <v>6829</v>
      </c>
      <c r="AF110" s="110" t="s">
        <v>6829</v>
      </c>
      <c r="AG110" s="110" t="s">
        <v>5640</v>
      </c>
      <c r="AH110" s="110" t="s">
        <v>5640</v>
      </c>
      <c r="AI110" s="110" t="s">
        <v>5640</v>
      </c>
      <c r="AJ110" s="110" t="s">
        <v>5640</v>
      </c>
      <c r="AK110" s="110" t="s">
        <v>5640</v>
      </c>
      <c r="AL110" s="110" t="s">
        <v>6829</v>
      </c>
      <c r="AM110" s="110" t="s">
        <v>6829</v>
      </c>
      <c r="AN110" s="110" t="s">
        <v>5673</v>
      </c>
      <c r="AO110" s="110" t="s">
        <v>6829</v>
      </c>
      <c r="AP110" s="110" t="s">
        <v>5640</v>
      </c>
      <c r="AQ110" s="110" t="s">
        <v>6829</v>
      </c>
      <c r="AR110" s="110" t="s">
        <v>5640</v>
      </c>
      <c r="AS110" s="110" t="s">
        <v>6829</v>
      </c>
      <c r="AU110" s="307"/>
      <c r="AV110" s="307"/>
      <c r="AW110" s="307"/>
      <c r="AX110" s="307"/>
      <c r="AY110" s="307"/>
      <c r="AZ110" s="307"/>
      <c r="BA110" s="307"/>
      <c r="BB110" s="307"/>
      <c r="BC110" s="307"/>
      <c r="BD110" s="307"/>
      <c r="BE110" s="307"/>
      <c r="BF110" s="307"/>
      <c r="BG110" s="307"/>
      <c r="BH110" s="307"/>
      <c r="BI110" s="307"/>
      <c r="BJ110" s="307"/>
      <c r="BK110" s="307"/>
      <c r="BL110" s="307"/>
      <c r="BM110" s="307"/>
      <c r="BN110" s="307"/>
      <c r="BO110" s="307"/>
      <c r="BP110" s="307"/>
      <c r="BQ110" s="307"/>
      <c r="BR110" s="307"/>
      <c r="BS110" s="307"/>
      <c r="BT110" s="307"/>
      <c r="BU110" s="307"/>
      <c r="BV110" s="307"/>
      <c r="BW110" s="307"/>
      <c r="BX110" s="307"/>
      <c r="BY110" s="282"/>
      <c r="BZ110" s="282"/>
      <c r="CA110" s="282"/>
    </row>
    <row r="111" spans="4:79" s="57" customFormat="1" hidden="1">
      <c r="D111" s="110" t="str">
        <f t="shared" si="16"/>
        <v>Absorption Heat Pump</v>
      </c>
      <c r="E111" s="110" t="s">
        <v>5640</v>
      </c>
      <c r="F111" s="110" t="s">
        <v>5640</v>
      </c>
      <c r="G111" s="110" t="s">
        <v>5640</v>
      </c>
      <c r="H111" s="110" t="s">
        <v>5640</v>
      </c>
      <c r="I111" s="110" t="s">
        <v>5640</v>
      </c>
      <c r="J111" s="110" t="s">
        <v>5640</v>
      </c>
      <c r="K111" s="110" t="s">
        <v>5640</v>
      </c>
      <c r="L111" s="110" t="s">
        <v>5640</v>
      </c>
      <c r="M111" s="110" t="s">
        <v>5640</v>
      </c>
      <c r="N111" s="110" t="s">
        <v>5640</v>
      </c>
      <c r="O111" s="110" t="s">
        <v>5640</v>
      </c>
      <c r="P111" s="110" t="s">
        <v>6829</v>
      </c>
      <c r="Q111" s="110" t="s">
        <v>5640</v>
      </c>
      <c r="R111" s="110" t="s">
        <v>5640</v>
      </c>
      <c r="S111" s="110" t="s">
        <v>6829</v>
      </c>
      <c r="T111" s="110" t="s">
        <v>6829</v>
      </c>
      <c r="U111" s="110" t="s">
        <v>5640</v>
      </c>
      <c r="V111" s="110" t="s">
        <v>5640</v>
      </c>
      <c r="W111" s="110" t="s">
        <v>5640</v>
      </c>
      <c r="X111" s="110" t="s">
        <v>5640</v>
      </c>
      <c r="Y111" s="110" t="s">
        <v>5640</v>
      </c>
      <c r="Z111" s="110" t="s">
        <v>5640</v>
      </c>
      <c r="AA111" s="110" t="s">
        <v>5640</v>
      </c>
      <c r="AB111" s="110" t="s">
        <v>5640</v>
      </c>
      <c r="AC111" s="110" t="s">
        <v>5640</v>
      </c>
      <c r="AD111" s="110" t="s">
        <v>5640</v>
      </c>
      <c r="AE111" s="110" t="s">
        <v>6829</v>
      </c>
      <c r="AF111" s="110" t="s">
        <v>6829</v>
      </c>
      <c r="AG111" s="110" t="s">
        <v>5640</v>
      </c>
      <c r="AH111" s="110" t="s">
        <v>5640</v>
      </c>
      <c r="AI111" s="110" t="s">
        <v>5640</v>
      </c>
      <c r="AJ111" s="110" t="s">
        <v>5640</v>
      </c>
      <c r="AK111" s="110" t="s">
        <v>5640</v>
      </c>
      <c r="AL111" s="110" t="s">
        <v>5640</v>
      </c>
      <c r="AM111" s="110" t="s">
        <v>6829</v>
      </c>
      <c r="AN111" s="110" t="s">
        <v>5640</v>
      </c>
      <c r="AO111" s="110" t="s">
        <v>6829</v>
      </c>
      <c r="AP111" s="110" t="s">
        <v>5640</v>
      </c>
      <c r="AQ111" s="110" t="s">
        <v>6829</v>
      </c>
      <c r="AR111" s="110" t="s">
        <v>5640</v>
      </c>
      <c r="AS111" s="110" t="s">
        <v>6829</v>
      </c>
      <c r="AU111" s="307"/>
      <c r="AV111" s="307"/>
      <c r="AW111" s="307"/>
      <c r="AX111" s="307"/>
      <c r="AY111" s="307"/>
      <c r="AZ111" s="307"/>
      <c r="BA111" s="307"/>
      <c r="BB111" s="307"/>
      <c r="BC111" s="307"/>
      <c r="BD111" s="307"/>
      <c r="BE111" s="307"/>
      <c r="BF111" s="307"/>
      <c r="BG111" s="307"/>
      <c r="BH111" s="307"/>
      <c r="BI111" s="307"/>
      <c r="BJ111" s="307"/>
      <c r="BK111" s="307"/>
      <c r="BL111" s="307"/>
      <c r="BM111" s="307"/>
      <c r="BN111" s="307"/>
      <c r="BO111" s="307"/>
      <c r="BP111" s="307"/>
      <c r="BQ111" s="307"/>
      <c r="BR111" s="307"/>
      <c r="BS111" s="307"/>
      <c r="BT111" s="307"/>
      <c r="BU111" s="307"/>
      <c r="BV111" s="307"/>
      <c r="BW111" s="307"/>
      <c r="BX111" s="307"/>
      <c r="BY111" s="282"/>
      <c r="BZ111" s="282"/>
      <c r="CA111" s="282"/>
    </row>
    <row r="112" spans="4:79" s="57" customFormat="1" hidden="1">
      <c r="D112" s="110" t="str">
        <f t="shared" si="16"/>
        <v>Water-cooled Screw Heat Pump</v>
      </c>
      <c r="E112" s="110" t="s">
        <v>5640</v>
      </c>
      <c r="F112" s="110" t="s">
        <v>5640</v>
      </c>
      <c r="G112" s="110" t="s">
        <v>5640</v>
      </c>
      <c r="H112" s="110" t="s">
        <v>5640</v>
      </c>
      <c r="I112" s="110" t="s">
        <v>5640</v>
      </c>
      <c r="J112" s="110" t="s">
        <v>5640</v>
      </c>
      <c r="K112" s="110" t="s">
        <v>5640</v>
      </c>
      <c r="L112" s="110" t="s">
        <v>5640</v>
      </c>
      <c r="M112" s="110" t="s">
        <v>5640</v>
      </c>
      <c r="N112" s="110" t="s">
        <v>5640</v>
      </c>
      <c r="O112" s="110" t="s">
        <v>5640</v>
      </c>
      <c r="P112" s="110" t="s">
        <v>6829</v>
      </c>
      <c r="Q112" s="110" t="s">
        <v>5640</v>
      </c>
      <c r="R112" s="110" t="s">
        <v>5640</v>
      </c>
      <c r="S112" s="110" t="s">
        <v>6829</v>
      </c>
      <c r="T112" s="110" t="s">
        <v>6829</v>
      </c>
      <c r="U112" s="110" t="s">
        <v>5640</v>
      </c>
      <c r="V112" s="110" t="s">
        <v>5640</v>
      </c>
      <c r="W112" s="110" t="s">
        <v>5640</v>
      </c>
      <c r="X112" s="110" t="s">
        <v>5640</v>
      </c>
      <c r="Y112" s="110" t="s">
        <v>5640</v>
      </c>
      <c r="Z112" s="110" t="s">
        <v>5640</v>
      </c>
      <c r="AA112" s="110" t="s">
        <v>5640</v>
      </c>
      <c r="AB112" s="110" t="s">
        <v>5640</v>
      </c>
      <c r="AC112" s="110" t="s">
        <v>5640</v>
      </c>
      <c r="AD112" s="110" t="s">
        <v>5640</v>
      </c>
      <c r="AE112" s="110" t="s">
        <v>6829</v>
      </c>
      <c r="AF112" s="110" t="s">
        <v>6829</v>
      </c>
      <c r="AG112" s="110" t="s">
        <v>5640</v>
      </c>
      <c r="AH112" s="110" t="s">
        <v>5640</v>
      </c>
      <c r="AI112" s="110" t="s">
        <v>5640</v>
      </c>
      <c r="AJ112" s="110" t="s">
        <v>5640</v>
      </c>
      <c r="AK112" s="110" t="s">
        <v>5640</v>
      </c>
      <c r="AL112" s="110" t="s">
        <v>6829</v>
      </c>
      <c r="AM112" s="110" t="s">
        <v>6829</v>
      </c>
      <c r="AN112" s="110" t="s">
        <v>5640</v>
      </c>
      <c r="AO112" s="110" t="s">
        <v>6829</v>
      </c>
      <c r="AP112" s="110" t="s">
        <v>5640</v>
      </c>
      <c r="AQ112" s="110" t="s">
        <v>6829</v>
      </c>
      <c r="AR112" s="110" t="s">
        <v>5640</v>
      </c>
      <c r="AS112" s="110" t="s">
        <v>5640</v>
      </c>
      <c r="AU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282"/>
      <c r="BZ112" s="282"/>
      <c r="CA112" s="282"/>
    </row>
    <row r="113" spans="3:79" s="57" customFormat="1" hidden="1">
      <c r="D113" s="110" t="str">
        <f t="shared" si="16"/>
        <v>Air-cooled Screw Heat Pump</v>
      </c>
      <c r="E113" s="110" t="s">
        <v>5640</v>
      </c>
      <c r="F113" s="110" t="s">
        <v>5640</v>
      </c>
      <c r="G113" s="110" t="s">
        <v>5640</v>
      </c>
      <c r="H113" s="110" t="s">
        <v>5640</v>
      </c>
      <c r="I113" s="110" t="s">
        <v>5640</v>
      </c>
      <c r="J113" s="110" t="s">
        <v>5640</v>
      </c>
      <c r="K113" s="110" t="s">
        <v>5640</v>
      </c>
      <c r="L113" s="110" t="s">
        <v>5640</v>
      </c>
      <c r="M113" s="110" t="s">
        <v>5640</v>
      </c>
      <c r="N113" s="110" t="s">
        <v>6829</v>
      </c>
      <c r="O113" s="110" t="s">
        <v>6829</v>
      </c>
      <c r="P113" s="110" t="s">
        <v>6829</v>
      </c>
      <c r="Q113" s="110" t="s">
        <v>5640</v>
      </c>
      <c r="R113" s="110" t="s">
        <v>5640</v>
      </c>
      <c r="S113" s="110" t="s">
        <v>6829</v>
      </c>
      <c r="T113" s="110" t="s">
        <v>6829</v>
      </c>
      <c r="U113" s="110" t="s">
        <v>5640</v>
      </c>
      <c r="V113" s="110" t="s">
        <v>5640</v>
      </c>
      <c r="W113" s="110" t="s">
        <v>5640</v>
      </c>
      <c r="X113" s="110" t="s">
        <v>5640</v>
      </c>
      <c r="Y113" s="110" t="s">
        <v>5640</v>
      </c>
      <c r="Z113" s="110" t="s">
        <v>5640</v>
      </c>
      <c r="AA113" s="110" t="s">
        <v>5640</v>
      </c>
      <c r="AB113" s="110" t="s">
        <v>5640</v>
      </c>
      <c r="AC113" s="110" t="s">
        <v>5640</v>
      </c>
      <c r="AD113" s="110" t="s">
        <v>5640</v>
      </c>
      <c r="AE113" s="110" t="s">
        <v>6829</v>
      </c>
      <c r="AF113" s="110" t="s">
        <v>5673</v>
      </c>
      <c r="AG113" s="110" t="s">
        <v>5640</v>
      </c>
      <c r="AH113" s="110" t="s">
        <v>5640</v>
      </c>
      <c r="AI113" s="110" t="s">
        <v>5640</v>
      </c>
      <c r="AJ113" s="110" t="s">
        <v>5640</v>
      </c>
      <c r="AK113" s="110" t="s">
        <v>5640</v>
      </c>
      <c r="AL113" s="110" t="s">
        <v>6829</v>
      </c>
      <c r="AM113" s="110" t="s">
        <v>6829</v>
      </c>
      <c r="AN113" s="110" t="s">
        <v>5640</v>
      </c>
      <c r="AO113" s="110" t="s">
        <v>6829</v>
      </c>
      <c r="AP113" s="110" t="s">
        <v>5640</v>
      </c>
      <c r="AQ113" s="110" t="s">
        <v>6829</v>
      </c>
      <c r="AR113" s="110" t="s">
        <v>5640</v>
      </c>
      <c r="AS113" s="110" t="s">
        <v>5640</v>
      </c>
      <c r="AU113" s="307"/>
      <c r="AV113" s="307"/>
      <c r="AW113" s="307"/>
      <c r="AX113" s="307"/>
      <c r="AY113" s="307"/>
      <c r="AZ113" s="307"/>
      <c r="BA113" s="307"/>
      <c r="BB113" s="307"/>
      <c r="BC113" s="307"/>
      <c r="BD113" s="307"/>
      <c r="BE113" s="307"/>
      <c r="BF113" s="307"/>
      <c r="BG113" s="307"/>
      <c r="BH113" s="307"/>
      <c r="BI113" s="307"/>
      <c r="BJ113" s="307"/>
      <c r="BK113" s="307"/>
      <c r="BL113" s="307"/>
      <c r="BM113" s="307"/>
      <c r="BN113" s="307"/>
      <c r="BO113" s="307"/>
      <c r="BP113" s="307"/>
      <c r="BQ113" s="307"/>
      <c r="BR113" s="307"/>
      <c r="BS113" s="307"/>
      <c r="BT113" s="307"/>
      <c r="BU113" s="307"/>
      <c r="BV113" s="307"/>
      <c r="BW113" s="307"/>
      <c r="BX113" s="307"/>
      <c r="BY113" s="282"/>
      <c r="BZ113" s="282"/>
      <c r="CA113" s="282"/>
    </row>
    <row r="114" spans="3:79" s="57" customFormat="1" hidden="1">
      <c r="D114" s="110" t="str">
        <f t="shared" si="16"/>
        <v>Air-cooled Scroll Heat Pump</v>
      </c>
      <c r="E114" s="110" t="s">
        <v>5640</v>
      </c>
      <c r="F114" s="110" t="s">
        <v>5640</v>
      </c>
      <c r="G114" s="110" t="s">
        <v>5640</v>
      </c>
      <c r="H114" s="110" t="s">
        <v>5640</v>
      </c>
      <c r="I114" s="110" t="s">
        <v>5640</v>
      </c>
      <c r="J114" s="110" t="s">
        <v>5640</v>
      </c>
      <c r="K114" s="110" t="s">
        <v>6829</v>
      </c>
      <c r="L114" s="110" t="s">
        <v>5640</v>
      </c>
      <c r="M114" s="110" t="s">
        <v>5640</v>
      </c>
      <c r="N114" s="110" t="s">
        <v>6829</v>
      </c>
      <c r="O114" s="110" t="s">
        <v>6829</v>
      </c>
      <c r="P114" s="110" t="s">
        <v>6829</v>
      </c>
      <c r="Q114" s="110" t="s">
        <v>5640</v>
      </c>
      <c r="R114" s="110" t="s">
        <v>5640</v>
      </c>
      <c r="S114" s="110" t="s">
        <v>6829</v>
      </c>
      <c r="T114" s="110" t="s">
        <v>6829</v>
      </c>
      <c r="U114" s="110" t="s">
        <v>5640</v>
      </c>
      <c r="V114" s="110" t="s">
        <v>5640</v>
      </c>
      <c r="W114" s="110" t="s">
        <v>5640</v>
      </c>
      <c r="X114" s="110" t="s">
        <v>5640</v>
      </c>
      <c r="Y114" s="110" t="s">
        <v>5640</v>
      </c>
      <c r="Z114" s="110" t="s">
        <v>5640</v>
      </c>
      <c r="AA114" s="110" t="s">
        <v>5640</v>
      </c>
      <c r="AB114" s="110" t="s">
        <v>5640</v>
      </c>
      <c r="AC114" s="110" t="s">
        <v>5640</v>
      </c>
      <c r="AD114" s="110" t="s">
        <v>5640</v>
      </c>
      <c r="AE114" s="110" t="s">
        <v>6829</v>
      </c>
      <c r="AF114" s="110" t="s">
        <v>6829</v>
      </c>
      <c r="AG114" s="110" t="s">
        <v>5640</v>
      </c>
      <c r="AH114" s="110" t="s">
        <v>5640</v>
      </c>
      <c r="AI114" s="110" t="s">
        <v>5640</v>
      </c>
      <c r="AJ114" s="110" t="s">
        <v>5640</v>
      </c>
      <c r="AK114" s="110" t="s">
        <v>5640</v>
      </c>
      <c r="AL114" s="110" t="s">
        <v>6829</v>
      </c>
      <c r="AM114" s="110"/>
      <c r="AN114" s="110" t="s">
        <v>5640</v>
      </c>
      <c r="AO114" s="110" t="s">
        <v>6829</v>
      </c>
      <c r="AP114" s="110" t="s">
        <v>5640</v>
      </c>
      <c r="AQ114" s="110" t="s">
        <v>6829</v>
      </c>
      <c r="AR114" s="110" t="s">
        <v>5640</v>
      </c>
      <c r="AS114" s="110" t="s">
        <v>5640</v>
      </c>
      <c r="AU114" s="307"/>
      <c r="AV114" s="307"/>
      <c r="AW114" s="307"/>
      <c r="AX114" s="307"/>
      <c r="AY114" s="307"/>
      <c r="AZ114" s="307"/>
      <c r="BA114" s="307"/>
      <c r="BB114" s="307"/>
      <c r="BC114" s="307"/>
      <c r="BD114" s="307"/>
      <c r="BE114" s="307"/>
      <c r="BF114" s="307"/>
      <c r="BG114" s="307"/>
      <c r="BH114" s="307"/>
      <c r="BI114" s="307"/>
      <c r="BJ114" s="307"/>
      <c r="BK114" s="307"/>
      <c r="BL114" s="307"/>
      <c r="BM114" s="307"/>
      <c r="BN114" s="307"/>
      <c r="BO114" s="307"/>
      <c r="BP114" s="307"/>
      <c r="BQ114" s="307"/>
      <c r="BR114" s="307"/>
      <c r="BS114" s="307"/>
      <c r="BT114" s="307"/>
      <c r="BU114" s="307"/>
      <c r="BV114" s="307"/>
      <c r="BW114" s="307"/>
      <c r="BX114" s="307"/>
      <c r="BY114" s="282"/>
      <c r="BZ114" s="282"/>
      <c r="CA114" s="282"/>
    </row>
    <row r="115" spans="3:79" s="57" customFormat="1" hidden="1">
      <c r="C115" s="57" t="s">
        <v>5685</v>
      </c>
      <c r="D115" s="110" t="str">
        <f t="shared" si="16"/>
        <v>Screw Geo Thermal Heat Pump</v>
      </c>
      <c r="E115" s="110" t="s">
        <v>5640</v>
      </c>
      <c r="F115" s="110" t="s">
        <v>5640</v>
      </c>
      <c r="G115" s="110" t="s">
        <v>5640</v>
      </c>
      <c r="H115" s="110" t="s">
        <v>5640</v>
      </c>
      <c r="I115" s="110" t="s">
        <v>5640</v>
      </c>
      <c r="J115" s="110" t="s">
        <v>5640</v>
      </c>
      <c r="K115" s="110" t="s">
        <v>5640</v>
      </c>
      <c r="L115" s="110" t="s">
        <v>5640</v>
      </c>
      <c r="M115" s="110" t="s">
        <v>5640</v>
      </c>
      <c r="N115" s="110" t="s">
        <v>5640</v>
      </c>
      <c r="O115" s="110" t="s">
        <v>5640</v>
      </c>
      <c r="P115" s="110" t="s">
        <v>6829</v>
      </c>
      <c r="Q115" s="110" t="s">
        <v>5640</v>
      </c>
      <c r="R115" s="110" t="s">
        <v>5640</v>
      </c>
      <c r="S115" s="110" t="s">
        <v>6829</v>
      </c>
      <c r="T115" s="110" t="s">
        <v>6829</v>
      </c>
      <c r="U115" s="110" t="s">
        <v>5640</v>
      </c>
      <c r="V115" s="110" t="s">
        <v>5640</v>
      </c>
      <c r="W115" s="110" t="s">
        <v>5640</v>
      </c>
      <c r="X115" s="110" t="s">
        <v>5640</v>
      </c>
      <c r="Y115" s="110" t="s">
        <v>5640</v>
      </c>
      <c r="Z115" s="110" t="s">
        <v>5640</v>
      </c>
      <c r="AA115" s="110" t="s">
        <v>5640</v>
      </c>
      <c r="AB115" s="110" t="s">
        <v>5640</v>
      </c>
      <c r="AC115" s="110" t="s">
        <v>5640</v>
      </c>
      <c r="AD115" s="110" t="s">
        <v>5640</v>
      </c>
      <c r="AE115" s="110" t="s">
        <v>6829</v>
      </c>
      <c r="AF115" s="110"/>
      <c r="AG115" s="110" t="s">
        <v>5640</v>
      </c>
      <c r="AH115" s="110" t="s">
        <v>5640</v>
      </c>
      <c r="AI115" s="110" t="s">
        <v>5640</v>
      </c>
      <c r="AJ115" s="110" t="s">
        <v>5640</v>
      </c>
      <c r="AK115" s="110" t="s">
        <v>5640</v>
      </c>
      <c r="AL115" s="110" t="s">
        <v>5640</v>
      </c>
      <c r="AM115" s="110" t="s">
        <v>6829</v>
      </c>
      <c r="AN115" s="110" t="s">
        <v>5640</v>
      </c>
      <c r="AO115" s="110" t="s">
        <v>6829</v>
      </c>
      <c r="AP115" s="110" t="s">
        <v>5640</v>
      </c>
      <c r="AQ115" s="110" t="s">
        <v>6829</v>
      </c>
      <c r="AR115" s="110" t="s">
        <v>5640</v>
      </c>
      <c r="AS115" s="110" t="s">
        <v>5640</v>
      </c>
      <c r="AU115" s="307"/>
      <c r="AV115" s="307"/>
      <c r="AW115" s="307"/>
      <c r="AX115" s="307"/>
      <c r="AY115" s="307"/>
      <c r="AZ115" s="307"/>
      <c r="BA115" s="307"/>
      <c r="BB115" s="307"/>
      <c r="BC115" s="307"/>
      <c r="BD115" s="307"/>
      <c r="BE115" s="307"/>
      <c r="BF115" s="307"/>
      <c r="BG115" s="307"/>
      <c r="BH115" s="307"/>
      <c r="BI115" s="307"/>
      <c r="BJ115" s="307"/>
      <c r="BK115" s="307"/>
      <c r="BL115" s="307"/>
      <c r="BM115" s="307"/>
      <c r="BN115" s="307"/>
      <c r="BO115" s="307"/>
      <c r="BP115" s="307"/>
      <c r="BQ115" s="307"/>
      <c r="BR115" s="307"/>
      <c r="BS115" s="307"/>
      <c r="BT115" s="307"/>
      <c r="BU115" s="307"/>
      <c r="BV115" s="307"/>
      <c r="BW115" s="307"/>
      <c r="BX115" s="307"/>
      <c r="BY115" s="282"/>
      <c r="BZ115" s="282"/>
      <c r="CA115" s="282"/>
    </row>
    <row r="116" spans="3:79" s="57" customFormat="1" hidden="1">
      <c r="C116" s="57" t="s">
        <v>5685</v>
      </c>
      <c r="D116" s="110" t="str">
        <f t="shared" si="16"/>
        <v>Spiral(Scroll) Geo Thermal Heat Pump</v>
      </c>
      <c r="E116" s="110" t="s">
        <v>5640</v>
      </c>
      <c r="F116" s="110" t="s">
        <v>5640</v>
      </c>
      <c r="G116" s="110" t="s">
        <v>5640</v>
      </c>
      <c r="H116" s="110" t="s">
        <v>5640</v>
      </c>
      <c r="I116" s="110" t="s">
        <v>5640</v>
      </c>
      <c r="J116" s="110" t="s">
        <v>5640</v>
      </c>
      <c r="K116" s="110" t="s">
        <v>5640</v>
      </c>
      <c r="L116" s="110" t="s">
        <v>5640</v>
      </c>
      <c r="M116" s="110" t="s">
        <v>5640</v>
      </c>
      <c r="N116" s="110" t="s">
        <v>5640</v>
      </c>
      <c r="O116" s="110" t="s">
        <v>5640</v>
      </c>
      <c r="P116" s="110" t="s">
        <v>6829</v>
      </c>
      <c r="Q116" s="110" t="s">
        <v>5640</v>
      </c>
      <c r="R116" s="110" t="s">
        <v>5640</v>
      </c>
      <c r="S116" s="110" t="s">
        <v>5640</v>
      </c>
      <c r="T116" s="110" t="s">
        <v>5640</v>
      </c>
      <c r="U116" s="110" t="s">
        <v>5640</v>
      </c>
      <c r="V116" s="110" t="s">
        <v>5640</v>
      </c>
      <c r="W116" s="110" t="s">
        <v>5640</v>
      </c>
      <c r="X116" s="110" t="s">
        <v>5640</v>
      </c>
      <c r="Y116" s="110" t="s">
        <v>5640</v>
      </c>
      <c r="Z116" s="110" t="s">
        <v>5640</v>
      </c>
      <c r="AA116" s="110" t="s">
        <v>5640</v>
      </c>
      <c r="AB116" s="110" t="s">
        <v>5640</v>
      </c>
      <c r="AC116" s="110" t="s">
        <v>5640</v>
      </c>
      <c r="AD116" s="110" t="s">
        <v>5640</v>
      </c>
      <c r="AE116" s="110" t="s">
        <v>5640</v>
      </c>
      <c r="AF116" s="110" t="s">
        <v>5673</v>
      </c>
      <c r="AG116" s="110" t="s">
        <v>5640</v>
      </c>
      <c r="AH116" s="110" t="s">
        <v>5640</v>
      </c>
      <c r="AI116" s="110" t="s">
        <v>5640</v>
      </c>
      <c r="AJ116" s="110" t="s">
        <v>5640</v>
      </c>
      <c r="AK116" s="110" t="s">
        <v>5640</v>
      </c>
      <c r="AL116" s="110" t="s">
        <v>5640</v>
      </c>
      <c r="AM116" s="110" t="s">
        <v>6829</v>
      </c>
      <c r="AN116" s="110" t="s">
        <v>5640</v>
      </c>
      <c r="AO116" s="110" t="s">
        <v>5640</v>
      </c>
      <c r="AP116" s="110" t="s">
        <v>5640</v>
      </c>
      <c r="AQ116" s="110" t="s">
        <v>6829</v>
      </c>
      <c r="AR116" s="110" t="s">
        <v>5640</v>
      </c>
      <c r="AS116" s="110" t="s">
        <v>5640</v>
      </c>
      <c r="AU116" s="307"/>
      <c r="AV116" s="307"/>
      <c r="AW116" s="307"/>
      <c r="AX116" s="307"/>
      <c r="AY116" s="307"/>
      <c r="AZ116" s="307"/>
      <c r="BA116" s="307"/>
      <c r="BB116" s="307"/>
      <c r="BC116" s="307"/>
      <c r="BD116" s="307"/>
      <c r="BE116" s="307"/>
      <c r="BF116" s="307"/>
      <c r="BG116" s="307"/>
      <c r="BH116" s="307"/>
      <c r="BI116" s="307"/>
      <c r="BJ116" s="307"/>
      <c r="BK116" s="307"/>
      <c r="BL116" s="307"/>
      <c r="BM116" s="307"/>
      <c r="BN116" s="307"/>
      <c r="BO116" s="307"/>
      <c r="BP116" s="307"/>
      <c r="BQ116" s="307"/>
      <c r="BR116" s="307"/>
      <c r="BS116" s="307"/>
      <c r="BT116" s="307"/>
      <c r="BU116" s="307"/>
      <c r="BV116" s="307"/>
      <c r="BW116" s="307"/>
      <c r="BX116" s="307"/>
      <c r="BY116" s="282"/>
      <c r="BZ116" s="282"/>
      <c r="CA116" s="282"/>
    </row>
    <row r="117" spans="3:79" s="57" customFormat="1" hidden="1">
      <c r="D117" s="110" t="str">
        <f t="shared" si="16"/>
        <v>Ice Storage Centrifugal Chiller</v>
      </c>
      <c r="E117" s="110" t="s">
        <v>5640</v>
      </c>
      <c r="F117" s="110" t="s">
        <v>5640</v>
      </c>
      <c r="G117" s="110" t="s">
        <v>5640</v>
      </c>
      <c r="H117" s="110" t="s">
        <v>6829</v>
      </c>
      <c r="I117" s="110" t="s">
        <v>5640</v>
      </c>
      <c r="J117" s="110" t="s">
        <v>5640</v>
      </c>
      <c r="K117" s="110" t="s">
        <v>5640</v>
      </c>
      <c r="L117" s="110" t="s">
        <v>5640</v>
      </c>
      <c r="M117" s="110" t="s">
        <v>5640</v>
      </c>
      <c r="N117" s="110" t="s">
        <v>5640</v>
      </c>
      <c r="O117" s="110" t="s">
        <v>5640</v>
      </c>
      <c r="P117" s="110" t="s">
        <v>5640</v>
      </c>
      <c r="Q117" s="110" t="s">
        <v>6829</v>
      </c>
      <c r="R117" s="110" t="s">
        <v>6829</v>
      </c>
      <c r="S117" s="110" t="s">
        <v>6829</v>
      </c>
      <c r="T117" s="110" t="s">
        <v>6829</v>
      </c>
      <c r="U117" s="110" t="s">
        <v>5640</v>
      </c>
      <c r="V117" s="110" t="s">
        <v>5640</v>
      </c>
      <c r="W117" s="110" t="s">
        <v>5640</v>
      </c>
      <c r="X117" s="110" t="s">
        <v>5640</v>
      </c>
      <c r="Y117" s="110" t="s">
        <v>5640</v>
      </c>
      <c r="Z117" s="110" t="s">
        <v>5640</v>
      </c>
      <c r="AA117" s="110" t="s">
        <v>5640</v>
      </c>
      <c r="AB117" s="110" t="s">
        <v>5640</v>
      </c>
      <c r="AC117" s="110" t="s">
        <v>5640</v>
      </c>
      <c r="AD117" s="110" t="s">
        <v>5640</v>
      </c>
      <c r="AE117" s="110" t="s">
        <v>6829</v>
      </c>
      <c r="AF117" s="110" t="s">
        <v>6829</v>
      </c>
      <c r="AG117" s="110" t="s">
        <v>5640</v>
      </c>
      <c r="AH117" s="110" t="s">
        <v>5640</v>
      </c>
      <c r="AI117" s="110" t="s">
        <v>5640</v>
      </c>
      <c r="AJ117" s="110" t="s">
        <v>5640</v>
      </c>
      <c r="AK117" s="110" t="s">
        <v>5640</v>
      </c>
      <c r="AL117" s="110" t="s">
        <v>5640</v>
      </c>
      <c r="AM117" s="110" t="s">
        <v>5643</v>
      </c>
      <c r="AN117" s="110" t="s">
        <v>5640</v>
      </c>
      <c r="AO117" s="110" t="s">
        <v>6829</v>
      </c>
      <c r="AP117" s="110" t="s">
        <v>5640</v>
      </c>
      <c r="AQ117" s="110" t="s">
        <v>6829</v>
      </c>
      <c r="AR117" s="110" t="s">
        <v>5640</v>
      </c>
      <c r="AS117" s="110" t="s">
        <v>6829</v>
      </c>
      <c r="AU117" s="307"/>
      <c r="AV117" s="307"/>
      <c r="AW117" s="307"/>
      <c r="AX117" s="307"/>
      <c r="AY117" s="307"/>
      <c r="AZ117" s="307"/>
      <c r="BA117" s="307"/>
      <c r="BB117" s="307"/>
      <c r="BC117" s="307"/>
      <c r="BD117" s="307"/>
      <c r="BE117" s="307"/>
      <c r="BF117" s="307"/>
      <c r="BG117" s="307"/>
      <c r="BH117" s="307"/>
      <c r="BI117" s="307"/>
      <c r="BJ117" s="307"/>
      <c r="BK117" s="307"/>
      <c r="BL117" s="307"/>
      <c r="BM117" s="307"/>
      <c r="BN117" s="307"/>
      <c r="BO117" s="307"/>
      <c r="BP117" s="307"/>
      <c r="BQ117" s="307"/>
      <c r="BR117" s="307"/>
      <c r="BS117" s="307"/>
      <c r="BT117" s="307"/>
      <c r="BU117" s="307"/>
      <c r="BV117" s="307"/>
      <c r="BW117" s="307"/>
      <c r="BX117" s="307"/>
      <c r="BY117" s="282"/>
      <c r="BZ117" s="282"/>
      <c r="CA117" s="282"/>
    </row>
    <row r="118" spans="3:79" s="57" customFormat="1" hidden="1">
      <c r="D118" s="110" t="str">
        <f t="shared" si="16"/>
        <v>Ice Storage Screw Chiller</v>
      </c>
      <c r="E118" s="110" t="s">
        <v>5640</v>
      </c>
      <c r="F118" s="110" t="s">
        <v>5640</v>
      </c>
      <c r="G118" s="110" t="s">
        <v>5640</v>
      </c>
      <c r="H118" s="110" t="s">
        <v>5640</v>
      </c>
      <c r="I118" s="110" t="s">
        <v>5640</v>
      </c>
      <c r="J118" s="110" t="s">
        <v>5640</v>
      </c>
      <c r="K118" s="110" t="s">
        <v>5640</v>
      </c>
      <c r="L118" s="110" t="s">
        <v>5640</v>
      </c>
      <c r="M118" s="110" t="s">
        <v>5640</v>
      </c>
      <c r="N118" s="110" t="s">
        <v>5640</v>
      </c>
      <c r="O118" s="110" t="s">
        <v>5640</v>
      </c>
      <c r="P118" s="110" t="s">
        <v>5640</v>
      </c>
      <c r="Q118" s="110" t="s">
        <v>5640</v>
      </c>
      <c r="R118" s="110" t="s">
        <v>5640</v>
      </c>
      <c r="S118" s="110" t="s">
        <v>6829</v>
      </c>
      <c r="T118" s="110" t="s">
        <v>6829</v>
      </c>
      <c r="U118" s="110" t="s">
        <v>5640</v>
      </c>
      <c r="V118" s="110" t="s">
        <v>5640</v>
      </c>
      <c r="W118" s="110" t="s">
        <v>5640</v>
      </c>
      <c r="X118" s="110" t="s">
        <v>5640</v>
      </c>
      <c r="Y118" s="110" t="s">
        <v>5640</v>
      </c>
      <c r="Z118" s="110" t="s">
        <v>5640</v>
      </c>
      <c r="AA118" s="110" t="s">
        <v>5640</v>
      </c>
      <c r="AB118" s="110" t="s">
        <v>5640</v>
      </c>
      <c r="AC118" s="110" t="s">
        <v>5640</v>
      </c>
      <c r="AD118" s="110" t="s">
        <v>5640</v>
      </c>
      <c r="AE118" s="110" t="s">
        <v>6829</v>
      </c>
      <c r="AF118" s="110" t="s">
        <v>6829</v>
      </c>
      <c r="AG118" s="110" t="s">
        <v>5640</v>
      </c>
      <c r="AH118" s="110" t="s">
        <v>5640</v>
      </c>
      <c r="AI118" s="110" t="s">
        <v>5640</v>
      </c>
      <c r="AJ118" s="110" t="s">
        <v>5640</v>
      </c>
      <c r="AK118" s="110" t="s">
        <v>5640</v>
      </c>
      <c r="AL118" s="110" t="s">
        <v>5640</v>
      </c>
      <c r="AM118" s="110" t="s">
        <v>5643</v>
      </c>
      <c r="AN118" s="110" t="s">
        <v>5640</v>
      </c>
      <c r="AO118" s="110" t="s">
        <v>6829</v>
      </c>
      <c r="AP118" s="110" t="s">
        <v>5640</v>
      </c>
      <c r="AQ118" s="110" t="s">
        <v>6829</v>
      </c>
      <c r="AR118" s="110" t="s">
        <v>5640</v>
      </c>
      <c r="AS118" s="110" t="s">
        <v>6829</v>
      </c>
      <c r="AU118" s="307"/>
      <c r="AV118" s="307"/>
      <c r="AW118" s="307"/>
      <c r="AX118" s="307"/>
      <c r="AY118" s="307"/>
      <c r="AZ118" s="307"/>
      <c r="BA118" s="307"/>
      <c r="BB118" s="307"/>
      <c r="BC118" s="307"/>
      <c r="BD118" s="307"/>
      <c r="BE118" s="307"/>
      <c r="BF118" s="307"/>
      <c r="BG118" s="307"/>
      <c r="BH118" s="307"/>
      <c r="BI118" s="307"/>
      <c r="BJ118" s="307"/>
      <c r="BK118" s="307"/>
      <c r="BL118" s="307"/>
      <c r="BM118" s="307"/>
      <c r="BN118" s="307"/>
      <c r="BO118" s="307"/>
      <c r="BP118" s="307"/>
      <c r="BQ118" s="307"/>
      <c r="BR118" s="307"/>
      <c r="BS118" s="307"/>
      <c r="BT118" s="307"/>
      <c r="BU118" s="307"/>
      <c r="BV118" s="307"/>
      <c r="BW118" s="307"/>
      <c r="BX118" s="307"/>
      <c r="BY118" s="282"/>
      <c r="BZ118" s="282"/>
      <c r="CA118" s="282"/>
    </row>
    <row r="119" spans="3:79" s="57" customFormat="1" hidden="1">
      <c r="D119" s="110" t="str">
        <f t="shared" si="16"/>
        <v>Ice Storage Air-cooled Scroll Chiller</v>
      </c>
      <c r="E119" s="110" t="s">
        <v>5640</v>
      </c>
      <c r="F119" s="110" t="s">
        <v>5640</v>
      </c>
      <c r="G119" s="110" t="s">
        <v>5640</v>
      </c>
      <c r="H119" s="110" t="s">
        <v>5640</v>
      </c>
      <c r="I119" s="110" t="s">
        <v>5640</v>
      </c>
      <c r="J119" s="110" t="s">
        <v>5640</v>
      </c>
      <c r="K119" s="110" t="s">
        <v>5640</v>
      </c>
      <c r="L119" s="110" t="s">
        <v>5640</v>
      </c>
      <c r="M119" s="110" t="s">
        <v>5640</v>
      </c>
      <c r="N119" s="110" t="s">
        <v>5640</v>
      </c>
      <c r="O119" s="110" t="s">
        <v>5640</v>
      </c>
      <c r="P119" s="110" t="s">
        <v>5640</v>
      </c>
      <c r="Q119" s="110" t="s">
        <v>5640</v>
      </c>
      <c r="R119" s="110" t="s">
        <v>5640</v>
      </c>
      <c r="S119" s="110" t="s">
        <v>6829</v>
      </c>
      <c r="T119" s="110" t="s">
        <v>6829</v>
      </c>
      <c r="U119" s="110" t="s">
        <v>5640</v>
      </c>
      <c r="V119" s="110" t="s">
        <v>5640</v>
      </c>
      <c r="W119" s="110" t="s">
        <v>5640</v>
      </c>
      <c r="X119" s="110" t="s">
        <v>5640</v>
      </c>
      <c r="Y119" s="110" t="s">
        <v>5640</v>
      </c>
      <c r="Z119" s="110" t="s">
        <v>5640</v>
      </c>
      <c r="AA119" s="110" t="s">
        <v>5640</v>
      </c>
      <c r="AB119" s="110" t="s">
        <v>5640</v>
      </c>
      <c r="AC119" s="110" t="s">
        <v>5640</v>
      </c>
      <c r="AD119" s="110" t="s">
        <v>5640</v>
      </c>
      <c r="AE119" s="110" t="s">
        <v>5640</v>
      </c>
      <c r="AF119" s="110" t="s">
        <v>5673</v>
      </c>
      <c r="AG119" s="110" t="s">
        <v>5640</v>
      </c>
      <c r="AH119" s="110" t="s">
        <v>5640</v>
      </c>
      <c r="AI119" s="110" t="s">
        <v>5640</v>
      </c>
      <c r="AJ119" s="110" t="s">
        <v>5640</v>
      </c>
      <c r="AK119" s="110" t="s">
        <v>5640</v>
      </c>
      <c r="AL119" s="110" t="s">
        <v>5640</v>
      </c>
      <c r="AM119" s="110" t="s">
        <v>5643</v>
      </c>
      <c r="AN119" s="110" t="s">
        <v>5640</v>
      </c>
      <c r="AO119" s="110" t="s">
        <v>6829</v>
      </c>
      <c r="AP119" s="110" t="s">
        <v>5640</v>
      </c>
      <c r="AQ119" s="110" t="s">
        <v>6829</v>
      </c>
      <c r="AR119" s="110" t="s">
        <v>5640</v>
      </c>
      <c r="AS119" s="110" t="s">
        <v>5640</v>
      </c>
      <c r="AU119" s="307"/>
      <c r="AV119" s="307"/>
      <c r="AW119" s="307"/>
      <c r="AX119" s="307"/>
      <c r="AY119" s="307"/>
      <c r="AZ119" s="307"/>
      <c r="BA119" s="307"/>
      <c r="BB119" s="307"/>
      <c r="BC119" s="307"/>
      <c r="BD119" s="307"/>
      <c r="BE119" s="307"/>
      <c r="BF119" s="307"/>
      <c r="BG119" s="307"/>
      <c r="BH119" s="307"/>
      <c r="BI119" s="307"/>
      <c r="BJ119" s="307"/>
      <c r="BK119" s="307"/>
      <c r="BL119" s="307"/>
      <c r="BM119" s="307"/>
      <c r="BN119" s="307"/>
      <c r="BO119" s="307"/>
      <c r="BP119" s="307"/>
      <c r="BQ119" s="307"/>
      <c r="BR119" s="307"/>
      <c r="BS119" s="307"/>
      <c r="BT119" s="307"/>
      <c r="BU119" s="307"/>
      <c r="BV119" s="307"/>
      <c r="BW119" s="307"/>
      <c r="BX119" s="307"/>
      <c r="BY119" s="282"/>
      <c r="BZ119" s="282"/>
      <c r="CA119" s="282"/>
    </row>
    <row r="120" spans="3:79" s="57" customFormat="1" hidden="1">
      <c r="D120" s="110" t="str">
        <f t="shared" si="16"/>
        <v>Split</v>
      </c>
      <c r="E120" s="110" t="s">
        <v>6829</v>
      </c>
      <c r="F120" s="110" t="s">
        <v>6829</v>
      </c>
      <c r="G120" s="110" t="s">
        <v>6829</v>
      </c>
      <c r="H120" s="110" t="s">
        <v>6829</v>
      </c>
      <c r="I120" s="110" t="s">
        <v>6829</v>
      </c>
      <c r="J120" s="110" t="s">
        <v>6829</v>
      </c>
      <c r="K120" s="110" t="s">
        <v>6829</v>
      </c>
      <c r="L120" s="110" t="s">
        <v>6829</v>
      </c>
      <c r="M120" s="110" t="s">
        <v>5641</v>
      </c>
      <c r="N120" s="110" t="s">
        <v>6829</v>
      </c>
      <c r="O120" s="110" t="s">
        <v>6829</v>
      </c>
      <c r="P120" s="110" t="s">
        <v>6829</v>
      </c>
      <c r="Q120" s="110" t="s">
        <v>5640</v>
      </c>
      <c r="R120" s="110" t="s">
        <v>5640</v>
      </c>
      <c r="S120" s="110" t="s">
        <v>6829</v>
      </c>
      <c r="T120" s="110" t="s">
        <v>6829</v>
      </c>
      <c r="U120" s="110" t="s">
        <v>5640</v>
      </c>
      <c r="V120" s="110" t="s">
        <v>5640</v>
      </c>
      <c r="W120" s="110" t="s">
        <v>6829</v>
      </c>
      <c r="X120" s="110" t="s">
        <v>5640</v>
      </c>
      <c r="Y120" s="110" t="s">
        <v>6829</v>
      </c>
      <c r="Z120" s="110"/>
      <c r="AA120" s="110" t="s">
        <v>5673</v>
      </c>
      <c r="AB120" s="110" t="s">
        <v>6829</v>
      </c>
      <c r="AC120" s="110" t="s">
        <v>5640</v>
      </c>
      <c r="AD120" s="110" t="s">
        <v>5640</v>
      </c>
      <c r="AE120" s="110" t="s">
        <v>5640</v>
      </c>
      <c r="AF120" s="110" t="s">
        <v>5640</v>
      </c>
      <c r="AG120" s="110" t="s">
        <v>5640</v>
      </c>
      <c r="AH120" s="110" t="s">
        <v>5640</v>
      </c>
      <c r="AI120" s="110" t="s">
        <v>5640</v>
      </c>
      <c r="AJ120" s="110" t="s">
        <v>5640</v>
      </c>
      <c r="AK120" s="110" t="s">
        <v>5640</v>
      </c>
      <c r="AL120" s="110" t="s">
        <v>5640</v>
      </c>
      <c r="AM120" s="110" t="s">
        <v>5640</v>
      </c>
      <c r="AN120" s="110" t="s">
        <v>5640</v>
      </c>
      <c r="AO120" s="110" t="s">
        <v>5640</v>
      </c>
      <c r="AP120" s="110" t="s">
        <v>5640</v>
      </c>
      <c r="AQ120" s="110" t="s">
        <v>6829</v>
      </c>
      <c r="AR120" s="110" t="s">
        <v>5640</v>
      </c>
      <c r="AS120" s="110" t="s">
        <v>5640</v>
      </c>
      <c r="AU120" s="307"/>
      <c r="AV120" s="307"/>
      <c r="AW120" s="307"/>
      <c r="AX120" s="307"/>
      <c r="AY120" s="307"/>
      <c r="AZ120" s="307"/>
      <c r="BA120" s="307"/>
      <c r="BB120" s="307"/>
      <c r="BC120" s="307"/>
      <c r="BD120" s="307"/>
      <c r="BE120" s="307"/>
      <c r="BF120" s="307"/>
      <c r="BG120" s="307"/>
      <c r="BH120" s="307"/>
      <c r="BI120" s="307"/>
      <c r="BJ120" s="307"/>
      <c r="BK120" s="307"/>
      <c r="BL120" s="307"/>
      <c r="BM120" s="307"/>
      <c r="BN120" s="307"/>
      <c r="BO120" s="307"/>
      <c r="BP120" s="307"/>
      <c r="BQ120" s="307"/>
      <c r="BR120" s="307"/>
      <c r="BS120" s="307"/>
      <c r="BT120" s="307"/>
      <c r="BU120" s="307"/>
      <c r="BV120" s="307"/>
      <c r="BW120" s="307"/>
      <c r="BX120" s="307"/>
      <c r="BY120" s="282"/>
      <c r="BZ120" s="282"/>
      <c r="CA120" s="282"/>
    </row>
    <row r="121" spans="3:79" s="57" customFormat="1" hidden="1">
      <c r="D121" s="110" t="str">
        <f t="shared" si="16"/>
        <v>Monobloc</v>
      </c>
      <c r="E121" s="110" t="s">
        <v>6829</v>
      </c>
      <c r="F121" s="110" t="s">
        <v>6829</v>
      </c>
      <c r="G121" s="110" t="s">
        <v>6829</v>
      </c>
      <c r="H121" s="110" t="s">
        <v>6829</v>
      </c>
      <c r="I121" s="110" t="s">
        <v>6829</v>
      </c>
      <c r="J121" s="110" t="s">
        <v>6829</v>
      </c>
      <c r="K121" s="110" t="s">
        <v>6829</v>
      </c>
      <c r="L121" s="110" t="s">
        <v>6829</v>
      </c>
      <c r="M121" s="110" t="s">
        <v>5641</v>
      </c>
      <c r="N121" s="110" t="s">
        <v>6829</v>
      </c>
      <c r="O121" s="110" t="s">
        <v>6829</v>
      </c>
      <c r="P121" s="110" t="s">
        <v>6829</v>
      </c>
      <c r="Q121" s="110" t="s">
        <v>5640</v>
      </c>
      <c r="R121" s="110" t="s">
        <v>5640</v>
      </c>
      <c r="S121" s="110" t="s">
        <v>6829</v>
      </c>
      <c r="T121" s="110" t="s">
        <v>6829</v>
      </c>
      <c r="U121" s="110" t="s">
        <v>5640</v>
      </c>
      <c r="V121" s="110" t="s">
        <v>5640</v>
      </c>
      <c r="W121" s="110" t="s">
        <v>6829</v>
      </c>
      <c r="X121" s="110" t="s">
        <v>5640</v>
      </c>
      <c r="Y121" s="110" t="s">
        <v>6829</v>
      </c>
      <c r="Z121" s="110"/>
      <c r="AA121" s="110" t="s">
        <v>6829</v>
      </c>
      <c r="AB121" s="110" t="s">
        <v>6829</v>
      </c>
      <c r="AC121" s="110" t="s">
        <v>5640</v>
      </c>
      <c r="AD121" s="110" t="s">
        <v>5640</v>
      </c>
      <c r="AE121" s="110" t="s">
        <v>5640</v>
      </c>
      <c r="AF121" s="110" t="s">
        <v>5640</v>
      </c>
      <c r="AG121" s="110" t="s">
        <v>5640</v>
      </c>
      <c r="AH121" s="110" t="s">
        <v>5640</v>
      </c>
      <c r="AI121" s="110" t="s">
        <v>5640</v>
      </c>
      <c r="AJ121" s="110" t="s">
        <v>5640</v>
      </c>
      <c r="AK121" s="110" t="s">
        <v>5640</v>
      </c>
      <c r="AL121" s="110" t="s">
        <v>5640</v>
      </c>
      <c r="AM121" s="110" t="s">
        <v>5640</v>
      </c>
      <c r="AN121" s="110" t="s">
        <v>5640</v>
      </c>
      <c r="AO121" s="110" t="s">
        <v>5640</v>
      </c>
      <c r="AP121" s="110" t="s">
        <v>6829</v>
      </c>
      <c r="AQ121" s="110" t="s">
        <v>6829</v>
      </c>
      <c r="AR121" s="110" t="s">
        <v>5640</v>
      </c>
      <c r="AS121" s="110" t="s">
        <v>5640</v>
      </c>
      <c r="AU121" s="307"/>
      <c r="AV121" s="307"/>
      <c r="AW121" s="307"/>
      <c r="AX121" s="307"/>
      <c r="AY121" s="307"/>
      <c r="AZ121" s="307"/>
      <c r="BA121" s="307"/>
      <c r="BB121" s="307"/>
      <c r="BC121" s="307"/>
      <c r="BD121" s="307"/>
      <c r="BE121" s="307"/>
      <c r="BF121" s="307"/>
      <c r="BG121" s="307"/>
      <c r="BH121" s="307"/>
      <c r="BI121" s="307"/>
      <c r="BJ121" s="307"/>
      <c r="BK121" s="307"/>
      <c r="BL121" s="307"/>
      <c r="BM121" s="307"/>
      <c r="BN121" s="307"/>
      <c r="BO121" s="307"/>
      <c r="BP121" s="307"/>
      <c r="BQ121" s="307"/>
      <c r="BR121" s="307"/>
      <c r="BS121" s="307"/>
      <c r="BT121" s="307"/>
      <c r="BU121" s="307"/>
      <c r="BV121" s="307"/>
      <c r="BW121" s="307"/>
      <c r="BX121" s="307"/>
      <c r="BY121" s="282"/>
      <c r="BZ121" s="282"/>
      <c r="CA121" s="282"/>
    </row>
    <row r="122" spans="3:79" s="57" customFormat="1" hidden="1">
      <c r="D122" s="110" t="str">
        <f t="shared" si="16"/>
        <v>Hydro Split</v>
      </c>
      <c r="E122" s="110" t="s">
        <v>6829</v>
      </c>
      <c r="F122" s="110" t="s">
        <v>6829</v>
      </c>
      <c r="G122" s="110" t="s">
        <v>6829</v>
      </c>
      <c r="H122" s="110" t="s">
        <v>6829</v>
      </c>
      <c r="I122" s="110"/>
      <c r="J122" s="110" t="s">
        <v>6829</v>
      </c>
      <c r="K122" s="110" t="s">
        <v>5673</v>
      </c>
      <c r="L122" s="110" t="s">
        <v>6829</v>
      </c>
      <c r="M122" s="110" t="s">
        <v>5650</v>
      </c>
      <c r="N122" s="110" t="s">
        <v>5640</v>
      </c>
      <c r="O122" s="110" t="s">
        <v>5640</v>
      </c>
      <c r="P122" s="110" t="s">
        <v>5640</v>
      </c>
      <c r="Q122" s="110" t="s">
        <v>5640</v>
      </c>
      <c r="R122" s="110" t="s">
        <v>5640</v>
      </c>
      <c r="S122" s="110" t="s">
        <v>6829</v>
      </c>
      <c r="T122" s="110" t="s">
        <v>6829</v>
      </c>
      <c r="U122" s="110" t="s">
        <v>5640</v>
      </c>
      <c r="V122" s="110" t="s">
        <v>5640</v>
      </c>
      <c r="W122" s="110" t="s">
        <v>5640</v>
      </c>
      <c r="X122" s="110" t="s">
        <v>5640</v>
      </c>
      <c r="Y122" s="110" t="s">
        <v>5640</v>
      </c>
      <c r="Z122" s="110" t="s">
        <v>5640</v>
      </c>
      <c r="AA122" s="110" t="s">
        <v>5640</v>
      </c>
      <c r="AB122" s="110" t="s">
        <v>6829</v>
      </c>
      <c r="AC122" s="110" t="s">
        <v>5640</v>
      </c>
      <c r="AD122" s="110" t="s">
        <v>5640</v>
      </c>
      <c r="AE122" s="110" t="s">
        <v>5640</v>
      </c>
      <c r="AF122" s="110" t="s">
        <v>5640</v>
      </c>
      <c r="AG122" s="110" t="s">
        <v>5640</v>
      </c>
      <c r="AH122" s="110" t="s">
        <v>5640</v>
      </c>
      <c r="AI122" s="110" t="s">
        <v>5640</v>
      </c>
      <c r="AJ122" s="110" t="s">
        <v>5640</v>
      </c>
      <c r="AK122" s="110" t="s">
        <v>5640</v>
      </c>
      <c r="AL122" s="110" t="s">
        <v>5640</v>
      </c>
      <c r="AM122" s="110" t="s">
        <v>5640</v>
      </c>
      <c r="AN122" s="110" t="s">
        <v>5640</v>
      </c>
      <c r="AO122" s="110" t="s">
        <v>5640</v>
      </c>
      <c r="AP122" s="110" t="s">
        <v>5640</v>
      </c>
      <c r="AQ122" s="110" t="s">
        <v>6829</v>
      </c>
      <c r="AR122" s="110" t="s">
        <v>5640</v>
      </c>
      <c r="AS122" s="110" t="s">
        <v>5640</v>
      </c>
      <c r="AU122" s="307"/>
      <c r="AV122" s="307"/>
      <c r="AW122" s="307"/>
      <c r="AX122" s="307"/>
      <c r="AY122" s="307"/>
      <c r="AZ122" s="307"/>
      <c r="BA122" s="307"/>
      <c r="BB122" s="307"/>
      <c r="BC122" s="307"/>
      <c r="BD122" s="307"/>
      <c r="BE122" s="307"/>
      <c r="BF122" s="307"/>
      <c r="BG122" s="307"/>
      <c r="BH122" s="307"/>
      <c r="BI122" s="307"/>
      <c r="BJ122" s="307"/>
      <c r="BK122" s="307"/>
      <c r="BL122" s="307"/>
      <c r="BM122" s="307"/>
      <c r="BN122" s="307"/>
      <c r="BO122" s="307"/>
      <c r="BP122" s="307"/>
      <c r="BQ122" s="307"/>
      <c r="BR122" s="307"/>
      <c r="BS122" s="307"/>
      <c r="BT122" s="307"/>
      <c r="BU122" s="307"/>
      <c r="BV122" s="307"/>
      <c r="BW122" s="307"/>
      <c r="BX122" s="307"/>
      <c r="BY122" s="282"/>
      <c r="BZ122" s="282"/>
      <c r="CA122" s="282"/>
    </row>
    <row r="123" spans="3:79" s="57" customFormat="1" hidden="1">
      <c r="D123" s="110" t="s">
        <v>7950</v>
      </c>
      <c r="E123" s="110"/>
      <c r="F123" s="110"/>
      <c r="G123" s="110"/>
      <c r="H123" s="110"/>
      <c r="I123" s="110"/>
      <c r="J123" s="110"/>
      <c r="K123" s="110"/>
      <c r="L123" s="110"/>
      <c r="M123" s="110" t="s">
        <v>5650</v>
      </c>
      <c r="N123" s="110" t="s">
        <v>5673</v>
      </c>
      <c r="O123" s="110" t="s">
        <v>5673</v>
      </c>
      <c r="P123" s="110" t="s">
        <v>5673</v>
      </c>
      <c r="Q123" s="110" t="s">
        <v>5673</v>
      </c>
      <c r="R123" s="110" t="s">
        <v>5673</v>
      </c>
      <c r="S123" s="110" t="s">
        <v>5673</v>
      </c>
      <c r="T123" s="110" t="s">
        <v>5673</v>
      </c>
      <c r="U123" s="110" t="s">
        <v>5673</v>
      </c>
      <c r="V123" s="110" t="s">
        <v>5673</v>
      </c>
      <c r="W123" s="110" t="s">
        <v>5673</v>
      </c>
      <c r="X123" s="110" t="s">
        <v>5673</v>
      </c>
      <c r="Y123" s="110" t="s">
        <v>5673</v>
      </c>
      <c r="Z123" s="110" t="s">
        <v>5673</v>
      </c>
      <c r="AA123" s="110" t="s">
        <v>5673</v>
      </c>
      <c r="AB123" s="110" t="s">
        <v>5673</v>
      </c>
      <c r="AC123" s="110" t="s">
        <v>5673</v>
      </c>
      <c r="AD123" s="110" t="s">
        <v>5673</v>
      </c>
      <c r="AE123" s="110" t="s">
        <v>5673</v>
      </c>
      <c r="AF123" s="110" t="s">
        <v>5673</v>
      </c>
      <c r="AG123" s="110" t="s">
        <v>5673</v>
      </c>
      <c r="AH123" s="110" t="s">
        <v>5673</v>
      </c>
      <c r="AI123" s="110" t="s">
        <v>5673</v>
      </c>
      <c r="AJ123" s="110" t="s">
        <v>5673</v>
      </c>
      <c r="AK123" s="110" t="s">
        <v>5673</v>
      </c>
      <c r="AL123" s="110" t="s">
        <v>5673</v>
      </c>
      <c r="AM123" s="110" t="s">
        <v>5673</v>
      </c>
      <c r="AN123" s="110" t="s">
        <v>5673</v>
      </c>
      <c r="AO123" s="110" t="s">
        <v>5673</v>
      </c>
      <c r="AP123" s="110" t="s">
        <v>5673</v>
      </c>
      <c r="AQ123" s="110" t="s">
        <v>5673</v>
      </c>
      <c r="AR123" s="110" t="s">
        <v>5673</v>
      </c>
      <c r="AS123" s="110" t="s">
        <v>5673</v>
      </c>
      <c r="AU123" s="307"/>
      <c r="AV123" s="307"/>
      <c r="AW123" s="307"/>
      <c r="AX123" s="307"/>
      <c r="AY123" s="307"/>
      <c r="AZ123" s="307"/>
      <c r="BA123" s="307"/>
      <c r="BB123" s="307"/>
      <c r="BC123" s="307"/>
      <c r="BD123" s="307"/>
      <c r="BE123" s="307"/>
      <c r="BF123" s="307"/>
      <c r="BG123" s="307"/>
      <c r="BH123" s="307"/>
      <c r="BI123" s="307"/>
      <c r="BJ123" s="307"/>
      <c r="BK123" s="307"/>
      <c r="BL123" s="307"/>
      <c r="BM123" s="307"/>
      <c r="BN123" s="307"/>
      <c r="BO123" s="307"/>
      <c r="BP123" s="307"/>
      <c r="BQ123" s="307"/>
      <c r="BR123" s="307"/>
      <c r="BS123" s="307"/>
      <c r="BT123" s="307"/>
      <c r="BU123" s="307"/>
      <c r="BV123" s="307"/>
      <c r="BW123" s="307"/>
      <c r="BX123" s="307"/>
      <c r="BY123" s="282"/>
      <c r="BZ123" s="282"/>
      <c r="CA123" s="282"/>
    </row>
    <row r="124" spans="3:79" s="57" customFormat="1" hidden="1">
      <c r="D124" s="110" t="str">
        <f t="shared" ref="D124:D126" si="17">D60</f>
        <v>Water Heater</v>
      </c>
      <c r="E124" s="110" t="s">
        <v>6829</v>
      </c>
      <c r="F124" s="110" t="s">
        <v>5640</v>
      </c>
      <c r="G124" s="110" t="s">
        <v>5640</v>
      </c>
      <c r="H124" s="110" t="s">
        <v>5640</v>
      </c>
      <c r="I124" s="110"/>
      <c r="J124" s="110" t="s">
        <v>6829</v>
      </c>
      <c r="K124" s="110" t="s">
        <v>6829</v>
      </c>
      <c r="L124" s="110" t="s">
        <v>6829</v>
      </c>
      <c r="M124" s="110" t="s">
        <v>5650</v>
      </c>
      <c r="N124" s="110" t="s">
        <v>5640</v>
      </c>
      <c r="O124" s="110" t="s">
        <v>5640</v>
      </c>
      <c r="P124" s="110" t="s">
        <v>5640</v>
      </c>
      <c r="Q124" s="110" t="s">
        <v>5640</v>
      </c>
      <c r="R124" s="110" t="s">
        <v>5640</v>
      </c>
      <c r="S124" s="110" t="s">
        <v>5640</v>
      </c>
      <c r="T124" s="110" t="s">
        <v>5640</v>
      </c>
      <c r="U124" s="110" t="s">
        <v>5640</v>
      </c>
      <c r="V124" s="110" t="s">
        <v>5640</v>
      </c>
      <c r="W124" s="110" t="s">
        <v>5640</v>
      </c>
      <c r="X124" s="110" t="s">
        <v>5640</v>
      </c>
      <c r="Y124" s="110" t="s">
        <v>5640</v>
      </c>
      <c r="Z124" s="110" t="s">
        <v>5640</v>
      </c>
      <c r="AA124" s="110" t="s">
        <v>5640</v>
      </c>
      <c r="AB124" s="110" t="s">
        <v>6829</v>
      </c>
      <c r="AC124" s="110" t="s">
        <v>5640</v>
      </c>
      <c r="AD124" s="110" t="s">
        <v>5640</v>
      </c>
      <c r="AE124" s="110" t="s">
        <v>5640</v>
      </c>
      <c r="AF124" s="110" t="s">
        <v>5640</v>
      </c>
      <c r="AG124" s="110" t="s">
        <v>5640</v>
      </c>
      <c r="AH124" s="110" t="s">
        <v>5640</v>
      </c>
      <c r="AI124" s="110" t="s">
        <v>5640</v>
      </c>
      <c r="AJ124" s="110" t="s">
        <v>5640</v>
      </c>
      <c r="AK124" s="110" t="s">
        <v>5640</v>
      </c>
      <c r="AL124" s="110" t="s">
        <v>5640</v>
      </c>
      <c r="AM124" s="110" t="s">
        <v>5640</v>
      </c>
      <c r="AN124" s="110" t="s">
        <v>5640</v>
      </c>
      <c r="AO124" s="110" t="s">
        <v>5640</v>
      </c>
      <c r="AP124" s="110" t="s">
        <v>5640</v>
      </c>
      <c r="AQ124" s="110" t="s">
        <v>6829</v>
      </c>
      <c r="AR124" s="110" t="s">
        <v>5640</v>
      </c>
      <c r="AS124" s="110" t="s">
        <v>5640</v>
      </c>
      <c r="AU124" s="307"/>
      <c r="AV124" s="307"/>
      <c r="AW124" s="307"/>
      <c r="AX124" s="307"/>
      <c r="AY124" s="307"/>
      <c r="AZ124" s="307"/>
      <c r="BA124" s="307"/>
      <c r="BB124" s="307"/>
      <c r="BC124" s="307"/>
      <c r="BD124" s="307"/>
      <c r="BE124" s="307"/>
      <c r="BF124" s="307"/>
      <c r="BG124" s="307"/>
      <c r="BH124" s="307"/>
      <c r="BI124" s="307"/>
      <c r="BJ124" s="307"/>
      <c r="BK124" s="307"/>
      <c r="BL124" s="307"/>
      <c r="BM124" s="307"/>
      <c r="BN124" s="307"/>
      <c r="BO124" s="307"/>
      <c r="BP124" s="307"/>
      <c r="BQ124" s="307"/>
      <c r="BR124" s="307"/>
      <c r="BS124" s="307"/>
      <c r="BT124" s="307"/>
      <c r="BU124" s="307"/>
      <c r="BV124" s="307"/>
      <c r="BW124" s="307"/>
      <c r="BX124" s="307"/>
      <c r="BY124" s="282"/>
      <c r="BZ124" s="282"/>
      <c r="CA124" s="282"/>
    </row>
    <row r="125" spans="3:79" s="57" customFormat="1" hidden="1">
      <c r="D125" s="110" t="str">
        <f t="shared" si="17"/>
        <v>Individual Controller</v>
      </c>
      <c r="E125" s="110" t="s">
        <v>5640</v>
      </c>
      <c r="F125" s="110" t="s">
        <v>5640</v>
      </c>
      <c r="G125" s="110" t="s">
        <v>5640</v>
      </c>
      <c r="H125" s="110" t="s">
        <v>5640</v>
      </c>
      <c r="I125" s="110" t="s">
        <v>5643</v>
      </c>
      <c r="J125" s="110" t="s">
        <v>5640</v>
      </c>
      <c r="K125" s="110" t="s">
        <v>5640</v>
      </c>
      <c r="L125" s="110" t="s">
        <v>6829</v>
      </c>
      <c r="M125" s="110" t="s">
        <v>5650</v>
      </c>
      <c r="N125" s="110" t="s">
        <v>6829</v>
      </c>
      <c r="O125" s="110" t="s">
        <v>6829</v>
      </c>
      <c r="P125" s="110" t="s">
        <v>6829</v>
      </c>
      <c r="Q125" s="110" t="s">
        <v>6829</v>
      </c>
      <c r="R125" s="110" t="s">
        <v>6829</v>
      </c>
      <c r="S125" s="110" t="s">
        <v>6829</v>
      </c>
      <c r="T125" s="110" t="s">
        <v>6829</v>
      </c>
      <c r="U125" s="110" t="s">
        <v>6829</v>
      </c>
      <c r="V125" s="110" t="s">
        <v>6829</v>
      </c>
      <c r="W125" s="110" t="s">
        <v>6829</v>
      </c>
      <c r="X125" s="110" t="s">
        <v>6829</v>
      </c>
      <c r="Y125" s="110" t="s">
        <v>6829</v>
      </c>
      <c r="Z125" s="110" t="s">
        <v>6829</v>
      </c>
      <c r="AA125" s="110" t="s">
        <v>6829</v>
      </c>
      <c r="AB125" s="110" t="s">
        <v>6829</v>
      </c>
      <c r="AC125" s="110" t="s">
        <v>6829</v>
      </c>
      <c r="AD125" s="110" t="s">
        <v>6829</v>
      </c>
      <c r="AE125" s="110" t="s">
        <v>6829</v>
      </c>
      <c r="AF125" s="110" t="s">
        <v>6829</v>
      </c>
      <c r="AG125" s="110" t="s">
        <v>6829</v>
      </c>
      <c r="AH125" s="110" t="s">
        <v>6829</v>
      </c>
      <c r="AI125" s="110" t="s">
        <v>6829</v>
      </c>
      <c r="AJ125" s="110" t="s">
        <v>6829</v>
      </c>
      <c r="AK125" s="110" t="s">
        <v>6829</v>
      </c>
      <c r="AL125" s="110" t="s">
        <v>6829</v>
      </c>
      <c r="AM125" s="110" t="s">
        <v>6829</v>
      </c>
      <c r="AN125" s="110" t="s">
        <v>6829</v>
      </c>
      <c r="AO125" s="110" t="s">
        <v>6829</v>
      </c>
      <c r="AP125" s="110" t="s">
        <v>6829</v>
      </c>
      <c r="AQ125" s="110" t="s">
        <v>6829</v>
      </c>
      <c r="AR125" s="110" t="s">
        <v>6829</v>
      </c>
      <c r="AS125" s="110" t="s">
        <v>5640</v>
      </c>
      <c r="AU125" s="307"/>
      <c r="AV125" s="307"/>
      <c r="AW125" s="307"/>
      <c r="AX125" s="307"/>
      <c r="AY125" s="307"/>
      <c r="AZ125" s="307"/>
      <c r="BA125" s="307"/>
      <c r="BB125" s="307"/>
      <c r="BC125" s="307"/>
      <c r="BD125" s="307"/>
      <c r="BE125" s="307"/>
      <c r="BF125" s="307"/>
      <c r="BG125" s="307"/>
      <c r="BH125" s="307"/>
      <c r="BI125" s="307"/>
      <c r="BJ125" s="307"/>
      <c r="BK125" s="307"/>
      <c r="BL125" s="307"/>
      <c r="BM125" s="307"/>
      <c r="BN125" s="307"/>
      <c r="BO125" s="307"/>
      <c r="BP125" s="307"/>
      <c r="BQ125" s="307"/>
      <c r="BR125" s="307"/>
      <c r="BS125" s="307"/>
      <c r="BT125" s="307"/>
      <c r="BU125" s="307"/>
      <c r="BV125" s="307"/>
      <c r="BW125" s="307"/>
      <c r="BX125" s="307"/>
      <c r="BY125" s="282"/>
      <c r="BZ125" s="282"/>
      <c r="CA125" s="282"/>
    </row>
    <row r="126" spans="3:79" s="57" customFormat="1" hidden="1">
      <c r="D126" s="110" t="str">
        <f t="shared" si="17"/>
        <v>Central Controller</v>
      </c>
      <c r="E126" s="110" t="s">
        <v>5640</v>
      </c>
      <c r="F126" s="110" t="s">
        <v>5640</v>
      </c>
      <c r="G126" s="110" t="s">
        <v>5640</v>
      </c>
      <c r="H126" s="110" t="s">
        <v>5640</v>
      </c>
      <c r="I126" s="110" t="s">
        <v>5643</v>
      </c>
      <c r="J126" s="110" t="s">
        <v>5640</v>
      </c>
      <c r="K126" s="110" t="s">
        <v>5640</v>
      </c>
      <c r="L126" s="110" t="s">
        <v>6829</v>
      </c>
      <c r="M126" s="110" t="s">
        <v>5650</v>
      </c>
      <c r="N126" s="110" t="s">
        <v>6829</v>
      </c>
      <c r="O126" s="110" t="s">
        <v>6829</v>
      </c>
      <c r="P126" s="110" t="s">
        <v>6829</v>
      </c>
      <c r="Q126" s="110" t="s">
        <v>6829</v>
      </c>
      <c r="R126" s="110" t="s">
        <v>6829</v>
      </c>
      <c r="S126" s="110" t="s">
        <v>6829</v>
      </c>
      <c r="T126" s="110" t="s">
        <v>6829</v>
      </c>
      <c r="U126" s="110" t="s">
        <v>6829</v>
      </c>
      <c r="V126" s="110" t="s">
        <v>6829</v>
      </c>
      <c r="W126" s="110" t="s">
        <v>6829</v>
      </c>
      <c r="X126" s="110" t="s">
        <v>6829</v>
      </c>
      <c r="Y126" s="110" t="s">
        <v>6829</v>
      </c>
      <c r="Z126" s="110" t="s">
        <v>6829</v>
      </c>
      <c r="AA126" s="110" t="s">
        <v>6829</v>
      </c>
      <c r="AB126" s="110" t="s">
        <v>6829</v>
      </c>
      <c r="AC126" s="110" t="s">
        <v>6829</v>
      </c>
      <c r="AD126" s="110" t="s">
        <v>6829</v>
      </c>
      <c r="AE126" s="110" t="s">
        <v>6829</v>
      </c>
      <c r="AF126" s="110" t="s">
        <v>6829</v>
      </c>
      <c r="AG126" s="110" t="s">
        <v>6829</v>
      </c>
      <c r="AH126" s="110" t="s">
        <v>6829</v>
      </c>
      <c r="AI126" s="110" t="s">
        <v>6829</v>
      </c>
      <c r="AJ126" s="110" t="s">
        <v>6829</v>
      </c>
      <c r="AK126" s="110" t="s">
        <v>6829</v>
      </c>
      <c r="AL126" s="110" t="s">
        <v>6829</v>
      </c>
      <c r="AM126" s="110" t="s">
        <v>6829</v>
      </c>
      <c r="AN126" s="110" t="s">
        <v>6829</v>
      </c>
      <c r="AO126" s="110" t="s">
        <v>6829</v>
      </c>
      <c r="AP126" s="110" t="s">
        <v>6829</v>
      </c>
      <c r="AQ126" s="110" t="s">
        <v>6829</v>
      </c>
      <c r="AR126" s="110" t="s">
        <v>6829</v>
      </c>
      <c r="AS126" s="110" t="s">
        <v>6829</v>
      </c>
      <c r="AU126" s="307"/>
      <c r="AV126" s="307"/>
      <c r="AW126" s="307"/>
      <c r="AX126" s="307"/>
      <c r="AY126" s="307"/>
      <c r="AZ126" s="307"/>
      <c r="BA126" s="307"/>
      <c r="BB126" s="307"/>
      <c r="BC126" s="307"/>
      <c r="BD126" s="307"/>
      <c r="BE126" s="307"/>
      <c r="BF126" s="307"/>
      <c r="BG126" s="307"/>
      <c r="BH126" s="307"/>
      <c r="BI126" s="307"/>
      <c r="BJ126" s="307"/>
      <c r="BK126" s="307"/>
      <c r="BL126" s="307"/>
      <c r="BM126" s="307"/>
      <c r="BN126" s="307"/>
      <c r="BO126" s="307"/>
      <c r="BP126" s="307"/>
      <c r="BQ126" s="307"/>
      <c r="BR126" s="307"/>
      <c r="BS126" s="307"/>
      <c r="BT126" s="307"/>
      <c r="BU126" s="307"/>
      <c r="BV126" s="307"/>
      <c r="BW126" s="307"/>
      <c r="BX126" s="307"/>
      <c r="BY126" s="282"/>
      <c r="BZ126" s="282"/>
      <c r="CA126" s="282"/>
    </row>
    <row r="127" spans="3:79" s="57" customFormat="1" hidden="1">
      <c r="D127" s="110" t="str">
        <f>D63</f>
        <v>Gateway</v>
      </c>
      <c r="E127" s="110" t="s">
        <v>5640</v>
      </c>
      <c r="F127" s="110" t="s">
        <v>5640</v>
      </c>
      <c r="G127" s="110" t="s">
        <v>5640</v>
      </c>
      <c r="H127" s="110" t="s">
        <v>5640</v>
      </c>
      <c r="I127" s="110" t="s">
        <v>5643</v>
      </c>
      <c r="J127" s="110" t="s">
        <v>5640</v>
      </c>
      <c r="K127" s="110" t="s">
        <v>5640</v>
      </c>
      <c r="L127" s="110" t="s">
        <v>6829</v>
      </c>
      <c r="M127" s="110" t="s">
        <v>5650</v>
      </c>
      <c r="N127" s="110" t="s">
        <v>6829</v>
      </c>
      <c r="O127" s="110" t="s">
        <v>6829</v>
      </c>
      <c r="P127" s="110" t="s">
        <v>6829</v>
      </c>
      <c r="Q127" s="110" t="s">
        <v>6829</v>
      </c>
      <c r="R127" s="110" t="s">
        <v>6829</v>
      </c>
      <c r="S127" s="110" t="s">
        <v>6829</v>
      </c>
      <c r="T127" s="110" t="s">
        <v>6829</v>
      </c>
      <c r="U127" s="110" t="s">
        <v>6829</v>
      </c>
      <c r="V127" s="110" t="s">
        <v>6829</v>
      </c>
      <c r="W127" s="110" t="s">
        <v>6829</v>
      </c>
      <c r="X127" s="110" t="s">
        <v>6829</v>
      </c>
      <c r="Y127" s="110" t="s">
        <v>6829</v>
      </c>
      <c r="Z127" s="110" t="s">
        <v>6829</v>
      </c>
      <c r="AA127" s="110" t="s">
        <v>6829</v>
      </c>
      <c r="AB127" s="110" t="s">
        <v>6829</v>
      </c>
      <c r="AC127" s="110" t="s">
        <v>6829</v>
      </c>
      <c r="AD127" s="110" t="s">
        <v>6829</v>
      </c>
      <c r="AE127" s="110" t="s">
        <v>6829</v>
      </c>
      <c r="AF127" s="110" t="s">
        <v>6829</v>
      </c>
      <c r="AG127" s="110" t="s">
        <v>6829</v>
      </c>
      <c r="AH127" s="110" t="s">
        <v>6829</v>
      </c>
      <c r="AI127" s="110" t="s">
        <v>6829</v>
      </c>
      <c r="AJ127" s="110" t="s">
        <v>6829</v>
      </c>
      <c r="AK127" s="110" t="s">
        <v>5640</v>
      </c>
      <c r="AL127" s="110" t="s">
        <v>6829</v>
      </c>
      <c r="AM127" s="110" t="s">
        <v>6829</v>
      </c>
      <c r="AN127" s="110" t="s">
        <v>6829</v>
      </c>
      <c r="AO127" s="110" t="s">
        <v>6829</v>
      </c>
      <c r="AP127" s="110" t="s">
        <v>6829</v>
      </c>
      <c r="AQ127" s="110" t="s">
        <v>6829</v>
      </c>
      <c r="AR127" s="110" t="s">
        <v>6829</v>
      </c>
      <c r="AS127" s="110" t="s">
        <v>5640</v>
      </c>
      <c r="AU127" s="307"/>
      <c r="AV127" s="307"/>
      <c r="AW127" s="307"/>
      <c r="AX127" s="307"/>
      <c r="AY127" s="307"/>
      <c r="AZ127" s="307"/>
      <c r="BA127" s="307"/>
      <c r="BB127" s="307"/>
      <c r="BC127" s="307"/>
      <c r="BD127" s="307"/>
      <c r="BE127" s="307"/>
      <c r="BF127" s="307"/>
      <c r="BG127" s="307"/>
      <c r="BH127" s="307"/>
      <c r="BI127" s="307"/>
      <c r="BJ127" s="307"/>
      <c r="BK127" s="307"/>
      <c r="BL127" s="307"/>
      <c r="BM127" s="307"/>
      <c r="BN127" s="307"/>
      <c r="BO127" s="307"/>
      <c r="BP127" s="307"/>
      <c r="BQ127" s="307"/>
      <c r="BR127" s="307"/>
      <c r="BS127" s="307"/>
      <c r="BT127" s="307"/>
      <c r="BU127" s="307"/>
      <c r="BV127" s="307"/>
      <c r="BW127" s="307"/>
      <c r="BX127" s="307"/>
      <c r="BY127" s="282"/>
      <c r="BZ127" s="282"/>
      <c r="CA127" s="282"/>
    </row>
    <row r="128" spans="3:79" s="57" customFormat="1" hidden="1">
      <c r="D128" s="110" t="str">
        <f>D64</f>
        <v>Application Controller</v>
      </c>
      <c r="E128" s="110" t="s">
        <v>5640</v>
      </c>
      <c r="F128" s="110" t="s">
        <v>5640</v>
      </c>
      <c r="G128" s="110" t="s">
        <v>5640</v>
      </c>
      <c r="H128" s="110" t="s">
        <v>5640</v>
      </c>
      <c r="I128" s="110" t="s">
        <v>5643</v>
      </c>
      <c r="J128" s="110" t="s">
        <v>5640</v>
      </c>
      <c r="K128" s="110" t="s">
        <v>5640</v>
      </c>
      <c r="L128" s="110" t="s">
        <v>5640</v>
      </c>
      <c r="M128" s="110" t="s">
        <v>5650</v>
      </c>
      <c r="N128" s="110" t="s">
        <v>6829</v>
      </c>
      <c r="O128" s="110" t="s">
        <v>6829</v>
      </c>
      <c r="P128" s="110" t="s">
        <v>6829</v>
      </c>
      <c r="Q128" s="110" t="s">
        <v>6829</v>
      </c>
      <c r="R128" s="110" t="s">
        <v>6829</v>
      </c>
      <c r="S128" s="110" t="s">
        <v>6829</v>
      </c>
      <c r="T128" s="110" t="s">
        <v>6829</v>
      </c>
      <c r="U128" s="110" t="s">
        <v>6829</v>
      </c>
      <c r="V128" s="110" t="s">
        <v>6829</v>
      </c>
      <c r="W128" s="110" t="s">
        <v>6829</v>
      </c>
      <c r="X128" s="110" t="s">
        <v>6829</v>
      </c>
      <c r="Y128" s="110" t="s">
        <v>6829</v>
      </c>
      <c r="Z128" s="110" t="s">
        <v>6829</v>
      </c>
      <c r="AA128" s="110" t="s">
        <v>6829</v>
      </c>
      <c r="AB128" s="110" t="s">
        <v>6829</v>
      </c>
      <c r="AC128" s="110" t="s">
        <v>6829</v>
      </c>
      <c r="AD128" s="110" t="s">
        <v>6829</v>
      </c>
      <c r="AE128" s="110" t="s">
        <v>6829</v>
      </c>
      <c r="AF128" s="110" t="s">
        <v>6829</v>
      </c>
      <c r="AG128" s="110" t="s">
        <v>6829</v>
      </c>
      <c r="AH128" s="110" t="s">
        <v>6829</v>
      </c>
      <c r="AI128" s="110" t="s">
        <v>6829</v>
      </c>
      <c r="AJ128" s="110" t="s">
        <v>6829</v>
      </c>
      <c r="AK128" s="110" t="s">
        <v>6829</v>
      </c>
      <c r="AL128" s="110" t="s">
        <v>6829</v>
      </c>
      <c r="AM128" s="110" t="s">
        <v>6829</v>
      </c>
      <c r="AN128" s="110" t="s">
        <v>6829</v>
      </c>
      <c r="AO128" s="110" t="s">
        <v>6829</v>
      </c>
      <c r="AP128" s="110" t="s">
        <v>6829</v>
      </c>
      <c r="AQ128" s="110" t="s">
        <v>6829</v>
      </c>
      <c r="AR128" s="110" t="s">
        <v>6829</v>
      </c>
      <c r="AS128" s="110" t="s">
        <v>5640</v>
      </c>
      <c r="AU128" s="307"/>
      <c r="AV128" s="307"/>
      <c r="AW128" s="307"/>
      <c r="AX128" s="307"/>
      <c r="AY128" s="307"/>
      <c r="AZ128" s="307"/>
      <c r="BA128" s="307"/>
      <c r="BB128" s="307"/>
      <c r="BC128" s="307"/>
      <c r="BD128" s="307"/>
      <c r="BE128" s="307"/>
      <c r="BF128" s="307"/>
      <c r="BG128" s="307"/>
      <c r="BH128" s="307"/>
      <c r="BI128" s="307"/>
      <c r="BJ128" s="307"/>
      <c r="BK128" s="307"/>
      <c r="BL128" s="307"/>
      <c r="BM128" s="307"/>
      <c r="BN128" s="307"/>
      <c r="BO128" s="307"/>
      <c r="BP128" s="307"/>
      <c r="BQ128" s="307"/>
      <c r="BR128" s="307"/>
      <c r="BS128" s="307"/>
      <c r="BT128" s="307"/>
      <c r="BU128" s="307"/>
      <c r="BV128" s="307"/>
      <c r="BW128" s="307"/>
      <c r="BX128" s="307"/>
      <c r="BY128" s="282"/>
      <c r="BZ128" s="282"/>
      <c r="CA128" s="282"/>
    </row>
    <row r="129" spans="1:79" s="57" customForma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U129" s="307"/>
      <c r="AV129" s="307"/>
      <c r="AW129" s="307"/>
      <c r="AX129" s="307"/>
      <c r="AY129" s="307"/>
      <c r="AZ129" s="307"/>
      <c r="BA129" s="307"/>
      <c r="BB129" s="307"/>
      <c r="BC129" s="307"/>
      <c r="BD129" s="307"/>
      <c r="BE129" s="307"/>
      <c r="BF129" s="307"/>
      <c r="BG129" s="307"/>
      <c r="BH129" s="307"/>
      <c r="BI129" s="307"/>
      <c r="BJ129" s="307"/>
      <c r="BK129" s="307"/>
      <c r="BL129" s="307"/>
      <c r="BM129" s="307"/>
      <c r="BN129" s="307"/>
      <c r="BO129" s="307"/>
      <c r="BP129" s="307"/>
      <c r="BQ129" s="307"/>
      <c r="BR129" s="307"/>
      <c r="BS129" s="307"/>
      <c r="BT129" s="307"/>
      <c r="BU129" s="307"/>
      <c r="BV129" s="307"/>
      <c r="BW129" s="307"/>
      <c r="BX129" s="307"/>
      <c r="BY129" s="282"/>
      <c r="BZ129" s="282"/>
      <c r="CA129" s="282"/>
    </row>
    <row r="131" spans="1:79">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row>
    <row r="132" spans="1:79">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row>
    <row r="133" spans="1:79">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row>
    <row r="134" spans="1:79">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row>
    <row r="135" spans="1:79">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row>
    <row r="136" spans="1:79">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row>
    <row r="137" spans="1:79">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row>
    <row r="138" spans="1:79">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row>
    <row r="139" spans="1:79">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row>
    <row r="140" spans="1:79">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row>
    <row r="141" spans="1:79">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row>
    <row r="142" spans="1:79">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row>
    <row r="143" spans="1:79">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row>
    <row r="144" spans="1:79">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row>
    <row r="145" spans="5:45">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row>
    <row r="146" spans="5:45">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row>
    <row r="147" spans="5:45">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row>
    <row r="148" spans="5:45">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row>
    <row r="149" spans="5:45">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row>
    <row r="150" spans="5:45">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row>
    <row r="151" spans="5:45">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row>
    <row r="152" spans="5:45">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row>
    <row r="153" spans="5:45">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row>
    <row r="154" spans="5:45">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row>
    <row r="155" spans="5:45">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row>
    <row r="156" spans="5:45">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row>
    <row r="157" spans="5:45">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row>
    <row r="158" spans="5:45">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row>
    <row r="159" spans="5:45">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row>
    <row r="160" spans="5:45">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row>
    <row r="161" spans="5:45">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row>
    <row r="162" spans="5:45">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row>
    <row r="163" spans="5:45">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row>
    <row r="164" spans="5:45">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row>
    <row r="165" spans="5:45">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row>
    <row r="166" spans="5:45">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row>
    <row r="167" spans="5:45">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row>
    <row r="168" spans="5:45">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row>
    <row r="169" spans="5:45">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row>
    <row r="170" spans="5:45">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row>
    <row r="171" spans="5:45">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row>
    <row r="172" spans="5:45">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row>
    <row r="173" spans="5:45">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row>
    <row r="174" spans="5:45">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row>
    <row r="175" spans="5:45">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row>
    <row r="176" spans="5:45">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row>
    <row r="177" spans="5:45">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row>
    <row r="178" spans="5:45">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row>
    <row r="179" spans="5:45">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row>
    <row r="180" spans="5:45">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row>
    <row r="181" spans="5:45">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row>
    <row r="182" spans="5:45">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row>
    <row r="183" spans="5:45">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row>
    <row r="184" spans="5:45">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row>
    <row r="185" spans="5:45">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row>
    <row r="186" spans="5:45">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row>
    <row r="187" spans="5:45">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row>
    <row r="188" spans="5:45">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row>
    <row r="189" spans="5:45">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row>
    <row r="190" spans="5:45">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row>
    <row r="191" spans="5:45">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row>
    <row r="192" spans="5:45">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row>
    <row r="193" spans="5:45">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row>
    <row r="194" spans="5:45">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row>
    <row r="195" spans="5:45">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row>
    <row r="196" spans="5:45">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row>
    <row r="197" spans="5:45">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row>
  </sheetData>
  <mergeCells count="55">
    <mergeCell ref="AC67:AD67"/>
    <mergeCell ref="B68:D68"/>
    <mergeCell ref="N68:O68"/>
    <mergeCell ref="Q68:R68"/>
    <mergeCell ref="S68:T68"/>
    <mergeCell ref="U68:V68"/>
    <mergeCell ref="Y68:Z68"/>
    <mergeCell ref="AC68:AD68"/>
    <mergeCell ref="B67:D67"/>
    <mergeCell ref="N67:O67"/>
    <mergeCell ref="Q67:R67"/>
    <mergeCell ref="S67:T67"/>
    <mergeCell ref="U67:V67"/>
    <mergeCell ref="Y67:Z67"/>
    <mergeCell ref="AC65:AD65"/>
    <mergeCell ref="B66:D66"/>
    <mergeCell ref="N66:O66"/>
    <mergeCell ref="Q66:R66"/>
    <mergeCell ref="S66:T66"/>
    <mergeCell ref="U66:V66"/>
    <mergeCell ref="Y66:Z66"/>
    <mergeCell ref="AC66:AD66"/>
    <mergeCell ref="B65:D65"/>
    <mergeCell ref="N65:O65"/>
    <mergeCell ref="Q65:R65"/>
    <mergeCell ref="S65:T65"/>
    <mergeCell ref="U65:V65"/>
    <mergeCell ref="Y65:Z65"/>
    <mergeCell ref="B61:C64"/>
    <mergeCell ref="B10:C25"/>
    <mergeCell ref="B26:C33"/>
    <mergeCell ref="B34:C34"/>
    <mergeCell ref="B35:C35"/>
    <mergeCell ref="B36:C45"/>
    <mergeCell ref="B46:C55"/>
    <mergeCell ref="B60:C60"/>
    <mergeCell ref="B56:C59"/>
    <mergeCell ref="B5:D9"/>
    <mergeCell ref="E5:L5"/>
    <mergeCell ref="N5:AB5"/>
    <mergeCell ref="AC5:AD5"/>
    <mergeCell ref="AE5:AK5"/>
    <mergeCell ref="Y6:Z6"/>
    <mergeCell ref="AC6:AD6"/>
    <mergeCell ref="N7:O7"/>
    <mergeCell ref="Q7:R7"/>
    <mergeCell ref="S7:T7"/>
    <mergeCell ref="U7:V7"/>
    <mergeCell ref="Y7:Z7"/>
    <mergeCell ref="AC7:AD7"/>
    <mergeCell ref="AM5:AS5"/>
    <mergeCell ref="N6:O6"/>
    <mergeCell ref="Q6:R6"/>
    <mergeCell ref="S6:T6"/>
    <mergeCell ref="U6:V6"/>
  </mergeCells>
  <phoneticPr fontId="24" type="noConversion"/>
  <conditionalFormatting sqref="AT74 C74:AS128">
    <cfRule type="containsText" dxfId="2" priority="9" operator="containsText" text="N/A  http">
      <formula>NOT(ISERROR(SEARCH("N/A  http",C74)))</formula>
    </cfRule>
  </conditionalFormatting>
  <conditionalFormatting sqref="AT74 D74:AS128">
    <cfRule type="containsText" dxfId="1" priority="10" operator="containsText" text="x  http">
      <formula>NOT(ISERROR(SEARCH("x  http",D74)))</formula>
    </cfRule>
    <cfRule type="containsText" dxfId="0" priority="11" operator="containsText" text="O  x">
      <formula>NOT(ISERROR(SEARCH("O  x",D74)))</formula>
    </cfRule>
  </conditionalFormatting>
  <hyperlinks>
    <hyperlink ref="A1" location="'1.Score'!A1" display="◀" xr:uid="{3D6A0C93-29A2-4175-9880-4666E1F35933}"/>
    <hyperlink ref="BY16" r:id="rId1" xr:uid="{6DC94B74-3B97-4058-B81F-FE8FD2F862C8}"/>
    <hyperlink ref="BZ16" r:id="rId2" xr:uid="{938A112F-1F6A-4994-B9B7-C4D22DD6F096}"/>
    <hyperlink ref="CA16" r:id="rId3" xr:uid="{5B8E7C3A-A8CD-41A4-8698-9FE870E1A97C}"/>
    <hyperlink ref="BY17" r:id="rId4" xr:uid="{C2076DC6-CB24-4041-9807-2A105107FD71}"/>
    <hyperlink ref="BY18" r:id="rId5" xr:uid="{0AFEA8EC-C34F-4CB5-8F31-FCD7F9F3E80A}"/>
    <hyperlink ref="BZ18" r:id="rId6" xr:uid="{C5A33FF0-B3F9-4F3C-B78F-9E53F1844138}"/>
    <hyperlink ref="BY20" r:id="rId7" xr:uid="{47262FC0-F353-41FB-BDAC-5D1E1B8FCEEF}"/>
    <hyperlink ref="BY21" r:id="rId8" xr:uid="{29F71877-0A55-41F3-A672-E78CC966BE8E}"/>
    <hyperlink ref="BY50" r:id="rId9" xr:uid="{6F79BE90-56BC-4DBF-9BAD-8183D17E582D}"/>
    <hyperlink ref="BY34" r:id="rId10" xr:uid="{4DEF6C2D-CF73-45EC-8164-925B9E2765ED}"/>
  </hyperlinks>
  <pageMargins left="0.7" right="0.7" top="0.75" bottom="0.75" header="0.3" footer="0.3"/>
  <pageSetup paperSize="9" orientation="portrait" r:id="rId11"/>
  <headerFooter>
    <oddHeader>&amp;C&amp;"Calibri"&amp;12&amp;K000000LGE Internal Use Only&amp;1#</oddHeader>
  </headerFooter>
  <legacy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80D99055ADA5458233594001EAB373" ma:contentTypeVersion="12" ma:contentTypeDescription="Create a new document." ma:contentTypeScope="" ma:versionID="b1a5f8f193cfd94874e75721425c775c">
  <xsd:schema xmlns:xsd="http://www.w3.org/2001/XMLSchema" xmlns:xs="http://www.w3.org/2001/XMLSchema" xmlns:p="http://schemas.microsoft.com/office/2006/metadata/properties" xmlns:ns2="b8fc6ede-48cc-497a-bbd8-3a9a3aa14a8c" xmlns:ns3="134de4ee-3337-4eaa-8d33-68354b0f902d" targetNamespace="http://schemas.microsoft.com/office/2006/metadata/properties" ma:root="true" ma:fieldsID="3e47f5222d1d70a275d1d6b27a70596a" ns2:_="" ns3:_="">
    <xsd:import namespace="b8fc6ede-48cc-497a-bbd8-3a9a3aa14a8c"/>
    <xsd:import namespace="134de4ee-3337-4eaa-8d33-68354b0f90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fc6ede-48cc-497a-bbd8-3a9a3aa14a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3c75221-6d37-4f95-92e8-0b0ea719688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4de4ee-3337-4eaa-8d33-68354b0f902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42b3205-1d50-43c4-9a70-0c523655e47e}" ma:internalName="TaxCatchAll" ma:showField="CatchAllData" ma:web="134de4ee-3337-4eaa-8d33-68354b0f90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fc6ede-48cc-497a-bbd8-3a9a3aa14a8c">
      <Terms xmlns="http://schemas.microsoft.com/office/infopath/2007/PartnerControls"/>
    </lcf76f155ced4ddcb4097134ff3c332f>
    <TaxCatchAll xmlns="134de4ee-3337-4eaa-8d33-68354b0f902d" xsi:nil="true"/>
  </documentManagement>
</p:properties>
</file>

<file path=customXml/itemProps1.xml><?xml version="1.0" encoding="utf-8"?>
<ds:datastoreItem xmlns:ds="http://schemas.openxmlformats.org/officeDocument/2006/customXml" ds:itemID="{9C97FB2F-FCCD-4CEC-960E-E6931238DD5C}"/>
</file>

<file path=customXml/itemProps2.xml><?xml version="1.0" encoding="utf-8"?>
<ds:datastoreItem xmlns:ds="http://schemas.openxmlformats.org/officeDocument/2006/customXml" ds:itemID="{F5013047-3606-4969-BAF3-510C8E7413B2}"/>
</file>

<file path=customXml/itemProps3.xml><?xml version="1.0" encoding="utf-8"?>
<ds:datastoreItem xmlns:ds="http://schemas.openxmlformats.org/officeDocument/2006/customXml" ds:itemID="{C6AD9A0D-482C-45C5-9D14-5FDF593B22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Summary</vt:lpstr>
      <vt:lpstr>Summary (최종)</vt:lpstr>
      <vt:lpstr>Monitoring Detail</vt:lpstr>
      <vt:lpstr>Checklist &amp; Criteria</vt:lpstr>
      <vt:lpstr>PLP_BUSINESS</vt:lpstr>
      <vt:lpstr>Blog</vt:lpstr>
      <vt:lpstr>Feature Card Alt Text Error</vt:lpstr>
      <vt:lpstr>Product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Jaewon Kim</dc:creator>
  <cp:lastModifiedBy>김 도형</cp:lastModifiedBy>
  <dcterms:created xsi:type="dcterms:W3CDTF">2025-04-07T08:51:11Z</dcterms:created>
  <dcterms:modified xsi:type="dcterms:W3CDTF">2025-11-06T08:26:35Z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2025-04-28T05:51:42Z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6b82082c-9175-4b83-9ee8-27edc2837a51</vt:lpwstr>
  </property>
  <property fmtid="{D5CDD505-2E9C-101B-9397-08002B2CF9AE}" pid="8" name="MSIP_Label_cc6ed9fc-fefc-4a0c-a6d6-10cf236c0d4f_ContentBits">
    <vt:lpwstr>1</vt:lpwstr>
  </property>
  <property fmtid="{D5CDD505-2E9C-101B-9397-08002B2CF9AE}" pid="9" name="ContentTypeId">
    <vt:lpwstr>0x0101000D80D99055ADA5458233594001EAB373</vt:lpwstr>
  </property>
</Properties>
</file>