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ongGyu1\수강계획\"/>
    </mc:Choice>
  </mc:AlternateContent>
  <bookViews>
    <workbookView xWindow="0" yWindow="3528" windowWidth="28800" windowHeight="9660" activeTab="2"/>
  </bookViews>
  <sheets>
    <sheet name="교양" sheetId="4" r:id="rId1"/>
    <sheet name="산업공학" sheetId="2" r:id="rId2"/>
    <sheet name="컴퓨터공학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2" l="1"/>
  <c r="H17" i="4"/>
  <c r="H18" i="4"/>
  <c r="H19" i="4"/>
  <c r="B17" i="4"/>
  <c r="B19" i="4"/>
  <c r="B18" i="4"/>
  <c r="B15" i="3"/>
  <c r="B17" i="3"/>
  <c r="B16" i="3"/>
  <c r="L25" i="3"/>
  <c r="L23" i="3"/>
  <c r="B24" i="3" s="1"/>
  <c r="L24" i="3"/>
  <c r="L15" i="3"/>
  <c r="L14" i="3"/>
  <c r="D13" i="4"/>
  <c r="D4" i="4" l="1"/>
  <c r="D6" i="4"/>
  <c r="D7" i="4"/>
  <c r="D8" i="4"/>
  <c r="D9" i="4"/>
  <c r="D10" i="4"/>
  <c r="D11" i="4"/>
  <c r="D12" i="4"/>
  <c r="E9" i="3"/>
  <c r="B17" i="2" l="1"/>
  <c r="B16" i="2"/>
  <c r="L15" i="2"/>
  <c r="L5" i="2"/>
  <c r="L6" i="2"/>
  <c r="L7" i="2"/>
  <c r="L8" i="2"/>
  <c r="L9" i="2"/>
  <c r="L10" i="2"/>
  <c r="L11" i="2"/>
  <c r="L12" i="2"/>
  <c r="L13" i="2"/>
  <c r="L14" i="2"/>
  <c r="L22" i="3"/>
  <c r="L10" i="3"/>
  <c r="L11" i="3"/>
  <c r="L12" i="3"/>
  <c r="L9" i="3"/>
  <c r="E8" i="3"/>
  <c r="L6" i="3" l="1"/>
  <c r="L5" i="3"/>
  <c r="E5" i="3"/>
  <c r="E6" i="3"/>
  <c r="E7" i="3"/>
  <c r="J4" i="4" l="1"/>
  <c r="B20" i="3" l="1"/>
  <c r="B21" i="3" s="1"/>
  <c r="B15" i="2"/>
  <c r="L4" i="3"/>
  <c r="E4" i="3"/>
  <c r="L4" i="2"/>
  <c r="E13" i="2"/>
  <c r="E12" i="2"/>
  <c r="E11" i="2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<sst xmlns="http://schemas.openxmlformats.org/spreadsheetml/2006/main" count="145" uniqueCount="83">
  <si>
    <t>공학윤리</t>
  </si>
  <si>
    <t>정보기술활용</t>
  </si>
  <si>
    <t>S</t>
  </si>
  <si>
    <t>공업제도(I)</t>
  </si>
  <si>
    <t>공학미적분학(I)</t>
  </si>
  <si>
    <t>일반물리학실험(I)</t>
  </si>
  <si>
    <t>세계문화의이해</t>
  </si>
  <si>
    <t>해양자원개발 융합기술과 창업개론</t>
  </si>
  <si>
    <t>리더십개발과훈련</t>
  </si>
  <si>
    <t>일반화학(I)</t>
  </si>
  <si>
    <t>일반물리학(I)</t>
  </si>
  <si>
    <t>공학기술경영</t>
  </si>
  <si>
    <t>공학영어</t>
  </si>
  <si>
    <t>컴퓨터프로그래밍</t>
  </si>
  <si>
    <t>공학선형대수학</t>
  </si>
  <si>
    <t>공학통계(I)</t>
  </si>
  <si>
    <t>경제성공학</t>
  </si>
  <si>
    <t>공학설계입문</t>
  </si>
  <si>
    <t>고전읽기와토론</t>
    <phoneticPr fontId="1" type="noConversion"/>
  </si>
  <si>
    <t>교양</t>
    <phoneticPr fontId="1" type="noConversion"/>
  </si>
  <si>
    <t>제조공학실습</t>
    <phoneticPr fontId="1" type="noConversion"/>
  </si>
  <si>
    <t>경영과학1</t>
    <phoneticPr fontId="1" type="noConversion"/>
  </si>
  <si>
    <t>공학역학</t>
    <phoneticPr fontId="1" type="noConversion"/>
  </si>
  <si>
    <t>생산운영관리</t>
    <phoneticPr fontId="1" type="noConversion"/>
  </si>
  <si>
    <t>공학통계2</t>
    <phoneticPr fontId="1" type="noConversion"/>
  </si>
  <si>
    <t>작업설계및분석</t>
    <phoneticPr fontId="1" type="noConversion"/>
  </si>
  <si>
    <t>(재수강)</t>
    <phoneticPr fontId="1" type="noConversion"/>
  </si>
  <si>
    <t>일반선택</t>
    <phoneticPr fontId="1" type="noConversion"/>
  </si>
  <si>
    <t>학점</t>
    <phoneticPr fontId="1" type="noConversion"/>
  </si>
  <si>
    <t>평점</t>
    <phoneticPr fontId="1" type="noConversion"/>
  </si>
  <si>
    <t>학점*평점</t>
    <phoneticPr fontId="1" type="noConversion"/>
  </si>
  <si>
    <t>인간공학</t>
    <phoneticPr fontId="1" type="noConversion"/>
  </si>
  <si>
    <t>데이터베이스</t>
    <phoneticPr fontId="1" type="noConversion"/>
  </si>
  <si>
    <t>품질관리</t>
    <phoneticPr fontId="1" type="noConversion"/>
  </si>
  <si>
    <t>c언어</t>
    <phoneticPr fontId="1" type="noConversion"/>
  </si>
  <si>
    <t>c++</t>
    <phoneticPr fontId="1" type="noConversion"/>
  </si>
  <si>
    <t>논리회로</t>
    <phoneticPr fontId="1" type="noConversion"/>
  </si>
  <si>
    <t>컴퓨터기초실험</t>
    <phoneticPr fontId="1" type="noConversion"/>
  </si>
  <si>
    <t>전공필수</t>
    <phoneticPr fontId="1" type="noConversion"/>
  </si>
  <si>
    <t>전공기초</t>
    <phoneticPr fontId="1" type="noConversion"/>
  </si>
  <si>
    <t>복수전공기초</t>
    <phoneticPr fontId="1" type="noConversion"/>
  </si>
  <si>
    <t>복수전공필수</t>
    <phoneticPr fontId="1" type="noConversion"/>
  </si>
  <si>
    <t>산업공학프로그래밍</t>
    <phoneticPr fontId="1" type="noConversion"/>
  </si>
  <si>
    <t>산업공학</t>
    <phoneticPr fontId="1" type="noConversion"/>
  </si>
  <si>
    <t>컴퓨터공학</t>
    <phoneticPr fontId="1" type="noConversion"/>
  </si>
  <si>
    <t>전기회로</t>
    <phoneticPr fontId="1" type="noConversion"/>
  </si>
  <si>
    <t>과목</t>
    <phoneticPr fontId="1" type="noConversion"/>
  </si>
  <si>
    <t>전공기초 합</t>
    <phoneticPr fontId="1" type="noConversion"/>
  </si>
  <si>
    <t>전공필수 합</t>
    <phoneticPr fontId="1" type="noConversion"/>
  </si>
  <si>
    <t>생산시스템공학</t>
    <phoneticPr fontId="1" type="noConversion"/>
  </si>
  <si>
    <t>시뮬레이션</t>
    <phoneticPr fontId="1" type="noConversion"/>
  </si>
  <si>
    <t>평점</t>
    <phoneticPr fontId="1" type="noConversion"/>
  </si>
  <si>
    <t>임베디드실험</t>
    <phoneticPr fontId="1" type="noConversion"/>
  </si>
  <si>
    <t>일반물리학(II) (산업공학)</t>
    <phoneticPr fontId="1" type="noConversion"/>
  </si>
  <si>
    <t>이산수학1 (산업공학)</t>
    <phoneticPr fontId="1" type="noConversion"/>
  </si>
  <si>
    <t>시스템소프트웨어</t>
    <phoneticPr fontId="1" type="noConversion"/>
  </si>
  <si>
    <t>논리회로실험</t>
    <phoneticPr fontId="1" type="noConversion"/>
  </si>
  <si>
    <t>글로벌영어1</t>
    <phoneticPr fontId="1" type="noConversion"/>
  </si>
  <si>
    <t>글로벌영어2</t>
    <phoneticPr fontId="1" type="noConversion"/>
  </si>
  <si>
    <t>공작발</t>
    <phoneticPr fontId="1" type="noConversion"/>
  </si>
  <si>
    <t>플랫폼</t>
    <phoneticPr fontId="1" type="noConversion"/>
  </si>
  <si>
    <t>복수전공선택</t>
    <phoneticPr fontId="1" type="noConversion"/>
  </si>
  <si>
    <t>운영체제</t>
    <phoneticPr fontId="1" type="noConversion"/>
  </si>
  <si>
    <t>컴퓨터구조</t>
    <phoneticPr fontId="1" type="noConversion"/>
  </si>
  <si>
    <t>프로그래밍언어론</t>
    <phoneticPr fontId="1" type="noConversion"/>
  </si>
  <si>
    <t>알고리즘</t>
    <phoneticPr fontId="1" type="noConversion"/>
  </si>
  <si>
    <t>전공선택 합</t>
    <phoneticPr fontId="1" type="noConversion"/>
  </si>
  <si>
    <t>총 학점</t>
    <phoneticPr fontId="1" type="noConversion"/>
  </si>
  <si>
    <t>소프트웨어설계실험</t>
    <phoneticPr fontId="1" type="noConversion"/>
  </si>
  <si>
    <t>컴퓨터프로그래밍입문</t>
    <phoneticPr fontId="1" type="noConversion"/>
  </si>
  <si>
    <t>성적</t>
    <phoneticPr fontId="1" type="noConversion"/>
  </si>
  <si>
    <t>종프</t>
    <phoneticPr fontId="1" type="noConversion"/>
  </si>
  <si>
    <t>공학수학</t>
    <phoneticPr fontId="1" type="noConversion"/>
  </si>
  <si>
    <t>자료구조</t>
    <phoneticPr fontId="1" type="noConversion"/>
  </si>
  <si>
    <t>이산수학2</t>
    <phoneticPr fontId="1" type="noConversion"/>
  </si>
  <si>
    <t>멀티미디어처리</t>
    <phoneticPr fontId="1" type="noConversion"/>
  </si>
  <si>
    <t>임베디드시스템</t>
    <phoneticPr fontId="1" type="noConversion"/>
  </si>
  <si>
    <t>컴퓨터네트워크</t>
    <phoneticPr fontId="1" type="noConversion"/>
  </si>
  <si>
    <t>교양 합</t>
    <phoneticPr fontId="1" type="noConversion"/>
  </si>
  <si>
    <t>총 평점</t>
    <phoneticPr fontId="1" type="noConversion"/>
  </si>
  <si>
    <t>교양 평점</t>
    <phoneticPr fontId="1" type="noConversion"/>
  </si>
  <si>
    <t>일선 합</t>
    <phoneticPr fontId="1" type="noConversion"/>
  </si>
  <si>
    <t>일선 평점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</si>
</sst>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22" sqref="I22"/>
    </sheetView>
  </sheetViews>
  <sheetFormatPr defaultRowHeight="17.399999999999999" x14ac:dyDescent="0.4"/>
  <cols>
    <col min="1" max="1" width="16.59765625" customWidth="1"/>
    <col min="2" max="2" width="8.09765625" customWidth="1"/>
    <col min="3" max="3" width="5" bestFit="1" customWidth="1"/>
    <col min="4" max="4" width="9.3984375" bestFit="1" customWidth="1"/>
    <col min="7" max="7" width="17.19921875" customWidth="1"/>
  </cols>
  <sheetData>
    <row r="1" spans="1:10" x14ac:dyDescent="0.4">
      <c r="A1" s="7" t="s">
        <v>19</v>
      </c>
      <c r="G1" s="7" t="s">
        <v>27</v>
      </c>
    </row>
    <row r="3" spans="1:10" x14ac:dyDescent="0.4">
      <c r="A3" s="1"/>
      <c r="B3" s="7" t="s">
        <v>28</v>
      </c>
      <c r="C3" s="7" t="s">
        <v>29</v>
      </c>
      <c r="D3" s="7" t="s">
        <v>30</v>
      </c>
      <c r="H3" s="7" t="s">
        <v>28</v>
      </c>
      <c r="I3" s="7" t="s">
        <v>29</v>
      </c>
      <c r="J3" s="7" t="s">
        <v>30</v>
      </c>
    </row>
    <row r="4" spans="1:10" x14ac:dyDescent="0.4">
      <c r="A4" s="2" t="s">
        <v>0</v>
      </c>
      <c r="B4" s="2">
        <v>3</v>
      </c>
      <c r="C4" s="3">
        <v>2.5</v>
      </c>
      <c r="D4" s="1">
        <f t="shared" ref="D4:D11" si="0">B4*C4</f>
        <v>7.5</v>
      </c>
      <c r="G4" s="1" t="s">
        <v>25</v>
      </c>
      <c r="H4" s="2">
        <v>3</v>
      </c>
      <c r="I4" s="4">
        <v>4</v>
      </c>
      <c r="J4" s="1">
        <f>H4*I4</f>
        <v>12</v>
      </c>
    </row>
    <row r="5" spans="1:10" x14ac:dyDescent="0.4">
      <c r="A5" s="2" t="s">
        <v>1</v>
      </c>
      <c r="B5" s="2">
        <v>1</v>
      </c>
      <c r="C5" s="3" t="s">
        <v>2</v>
      </c>
      <c r="D5" s="1"/>
      <c r="G5" s="2" t="s">
        <v>8</v>
      </c>
      <c r="H5" s="2">
        <v>3</v>
      </c>
      <c r="I5" s="2" t="s">
        <v>2</v>
      </c>
      <c r="J5" s="1">
        <v>0</v>
      </c>
    </row>
    <row r="6" spans="1:10" x14ac:dyDescent="0.4">
      <c r="A6" s="2" t="s">
        <v>6</v>
      </c>
      <c r="B6" s="2">
        <v>3</v>
      </c>
      <c r="C6" s="3">
        <v>4.5</v>
      </c>
      <c r="D6" s="1">
        <f t="shared" si="0"/>
        <v>13.5</v>
      </c>
    </row>
    <row r="7" spans="1:10" ht="34.799999999999997" x14ac:dyDescent="0.4">
      <c r="A7" s="2" t="s">
        <v>7</v>
      </c>
      <c r="B7" s="2">
        <v>3</v>
      </c>
      <c r="C7" s="3">
        <v>4.5</v>
      </c>
      <c r="D7" s="1">
        <f t="shared" si="0"/>
        <v>13.5</v>
      </c>
    </row>
    <row r="8" spans="1:10" x14ac:dyDescent="0.4">
      <c r="A8" s="2" t="s">
        <v>11</v>
      </c>
      <c r="B8" s="2">
        <v>3</v>
      </c>
      <c r="C8" s="3">
        <v>4.5</v>
      </c>
      <c r="D8" s="1">
        <f t="shared" si="0"/>
        <v>13.5</v>
      </c>
    </row>
    <row r="9" spans="1:10" x14ac:dyDescent="0.4">
      <c r="A9" s="2" t="s">
        <v>12</v>
      </c>
      <c r="B9" s="2">
        <v>3</v>
      </c>
      <c r="C9" s="3">
        <v>4</v>
      </c>
      <c r="D9" s="1">
        <f t="shared" si="0"/>
        <v>12</v>
      </c>
    </row>
    <row r="10" spans="1:10" x14ac:dyDescent="0.4">
      <c r="A10" s="2" t="s">
        <v>18</v>
      </c>
      <c r="B10" s="2">
        <v>2</v>
      </c>
      <c r="C10" s="3">
        <v>3.5</v>
      </c>
      <c r="D10" s="1">
        <f t="shared" si="0"/>
        <v>7</v>
      </c>
    </row>
    <row r="11" spans="1:10" x14ac:dyDescent="0.4">
      <c r="A11" s="1" t="s">
        <v>57</v>
      </c>
      <c r="B11" s="1">
        <v>2</v>
      </c>
      <c r="C11" s="1">
        <v>2</v>
      </c>
      <c r="D11" s="1">
        <f t="shared" si="0"/>
        <v>4</v>
      </c>
    </row>
    <row r="12" spans="1:10" x14ac:dyDescent="0.4">
      <c r="A12" s="1" t="s">
        <v>58</v>
      </c>
      <c r="B12" s="1">
        <v>2</v>
      </c>
      <c r="C12" s="1">
        <v>3.5</v>
      </c>
      <c r="D12" s="1">
        <f>B12*C12</f>
        <v>7</v>
      </c>
    </row>
    <row r="13" spans="1:10" x14ac:dyDescent="0.4">
      <c r="A13" s="2" t="s">
        <v>59</v>
      </c>
      <c r="B13" s="2">
        <v>3</v>
      </c>
      <c r="C13" s="3">
        <v>3.5</v>
      </c>
      <c r="D13" s="1">
        <f>B13*C13</f>
        <v>10.5</v>
      </c>
    </row>
    <row r="16" spans="1:10" x14ac:dyDescent="0.4">
      <c r="A16" s="1"/>
      <c r="B16" s="1"/>
      <c r="C16" s="1"/>
      <c r="D16" s="1"/>
    </row>
    <row r="17" spans="1:8" x14ac:dyDescent="0.4">
      <c r="A17" s="11" t="s">
        <v>78</v>
      </c>
      <c r="B17" s="20">
        <f>SUM(B4:B13)-1</f>
        <v>24</v>
      </c>
      <c r="C17" s="1"/>
      <c r="D17" s="1"/>
      <c r="G17" s="11" t="s">
        <v>81</v>
      </c>
      <c r="H17" s="20">
        <f>SUM(H4)</f>
        <v>3</v>
      </c>
    </row>
    <row r="18" spans="1:8" x14ac:dyDescent="0.4">
      <c r="A18" s="12" t="s">
        <v>79</v>
      </c>
      <c r="B18" s="10">
        <f>SUM(D4:D13)</f>
        <v>88.5</v>
      </c>
      <c r="G18" s="12" t="s">
        <v>79</v>
      </c>
      <c r="H18" s="10">
        <f>SUM(J4)</f>
        <v>12</v>
      </c>
    </row>
    <row r="19" spans="1:8" x14ac:dyDescent="0.4">
      <c r="A19" s="14" t="s">
        <v>80</v>
      </c>
      <c r="B19" s="13">
        <f>B18/B17</f>
        <v>3.6875</v>
      </c>
      <c r="G19" s="14" t="s">
        <v>82</v>
      </c>
      <c r="H19" s="13">
        <f>H18/H17</f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22" sqref="B22"/>
    </sheetView>
  </sheetViews>
  <sheetFormatPr defaultRowHeight="17.399999999999999" x14ac:dyDescent="0.4"/>
  <cols>
    <col min="1" max="1" width="11.59765625" customWidth="1"/>
    <col min="2" max="2" width="18.19921875" bestFit="1" customWidth="1"/>
    <col min="3" max="3" width="6.69921875" customWidth="1"/>
    <col min="4" max="4" width="5" bestFit="1" customWidth="1"/>
    <col min="5" max="5" width="9.3984375" bestFit="1" customWidth="1"/>
    <col min="8" max="8" width="8.59765625" bestFit="1" customWidth="1"/>
    <col min="9" max="9" width="14.3984375" bestFit="1" customWidth="1"/>
  </cols>
  <sheetData>
    <row r="1" spans="1:12" x14ac:dyDescent="0.4">
      <c r="A1" s="7" t="s">
        <v>43</v>
      </c>
    </row>
    <row r="3" spans="1:12" x14ac:dyDescent="0.4">
      <c r="B3" s="7" t="s">
        <v>46</v>
      </c>
      <c r="C3" s="7" t="s">
        <v>28</v>
      </c>
      <c r="D3" s="7" t="s">
        <v>29</v>
      </c>
      <c r="E3" s="7" t="s">
        <v>30</v>
      </c>
      <c r="I3" s="7" t="s">
        <v>46</v>
      </c>
      <c r="J3" s="7" t="s">
        <v>28</v>
      </c>
      <c r="K3" s="7" t="s">
        <v>29</v>
      </c>
      <c r="L3" s="7" t="s">
        <v>30</v>
      </c>
    </row>
    <row r="4" spans="1:12" x14ac:dyDescent="0.4">
      <c r="A4" s="9" t="s">
        <v>39</v>
      </c>
      <c r="B4" s="2" t="s">
        <v>3</v>
      </c>
      <c r="C4" s="2">
        <v>1</v>
      </c>
      <c r="D4" s="1">
        <v>3</v>
      </c>
      <c r="E4" s="4">
        <f t="shared" ref="E4:E11" si="0">C4*D4</f>
        <v>3</v>
      </c>
      <c r="H4" s="6" t="s">
        <v>38</v>
      </c>
      <c r="I4" s="2" t="s">
        <v>17</v>
      </c>
      <c r="J4" s="2">
        <v>3</v>
      </c>
      <c r="K4" s="1">
        <v>4.5</v>
      </c>
      <c r="L4" s="4">
        <f t="shared" ref="L4:L15" si="1">J4*K4</f>
        <v>13.5</v>
      </c>
    </row>
    <row r="5" spans="1:12" x14ac:dyDescent="0.4">
      <c r="A5" s="9" t="s">
        <v>39</v>
      </c>
      <c r="B5" s="2" t="s">
        <v>4</v>
      </c>
      <c r="C5" s="2">
        <v>3</v>
      </c>
      <c r="D5" s="1">
        <v>4</v>
      </c>
      <c r="E5" s="4">
        <f t="shared" si="0"/>
        <v>12</v>
      </c>
      <c r="H5" s="6" t="s">
        <v>38</v>
      </c>
      <c r="I5" s="1" t="s">
        <v>20</v>
      </c>
      <c r="J5" s="1">
        <v>3</v>
      </c>
      <c r="K5" s="1">
        <v>3.5</v>
      </c>
      <c r="L5" s="4">
        <f t="shared" si="1"/>
        <v>10.5</v>
      </c>
    </row>
    <row r="6" spans="1:12" x14ac:dyDescent="0.4">
      <c r="A6" s="9" t="s">
        <v>39</v>
      </c>
      <c r="B6" s="2" t="s">
        <v>5</v>
      </c>
      <c r="C6" s="2">
        <v>1</v>
      </c>
      <c r="D6" s="1">
        <v>4</v>
      </c>
      <c r="E6" s="4">
        <f t="shared" si="0"/>
        <v>4</v>
      </c>
      <c r="H6" s="6" t="s">
        <v>38</v>
      </c>
      <c r="I6" s="1" t="s">
        <v>21</v>
      </c>
      <c r="J6" s="2">
        <v>3</v>
      </c>
      <c r="K6" s="1">
        <v>3</v>
      </c>
      <c r="L6" s="4">
        <f t="shared" si="1"/>
        <v>9</v>
      </c>
    </row>
    <row r="7" spans="1:12" x14ac:dyDescent="0.4">
      <c r="A7" s="9" t="s">
        <v>39</v>
      </c>
      <c r="B7" s="2" t="s">
        <v>9</v>
      </c>
      <c r="C7" s="2">
        <v>3</v>
      </c>
      <c r="D7" s="1">
        <v>4.5</v>
      </c>
      <c r="E7" s="4">
        <f t="shared" si="0"/>
        <v>13.5</v>
      </c>
      <c r="H7" s="6" t="s">
        <v>38</v>
      </c>
      <c r="I7" s="1" t="s">
        <v>23</v>
      </c>
      <c r="J7" s="2">
        <v>3</v>
      </c>
      <c r="K7" s="1">
        <v>4.5</v>
      </c>
      <c r="L7" s="4">
        <f t="shared" si="1"/>
        <v>13.5</v>
      </c>
    </row>
    <row r="8" spans="1:12" x14ac:dyDescent="0.4">
      <c r="A8" s="9" t="s">
        <v>39</v>
      </c>
      <c r="B8" s="2" t="s">
        <v>13</v>
      </c>
      <c r="C8" s="2">
        <v>2</v>
      </c>
      <c r="D8" s="1">
        <v>4.5</v>
      </c>
      <c r="E8" s="4">
        <f t="shared" si="0"/>
        <v>9</v>
      </c>
      <c r="H8" s="6" t="s">
        <v>38</v>
      </c>
      <c r="I8" s="1" t="s">
        <v>24</v>
      </c>
      <c r="J8" s="2">
        <v>3</v>
      </c>
      <c r="K8" s="1">
        <v>4</v>
      </c>
      <c r="L8" s="4">
        <f t="shared" si="1"/>
        <v>12</v>
      </c>
    </row>
    <row r="9" spans="1:12" x14ac:dyDescent="0.4">
      <c r="A9" s="9" t="s">
        <v>39</v>
      </c>
      <c r="B9" s="2" t="s">
        <v>14</v>
      </c>
      <c r="C9" s="2">
        <v>3</v>
      </c>
      <c r="D9" s="1">
        <v>4</v>
      </c>
      <c r="E9" s="4">
        <f t="shared" si="0"/>
        <v>12</v>
      </c>
      <c r="H9" s="6" t="s">
        <v>38</v>
      </c>
      <c r="I9" s="2" t="s">
        <v>16</v>
      </c>
      <c r="J9" s="2">
        <v>3</v>
      </c>
      <c r="K9" s="1">
        <v>3</v>
      </c>
      <c r="L9" s="4">
        <f t="shared" si="1"/>
        <v>9</v>
      </c>
    </row>
    <row r="10" spans="1:12" x14ac:dyDescent="0.4">
      <c r="A10" s="9" t="s">
        <v>39</v>
      </c>
      <c r="B10" s="2" t="s">
        <v>10</v>
      </c>
      <c r="C10" s="2">
        <v>3</v>
      </c>
      <c r="D10" s="1">
        <v>3.5</v>
      </c>
      <c r="E10" s="4">
        <f t="shared" si="0"/>
        <v>10.5</v>
      </c>
      <c r="F10" s="1" t="s">
        <v>26</v>
      </c>
      <c r="H10" s="6" t="s">
        <v>38</v>
      </c>
      <c r="I10" s="1" t="s">
        <v>31</v>
      </c>
      <c r="J10" s="5">
        <v>3</v>
      </c>
      <c r="K10" s="5">
        <v>4</v>
      </c>
      <c r="L10" s="4">
        <f t="shared" si="1"/>
        <v>12</v>
      </c>
    </row>
    <row r="11" spans="1:12" x14ac:dyDescent="0.4">
      <c r="A11" s="9" t="s">
        <v>39</v>
      </c>
      <c r="B11" s="1" t="s">
        <v>22</v>
      </c>
      <c r="C11" s="2">
        <v>3</v>
      </c>
      <c r="D11" s="1">
        <v>4</v>
      </c>
      <c r="E11" s="4">
        <f t="shared" si="0"/>
        <v>12</v>
      </c>
      <c r="H11" s="6" t="s">
        <v>38</v>
      </c>
      <c r="I11" s="1" t="s">
        <v>33</v>
      </c>
      <c r="J11" s="5">
        <v>3</v>
      </c>
      <c r="K11" s="1">
        <v>3</v>
      </c>
      <c r="L11" s="4">
        <f t="shared" si="1"/>
        <v>9</v>
      </c>
    </row>
    <row r="12" spans="1:12" x14ac:dyDescent="0.4">
      <c r="A12" s="9" t="s">
        <v>39</v>
      </c>
      <c r="B12" s="1" t="s">
        <v>42</v>
      </c>
      <c r="C12" s="5">
        <v>3</v>
      </c>
      <c r="D12" s="1">
        <v>4.5</v>
      </c>
      <c r="E12" s="4">
        <f>D12*C12</f>
        <v>13.5</v>
      </c>
      <c r="H12" s="6" t="s">
        <v>38</v>
      </c>
      <c r="I12" s="1" t="s">
        <v>32</v>
      </c>
      <c r="J12" s="5">
        <v>3</v>
      </c>
      <c r="K12" s="1">
        <v>3.5</v>
      </c>
      <c r="L12" s="4">
        <f t="shared" si="1"/>
        <v>10.5</v>
      </c>
    </row>
    <row r="13" spans="1:12" x14ac:dyDescent="0.4">
      <c r="A13" s="9" t="s">
        <v>39</v>
      </c>
      <c r="B13" s="2" t="s">
        <v>15</v>
      </c>
      <c r="C13" s="2">
        <v>3</v>
      </c>
      <c r="D13" s="1">
        <v>4.5</v>
      </c>
      <c r="E13" s="4">
        <f>C13*D13</f>
        <v>13.5</v>
      </c>
      <c r="H13" s="6" t="s">
        <v>38</v>
      </c>
      <c r="I13" s="1" t="s">
        <v>49</v>
      </c>
      <c r="J13" s="5">
        <v>3</v>
      </c>
      <c r="K13" s="1">
        <v>3.5</v>
      </c>
      <c r="L13" s="4">
        <f t="shared" si="1"/>
        <v>10.5</v>
      </c>
    </row>
    <row r="14" spans="1:12" x14ac:dyDescent="0.4">
      <c r="H14" s="6" t="s">
        <v>38</v>
      </c>
      <c r="I14" s="1" t="s">
        <v>50</v>
      </c>
      <c r="J14" s="5">
        <v>3</v>
      </c>
      <c r="K14" s="1">
        <v>3.5</v>
      </c>
      <c r="L14" s="4">
        <f t="shared" si="1"/>
        <v>10.5</v>
      </c>
    </row>
    <row r="15" spans="1:12" x14ac:dyDescent="0.4">
      <c r="A15" s="11" t="s">
        <v>47</v>
      </c>
      <c r="B15" s="10">
        <f>SUM(C4:C13)</f>
        <v>25</v>
      </c>
      <c r="H15" s="6" t="s">
        <v>38</v>
      </c>
      <c r="I15" s="1" t="s">
        <v>71</v>
      </c>
      <c r="J15" s="5">
        <v>3</v>
      </c>
      <c r="K15" s="1">
        <v>3.5</v>
      </c>
      <c r="L15" s="4">
        <f t="shared" si="1"/>
        <v>10.5</v>
      </c>
    </row>
    <row r="16" spans="1:12" x14ac:dyDescent="0.4">
      <c r="A16" s="12" t="s">
        <v>48</v>
      </c>
      <c r="B16" s="10">
        <f>SUM(J4:J15)</f>
        <v>36</v>
      </c>
    </row>
    <row r="17" spans="1:2" x14ac:dyDescent="0.4">
      <c r="A17" s="14" t="s">
        <v>51</v>
      </c>
      <c r="B17" s="13">
        <f>SUM(E4:E13,L4:L15)/(B15+B16)</f>
        <v>3.8278688524590163</v>
      </c>
    </row>
    <row r="21" spans="1:2" x14ac:dyDescent="0.4">
      <c r="B21" s="21">
        <f>SUM(E4:E13,L4:L15)</f>
        <v>233.5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18" sqref="K18"/>
    </sheetView>
  </sheetViews>
  <sheetFormatPr defaultColWidth="8.69921875" defaultRowHeight="17.399999999999999" x14ac:dyDescent="0.4"/>
  <cols>
    <col min="1" max="1" width="12.3984375" style="1" bestFit="1" customWidth="1"/>
    <col min="2" max="2" width="21.09765625" style="1" customWidth="1"/>
    <col min="3" max="3" width="5.59765625" style="1" customWidth="1"/>
    <col min="4" max="7" width="8.69921875" style="1"/>
    <col min="8" max="8" width="12.3984375" style="1" bestFit="1" customWidth="1"/>
    <col min="9" max="9" width="19" style="1" customWidth="1"/>
    <col min="10" max="16384" width="8.69921875" style="1"/>
  </cols>
  <sheetData>
    <row r="1" spans="1:12" x14ac:dyDescent="0.4">
      <c r="A1" s="8" t="s">
        <v>44</v>
      </c>
    </row>
    <row r="3" spans="1:12" x14ac:dyDescent="0.4">
      <c r="B3" s="7" t="s">
        <v>46</v>
      </c>
      <c r="C3" s="7" t="s">
        <v>28</v>
      </c>
      <c r="D3" s="7" t="s">
        <v>29</v>
      </c>
      <c r="E3" s="7" t="s">
        <v>30</v>
      </c>
      <c r="I3" s="7" t="s">
        <v>46</v>
      </c>
      <c r="J3" s="7" t="s">
        <v>28</v>
      </c>
      <c r="K3" s="7" t="s">
        <v>29</v>
      </c>
      <c r="L3" s="7" t="s">
        <v>30</v>
      </c>
    </row>
    <row r="4" spans="1:12" x14ac:dyDescent="0.4">
      <c r="A4" s="9" t="s">
        <v>40</v>
      </c>
      <c r="B4" s="2" t="s">
        <v>53</v>
      </c>
      <c r="C4" s="2">
        <v>3</v>
      </c>
      <c r="D4" s="1">
        <v>4.5</v>
      </c>
      <c r="E4" s="4">
        <f>C4*D4</f>
        <v>13.5</v>
      </c>
      <c r="H4" s="6" t="s">
        <v>41</v>
      </c>
      <c r="I4" s="1" t="s">
        <v>35</v>
      </c>
      <c r="J4" s="5">
        <v>3</v>
      </c>
      <c r="K4" s="1">
        <v>4.5</v>
      </c>
      <c r="L4" s="4">
        <f>K4*J4</f>
        <v>13.5</v>
      </c>
    </row>
    <row r="5" spans="1:12" x14ac:dyDescent="0.4">
      <c r="A5" s="9" t="s">
        <v>40</v>
      </c>
      <c r="B5" s="1" t="s">
        <v>34</v>
      </c>
      <c r="C5" s="5">
        <v>3</v>
      </c>
      <c r="D5" s="1">
        <v>4</v>
      </c>
      <c r="E5" s="4">
        <f t="shared" ref="E5:E7" si="0">C5*D5</f>
        <v>12</v>
      </c>
      <c r="H5" s="6" t="s">
        <v>41</v>
      </c>
      <c r="I5" s="1" t="s">
        <v>37</v>
      </c>
      <c r="J5" s="5">
        <v>2</v>
      </c>
      <c r="K5" s="1">
        <v>4</v>
      </c>
      <c r="L5" s="4">
        <f>K5*J5</f>
        <v>8</v>
      </c>
    </row>
    <row r="6" spans="1:12" x14ac:dyDescent="0.4">
      <c r="A6" s="9" t="s">
        <v>40</v>
      </c>
      <c r="B6" s="1" t="s">
        <v>36</v>
      </c>
      <c r="C6" s="5">
        <v>3</v>
      </c>
      <c r="D6" s="1">
        <v>3.5</v>
      </c>
      <c r="E6" s="4">
        <f t="shared" si="0"/>
        <v>10.5</v>
      </c>
      <c r="H6" s="6" t="s">
        <v>41</v>
      </c>
      <c r="I6" s="2" t="s">
        <v>54</v>
      </c>
      <c r="J6" s="2">
        <v>3</v>
      </c>
      <c r="K6" s="1">
        <v>4.5</v>
      </c>
      <c r="L6" s="4">
        <f>J6*K6</f>
        <v>13.5</v>
      </c>
    </row>
    <row r="7" spans="1:12" x14ac:dyDescent="0.4">
      <c r="A7" s="9" t="s">
        <v>40</v>
      </c>
      <c r="B7" s="1" t="s">
        <v>45</v>
      </c>
      <c r="C7" s="5">
        <v>3</v>
      </c>
      <c r="D7" s="1">
        <v>3</v>
      </c>
      <c r="E7" s="4">
        <f t="shared" si="0"/>
        <v>9</v>
      </c>
      <c r="H7" s="6" t="s">
        <v>41</v>
      </c>
      <c r="I7" s="1" t="s">
        <v>56</v>
      </c>
      <c r="J7" s="1">
        <v>2</v>
      </c>
      <c r="K7" s="1">
        <v>4</v>
      </c>
      <c r="L7" s="1">
        <v>8</v>
      </c>
    </row>
    <row r="8" spans="1:12" x14ac:dyDescent="0.4">
      <c r="A8" s="9" t="s">
        <v>40</v>
      </c>
      <c r="B8" s="1" t="s">
        <v>69</v>
      </c>
      <c r="C8" s="1">
        <v>4</v>
      </c>
      <c r="D8" s="1">
        <v>4</v>
      </c>
      <c r="E8" s="1">
        <f>C8*D8</f>
        <v>16</v>
      </c>
      <c r="H8" s="6" t="s">
        <v>41</v>
      </c>
      <c r="I8" s="1" t="s">
        <v>55</v>
      </c>
      <c r="J8" s="1">
        <v>3</v>
      </c>
      <c r="K8" s="1">
        <v>3</v>
      </c>
      <c r="L8" s="1">
        <v>9</v>
      </c>
    </row>
    <row r="9" spans="1:12" x14ac:dyDescent="0.4">
      <c r="A9" s="9" t="s">
        <v>40</v>
      </c>
      <c r="B9" s="1" t="s">
        <v>72</v>
      </c>
      <c r="C9" s="1">
        <v>3</v>
      </c>
      <c r="D9" s="1">
        <v>3</v>
      </c>
      <c r="E9" s="1">
        <f>C9*D9</f>
        <v>9</v>
      </c>
      <c r="H9" s="6" t="s">
        <v>41</v>
      </c>
      <c r="I9" s="1" t="s">
        <v>62</v>
      </c>
      <c r="J9" s="1">
        <v>3</v>
      </c>
      <c r="K9" s="1">
        <v>4.5</v>
      </c>
      <c r="L9" s="1">
        <f>J9*K9</f>
        <v>13.5</v>
      </c>
    </row>
    <row r="10" spans="1:12" x14ac:dyDescent="0.4">
      <c r="H10" s="6" t="s">
        <v>41</v>
      </c>
      <c r="I10" s="1" t="s">
        <v>63</v>
      </c>
      <c r="J10" s="1">
        <v>3</v>
      </c>
      <c r="K10" s="1">
        <v>4.5</v>
      </c>
      <c r="L10" s="1">
        <f t="shared" ref="L10:L12" si="1">J10*K10</f>
        <v>13.5</v>
      </c>
    </row>
    <row r="11" spans="1:12" x14ac:dyDescent="0.4">
      <c r="H11" s="6" t="s">
        <v>41</v>
      </c>
      <c r="I11" s="1" t="s">
        <v>68</v>
      </c>
      <c r="J11" s="1">
        <v>2</v>
      </c>
      <c r="K11" s="1">
        <v>4</v>
      </c>
      <c r="L11" s="1">
        <f t="shared" si="1"/>
        <v>8</v>
      </c>
    </row>
    <row r="12" spans="1:12" x14ac:dyDescent="0.4">
      <c r="H12" s="6" t="s">
        <v>41</v>
      </c>
      <c r="I12" s="1" t="s">
        <v>64</v>
      </c>
      <c r="J12" s="1">
        <v>3</v>
      </c>
      <c r="K12" s="1">
        <v>4.5</v>
      </c>
      <c r="L12" s="1">
        <f t="shared" si="1"/>
        <v>13.5</v>
      </c>
    </row>
    <row r="13" spans="1:12" x14ac:dyDescent="0.4">
      <c r="H13" s="6" t="s">
        <v>41</v>
      </c>
      <c r="I13" s="1" t="s">
        <v>52</v>
      </c>
      <c r="J13" s="1">
        <v>2</v>
      </c>
      <c r="K13" s="1">
        <v>3.5</v>
      </c>
      <c r="L13" s="1">
        <v>7</v>
      </c>
    </row>
    <row r="14" spans="1:12" x14ac:dyDescent="0.4">
      <c r="H14" s="6" t="s">
        <v>41</v>
      </c>
      <c r="I14" s="1" t="s">
        <v>73</v>
      </c>
      <c r="J14" s="1">
        <v>3</v>
      </c>
      <c r="K14" s="1">
        <v>4</v>
      </c>
      <c r="L14" s="1">
        <f>J14*K14</f>
        <v>12</v>
      </c>
    </row>
    <row r="15" spans="1:12" x14ac:dyDescent="0.4">
      <c r="A15" s="11" t="s">
        <v>47</v>
      </c>
      <c r="B15" s="10">
        <f>SUM(C4:C13)</f>
        <v>19</v>
      </c>
      <c r="H15" s="6" t="s">
        <v>41</v>
      </c>
      <c r="I15" s="1" t="s">
        <v>74</v>
      </c>
      <c r="J15" s="1">
        <v>3</v>
      </c>
      <c r="K15" s="1">
        <v>4.5</v>
      </c>
      <c r="L15" s="1">
        <f>J15*K15</f>
        <v>13.5</v>
      </c>
    </row>
    <row r="16" spans="1:12" x14ac:dyDescent="0.4">
      <c r="A16" s="12" t="s">
        <v>48</v>
      </c>
      <c r="B16" s="10">
        <f>SUM(J4:J15)</f>
        <v>32</v>
      </c>
    </row>
    <row r="17" spans="1:12" x14ac:dyDescent="0.4">
      <c r="A17" s="17" t="s">
        <v>66</v>
      </c>
      <c r="B17" s="16">
        <f>SUM(J21:J25)</f>
        <v>15</v>
      </c>
    </row>
    <row r="20" spans="1:12" x14ac:dyDescent="0.4">
      <c r="A20" s="1" t="s">
        <v>67</v>
      </c>
      <c r="B20" s="19">
        <f>SUM(B15:B17)</f>
        <v>66</v>
      </c>
    </row>
    <row r="21" spans="1:12" x14ac:dyDescent="0.4">
      <c r="A21" s="18" t="s">
        <v>70</v>
      </c>
      <c r="B21" s="13">
        <f>SUM(E4:E9,L4:L15,L21:L25)/B20</f>
        <v>3.893939393939394</v>
      </c>
      <c r="H21" s="15" t="s">
        <v>61</v>
      </c>
      <c r="I21" s="1" t="s">
        <v>60</v>
      </c>
      <c r="J21" s="1">
        <v>3</v>
      </c>
      <c r="K21" s="1">
        <v>4</v>
      </c>
      <c r="L21" s="1">
        <v>12</v>
      </c>
    </row>
    <row r="22" spans="1:12" x14ac:dyDescent="0.4">
      <c r="H22" s="15" t="s">
        <v>61</v>
      </c>
      <c r="I22" s="1" t="s">
        <v>65</v>
      </c>
      <c r="J22" s="1">
        <v>3</v>
      </c>
      <c r="K22" s="1">
        <v>4.5</v>
      </c>
      <c r="L22" s="1">
        <f>J22*K22</f>
        <v>13.5</v>
      </c>
    </row>
    <row r="23" spans="1:12" x14ac:dyDescent="0.4">
      <c r="H23" s="15" t="s">
        <v>61</v>
      </c>
      <c r="I23" s="1" t="s">
        <v>75</v>
      </c>
      <c r="J23" s="1">
        <v>3</v>
      </c>
      <c r="K23" s="1">
        <v>3</v>
      </c>
      <c r="L23" s="1">
        <f t="shared" ref="L23:L25" si="2">J23*K23</f>
        <v>9</v>
      </c>
    </row>
    <row r="24" spans="1:12" x14ac:dyDescent="0.4">
      <c r="B24" s="4">
        <f>SUM(E4:E9,L4:L15,L21:L25)</f>
        <v>257</v>
      </c>
      <c r="H24" s="15" t="s">
        <v>61</v>
      </c>
      <c r="I24" s="1" t="s">
        <v>76</v>
      </c>
      <c r="J24" s="1">
        <v>3</v>
      </c>
      <c r="K24" s="1">
        <v>3</v>
      </c>
      <c r="L24" s="1">
        <f t="shared" si="2"/>
        <v>9</v>
      </c>
    </row>
    <row r="25" spans="1:12" x14ac:dyDescent="0.4">
      <c r="H25" s="15" t="s">
        <v>61</v>
      </c>
      <c r="I25" s="1" t="s">
        <v>77</v>
      </c>
      <c r="J25" s="1">
        <v>3</v>
      </c>
      <c r="K25" s="1">
        <v>3.5</v>
      </c>
      <c r="L25" s="1">
        <f t="shared" si="2"/>
        <v>10.5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교양</vt:lpstr>
      <vt:lpstr>산업공학</vt:lpstr>
      <vt:lpstr>컴퓨터공학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dong9</dc:creator>
  <cp:lastModifiedBy>User</cp:lastModifiedBy>
  <dcterms:created xsi:type="dcterms:W3CDTF">2018-07-26T06:09:11Z</dcterms:created>
  <dcterms:modified xsi:type="dcterms:W3CDTF">2020-12-31T08:38:06Z</dcterms:modified>
</cp:coreProperties>
</file>