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31" i="1"/>
  <c r="E31"/>
  <c r="J31" s="1"/>
  <c r="L31" s="1"/>
  <c r="K30"/>
  <c r="E30"/>
  <c r="J30" s="1"/>
  <c r="L30" s="1"/>
  <c r="K29"/>
  <c r="E29"/>
  <c r="J29" s="1"/>
  <c r="L29" s="1"/>
  <c r="K28"/>
  <c r="E28"/>
  <c r="J28" s="1"/>
  <c r="L28" s="1"/>
  <c r="K27"/>
  <c r="E27"/>
  <c r="J27" s="1"/>
  <c r="L27" s="1"/>
  <c r="K26"/>
  <c r="E26"/>
  <c r="J26" s="1"/>
  <c r="L26" s="1"/>
  <c r="K25"/>
  <c r="E25"/>
  <c r="J25" s="1"/>
  <c r="L25" s="1"/>
  <c r="K24"/>
  <c r="E24"/>
  <c r="J24" s="1"/>
  <c r="L24" s="1"/>
  <c r="K23"/>
  <c r="E23"/>
  <c r="J23" s="1"/>
  <c r="L23" s="1"/>
  <c r="K22"/>
  <c r="E22"/>
  <c r="J22" s="1"/>
  <c r="L22" s="1"/>
  <c r="K21"/>
  <c r="E21"/>
  <c r="J21" s="1"/>
  <c r="L21" s="1"/>
  <c r="K20"/>
  <c r="E20"/>
  <c r="J20" s="1"/>
  <c r="L20" s="1"/>
  <c r="L32" s="1"/>
  <c r="K14"/>
  <c r="J14"/>
  <c r="L14" s="1"/>
  <c r="E14"/>
  <c r="L13"/>
  <c r="K13"/>
  <c r="J13"/>
  <c r="E13"/>
  <c r="L12"/>
  <c r="K12"/>
  <c r="J12"/>
  <c r="E12"/>
  <c r="L11"/>
  <c r="K11"/>
  <c r="J11"/>
  <c r="E11"/>
  <c r="L10"/>
  <c r="K10"/>
  <c r="J10"/>
  <c r="E10"/>
  <c r="L9"/>
  <c r="K9"/>
  <c r="J9"/>
  <c r="E9"/>
  <c r="L8"/>
  <c r="K8"/>
  <c r="J8"/>
  <c r="E8"/>
  <c r="L7"/>
  <c r="K7"/>
  <c r="J7"/>
  <c r="E7"/>
  <c r="L6"/>
  <c r="K6"/>
  <c r="J6"/>
  <c r="E6"/>
  <c r="L5"/>
  <c r="K5"/>
  <c r="J5"/>
  <c r="E5"/>
  <c r="L4"/>
  <c r="K4"/>
  <c r="J4"/>
  <c r="E4"/>
  <c r="L3"/>
  <c r="L15" s="1"/>
  <c r="K3"/>
  <c r="J3"/>
  <c r="E3"/>
</calcChain>
</file>

<file path=xl/sharedStrings.xml><?xml version="1.0" encoding="utf-8"?>
<sst xmlns="http://schemas.openxmlformats.org/spreadsheetml/2006/main" count="32" uniqueCount="17">
  <si>
    <t>2022年实验评定部-基础所话务费用统计</t>
  </si>
  <si>
    <t>序号</t>
  </si>
  <si>
    <t>月份</t>
  </si>
  <si>
    <t>电话数量</t>
  </si>
  <si>
    <t>月租+来电显示</t>
  </si>
  <si>
    <t>月租合计</t>
  </si>
  <si>
    <t>市话</t>
  </si>
  <si>
    <t>国内长途</t>
  </si>
  <si>
    <t>路内</t>
  </si>
  <si>
    <t>局内</t>
  </si>
  <si>
    <t>话费合计</t>
  </si>
  <si>
    <t>优惠</t>
  </si>
  <si>
    <t>优惠后合计</t>
  </si>
  <si>
    <t>备注</t>
  </si>
  <si>
    <t>2022转</t>
  </si>
  <si>
    <t>合计</t>
  </si>
  <si>
    <t>2022年实验评定部-英迈话务费用统计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</si>
</sst>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i/>
      <sz val="1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5" fillId="3" borderId="3" xfId="0" applyNumberFormat="1" applyFon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P21" sqref="P21"/>
    </sheetView>
  </sheetViews>
  <sheetFormatPr defaultRowHeight="13.5"/>
  <cols>
    <col min="12" max="12" width="10.5" bestFit="1" customWidth="1"/>
  </cols>
  <sheetData>
    <row r="1" spans="1:13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 t="s">
        <v>13</v>
      </c>
    </row>
    <row r="3" spans="1:13">
      <c r="A3" s="5">
        <v>1</v>
      </c>
      <c r="B3" s="5" t="s">
        <v>14</v>
      </c>
      <c r="C3" s="5">
        <v>19</v>
      </c>
      <c r="D3" s="6">
        <v>35.5</v>
      </c>
      <c r="E3" s="6">
        <f>C3*D3</f>
        <v>674.5</v>
      </c>
      <c r="F3" s="7">
        <v>15.84</v>
      </c>
      <c r="G3" s="8">
        <v>15.47</v>
      </c>
      <c r="H3" s="8">
        <v>14.6</v>
      </c>
      <c r="I3" s="8">
        <v>18.100000000000001</v>
      </c>
      <c r="J3" s="9">
        <f>SUM(E3:I3)</f>
        <v>738.5100000000001</v>
      </c>
      <c r="K3" s="10">
        <f t="shared" ref="K3:K13" si="0">I3</f>
        <v>18.100000000000001</v>
      </c>
      <c r="L3" s="10">
        <f t="shared" ref="L3:L13" si="1">J3-K3</f>
        <v>720.41000000000008</v>
      </c>
      <c r="M3" s="5"/>
    </row>
    <row r="4" spans="1:13">
      <c r="A4" s="5">
        <v>2</v>
      </c>
      <c r="B4" s="5">
        <v>1</v>
      </c>
      <c r="C4" s="5">
        <v>19</v>
      </c>
      <c r="D4" s="6">
        <v>35.5</v>
      </c>
      <c r="E4" s="6">
        <f t="shared" ref="E4:E14" si="2">C4*D4</f>
        <v>674.5</v>
      </c>
      <c r="F4" s="6">
        <v>8.36</v>
      </c>
      <c r="G4" s="8">
        <v>10.43</v>
      </c>
      <c r="H4" s="8">
        <v>5.4</v>
      </c>
      <c r="I4" s="8">
        <v>13.3</v>
      </c>
      <c r="J4" s="9">
        <f t="shared" ref="J4:J13" si="3">SUM(E4:I4)</f>
        <v>711.9899999999999</v>
      </c>
      <c r="K4" s="10">
        <f t="shared" si="0"/>
        <v>13.3</v>
      </c>
      <c r="L4" s="10">
        <f t="shared" si="1"/>
        <v>698.68999999999994</v>
      </c>
      <c r="M4" s="5"/>
    </row>
    <row r="5" spans="1:13">
      <c r="A5" s="5">
        <v>3</v>
      </c>
      <c r="B5" s="5">
        <v>2</v>
      </c>
      <c r="C5" s="5">
        <v>19</v>
      </c>
      <c r="D5" s="6">
        <v>35.5</v>
      </c>
      <c r="E5" s="6">
        <f t="shared" si="2"/>
        <v>674.5</v>
      </c>
      <c r="F5" s="8">
        <v>12.87</v>
      </c>
      <c r="G5" s="8">
        <v>4.34</v>
      </c>
      <c r="H5" s="8">
        <v>6.6</v>
      </c>
      <c r="I5" s="8">
        <v>16.399999999999999</v>
      </c>
      <c r="J5" s="9">
        <f t="shared" si="3"/>
        <v>714.71</v>
      </c>
      <c r="K5" s="10">
        <f t="shared" si="0"/>
        <v>16.399999999999999</v>
      </c>
      <c r="L5" s="10">
        <f t="shared" si="1"/>
        <v>698.31000000000006</v>
      </c>
      <c r="M5" s="5"/>
    </row>
    <row r="6" spans="1:13">
      <c r="A6" s="5">
        <v>4</v>
      </c>
      <c r="B6" s="5">
        <v>3</v>
      </c>
      <c r="C6" s="5">
        <v>19</v>
      </c>
      <c r="D6" s="6">
        <v>35.5</v>
      </c>
      <c r="E6" s="6">
        <f t="shared" si="2"/>
        <v>674.5</v>
      </c>
      <c r="F6" s="6">
        <v>18.04</v>
      </c>
      <c r="G6" s="8">
        <v>0.84</v>
      </c>
      <c r="H6" s="8">
        <v>8.8000000000000007</v>
      </c>
      <c r="I6" s="8">
        <v>16.3</v>
      </c>
      <c r="J6" s="9">
        <f t="shared" si="3"/>
        <v>718.4799999999999</v>
      </c>
      <c r="K6" s="10">
        <f t="shared" si="0"/>
        <v>16.3</v>
      </c>
      <c r="L6" s="10">
        <f t="shared" si="1"/>
        <v>702.18</v>
      </c>
      <c r="M6" s="5"/>
    </row>
    <row r="7" spans="1:13">
      <c r="A7" s="5">
        <v>5</v>
      </c>
      <c r="B7" s="5">
        <v>4</v>
      </c>
      <c r="C7" s="5">
        <v>19</v>
      </c>
      <c r="D7" s="6">
        <v>35.5</v>
      </c>
      <c r="E7" s="6">
        <f t="shared" si="2"/>
        <v>674.5</v>
      </c>
      <c r="F7" s="6">
        <v>12.21</v>
      </c>
      <c r="G7" s="8">
        <v>3.15</v>
      </c>
      <c r="H7" s="8">
        <v>16.2</v>
      </c>
      <c r="I7" s="8">
        <v>27.7</v>
      </c>
      <c r="J7" s="9">
        <f t="shared" si="3"/>
        <v>733.7600000000001</v>
      </c>
      <c r="K7" s="10">
        <f t="shared" si="0"/>
        <v>27.7</v>
      </c>
      <c r="L7" s="10">
        <f t="shared" si="1"/>
        <v>706.06000000000006</v>
      </c>
      <c r="M7" s="5"/>
    </row>
    <row r="8" spans="1:13">
      <c r="A8" s="5">
        <v>6</v>
      </c>
      <c r="B8" s="5">
        <v>5</v>
      </c>
      <c r="C8" s="5">
        <v>19</v>
      </c>
      <c r="D8" s="6">
        <v>35.5</v>
      </c>
      <c r="E8" s="6">
        <f t="shared" si="2"/>
        <v>674.5</v>
      </c>
      <c r="F8" s="7">
        <v>1.65</v>
      </c>
      <c r="G8" s="8">
        <v>6.79</v>
      </c>
      <c r="H8" s="8">
        <v>23</v>
      </c>
      <c r="I8" s="8">
        <v>17.3</v>
      </c>
      <c r="J8" s="9">
        <f t="shared" si="3"/>
        <v>723.2399999999999</v>
      </c>
      <c r="K8" s="10">
        <f t="shared" si="0"/>
        <v>17.3</v>
      </c>
      <c r="L8" s="10">
        <f t="shared" si="1"/>
        <v>705.93999999999994</v>
      </c>
      <c r="M8" s="5"/>
    </row>
    <row r="9" spans="1:13">
      <c r="A9" s="5">
        <v>7</v>
      </c>
      <c r="B9" s="5">
        <v>6</v>
      </c>
      <c r="C9" s="5">
        <v>19</v>
      </c>
      <c r="D9" s="6">
        <v>35.5</v>
      </c>
      <c r="E9" s="6">
        <f t="shared" si="2"/>
        <v>674.5</v>
      </c>
      <c r="F9" s="7">
        <v>12.32</v>
      </c>
      <c r="G9" s="8">
        <v>15.75</v>
      </c>
      <c r="H9" s="8">
        <v>12.2</v>
      </c>
      <c r="I9" s="8">
        <v>25.4</v>
      </c>
      <c r="J9" s="9">
        <f t="shared" si="3"/>
        <v>740.17000000000007</v>
      </c>
      <c r="K9" s="10">
        <f t="shared" si="0"/>
        <v>25.4</v>
      </c>
      <c r="L9" s="10">
        <f t="shared" si="1"/>
        <v>714.7700000000001</v>
      </c>
      <c r="M9" s="5"/>
    </row>
    <row r="10" spans="1:13">
      <c r="A10" s="5">
        <v>8</v>
      </c>
      <c r="B10" s="5">
        <v>7</v>
      </c>
      <c r="C10" s="5">
        <v>19</v>
      </c>
      <c r="D10" s="6">
        <v>35.5</v>
      </c>
      <c r="E10" s="6">
        <f t="shared" si="2"/>
        <v>674.5</v>
      </c>
      <c r="F10" s="7">
        <v>13.97</v>
      </c>
      <c r="G10" s="8">
        <v>17.920000000000002</v>
      </c>
      <c r="H10" s="8">
        <v>13.6</v>
      </c>
      <c r="I10" s="8">
        <v>44.8</v>
      </c>
      <c r="J10" s="9">
        <f t="shared" si="3"/>
        <v>764.79</v>
      </c>
      <c r="K10" s="10">
        <f t="shared" si="0"/>
        <v>44.8</v>
      </c>
      <c r="L10" s="10">
        <f t="shared" si="1"/>
        <v>719.99</v>
      </c>
      <c r="M10" s="5"/>
    </row>
    <row r="11" spans="1:13">
      <c r="A11" s="5">
        <v>9</v>
      </c>
      <c r="B11" s="5">
        <v>8</v>
      </c>
      <c r="C11" s="5">
        <v>19</v>
      </c>
      <c r="D11" s="6">
        <v>35.5</v>
      </c>
      <c r="E11" s="6">
        <f t="shared" si="2"/>
        <v>674.5</v>
      </c>
      <c r="F11" s="7">
        <v>6.38</v>
      </c>
      <c r="G11" s="8">
        <v>0.77</v>
      </c>
      <c r="H11" s="8">
        <v>2.6</v>
      </c>
      <c r="I11" s="8">
        <v>12.9</v>
      </c>
      <c r="J11" s="9">
        <f t="shared" si="3"/>
        <v>697.15</v>
      </c>
      <c r="K11" s="10">
        <f t="shared" si="0"/>
        <v>12.9</v>
      </c>
      <c r="L11" s="10">
        <f t="shared" si="1"/>
        <v>684.25</v>
      </c>
      <c r="M11" s="5"/>
    </row>
    <row r="12" spans="1:13">
      <c r="A12" s="5">
        <v>10</v>
      </c>
      <c r="B12" s="5">
        <v>9</v>
      </c>
      <c r="C12" s="5">
        <v>19</v>
      </c>
      <c r="D12" s="6">
        <v>35.5</v>
      </c>
      <c r="E12" s="6">
        <f t="shared" si="2"/>
        <v>674.5</v>
      </c>
      <c r="F12" s="7">
        <v>6.38</v>
      </c>
      <c r="G12" s="8">
        <v>1</v>
      </c>
      <c r="H12" s="8">
        <v>2.6</v>
      </c>
      <c r="I12" s="8">
        <v>13.9</v>
      </c>
      <c r="J12" s="9">
        <f t="shared" si="3"/>
        <v>698.38</v>
      </c>
      <c r="K12" s="10">
        <f t="shared" si="0"/>
        <v>13.9</v>
      </c>
      <c r="L12" s="10">
        <f t="shared" si="1"/>
        <v>684.48</v>
      </c>
      <c r="M12" s="5"/>
    </row>
    <row r="13" spans="1:13">
      <c r="A13" s="5">
        <v>11</v>
      </c>
      <c r="B13" s="5">
        <v>10</v>
      </c>
      <c r="C13" s="5">
        <v>19</v>
      </c>
      <c r="D13" s="6">
        <v>35.5</v>
      </c>
      <c r="E13" s="6">
        <f t="shared" si="2"/>
        <v>674.5</v>
      </c>
      <c r="F13" s="7">
        <v>21.78</v>
      </c>
      <c r="G13" s="8">
        <v>0</v>
      </c>
      <c r="H13" s="8">
        <v>1.4</v>
      </c>
      <c r="I13" s="8">
        <v>12.6</v>
      </c>
      <c r="J13" s="9">
        <f t="shared" si="3"/>
        <v>710.28</v>
      </c>
      <c r="K13" s="10">
        <f t="shared" si="0"/>
        <v>12.6</v>
      </c>
      <c r="L13" s="10">
        <f t="shared" si="1"/>
        <v>697.68</v>
      </c>
      <c r="M13" s="5"/>
    </row>
    <row r="14" spans="1:13">
      <c r="A14" s="5">
        <v>12</v>
      </c>
      <c r="B14" s="5">
        <v>11</v>
      </c>
      <c r="C14" s="5">
        <v>19</v>
      </c>
      <c r="D14" s="6">
        <v>35.5</v>
      </c>
      <c r="E14" s="6">
        <f t="shared" si="2"/>
        <v>674.5</v>
      </c>
      <c r="F14" s="7">
        <v>5.0599999999999996</v>
      </c>
      <c r="G14" s="8">
        <v>4.83</v>
      </c>
      <c r="H14" s="8">
        <v>8.8000000000000007</v>
      </c>
      <c r="I14" s="8">
        <v>17.399999999999999</v>
      </c>
      <c r="J14" s="9">
        <f>SUM(E14:I14)</f>
        <v>710.58999999999992</v>
      </c>
      <c r="K14" s="10">
        <f>I14</f>
        <v>17.399999999999999</v>
      </c>
      <c r="L14" s="10">
        <f>J14-K14</f>
        <v>693.18999999999994</v>
      </c>
      <c r="M14" s="5"/>
    </row>
    <row r="15" spans="1:13">
      <c r="A15" s="11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6">
        <f>SUM(L3:L14)</f>
        <v>8425.9500000000007</v>
      </c>
      <c r="M15" s="5"/>
    </row>
    <row r="16" spans="1:13">
      <c r="A16" s="14"/>
      <c r="B16" s="14"/>
      <c r="C16" s="14"/>
      <c r="D16" s="14"/>
      <c r="E16" s="14"/>
      <c r="F16" s="15"/>
      <c r="G16" s="14"/>
      <c r="H16" s="14"/>
      <c r="I16" s="14"/>
      <c r="J16" s="14"/>
      <c r="K16" s="14"/>
      <c r="L16" s="14"/>
      <c r="M16" s="14"/>
    </row>
    <row r="17" spans="1:13">
      <c r="A17" s="14"/>
      <c r="B17" s="14"/>
      <c r="C17" s="14"/>
      <c r="D17" s="14"/>
      <c r="E17" s="14"/>
      <c r="F17" s="15"/>
      <c r="G17" s="14"/>
      <c r="H17" s="14"/>
      <c r="I17" s="14"/>
      <c r="J17" s="14"/>
      <c r="K17" s="14"/>
      <c r="L17" s="14"/>
      <c r="M17" s="14"/>
    </row>
    <row r="18" spans="1:13" ht="23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3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3" t="s">
        <v>6</v>
      </c>
      <c r="G19" s="3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3" t="s">
        <v>13</v>
      </c>
    </row>
    <row r="20" spans="1:13">
      <c r="A20" s="5">
        <v>1</v>
      </c>
      <c r="B20" s="5" t="s">
        <v>14</v>
      </c>
      <c r="C20" s="5">
        <v>65</v>
      </c>
      <c r="D20" s="6">
        <v>35.5</v>
      </c>
      <c r="E20" s="6">
        <f>C20*D20</f>
        <v>2307.5</v>
      </c>
      <c r="F20" s="16">
        <v>191.18</v>
      </c>
      <c r="G20" s="8">
        <v>78.680000000000007</v>
      </c>
      <c r="H20" s="8">
        <v>94.6</v>
      </c>
      <c r="I20" s="8">
        <v>143.19999999999999</v>
      </c>
      <c r="J20" s="9">
        <f>SUM(E20:I20)</f>
        <v>2815.1599999999994</v>
      </c>
      <c r="K20" s="10">
        <f t="shared" ref="K20:K30" si="4">I20</f>
        <v>143.19999999999999</v>
      </c>
      <c r="L20" s="10">
        <f t="shared" ref="L20:L30" si="5">J20-K20</f>
        <v>2671.9599999999996</v>
      </c>
      <c r="M20" s="5"/>
    </row>
    <row r="21" spans="1:13">
      <c r="A21" s="5">
        <v>2</v>
      </c>
      <c r="B21" s="5">
        <v>1</v>
      </c>
      <c r="C21" s="5">
        <v>68</v>
      </c>
      <c r="D21" s="6">
        <v>35.5</v>
      </c>
      <c r="E21" s="6">
        <f t="shared" ref="E21:E31" si="6">C21*D21</f>
        <v>2414</v>
      </c>
      <c r="F21" s="17">
        <v>64.349999999999994</v>
      </c>
      <c r="G21" s="8">
        <v>137.62</v>
      </c>
      <c r="H21" s="8">
        <v>73.599999999999994</v>
      </c>
      <c r="I21" s="8">
        <v>59.8</v>
      </c>
      <c r="J21" s="9">
        <f t="shared" ref="J21:J30" si="7">SUM(E21:I21)</f>
        <v>2749.37</v>
      </c>
      <c r="K21" s="10">
        <f t="shared" si="4"/>
        <v>59.8</v>
      </c>
      <c r="L21" s="10">
        <f t="shared" si="5"/>
        <v>2689.5699999999997</v>
      </c>
      <c r="M21" s="5"/>
    </row>
    <row r="22" spans="1:13">
      <c r="A22" s="5">
        <v>3</v>
      </c>
      <c r="B22" s="5">
        <v>2</v>
      </c>
      <c r="C22" s="5">
        <v>68</v>
      </c>
      <c r="D22" s="6">
        <v>35.5</v>
      </c>
      <c r="E22" s="6">
        <f t="shared" si="6"/>
        <v>2414</v>
      </c>
      <c r="F22" s="18">
        <v>45.1</v>
      </c>
      <c r="G22" s="8">
        <v>25.83</v>
      </c>
      <c r="H22" s="8">
        <v>83.2</v>
      </c>
      <c r="I22" s="8">
        <v>33.4</v>
      </c>
      <c r="J22" s="9">
        <f t="shared" si="7"/>
        <v>2601.5299999999997</v>
      </c>
      <c r="K22" s="10">
        <f t="shared" si="4"/>
        <v>33.4</v>
      </c>
      <c r="L22" s="10">
        <f t="shared" si="5"/>
        <v>2568.1299999999997</v>
      </c>
      <c r="M22" s="5"/>
    </row>
    <row r="23" spans="1:13">
      <c r="A23" s="5">
        <v>4</v>
      </c>
      <c r="B23" s="5">
        <v>3</v>
      </c>
      <c r="C23" s="5">
        <v>68</v>
      </c>
      <c r="D23" s="6">
        <v>35.5</v>
      </c>
      <c r="E23" s="6">
        <f t="shared" si="6"/>
        <v>2414</v>
      </c>
      <c r="F23" s="17">
        <v>70.510000000000005</v>
      </c>
      <c r="G23" s="8">
        <v>53.06</v>
      </c>
      <c r="H23" s="8">
        <v>55.2</v>
      </c>
      <c r="I23" s="8">
        <v>73.8</v>
      </c>
      <c r="J23" s="9">
        <f t="shared" si="7"/>
        <v>2666.57</v>
      </c>
      <c r="K23" s="10">
        <f t="shared" si="4"/>
        <v>73.8</v>
      </c>
      <c r="L23" s="10">
        <f t="shared" si="5"/>
        <v>2592.77</v>
      </c>
      <c r="M23" s="5"/>
    </row>
    <row r="24" spans="1:13">
      <c r="A24" s="5">
        <v>5</v>
      </c>
      <c r="B24" s="5">
        <v>4</v>
      </c>
      <c r="C24" s="5">
        <v>68</v>
      </c>
      <c r="D24" s="6">
        <v>35.5</v>
      </c>
      <c r="E24" s="6">
        <f t="shared" si="6"/>
        <v>2414</v>
      </c>
      <c r="F24" s="17">
        <v>65.78</v>
      </c>
      <c r="G24" s="8">
        <v>83.37</v>
      </c>
      <c r="H24" s="8">
        <v>79.400000000000006</v>
      </c>
      <c r="I24" s="8">
        <v>85.3</v>
      </c>
      <c r="J24" s="9">
        <f t="shared" si="7"/>
        <v>2727.8500000000004</v>
      </c>
      <c r="K24" s="10">
        <f t="shared" si="4"/>
        <v>85.3</v>
      </c>
      <c r="L24" s="10">
        <f t="shared" si="5"/>
        <v>2642.55</v>
      </c>
      <c r="M24" s="5"/>
    </row>
    <row r="25" spans="1:13">
      <c r="A25" s="5">
        <v>6</v>
      </c>
      <c r="B25" s="5">
        <v>5</v>
      </c>
      <c r="C25" s="5">
        <v>68</v>
      </c>
      <c r="D25" s="6">
        <v>35.5</v>
      </c>
      <c r="E25" s="6">
        <f t="shared" si="6"/>
        <v>2414</v>
      </c>
      <c r="F25" s="16">
        <v>27.83</v>
      </c>
      <c r="G25" s="8">
        <v>35.49</v>
      </c>
      <c r="H25" s="8">
        <v>15.4</v>
      </c>
      <c r="I25" s="8">
        <v>27.9</v>
      </c>
      <c r="J25" s="9">
        <f t="shared" si="7"/>
        <v>2520.62</v>
      </c>
      <c r="K25" s="10">
        <f t="shared" si="4"/>
        <v>27.9</v>
      </c>
      <c r="L25" s="10">
        <f t="shared" si="5"/>
        <v>2492.7199999999998</v>
      </c>
      <c r="M25" s="5"/>
    </row>
    <row r="26" spans="1:13">
      <c r="A26" s="5">
        <v>7</v>
      </c>
      <c r="B26" s="5">
        <v>6</v>
      </c>
      <c r="C26" s="5">
        <v>68</v>
      </c>
      <c r="D26" s="6">
        <v>35.5</v>
      </c>
      <c r="E26" s="6">
        <f t="shared" si="6"/>
        <v>2414</v>
      </c>
      <c r="F26" s="16">
        <v>110.84</v>
      </c>
      <c r="G26" s="8">
        <v>77.7</v>
      </c>
      <c r="H26" s="8">
        <v>78.8</v>
      </c>
      <c r="I26" s="8">
        <v>122.5</v>
      </c>
      <c r="J26" s="9">
        <f t="shared" si="7"/>
        <v>2803.84</v>
      </c>
      <c r="K26" s="10">
        <f t="shared" si="4"/>
        <v>122.5</v>
      </c>
      <c r="L26" s="10">
        <f t="shared" si="5"/>
        <v>2681.34</v>
      </c>
      <c r="M26" s="5"/>
    </row>
    <row r="27" spans="1:13">
      <c r="A27" s="5">
        <v>8</v>
      </c>
      <c r="B27" s="5">
        <v>7</v>
      </c>
      <c r="C27" s="5">
        <v>68</v>
      </c>
      <c r="D27" s="6">
        <v>35.5</v>
      </c>
      <c r="E27" s="6">
        <f t="shared" si="6"/>
        <v>2414</v>
      </c>
      <c r="F27" s="16">
        <v>81.62</v>
      </c>
      <c r="G27" s="8">
        <v>145.94999999999999</v>
      </c>
      <c r="H27" s="8">
        <v>89</v>
      </c>
      <c r="I27" s="8">
        <v>94.3</v>
      </c>
      <c r="J27" s="9">
        <f t="shared" si="7"/>
        <v>2824.87</v>
      </c>
      <c r="K27" s="10">
        <f t="shared" si="4"/>
        <v>94.3</v>
      </c>
      <c r="L27" s="10">
        <f t="shared" si="5"/>
        <v>2730.5699999999997</v>
      </c>
      <c r="M27" s="5"/>
    </row>
    <row r="28" spans="1:13">
      <c r="A28" s="5">
        <v>9</v>
      </c>
      <c r="B28" s="5">
        <v>8</v>
      </c>
      <c r="C28" s="5">
        <v>68</v>
      </c>
      <c r="D28" s="6">
        <v>35.5</v>
      </c>
      <c r="E28" s="6">
        <f t="shared" si="6"/>
        <v>2414</v>
      </c>
      <c r="F28" s="16">
        <v>38.39</v>
      </c>
      <c r="G28" s="8">
        <v>46.48</v>
      </c>
      <c r="H28" s="8">
        <v>43.6</v>
      </c>
      <c r="I28" s="8">
        <v>49.2</v>
      </c>
      <c r="J28" s="9">
        <f t="shared" si="7"/>
        <v>2591.6699999999996</v>
      </c>
      <c r="K28" s="10">
        <f t="shared" si="4"/>
        <v>49.2</v>
      </c>
      <c r="L28" s="10">
        <f t="shared" si="5"/>
        <v>2542.4699999999998</v>
      </c>
      <c r="M28" s="5"/>
    </row>
    <row r="29" spans="1:13">
      <c r="A29" s="5">
        <v>10</v>
      </c>
      <c r="B29" s="5">
        <v>9</v>
      </c>
      <c r="C29" s="5">
        <v>68</v>
      </c>
      <c r="D29" s="6">
        <v>35.5</v>
      </c>
      <c r="E29" s="6">
        <f t="shared" si="6"/>
        <v>2414</v>
      </c>
      <c r="F29" s="16">
        <v>36.89</v>
      </c>
      <c r="G29" s="8">
        <v>41.48</v>
      </c>
      <c r="H29" s="8">
        <v>46.6</v>
      </c>
      <c r="I29" s="8">
        <v>49.2</v>
      </c>
      <c r="J29" s="9">
        <f t="shared" si="7"/>
        <v>2588.1699999999996</v>
      </c>
      <c r="K29" s="10">
        <f t="shared" si="4"/>
        <v>49.2</v>
      </c>
      <c r="L29" s="10">
        <f t="shared" si="5"/>
        <v>2538.9699999999998</v>
      </c>
      <c r="M29" s="5"/>
    </row>
    <row r="30" spans="1:13">
      <c r="A30" s="5">
        <v>11</v>
      </c>
      <c r="B30" s="5">
        <v>10</v>
      </c>
      <c r="C30" s="5">
        <v>68</v>
      </c>
      <c r="D30" s="6">
        <v>35.5</v>
      </c>
      <c r="E30" s="6">
        <f t="shared" si="6"/>
        <v>2414</v>
      </c>
      <c r="F30" s="16">
        <v>33.880000000000003</v>
      </c>
      <c r="G30" s="8">
        <v>96.53</v>
      </c>
      <c r="H30" s="8">
        <v>30.6</v>
      </c>
      <c r="I30" s="8">
        <v>45.3</v>
      </c>
      <c r="J30" s="9">
        <f t="shared" si="7"/>
        <v>2620.3100000000004</v>
      </c>
      <c r="K30" s="10">
        <f t="shared" si="4"/>
        <v>45.3</v>
      </c>
      <c r="L30" s="10">
        <f t="shared" si="5"/>
        <v>2575.0100000000002</v>
      </c>
      <c r="M30" s="5"/>
    </row>
    <row r="31" spans="1:13">
      <c r="A31" s="5">
        <v>12</v>
      </c>
      <c r="B31" s="5">
        <v>11</v>
      </c>
      <c r="C31" s="5">
        <v>68</v>
      </c>
      <c r="D31" s="6">
        <v>35.5</v>
      </c>
      <c r="E31" s="6">
        <f t="shared" si="6"/>
        <v>2414</v>
      </c>
      <c r="F31" s="19">
        <v>56.87</v>
      </c>
      <c r="G31" s="8">
        <v>42.56</v>
      </c>
      <c r="H31" s="8">
        <v>40.4</v>
      </c>
      <c r="I31" s="8">
        <v>64.8</v>
      </c>
      <c r="J31" s="9">
        <f>SUM(E31:I31)</f>
        <v>2618.63</v>
      </c>
      <c r="K31" s="10">
        <f>I31</f>
        <v>64.8</v>
      </c>
      <c r="L31" s="10">
        <f>J31-K31</f>
        <v>2553.83</v>
      </c>
      <c r="M31" s="5"/>
    </row>
    <row r="32" spans="1:13">
      <c r="A32" s="11" t="s">
        <v>15</v>
      </c>
      <c r="B32" s="12"/>
      <c r="C32" s="12"/>
      <c r="D32" s="12"/>
      <c r="E32" s="12"/>
      <c r="F32" s="12"/>
      <c r="G32" s="12"/>
      <c r="H32" s="12"/>
      <c r="I32" s="12"/>
      <c r="J32" s="12"/>
      <c r="K32" s="13"/>
      <c r="L32" s="6">
        <f>SUM(L20:L31)</f>
        <v>31279.890000000007</v>
      </c>
      <c r="M32" s="5"/>
    </row>
  </sheetData>
  <mergeCells count="4">
    <mergeCell ref="A1:M1"/>
    <mergeCell ref="A15:K15"/>
    <mergeCell ref="A18:M18"/>
    <mergeCell ref="A32:K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2022-12-01T03:47:56Z</dcterms:modified>
</cp:coreProperties>
</file>