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ThisWorkbook" defaultThemeVersion="124226"/>
  <xr:revisionPtr revIDLastSave="0" documentId="13_ncr:1_{53D2EAD4-C410-490F-A31F-591F65040CC3}" xr6:coauthVersionLast="40" xr6:coauthVersionMax="40" xr10:uidLastSave="{00000000-0000-0000-0000-000000000000}"/>
  <bookViews>
    <workbookView xWindow="5028" yWindow="1740" windowWidth="13692" windowHeight="10620" xr2:uid="{00000000-000D-0000-FFFF-FFFF00000000}"/>
  </bookViews>
  <sheets>
    <sheet name="数据分析" sheetId="1" r:id="rId1"/>
  </sheets>
  <definedNames>
    <definedName name="_xlnm._FilterDatabase" localSheetId="0" hidden="1">数据分析!$AB$2:$AF$20</definedName>
  </definedNames>
  <calcPr calcId="181029"/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M16" i="1"/>
  <c r="M10" i="1"/>
  <c r="I4" i="1" l="1"/>
  <c r="J4" i="1"/>
  <c r="P4" i="1" s="1"/>
  <c r="V4" i="1" s="1"/>
  <c r="AB4" i="1" s="1"/>
  <c r="K4" i="1"/>
  <c r="L4" i="1"/>
  <c r="M4" i="1"/>
  <c r="N4" i="1"/>
  <c r="T4" i="1" s="1"/>
  <c r="J7" i="1"/>
  <c r="K7" i="1"/>
  <c r="L7" i="1"/>
  <c r="M7" i="1"/>
  <c r="N7" i="1"/>
  <c r="J10" i="1"/>
  <c r="K10" i="1"/>
  <c r="L10" i="1"/>
  <c r="R10" i="1" s="1"/>
  <c r="N10" i="1"/>
  <c r="J13" i="1"/>
  <c r="K13" i="1"/>
  <c r="L13" i="1"/>
  <c r="M13" i="1"/>
  <c r="N13" i="1"/>
  <c r="J16" i="1"/>
  <c r="K16" i="1"/>
  <c r="L16" i="1"/>
  <c r="N16" i="1"/>
  <c r="J19" i="1"/>
  <c r="K19" i="1"/>
  <c r="L19" i="1"/>
  <c r="M19" i="1"/>
  <c r="N19" i="1"/>
  <c r="I7" i="1"/>
  <c r="P7" i="1" s="1"/>
  <c r="I10" i="1"/>
  <c r="I13" i="1"/>
  <c r="I16" i="1"/>
  <c r="I19" i="1"/>
  <c r="R19" i="1" s="1"/>
  <c r="S4" i="1"/>
  <c r="P16" i="1" l="1"/>
  <c r="V16" i="1" s="1"/>
  <c r="AB16" i="1" s="1"/>
  <c r="T10" i="1"/>
  <c r="R4" i="1"/>
  <c r="X4" i="1" s="1"/>
  <c r="AD4" i="1" s="1"/>
  <c r="P19" i="1"/>
  <c r="S19" i="1"/>
  <c r="Y19" i="1" s="1"/>
  <c r="AE19" i="1" s="1"/>
  <c r="S10" i="1"/>
  <c r="Y10" i="1" s="1"/>
  <c r="AE10" i="1" s="1"/>
  <c r="T7" i="1"/>
  <c r="Z7" i="1" s="1"/>
  <c r="AF7" i="1" s="1"/>
  <c r="Q7" i="1"/>
  <c r="T19" i="1"/>
  <c r="Z19" i="1" s="1"/>
  <c r="AF19" i="1" s="1"/>
  <c r="Z10" i="1"/>
  <c r="AF10" i="1" s="1"/>
  <c r="P13" i="1"/>
  <c r="V13" i="1" s="1"/>
  <c r="AB13" i="1" s="1"/>
  <c r="Q10" i="1"/>
  <c r="R16" i="1"/>
  <c r="R7" i="1"/>
  <c r="X7" i="1" s="1"/>
  <c r="AD7" i="1" s="1"/>
  <c r="V19" i="1"/>
  <c r="AB19" i="1" s="1"/>
  <c r="X19" i="1"/>
  <c r="AD19" i="1" s="1"/>
  <c r="S13" i="1"/>
  <c r="Y13" i="1" s="1"/>
  <c r="AE13" i="1" s="1"/>
  <c r="Q16" i="1"/>
  <c r="R13" i="1"/>
  <c r="X13" i="1" s="1"/>
  <c r="AD13" i="1" s="1"/>
  <c r="Q13" i="1"/>
  <c r="S16" i="1"/>
  <c r="Y16" i="1" s="1"/>
  <c r="AE16" i="1" s="1"/>
  <c r="Q19" i="1"/>
  <c r="T13" i="1"/>
  <c r="Z13" i="1" s="1"/>
  <c r="AF13" i="1" s="1"/>
  <c r="Q4" i="1"/>
  <c r="W10" i="1" s="1"/>
  <c r="AC10" i="1" s="1"/>
  <c r="Y4" i="1"/>
  <c r="AE4" i="1" s="1"/>
  <c r="V7" i="1"/>
  <c r="AB7" i="1" s="1"/>
  <c r="Z4" i="1"/>
  <c r="AF4" i="1" s="1"/>
  <c r="P10" i="1"/>
  <c r="V10" i="1" s="1"/>
  <c r="AB10" i="1" s="1"/>
  <c r="T16" i="1"/>
  <c r="Z16" i="1" s="1"/>
  <c r="AF16" i="1" s="1"/>
  <c r="S7" i="1"/>
  <c r="Y7" i="1" s="1"/>
  <c r="AE7" i="1" s="1"/>
  <c r="W7" i="1" l="1"/>
  <c r="AC7" i="1" s="1"/>
  <c r="W19" i="1"/>
  <c r="AC19" i="1" s="1"/>
  <c r="X16" i="1"/>
  <c r="AD16" i="1" s="1"/>
  <c r="X10" i="1"/>
  <c r="AD10" i="1" s="1"/>
  <c r="W13" i="1"/>
  <c r="AC13" i="1" s="1"/>
  <c r="W4" i="1"/>
  <c r="AC4" i="1" s="1"/>
  <c r="W16" i="1"/>
  <c r="AC16" i="1" s="1"/>
</calcChain>
</file>

<file path=xl/sharedStrings.xml><?xml version="1.0" encoding="utf-8"?>
<sst xmlns="http://schemas.openxmlformats.org/spreadsheetml/2006/main" count="63" uniqueCount="18">
  <si>
    <t>X001 C</t>
    <phoneticPr fontId="1" type="noConversion"/>
  </si>
  <si>
    <t>X001 T</t>
    <phoneticPr fontId="1" type="noConversion"/>
  </si>
  <si>
    <t>Y011 SC</t>
    <phoneticPr fontId="1" type="noConversion"/>
  </si>
  <si>
    <t>Y036 SC</t>
    <phoneticPr fontId="1" type="noConversion"/>
  </si>
  <si>
    <t>Y038 SH</t>
    <phoneticPr fontId="1" type="noConversion"/>
  </si>
  <si>
    <t>Y038 SC</t>
    <phoneticPr fontId="1" type="noConversion"/>
  </si>
  <si>
    <t>STAT3</t>
  </si>
  <si>
    <t>TLR4</t>
  </si>
  <si>
    <t>Hmox1</t>
  </si>
  <si>
    <t>Hif1A</t>
    <phoneticPr fontId="1" type="noConversion"/>
  </si>
  <si>
    <t>GAPDH</t>
    <phoneticPr fontId="1" type="noConversion"/>
  </si>
  <si>
    <t>CYBB</t>
    <phoneticPr fontId="1" type="noConversion"/>
  </si>
  <si>
    <r>
      <rPr>
        <b/>
        <sz val="11"/>
        <color indexed="10"/>
        <rFont val="宋体"/>
        <family val="3"/>
        <charset val="134"/>
      </rPr>
      <t>基因名称</t>
    </r>
    <phoneticPr fontId="1" type="noConversion"/>
  </si>
  <si>
    <r>
      <rPr>
        <b/>
        <sz val="11"/>
        <color indexed="10"/>
        <rFont val="宋体"/>
        <family val="3"/>
        <charset val="134"/>
      </rPr>
      <t>平均值</t>
    </r>
    <phoneticPr fontId="1" type="noConversion"/>
  </si>
  <si>
    <r>
      <rPr>
        <b/>
        <sz val="11"/>
        <color indexed="10"/>
        <rFont val="宋体"/>
        <family val="3"/>
        <charset val="134"/>
      </rPr>
      <t>△△</t>
    </r>
    <r>
      <rPr>
        <b/>
        <sz val="11"/>
        <color indexed="10"/>
        <rFont val="Times New Roman"/>
        <family val="1"/>
      </rPr>
      <t>CT=</t>
    </r>
    <r>
      <rPr>
        <b/>
        <sz val="11"/>
        <color indexed="10"/>
        <rFont val="宋体"/>
        <family val="3"/>
        <charset val="134"/>
      </rPr>
      <t>△</t>
    </r>
    <r>
      <rPr>
        <b/>
        <sz val="11"/>
        <color indexed="10"/>
        <rFont val="Times New Roman"/>
        <family val="1"/>
      </rPr>
      <t>CT</t>
    </r>
    <r>
      <rPr>
        <b/>
        <vertAlign val="subscript"/>
        <sz val="11"/>
        <color indexed="10"/>
        <rFont val="宋体"/>
        <family val="3"/>
        <charset val="134"/>
      </rPr>
      <t>实验</t>
    </r>
    <r>
      <rPr>
        <b/>
        <sz val="11"/>
        <color indexed="10"/>
        <rFont val="Times New Roman"/>
        <family val="1"/>
      </rPr>
      <t>-</t>
    </r>
    <r>
      <rPr>
        <b/>
        <sz val="11"/>
        <color indexed="10"/>
        <rFont val="宋体"/>
        <family val="3"/>
        <charset val="134"/>
      </rPr>
      <t>△</t>
    </r>
    <r>
      <rPr>
        <b/>
        <sz val="11"/>
        <color indexed="10"/>
        <rFont val="Times New Roman"/>
        <family val="1"/>
      </rPr>
      <t>CT</t>
    </r>
    <r>
      <rPr>
        <b/>
        <vertAlign val="subscript"/>
        <sz val="11"/>
        <color indexed="10"/>
        <rFont val="宋体"/>
        <family val="3"/>
        <charset val="134"/>
      </rPr>
      <t>对照</t>
    </r>
    <phoneticPr fontId="1" type="noConversion"/>
  </si>
  <si>
    <r>
      <rPr>
        <b/>
        <sz val="11"/>
        <color indexed="10"/>
        <rFont val="宋体"/>
        <family val="3"/>
        <charset val="134"/>
      </rPr>
      <t>扩增倍数</t>
    </r>
    <r>
      <rPr>
        <b/>
        <sz val="11"/>
        <color indexed="10"/>
        <rFont val="Times New Roman"/>
        <family val="1"/>
      </rPr>
      <t>=2</t>
    </r>
    <r>
      <rPr>
        <b/>
        <vertAlign val="superscript"/>
        <sz val="11"/>
        <color indexed="10"/>
        <rFont val="Times New Roman"/>
        <family val="1"/>
      </rPr>
      <t>-</t>
    </r>
    <r>
      <rPr>
        <b/>
        <vertAlign val="superscript"/>
        <sz val="11"/>
        <color indexed="10"/>
        <rFont val="宋体"/>
        <family val="3"/>
        <charset val="134"/>
      </rPr>
      <t>△△</t>
    </r>
    <r>
      <rPr>
        <b/>
        <vertAlign val="superscript"/>
        <sz val="11"/>
        <color indexed="10"/>
        <rFont val="Times New Roman"/>
        <family val="1"/>
      </rPr>
      <t>CT</t>
    </r>
    <phoneticPr fontId="1" type="noConversion"/>
  </si>
  <si>
    <r>
      <rPr>
        <sz val="11"/>
        <rFont val="宋体"/>
        <family val="3"/>
        <charset val="134"/>
      </rPr>
      <t>标本编号</t>
    </r>
    <phoneticPr fontId="1" type="noConversion"/>
  </si>
  <si>
    <r>
      <rPr>
        <b/>
        <sz val="11"/>
        <color indexed="10"/>
        <rFont val="宋体"/>
        <family val="3"/>
        <charset val="134"/>
      </rPr>
      <t>△</t>
    </r>
    <r>
      <rPr>
        <b/>
        <sz val="11"/>
        <color indexed="10"/>
        <rFont val="Times New Roman"/>
        <family val="1"/>
      </rPr>
      <t>CT=CT</t>
    </r>
    <r>
      <rPr>
        <b/>
        <vertAlign val="subscript"/>
        <sz val="11"/>
        <color indexed="10"/>
        <rFont val="宋体"/>
        <family val="3"/>
        <charset val="134"/>
      </rPr>
      <t>目的基因</t>
    </r>
    <r>
      <rPr>
        <b/>
        <sz val="11"/>
        <color indexed="10"/>
        <rFont val="Times New Roman"/>
        <family val="1"/>
      </rPr>
      <t>-Ct</t>
    </r>
    <r>
      <rPr>
        <b/>
        <vertAlign val="subscript"/>
        <sz val="11"/>
        <color indexed="10"/>
        <rFont val="Times New Roman"/>
        <family val="1"/>
      </rPr>
      <t>GAPDH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</si>
</sst>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_ 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10"/>
      <name val="宋体"/>
      <family val="3"/>
      <charset val="134"/>
    </font>
    <font>
      <b/>
      <vertAlign val="subscript"/>
      <sz val="11"/>
      <color indexed="10"/>
      <name val="宋体"/>
      <family val="3"/>
      <charset val="134"/>
    </font>
    <font>
      <b/>
      <vertAlign val="subscript"/>
      <sz val="11"/>
      <color indexed="10"/>
      <name val="Times New Roman"/>
      <family val="1"/>
    </font>
    <font>
      <b/>
      <vertAlign val="superscript"/>
      <sz val="11"/>
      <color indexed="10"/>
      <name val="Times New Roman"/>
      <family val="1"/>
    </font>
    <font>
      <b/>
      <vertAlign val="superscript"/>
      <sz val="11"/>
      <color indexed="10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9"/>
  <sheetViews>
    <sheetView tabSelected="1" topLeftCell="A13" workbookViewId="0">
      <selection activeCell="D32" sqref="D32"/>
    </sheetView>
  </sheetViews>
  <sheetFormatPr defaultColWidth="9" defaultRowHeight="13.8" x14ac:dyDescent="0.25"/>
  <cols>
    <col min="1" max="1" width="9" style="3"/>
    <col min="2" max="6" width="10.5" style="3" bestFit="1" customWidth="1"/>
    <col min="7" max="16384" width="9" style="3"/>
  </cols>
  <sheetData>
    <row r="1" spans="1:32" ht="19.5" customHeight="1" x14ac:dyDescent="0.25">
      <c r="B1" s="4" t="s">
        <v>12</v>
      </c>
      <c r="C1" s="4"/>
      <c r="D1" s="4"/>
      <c r="E1" s="4"/>
      <c r="F1" s="4"/>
      <c r="G1" s="4"/>
      <c r="I1" s="4" t="s">
        <v>13</v>
      </c>
      <c r="J1" s="4"/>
      <c r="K1" s="4"/>
      <c r="L1" s="4"/>
      <c r="M1" s="4"/>
      <c r="N1" s="4"/>
      <c r="P1" s="4" t="s">
        <v>17</v>
      </c>
      <c r="Q1" s="4"/>
      <c r="R1" s="4"/>
      <c r="S1" s="4"/>
      <c r="T1" s="4"/>
      <c r="V1" s="4" t="s">
        <v>14</v>
      </c>
      <c r="W1" s="4"/>
      <c r="X1" s="4"/>
      <c r="Y1" s="4"/>
      <c r="Z1" s="4"/>
      <c r="AB1" s="4" t="s">
        <v>15</v>
      </c>
      <c r="AC1" s="4"/>
      <c r="AD1" s="4"/>
      <c r="AE1" s="4"/>
      <c r="AF1" s="4"/>
    </row>
    <row r="2" spans="1:32" ht="14.25" customHeight="1" x14ac:dyDescent="0.25">
      <c r="A2" s="3" t="s">
        <v>16</v>
      </c>
      <c r="B2" s="2" t="s">
        <v>10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11</v>
      </c>
      <c r="I2" s="2" t="s">
        <v>10</v>
      </c>
      <c r="J2" s="2" t="s">
        <v>6</v>
      </c>
      <c r="K2" s="2" t="s">
        <v>7</v>
      </c>
      <c r="L2" s="2" t="s">
        <v>8</v>
      </c>
      <c r="M2" s="2" t="s">
        <v>9</v>
      </c>
      <c r="N2" s="3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3" t="s">
        <v>11</v>
      </c>
      <c r="V2" s="2" t="s">
        <v>6</v>
      </c>
      <c r="W2" s="2" t="s">
        <v>7</v>
      </c>
      <c r="X2" s="2" t="s">
        <v>8</v>
      </c>
      <c r="Y2" s="2" t="s">
        <v>9</v>
      </c>
      <c r="Z2" s="3" t="s">
        <v>11</v>
      </c>
      <c r="AB2" s="2" t="s">
        <v>6</v>
      </c>
      <c r="AC2" s="2" t="s">
        <v>7</v>
      </c>
      <c r="AD2" s="2" t="s">
        <v>8</v>
      </c>
      <c r="AE2" s="2" t="s">
        <v>9</v>
      </c>
      <c r="AF2" s="3" t="s">
        <v>11</v>
      </c>
    </row>
    <row r="3" spans="1:32" ht="14.25" customHeight="1" x14ac:dyDescent="0.25">
      <c r="A3" s="2" t="s">
        <v>0</v>
      </c>
      <c r="B3" s="2">
        <v>16.279434204101563</v>
      </c>
      <c r="C3" s="2">
        <v>24.047060012817383</v>
      </c>
      <c r="D3" s="2">
        <v>28.282140731811523</v>
      </c>
      <c r="E3" s="2">
        <v>24.86039924621582</v>
      </c>
      <c r="F3" s="2">
        <v>23.67741584777832</v>
      </c>
      <c r="G3" s="2">
        <v>26.874483108520508</v>
      </c>
    </row>
    <row r="4" spans="1:32" ht="14.25" customHeight="1" x14ac:dyDescent="0.25">
      <c r="A4" s="2" t="s">
        <v>0</v>
      </c>
      <c r="B4" s="2">
        <v>16.195144653320313</v>
      </c>
      <c r="C4" s="2">
        <v>23.860757827758789</v>
      </c>
      <c r="D4" s="2">
        <v>28.359582901000977</v>
      </c>
      <c r="E4" s="2">
        <v>24.808956146240234</v>
      </c>
      <c r="F4" s="2">
        <v>23.621322631835938</v>
      </c>
      <c r="G4" s="2">
        <v>26.756193161010742</v>
      </c>
      <c r="I4" s="3">
        <f t="shared" ref="I4:N4" si="0">AVERAGE(B3:B5)</f>
        <v>16.243939081827801</v>
      </c>
      <c r="J4" s="3">
        <f t="shared" si="0"/>
        <v>24.000880559285481</v>
      </c>
      <c r="K4" s="3">
        <f t="shared" si="0"/>
        <v>28.364138285319012</v>
      </c>
      <c r="L4" s="3">
        <f t="shared" si="0"/>
        <v>24.824832916259766</v>
      </c>
      <c r="M4" s="3">
        <f t="shared" si="0"/>
        <v>23.764183044433594</v>
      </c>
      <c r="N4" s="3">
        <f t="shared" si="0"/>
        <v>26.828962326049805</v>
      </c>
      <c r="P4" s="3">
        <f>J4-$I$4</f>
        <v>7.7569414774576799</v>
      </c>
      <c r="Q4" s="3">
        <f>K4-$I$4</f>
        <v>12.120199203491211</v>
      </c>
      <c r="R4" s="3">
        <f>L4-$I$4</f>
        <v>8.580893834431965</v>
      </c>
      <c r="S4" s="3">
        <f>M4-$I$4</f>
        <v>7.5202439626057931</v>
      </c>
      <c r="T4" s="3">
        <f>N4-$I$4</f>
        <v>10.585023244222004</v>
      </c>
      <c r="V4" s="3">
        <f>P4-$P$4</f>
        <v>0</v>
      </c>
      <c r="W4" s="3">
        <f>Q4-$Q$4</f>
        <v>0</v>
      </c>
      <c r="X4" s="3">
        <f>R4-$R$4</f>
        <v>0</v>
      </c>
      <c r="Y4" s="3">
        <f>S4-$S$4</f>
        <v>0</v>
      </c>
      <c r="Z4" s="3">
        <f>T4-$T$4</f>
        <v>0</v>
      </c>
      <c r="AB4" s="3">
        <f>POWER(2,-V4)</f>
        <v>1</v>
      </c>
      <c r="AC4" s="3">
        <f>POWER(2,-W4)</f>
        <v>1</v>
      </c>
      <c r="AD4" s="3">
        <f>POWER(2,-X4)</f>
        <v>1</v>
      </c>
      <c r="AE4" s="3">
        <f>POWER(2,-Y4)</f>
        <v>1</v>
      </c>
      <c r="AF4" s="3">
        <f>POWER(2,-Z4)</f>
        <v>1</v>
      </c>
    </row>
    <row r="5" spans="1:32" ht="14.25" customHeight="1" x14ac:dyDescent="0.25">
      <c r="A5" s="2" t="s">
        <v>0</v>
      </c>
      <c r="B5" s="2">
        <v>16.257238388061523</v>
      </c>
      <c r="C5" s="2">
        <v>24.094823837280273</v>
      </c>
      <c r="D5" s="2">
        <v>28.450691223144531</v>
      </c>
      <c r="E5" s="2">
        <v>24.805143356323242</v>
      </c>
      <c r="F5" s="2">
        <v>23.993810653686523</v>
      </c>
      <c r="G5" s="2">
        <v>26.856210708618164</v>
      </c>
    </row>
    <row r="6" spans="1:32" ht="14.25" customHeight="1" x14ac:dyDescent="0.25">
      <c r="A6" s="2" t="s">
        <v>1</v>
      </c>
      <c r="B6" s="2">
        <v>16.13751220703125</v>
      </c>
      <c r="C6" s="2">
        <v>24.163427352905273</v>
      </c>
      <c r="D6" s="2">
        <v>29.266567230224609</v>
      </c>
      <c r="E6" s="2">
        <v>24.709354400634766</v>
      </c>
      <c r="F6" s="2">
        <v>23.940059661865234</v>
      </c>
      <c r="G6" s="2">
        <v>27.839334487915039</v>
      </c>
    </row>
    <row r="7" spans="1:32" ht="14.25" customHeight="1" x14ac:dyDescent="0.25">
      <c r="A7" s="2" t="s">
        <v>1</v>
      </c>
      <c r="B7" s="2">
        <v>16.105039596557617</v>
      </c>
      <c r="C7" s="2">
        <v>24.174781799316406</v>
      </c>
      <c r="D7" s="2">
        <v>29.01080322265625</v>
      </c>
      <c r="E7" s="2">
        <v>24.672267913818359</v>
      </c>
      <c r="F7" s="2">
        <v>23.932830810546875</v>
      </c>
      <c r="G7" s="2">
        <v>28.253780364990234</v>
      </c>
      <c r="I7" s="3">
        <f t="shared" ref="I7:N7" si="1">AVERAGE(B6:B8)</f>
        <v>16.109575271606445</v>
      </c>
      <c r="J7" s="3">
        <f t="shared" si="1"/>
        <v>24.197754542032879</v>
      </c>
      <c r="K7" s="3">
        <f t="shared" si="1"/>
        <v>29.158393859863281</v>
      </c>
      <c r="L7" s="3">
        <f t="shared" si="1"/>
        <v>24.681722640991211</v>
      </c>
      <c r="M7" s="3">
        <f t="shared" si="1"/>
        <v>23.954556147257488</v>
      </c>
      <c r="N7" s="3">
        <f t="shared" si="1"/>
        <v>27.963048934936523</v>
      </c>
      <c r="P7" s="3">
        <f>J7-$I$7</f>
        <v>8.0881792704264335</v>
      </c>
      <c r="Q7" s="3">
        <f>K7-$I$7</f>
        <v>13.048818588256836</v>
      </c>
      <c r="R7" s="3">
        <f>L7-$I$7</f>
        <v>8.5721473693847656</v>
      </c>
      <c r="S7" s="3">
        <f>M7-$I$7</f>
        <v>7.8449808756510429</v>
      </c>
      <c r="T7" s="3">
        <f>N7-$I$7</f>
        <v>11.853473663330078</v>
      </c>
      <c r="V7" s="3">
        <f>P7-$P$4</f>
        <v>0.33123779296875355</v>
      </c>
      <c r="W7" s="3">
        <f>Q7-$Q$4</f>
        <v>0.928619384765625</v>
      </c>
      <c r="X7" s="3">
        <f>R7-$R$4</f>
        <v>-8.7464650471993366E-3</v>
      </c>
      <c r="Y7" s="3">
        <f>S7-$S$4</f>
        <v>0.32473691304524976</v>
      </c>
      <c r="Z7" s="3">
        <f>T7-$T$4</f>
        <v>1.2684504191080741</v>
      </c>
      <c r="AB7" s="3">
        <f>POWER(2,-V7)</f>
        <v>0.79485422788521398</v>
      </c>
      <c r="AC7" s="3">
        <f>POWER(2,-W7)</f>
        <v>0.52536085567334512</v>
      </c>
      <c r="AD7" s="3">
        <f>POWER(2,-X7)</f>
        <v>1.0060810022661855</v>
      </c>
      <c r="AE7" s="3">
        <f>POWER(2,-Y7)</f>
        <v>0.79844397571285042</v>
      </c>
      <c r="AF7" s="3">
        <f>POWER(2,-Z7)</f>
        <v>0.41510539311315314</v>
      </c>
    </row>
    <row r="8" spans="1:32" ht="14.25" customHeight="1" x14ac:dyDescent="0.25">
      <c r="A8" s="2" t="s">
        <v>1</v>
      </c>
      <c r="B8" s="2">
        <v>16.086174011230469</v>
      </c>
      <c r="C8" s="2">
        <v>24.255054473876953</v>
      </c>
      <c r="D8" s="2">
        <v>29.197811126708984</v>
      </c>
      <c r="E8" s="2">
        <v>24.663545608520508</v>
      </c>
      <c r="F8" s="2">
        <v>23.990777969360352</v>
      </c>
      <c r="G8" s="2">
        <v>27.796031951904297</v>
      </c>
    </row>
    <row r="9" spans="1:32" x14ac:dyDescent="0.25">
      <c r="A9" s="2" t="s">
        <v>2</v>
      </c>
      <c r="B9" s="2">
        <v>15.982423782348633</v>
      </c>
      <c r="C9" s="2">
        <v>23.77476692199707</v>
      </c>
      <c r="D9" s="2">
        <v>27.475698471069336</v>
      </c>
      <c r="E9" s="2">
        <v>20.425060272216797</v>
      </c>
      <c r="F9" s="2">
        <v>24.117853164672852</v>
      </c>
      <c r="G9" s="2">
        <v>23.894664764404297</v>
      </c>
    </row>
    <row r="10" spans="1:32" x14ac:dyDescent="0.25">
      <c r="A10" s="2" t="s">
        <v>2</v>
      </c>
      <c r="B10" s="2">
        <v>15.976777076721191</v>
      </c>
      <c r="C10" s="2">
        <v>23.71605110168457</v>
      </c>
      <c r="D10" s="2">
        <v>27.171188354492188</v>
      </c>
      <c r="E10" s="2">
        <v>20.378320693969727</v>
      </c>
      <c r="F10" s="2">
        <v>24.099054336547852</v>
      </c>
      <c r="G10" s="2">
        <v>23.844432830810547</v>
      </c>
      <c r="I10" s="3">
        <f t="shared" ref="I10:N10" si="2">AVERAGE(B9:B11)</f>
        <v>15.977910995483398</v>
      </c>
      <c r="J10" s="3">
        <f t="shared" si="2"/>
        <v>23.730695088704426</v>
      </c>
      <c r="K10" s="3">
        <f t="shared" si="2"/>
        <v>27.345865249633789</v>
      </c>
      <c r="L10" s="3">
        <f t="shared" si="2"/>
        <v>20.348429997762043</v>
      </c>
      <c r="M10" s="3">
        <f>AVERAGE(F15:F17)</f>
        <v>23.568248112996418</v>
      </c>
      <c r="N10" s="3">
        <f t="shared" si="2"/>
        <v>23.898197174072266</v>
      </c>
      <c r="P10" s="3">
        <f>J10-$I$10</f>
        <v>7.7527840932210275</v>
      </c>
      <c r="Q10" s="3">
        <f>K10-$I$10</f>
        <v>11.367954254150391</v>
      </c>
      <c r="R10" s="3">
        <f>L10-$I$10</f>
        <v>4.3705190022786446</v>
      </c>
      <c r="S10" s="3">
        <f>M10-$I$10</f>
        <v>7.5903371175130196</v>
      </c>
      <c r="T10" s="3">
        <f>N10-$I$10</f>
        <v>7.9202861785888672</v>
      </c>
      <c r="V10" s="3">
        <f>P10-$P$4</f>
        <v>-4.1573842366524616E-3</v>
      </c>
      <c r="W10" s="3">
        <f>Q10-$Q$4</f>
        <v>-0.75224494934082031</v>
      </c>
      <c r="X10" s="3">
        <f>R10-$R$4</f>
        <v>-4.2103748321533203</v>
      </c>
      <c r="Y10" s="3">
        <f>S10-$S$4</f>
        <v>7.0093154907226563E-2</v>
      </c>
      <c r="Z10" s="3">
        <f>T10-$T$4</f>
        <v>-2.6647370656331368</v>
      </c>
      <c r="AB10" s="3">
        <f>POWER(2,-V10)</f>
        <v>1.0028858351906915</v>
      </c>
      <c r="AC10" s="3">
        <f>POWER(2,-W10)</f>
        <v>1.6844118724011841</v>
      </c>
      <c r="AD10" s="3">
        <f>POWER(2,-X10)</f>
        <v>18.511819944949984</v>
      </c>
      <c r="AE10" s="3">
        <f>POWER(2,-Y10)</f>
        <v>0.95257648813587814</v>
      </c>
      <c r="AF10" s="3">
        <f>POWER(2,-Z10)</f>
        <v>6.3411173048882192</v>
      </c>
    </row>
    <row r="11" spans="1:32" x14ac:dyDescent="0.25">
      <c r="A11" s="2" t="s">
        <v>2</v>
      </c>
      <c r="B11" s="2">
        <v>15.974532127380371</v>
      </c>
      <c r="C11" s="2">
        <v>23.701267242431641</v>
      </c>
      <c r="D11" s="2">
        <v>27.390708923339844</v>
      </c>
      <c r="E11" s="2">
        <v>20.241909027099609</v>
      </c>
      <c r="F11" s="2">
        <v>24.109657287597656</v>
      </c>
      <c r="G11" s="2">
        <v>23.955493927001953</v>
      </c>
    </row>
    <row r="12" spans="1:32" x14ac:dyDescent="0.25">
      <c r="A12" s="2" t="s">
        <v>3</v>
      </c>
      <c r="B12" s="2">
        <v>16.060569763183594</v>
      </c>
      <c r="C12" s="2">
        <v>23.956537246704102</v>
      </c>
      <c r="D12" s="2">
        <v>27.43604850769043</v>
      </c>
      <c r="E12" s="2">
        <v>19.669775009155273</v>
      </c>
      <c r="F12" s="2">
        <v>23.666778564453125</v>
      </c>
      <c r="G12" s="2">
        <v>23.202703475952148</v>
      </c>
    </row>
    <row r="13" spans="1:32" x14ac:dyDescent="0.25">
      <c r="A13" s="2" t="s">
        <v>3</v>
      </c>
      <c r="B13" s="2">
        <v>16.084341049194336</v>
      </c>
      <c r="C13" s="2">
        <v>24.000761032104492</v>
      </c>
      <c r="D13" s="2">
        <v>27.52247428894043</v>
      </c>
      <c r="E13" s="2">
        <v>19.773473739624023</v>
      </c>
      <c r="F13" s="2">
        <v>23.707429885864258</v>
      </c>
      <c r="G13" s="2">
        <v>23.240400314331055</v>
      </c>
      <c r="I13" s="3">
        <f t="shared" ref="I13:N13" si="3">AVERAGE(B12:B14)</f>
        <v>16.042849858601887</v>
      </c>
      <c r="J13" s="3">
        <f t="shared" si="3"/>
        <v>23.966040293375652</v>
      </c>
      <c r="K13" s="3">
        <f t="shared" si="3"/>
        <v>27.500879923502605</v>
      </c>
      <c r="L13" s="3">
        <f t="shared" si="3"/>
        <v>19.753781000773113</v>
      </c>
      <c r="M13" s="3">
        <f t="shared" si="3"/>
        <v>23.708828608194988</v>
      </c>
      <c r="N13" s="3">
        <f t="shared" si="3"/>
        <v>23.235423405965168</v>
      </c>
      <c r="P13" s="3">
        <f>J13-$I$13</f>
        <v>7.9231904347737654</v>
      </c>
      <c r="Q13" s="3">
        <f>K13-$I$13</f>
        <v>11.458030064900719</v>
      </c>
      <c r="R13" s="3">
        <f>L13-$I$13</f>
        <v>3.7109311421712263</v>
      </c>
      <c r="S13" s="3">
        <f>M13-$I$13</f>
        <v>7.6659787495931013</v>
      </c>
      <c r="T13" s="3">
        <f>N13-$I$13</f>
        <v>7.1925735473632813</v>
      </c>
      <c r="V13" s="3">
        <f>P13-$P$4</f>
        <v>0.16624895731608547</v>
      </c>
      <c r="W13" s="3">
        <f>Q13-$Q$4</f>
        <v>-0.66216913859049242</v>
      </c>
      <c r="X13" s="3">
        <f>R13-$R$4</f>
        <v>-4.8699626922607386</v>
      </c>
      <c r="Y13" s="3">
        <f>S13-$S$4</f>
        <v>0.14573478698730824</v>
      </c>
      <c r="Z13" s="3">
        <f>T13-$T$4</f>
        <v>-3.3924496968587228</v>
      </c>
      <c r="AB13" s="3">
        <f>POWER(2,-V13)</f>
        <v>0.89115670100765865</v>
      </c>
      <c r="AC13" s="3">
        <f>POWER(2,-W13)</f>
        <v>1.5824601158556415</v>
      </c>
      <c r="AD13" s="3">
        <f>POWER(2,-X13)</f>
        <v>29.241850210502125</v>
      </c>
      <c r="AE13" s="3">
        <f>POWER(2,-Y13)</f>
        <v>0.90391888037951973</v>
      </c>
      <c r="AF13" s="3">
        <f>POWER(2,-Z13)</f>
        <v>10.500962740892636</v>
      </c>
    </row>
    <row r="14" spans="1:32" x14ac:dyDescent="0.25">
      <c r="A14" s="2" t="s">
        <v>3</v>
      </c>
      <c r="B14" s="2">
        <v>15.983638763427734</v>
      </c>
      <c r="C14" s="2">
        <v>23.940822601318359</v>
      </c>
      <c r="D14" s="2">
        <v>27.544116973876953</v>
      </c>
      <c r="E14" s="2">
        <v>19.818094253540039</v>
      </c>
      <c r="F14" s="2">
        <v>23.752277374267578</v>
      </c>
      <c r="G14" s="2">
        <v>23.263166427612305</v>
      </c>
    </row>
    <row r="15" spans="1:32" x14ac:dyDescent="0.25">
      <c r="A15" s="2" t="s">
        <v>4</v>
      </c>
      <c r="B15" s="2">
        <v>16.275547027587891</v>
      </c>
      <c r="C15" s="2">
        <v>23.926630020141602</v>
      </c>
      <c r="D15" s="2">
        <v>28.628376007080078</v>
      </c>
      <c r="E15" s="2">
        <v>24.885114669799805</v>
      </c>
      <c r="F15" s="2">
        <v>23.638059616088867</v>
      </c>
      <c r="G15" s="2">
        <v>26.148784637451172</v>
      </c>
    </row>
    <row r="16" spans="1:32" x14ac:dyDescent="0.25">
      <c r="A16" s="2" t="s">
        <v>4</v>
      </c>
      <c r="B16" s="2">
        <v>16.23200798034668</v>
      </c>
      <c r="C16" s="2">
        <v>23.968708038330078</v>
      </c>
      <c r="D16" s="2">
        <v>28.476274490356445</v>
      </c>
      <c r="E16" s="2">
        <v>24.836381912231445</v>
      </c>
      <c r="F16" s="2">
        <v>23.523172378540039</v>
      </c>
      <c r="G16" s="2">
        <v>26.024711608886719</v>
      </c>
      <c r="I16" s="3">
        <f t="shared" ref="I16:N16" si="4">AVERAGE(B15:B17)</f>
        <v>16.275173187255859</v>
      </c>
      <c r="J16" s="3">
        <f t="shared" si="4"/>
        <v>23.973656336466473</v>
      </c>
      <c r="K16" s="3">
        <f t="shared" si="4"/>
        <v>28.608753840128582</v>
      </c>
      <c r="L16" s="3">
        <f t="shared" si="4"/>
        <v>24.861659367879231</v>
      </c>
      <c r="M16" s="3">
        <f>AVERAGE(F9:F11)</f>
        <v>24.108854929606121</v>
      </c>
      <c r="N16" s="3">
        <f t="shared" si="4"/>
        <v>26.029265085856121</v>
      </c>
      <c r="P16" s="3">
        <f>J16-$I$16</f>
        <v>7.6984831492106132</v>
      </c>
      <c r="Q16" s="3">
        <f>K16-$I$16</f>
        <v>12.333580652872723</v>
      </c>
      <c r="R16" s="3">
        <f>L16-$I$16</f>
        <v>8.5864861806233712</v>
      </c>
      <c r="S16" s="3">
        <f>M16-$I$16</f>
        <v>7.8336817423502616</v>
      </c>
      <c r="T16" s="3">
        <f>N16-$I$16</f>
        <v>9.7540918986002616</v>
      </c>
      <c r="V16" s="3">
        <f>P16-$P$4</f>
        <v>-5.845832824706676E-2</v>
      </c>
      <c r="W16" s="3">
        <f>Q16-$Q$4</f>
        <v>0.2133814493815116</v>
      </c>
      <c r="X16" s="3">
        <f>R16-$R$4</f>
        <v>5.59234619140625E-3</v>
      </c>
      <c r="Y16" s="3">
        <f>S16-$S$4</f>
        <v>0.31343777974446851</v>
      </c>
      <c r="Z16" s="3">
        <f>T16-$T$4</f>
        <v>-0.83093134562174242</v>
      </c>
      <c r="AB16" s="3">
        <f>POWER(2,-V16)</f>
        <v>1.0413523712626738</v>
      </c>
      <c r="AC16" s="3">
        <f>POWER(2,-W16)</f>
        <v>0.86251326539861417</v>
      </c>
      <c r="AD16" s="3">
        <f>POWER(2,-X16)</f>
        <v>0.99613118423109104</v>
      </c>
      <c r="AE16" s="3">
        <f>POWER(2,-Y16)</f>
        <v>0.80472191108770408</v>
      </c>
      <c r="AF16" s="3">
        <f>POWER(2,-Z16)</f>
        <v>1.7788333346724734</v>
      </c>
    </row>
    <row r="17" spans="1:32" x14ac:dyDescent="0.25">
      <c r="A17" s="2" t="s">
        <v>4</v>
      </c>
      <c r="B17" s="2">
        <v>16.317964553833008</v>
      </c>
      <c r="C17" s="2">
        <v>24.025630950927734</v>
      </c>
      <c r="D17" s="2">
        <v>28.721611022949219</v>
      </c>
      <c r="E17" s="2">
        <v>24.863481521606445</v>
      </c>
      <c r="F17" s="2">
        <v>23.543512344360352</v>
      </c>
      <c r="G17" s="2">
        <v>25.914299011230469</v>
      </c>
    </row>
    <row r="18" spans="1:32" x14ac:dyDescent="0.25">
      <c r="A18" s="2" t="s">
        <v>5</v>
      </c>
      <c r="B18" s="2">
        <v>16.288105010986328</v>
      </c>
      <c r="C18" s="2">
        <v>23.484956741333008</v>
      </c>
      <c r="D18" s="2">
        <v>27.878820419311523</v>
      </c>
      <c r="E18" s="2">
        <v>20.920833587646484</v>
      </c>
      <c r="F18" s="2">
        <v>23.313104629516602</v>
      </c>
      <c r="G18" s="2">
        <v>25.418413162231445</v>
      </c>
    </row>
    <row r="19" spans="1:32" x14ac:dyDescent="0.25">
      <c r="A19" s="2" t="s">
        <v>5</v>
      </c>
      <c r="B19" s="2">
        <v>16.340282440185547</v>
      </c>
      <c r="C19" s="2">
        <v>23.368036270141602</v>
      </c>
      <c r="D19" s="2">
        <v>28.022418975830078</v>
      </c>
      <c r="E19" s="2">
        <v>20.866296768188477</v>
      </c>
      <c r="F19" s="2">
        <v>23.372404098510742</v>
      </c>
      <c r="G19" s="2">
        <v>25.560205459594727</v>
      </c>
      <c r="I19" s="3">
        <f t="shared" ref="I19:N19" si="5">AVERAGE(B18:B20)</f>
        <v>16.297054290771484</v>
      </c>
      <c r="J19" s="3">
        <f t="shared" si="5"/>
        <v>23.409773508707683</v>
      </c>
      <c r="K19" s="3">
        <f t="shared" si="5"/>
        <v>27.935805638631184</v>
      </c>
      <c r="L19" s="3">
        <f t="shared" si="5"/>
        <v>20.902924219767254</v>
      </c>
      <c r="M19" s="3">
        <f t="shared" si="5"/>
        <v>23.30948766072591</v>
      </c>
      <c r="N19" s="3">
        <f t="shared" si="5"/>
        <v>25.484039942423504</v>
      </c>
      <c r="P19" s="3">
        <f>J19-$I$19</f>
        <v>7.1127192179361991</v>
      </c>
      <c r="Q19" s="3">
        <f>K19-$I$19</f>
        <v>11.638751347859699</v>
      </c>
      <c r="R19" s="3">
        <f>L19-$I$19</f>
        <v>4.6058699289957694</v>
      </c>
      <c r="S19" s="3">
        <f>M19-$I$19</f>
        <v>7.0124333699544259</v>
      </c>
      <c r="T19" s="3">
        <f>N19-$I$19</f>
        <v>9.1869856516520194</v>
      </c>
      <c r="V19" s="3">
        <f>P19-$P$4</f>
        <v>-0.64422225952148082</v>
      </c>
      <c r="W19" s="3">
        <f>Q19-$Q$4</f>
        <v>-0.4814478556315116</v>
      </c>
      <c r="X19" s="3">
        <f>R19-$R$4</f>
        <v>-3.9750239054361955</v>
      </c>
      <c r="Y19" s="3">
        <f>S19-$S$4</f>
        <v>-0.50781059265136719</v>
      </c>
      <c r="Z19" s="3">
        <f>T19-$T$4</f>
        <v>-1.3980375925699846</v>
      </c>
      <c r="AB19" s="3">
        <f>POWER(2,-V19)</f>
        <v>1.5628965193869111</v>
      </c>
      <c r="AC19" s="3">
        <f>POWER(2,-W19)</f>
        <v>1.396144101687812</v>
      </c>
      <c r="AD19" s="3">
        <f>POWER(2,-X19)</f>
        <v>15.725390144055007</v>
      </c>
      <c r="AE19" s="3">
        <f>POWER(2,-Y19)</f>
        <v>1.4218907223241248</v>
      </c>
      <c r="AF19" s="3">
        <f>POWER(2,-Z19)</f>
        <v>2.6354285744205956</v>
      </c>
    </row>
    <row r="20" spans="1:32" x14ac:dyDescent="0.25">
      <c r="A20" s="2" t="s">
        <v>5</v>
      </c>
      <c r="B20" s="2">
        <v>16.262775421142578</v>
      </c>
      <c r="C20" s="2">
        <v>23.376327514648438</v>
      </c>
      <c r="D20" s="2">
        <v>27.906177520751953</v>
      </c>
      <c r="E20" s="2">
        <v>20.921642303466797</v>
      </c>
      <c r="F20" s="2">
        <v>23.242954254150391</v>
      </c>
      <c r="G20" s="2">
        <v>25.473501205444336</v>
      </c>
    </row>
    <row r="21" spans="1:32" x14ac:dyDescent="0.25">
      <c r="B21" s="1"/>
      <c r="C21" s="1"/>
      <c r="D21" s="1"/>
      <c r="E21" s="1"/>
      <c r="F21" s="1"/>
    </row>
    <row r="22" spans="1:32" ht="14.4" x14ac:dyDescent="0.25">
      <c r="A22" s="3" t="s">
        <v>16</v>
      </c>
      <c r="B22" s="2" t="s">
        <v>6</v>
      </c>
      <c r="C22" s="2" t="s">
        <v>7</v>
      </c>
      <c r="D22" s="2" t="s">
        <v>8</v>
      </c>
      <c r="E22" s="2" t="s">
        <v>9</v>
      </c>
      <c r="F22" s="3" t="s">
        <v>11</v>
      </c>
    </row>
    <row r="23" spans="1:32" x14ac:dyDescent="0.25">
      <c r="A23" s="2" t="s">
        <v>0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</row>
    <row r="24" spans="1:32" x14ac:dyDescent="0.25">
      <c r="A24" s="2" t="s">
        <v>1</v>
      </c>
      <c r="B24" s="3">
        <v>0.79485422788521398</v>
      </c>
      <c r="C24" s="3">
        <v>0.52536085567334512</v>
      </c>
      <c r="D24" s="3">
        <v>1.0060810022661855</v>
      </c>
      <c r="E24" s="3">
        <v>0.79844397571285042</v>
      </c>
      <c r="F24" s="3">
        <v>0.41510539311315314</v>
      </c>
    </row>
    <row r="25" spans="1:32" x14ac:dyDescent="0.25">
      <c r="A25" s="2" t="s">
        <v>4</v>
      </c>
      <c r="B25" s="3">
        <v>1.0413523712626738</v>
      </c>
      <c r="C25" s="3">
        <v>0.86251326539861417</v>
      </c>
      <c r="D25" s="3">
        <v>0.99613118423109104</v>
      </c>
      <c r="E25" s="3">
        <v>0.80472191108770408</v>
      </c>
      <c r="F25" s="3">
        <v>1.7788333346724734</v>
      </c>
    </row>
    <row r="26" spans="1:32" x14ac:dyDescent="0.25">
      <c r="A26" s="2" t="s">
        <v>2</v>
      </c>
      <c r="B26" s="3">
        <v>1.0028858351906915</v>
      </c>
      <c r="C26" s="3">
        <v>1.6844118724011841</v>
      </c>
      <c r="D26" s="3">
        <v>18.511819944949984</v>
      </c>
      <c r="E26" s="3">
        <v>0.95257648813587814</v>
      </c>
      <c r="F26" s="3">
        <v>6.3411173048882192</v>
      </c>
    </row>
    <row r="27" spans="1:32" x14ac:dyDescent="0.25">
      <c r="A27" s="2" t="s">
        <v>3</v>
      </c>
      <c r="B27" s="3">
        <v>0.89115670100765865</v>
      </c>
      <c r="C27" s="3">
        <v>1.5824601158556415</v>
      </c>
      <c r="D27" s="3">
        <v>29.241850210502125</v>
      </c>
      <c r="E27" s="3">
        <v>0.90391888037951973</v>
      </c>
      <c r="F27" s="3">
        <v>10.500962740892636</v>
      </c>
    </row>
    <row r="28" spans="1:32" x14ac:dyDescent="0.25">
      <c r="A28" s="2" t="s">
        <v>5</v>
      </c>
      <c r="B28" s="3">
        <v>1.5628965193869111</v>
      </c>
      <c r="C28" s="3">
        <v>1.396144101687812</v>
      </c>
      <c r="D28" s="3">
        <v>15.725390144055007</v>
      </c>
      <c r="E28" s="3">
        <v>1.4218907223241248</v>
      </c>
      <c r="F28" s="3">
        <v>2.6354285744205956</v>
      </c>
    </row>
    <row r="29" spans="1:32" x14ac:dyDescent="0.25">
      <c r="B29" s="5">
        <f>TTEST(B23:B25,B26:B28,1,2)</f>
        <v>0.20140911667796624</v>
      </c>
      <c r="C29" s="5">
        <f t="shared" ref="C29:F29" si="6">TTEST(C23:C25,C26:C28,1,2)</f>
        <v>4.9589225195030631E-3</v>
      </c>
      <c r="D29" s="5">
        <f t="shared" si="6"/>
        <v>4.043679762580527E-3</v>
      </c>
      <c r="E29" s="5">
        <f t="shared" si="6"/>
        <v>0.13725477355009974</v>
      </c>
      <c r="F29" s="5">
        <f t="shared" si="6"/>
        <v>3.9092088587346405E-2</v>
      </c>
    </row>
  </sheetData>
  <autoFilter ref="AB2:AF20" xr:uid="{00000000-0009-0000-0000-000000000000}"/>
  <mergeCells count="5">
    <mergeCell ref="B1:G1"/>
    <mergeCell ref="AB1:AF1"/>
    <mergeCell ref="P1:T1"/>
    <mergeCell ref="I1:N1"/>
    <mergeCell ref="V1:Z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2021-12-26T12:19:41Z</dcterms:modified>
</cp:coreProperties>
</file>