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d6d1f27583f3b8ef/문서/"/>
    </mc:Choice>
  </mc:AlternateContent>
  <bookViews>
    <workbookView xWindow="0" yWindow="0" windowWidth="20430" windowHeight="12030" firstSheet="3" activeTab="3"/>
  </bookViews>
  <sheets>
    <sheet name="Export Summary" sheetId="1" r:id="rId1"/>
    <sheet name="Cover - 표 1" sheetId="2" r:id="rId2"/>
    <sheet name="(종료)Main - 표 1" sheetId="3" r:id="rId3"/>
    <sheet name="Class - 표 1" sheetId="4" r:id="rId4"/>
    <sheet name="회계통장 - 표 1" sheetId="5" r:id="rId5"/>
    <sheet name="Promotion - 표 1" sheetId="6" r:id="rId6"/>
    <sheet name="강습10월12일 - 표 1" sheetId="7" r:id="rId7"/>
    <sheet name="2018겨울파티" sheetId="8" r:id="rId8"/>
    <sheet name="강습12월25일" sheetId="9" r:id="rId9"/>
  </sheets>
  <calcPr calcId="152511"/>
</workbook>
</file>

<file path=xl/calcChain.xml><?xml version="1.0" encoding="utf-8"?>
<calcChain xmlns="http://schemas.openxmlformats.org/spreadsheetml/2006/main">
  <c r="D131" i="4" l="1"/>
  <c r="D130" i="4"/>
  <c r="D129" i="4"/>
  <c r="D87" i="5"/>
  <c r="D86" i="5"/>
  <c r="D85" i="5"/>
  <c r="D84" i="5" l="1"/>
  <c r="D83" i="5"/>
  <c r="D82" i="5"/>
  <c r="B84" i="8"/>
  <c r="D128" i="4"/>
  <c r="D127" i="4"/>
  <c r="D126" i="4"/>
  <c r="D125" i="4"/>
  <c r="D124" i="4"/>
  <c r="D123" i="4"/>
  <c r="D122" i="4"/>
  <c r="D121" i="4"/>
  <c r="D120" i="4"/>
  <c r="D119" i="4"/>
  <c r="D118" i="4"/>
  <c r="D117" i="4"/>
  <c r="D116" i="4"/>
  <c r="B13" i="8"/>
  <c r="B49" i="8"/>
  <c r="B68" i="8"/>
  <c r="C67" i="8"/>
  <c r="C66" i="8"/>
  <c r="B64" i="8"/>
  <c r="B62" i="8"/>
  <c r="C61" i="8"/>
  <c r="B60" i="8"/>
  <c r="C59" i="8"/>
  <c r="C69" i="8" s="1"/>
  <c r="B54" i="8"/>
  <c r="B53" i="8"/>
  <c r="B52" i="8"/>
  <c r="B51" i="8"/>
  <c r="B50" i="8"/>
  <c r="B48" i="8"/>
  <c r="B69" i="8" l="1"/>
  <c r="B70" i="8" s="1"/>
  <c r="B71" i="8" s="1"/>
  <c r="B87" i="8" s="1"/>
  <c r="D115" i="4"/>
  <c r="D114" i="4"/>
  <c r="D113" i="4"/>
  <c r="D112" i="4"/>
  <c r="D111" i="4"/>
  <c r="D110" i="4"/>
  <c r="D109" i="4"/>
  <c r="D108" i="4"/>
  <c r="D107" i="4"/>
  <c r="D106" i="4"/>
  <c r="O29" i="7" l="1"/>
  <c r="O27" i="7"/>
  <c r="O21" i="7"/>
  <c r="O18" i="7"/>
  <c r="O15" i="7"/>
  <c r="O10" i="7"/>
  <c r="O9" i="7"/>
  <c r="O8" i="7"/>
  <c r="O7" i="7"/>
  <c r="O6" i="7"/>
  <c r="O5" i="7"/>
  <c r="O11" i="7" s="1"/>
  <c r="O4" i="7"/>
  <c r="O13" i="7" s="1"/>
  <c r="D27" i="6"/>
  <c r="D18" i="6"/>
  <c r="D5" i="6"/>
  <c r="D3" i="5"/>
  <c r="D4" i="5" s="1"/>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2" i="4"/>
  <c r="D3" i="4" s="1"/>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2" i="3"/>
</calcChain>
</file>

<file path=xl/sharedStrings.xml><?xml version="1.0" encoding="utf-8"?>
<sst xmlns="http://schemas.openxmlformats.org/spreadsheetml/2006/main" count="810" uniqueCount="606">
  <si>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</si>
  <si>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</si>
  <si>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</si>
  <si>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</si>
  <si>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Cover</t>
  </si>
  <si>
    <t>표 1</t>
  </si>
  <si>
    <t>Cover - 표 1</t>
  </si>
  <si>
    <t>이지라틴 24대 운영진 회계 장부</t>
  </si>
  <si>
    <t>운영진 명단</t>
  </si>
  <si>
    <t>회장</t>
  </si>
  <si>
    <t>탁이</t>
  </si>
  <si>
    <t>정모담당</t>
  </si>
  <si>
    <t>신데렐라맘</t>
  </si>
  <si>
    <t>신입담당</t>
  </si>
  <si>
    <t>카치</t>
  </si>
  <si>
    <t>회계담당</t>
  </si>
  <si>
    <t>아이미</t>
  </si>
  <si>
    <t>뒤풀이담당</t>
  </si>
  <si>
    <t>엘렌</t>
  </si>
  <si>
    <t>(종료)Main</t>
  </si>
  <si>
    <t>(종료)Main - 표 1</t>
  </si>
  <si>
    <t>내역</t>
  </si>
  <si>
    <t>입금</t>
  </si>
  <si>
    <t>출금</t>
  </si>
  <si>
    <t>잔액</t>
  </si>
  <si>
    <t>비고</t>
  </si>
  <si>
    <t>23대 이월</t>
  </si>
  <si>
    <t>24대 운영진 회식</t>
  </si>
  <si>
    <t>파워계좌이체</t>
  </si>
  <si>
    <t>7월6일,13일 페이백</t>
  </si>
  <si>
    <t>7월18일우노벙개</t>
  </si>
  <si>
    <t>입장료&amp;뒤풀이</t>
  </si>
  <si>
    <t>7월생일케익</t>
  </si>
  <si>
    <t>예리나계좌이체</t>
  </si>
  <si>
    <t>8월미니파티와인값</t>
  </si>
  <si>
    <t>홈플러스구입</t>
  </si>
  <si>
    <t>7월20일,27일 페이백</t>
  </si>
  <si>
    <t>8월미니파티음식값</t>
  </si>
  <si>
    <t>8/4(토)우노벙개</t>
  </si>
  <si>
    <t>8월3일 페이백</t>
  </si>
  <si>
    <t>8월6일맑은수정</t>
  </si>
  <si>
    <t>7월강사비</t>
  </si>
  <si>
    <t>8월3일강훈</t>
  </si>
  <si>
    <t>초중급중간합류</t>
  </si>
  <si>
    <t>8월4일제인</t>
  </si>
  <si>
    <t>초중급/바차타</t>
  </si>
  <si>
    <t>8월3일생일케익</t>
  </si>
  <si>
    <t>파리바게트</t>
  </si>
  <si>
    <t>7월시샵홍보비</t>
  </si>
  <si>
    <t>7월뒤풀이비등</t>
  </si>
  <si>
    <t>8월11일그린티</t>
  </si>
  <si>
    <t>8월수진반</t>
  </si>
  <si>
    <t>8월11일미쉘2</t>
  </si>
  <si>
    <t>8월바차타반</t>
  </si>
  <si>
    <t>8월11일우노벙개</t>
  </si>
  <si>
    <t>운영진회식</t>
  </si>
  <si>
    <t>8월25일이지뒤풀이</t>
  </si>
  <si>
    <t>수라촌뒤풀이보조금</t>
  </si>
  <si>
    <t>8월14일허브센트</t>
  </si>
  <si>
    <t>8월16일나그네</t>
  </si>
  <si>
    <t>8월16일라이</t>
  </si>
  <si>
    <t>8월16일Roy7</t>
  </si>
  <si>
    <t>바차타8월</t>
  </si>
  <si>
    <t>8월17일루나할로</t>
  </si>
  <si>
    <t>8월17일스미스</t>
  </si>
  <si>
    <t>8월초중급/바차타</t>
  </si>
  <si>
    <t>8월18일이지뒤풀이</t>
  </si>
  <si>
    <t>쿠바뒤풀이보조금</t>
  </si>
  <si>
    <t>8월19일하바나</t>
  </si>
  <si>
    <t>8월바차타</t>
  </si>
  <si>
    <t>8월초중급</t>
  </si>
  <si>
    <t>8월20일네오칼</t>
  </si>
  <si>
    <t>8월20일모터스맨</t>
  </si>
  <si>
    <t>8월20일라프</t>
  </si>
  <si>
    <t>8월수진/리화반</t>
  </si>
  <si>
    <t>8월21일루비</t>
  </si>
  <si>
    <t>8월21일루카</t>
  </si>
  <si>
    <t>8월21일채송화</t>
  </si>
  <si>
    <t>8월21일벨리타</t>
  </si>
  <si>
    <t>8월리화반</t>
  </si>
  <si>
    <t>8월21일모터스맨</t>
  </si>
  <si>
    <t>8월22일짱가</t>
  </si>
  <si>
    <t>8월22일제시카</t>
  </si>
  <si>
    <t>8월수진반운영진</t>
  </si>
  <si>
    <t>8월22일우노방문</t>
  </si>
  <si>
    <t>시샵우노음료</t>
  </si>
  <si>
    <t>8월23일승짱</t>
  </si>
  <si>
    <t>8월24일케이티</t>
  </si>
  <si>
    <t>8월24일라라</t>
  </si>
  <si>
    <t>8월25일라이</t>
  </si>
  <si>
    <t>8월31일로이현장입금</t>
  </si>
  <si>
    <t>8월10일페이백</t>
  </si>
  <si>
    <t>8월17일페이백</t>
  </si>
  <si>
    <t>8월29일여우</t>
  </si>
  <si>
    <t>8월29일쉐라프</t>
  </si>
  <si>
    <t>8월시샵홍보비</t>
  </si>
  <si>
    <t>8월입장료&amp;뒤풀이</t>
  </si>
  <si>
    <t>8월30일저스틴</t>
  </si>
  <si>
    <t>8월30일리아</t>
  </si>
  <si>
    <t>8월31일비해피</t>
  </si>
  <si>
    <t>8월31일예리나</t>
  </si>
  <si>
    <t>8월수진리화반운영진</t>
  </si>
  <si>
    <t>8월31일파워</t>
  </si>
  <si>
    <t>8월리화반운영진</t>
  </si>
  <si>
    <t>9월1일우노방문</t>
  </si>
  <si>
    <t>9월2일붉은이슬이체</t>
  </si>
  <si>
    <t>8월31일뒤풀이보조금</t>
  </si>
  <si>
    <t>9월7일스테이</t>
  </si>
  <si>
    <t>9월7일생일케익</t>
  </si>
  <si>
    <t>9월14일정모편의점</t>
  </si>
  <si>
    <t>운영진음료수</t>
  </si>
  <si>
    <t>9월17일우노</t>
  </si>
  <si>
    <t>월우노방문</t>
  </si>
  <si>
    <t>9월18일유현자</t>
  </si>
  <si>
    <t>밸리타강습환불</t>
  </si>
  <si>
    <t>9월20일맘보클럽</t>
  </si>
  <si>
    <t>8/24,8/31,9/7페이백</t>
  </si>
  <si>
    <t>9월21일정모편의점</t>
  </si>
  <si>
    <t>9월28일정모</t>
  </si>
  <si>
    <t>와인2박스구입</t>
  </si>
  <si>
    <t>9월28일정모편의점</t>
  </si>
  <si>
    <t>음료,와인종이컵</t>
  </si>
  <si>
    <t>9월28일정모배민</t>
  </si>
  <si>
    <t>와인데이피자치킨</t>
  </si>
  <si>
    <t>10월1일오정은</t>
  </si>
  <si>
    <t>오픈강습비</t>
  </si>
  <si>
    <t>10월5일정모마트</t>
  </si>
  <si>
    <t>와인데이과자</t>
  </si>
  <si>
    <t>10월8일유남희</t>
  </si>
  <si>
    <t>띠아모오픈강습</t>
  </si>
  <si>
    <t>10월12일정모편의점</t>
  </si>
  <si>
    <t>10월13일이이화</t>
  </si>
  <si>
    <t>리화오픈강습</t>
  </si>
  <si>
    <t>10월13일오임석</t>
  </si>
  <si>
    <t>카치초급1주차</t>
  </si>
  <si>
    <t>10월15일우리은행</t>
  </si>
  <si>
    <t>카드연회비</t>
  </si>
  <si>
    <t>10월19일정모편의점</t>
  </si>
  <si>
    <t>10월19일박동수</t>
  </si>
  <si>
    <t>리키샘1주차강사비</t>
  </si>
  <si>
    <t>10월20일풀향기</t>
  </si>
  <si>
    <t>강습부분환불</t>
  </si>
  <si>
    <t>10월20일살사로</t>
  </si>
  <si>
    <t>엠티협찬</t>
  </si>
  <si>
    <t>10월22일오임석</t>
  </si>
  <si>
    <t>카치초급2주차</t>
  </si>
  <si>
    <t>10월22일김수진</t>
  </si>
  <si>
    <t>수진오픈1주차</t>
  </si>
  <si>
    <t>10월22일박지연</t>
  </si>
  <si>
    <t>강남/이소6주강사비</t>
  </si>
  <si>
    <t>10월26일정모편의점</t>
  </si>
  <si>
    <t>10월30일다이소</t>
  </si>
  <si>
    <t>강습포스터용품</t>
  </si>
  <si>
    <t>11월2일정모편의점</t>
  </si>
  <si>
    <t>11월3일파리바게트</t>
  </si>
  <si>
    <t>맑은수정,나현/회의비</t>
  </si>
  <si>
    <t>K뱅크계좌로잔액이체</t>
  </si>
  <si>
    <t>통장 사용 종료</t>
  </si>
  <si>
    <t>Class</t>
  </si>
  <si>
    <t>Class - 표 1</t>
  </si>
  <si>
    <t>강습명</t>
  </si>
  <si>
    <t>23대이월</t>
  </si>
  <si>
    <t>그린티</t>
  </si>
  <si>
    <t>7월중급반</t>
  </si>
  <si>
    <t>연속할인</t>
  </si>
  <si>
    <t>허브센트</t>
  </si>
  <si>
    <t>하바나</t>
  </si>
  <si>
    <t>7월초중급반</t>
  </si>
  <si>
    <t>7월바차타반</t>
  </si>
  <si>
    <t>라프</t>
  </si>
  <si>
    <t>스미스</t>
  </si>
  <si>
    <t>루나할로</t>
  </si>
  <si>
    <t>채송화</t>
  </si>
  <si>
    <t>진주</t>
  </si>
  <si>
    <t>라라미정</t>
  </si>
  <si>
    <t>스미스현장입금</t>
  </si>
  <si>
    <t>고급반안무비</t>
  </si>
  <si>
    <t>6월고급반</t>
  </si>
  <si>
    <t>살소울대관료</t>
  </si>
  <si>
    <t>7월중급/7월바차타</t>
  </si>
  <si>
    <t>라일라</t>
  </si>
  <si>
    <t>ROY7</t>
  </si>
  <si>
    <t>키스톤</t>
  </si>
  <si>
    <t>제시카</t>
  </si>
  <si>
    <t>운영진할인</t>
  </si>
  <si>
    <t>모터스맨</t>
  </si>
  <si>
    <t>미쉘2</t>
  </si>
  <si>
    <t>비해피</t>
  </si>
  <si>
    <t>나린</t>
  </si>
  <si>
    <t>로이</t>
  </si>
  <si>
    <t>춤추는짱가</t>
  </si>
  <si>
    <t>연영</t>
  </si>
  <si>
    <t>부분수업</t>
  </si>
  <si>
    <t>유제니</t>
  </si>
  <si>
    <t>23대운영진할인</t>
  </si>
  <si>
    <t>필&amp;써니</t>
  </si>
  <si>
    <t>케이티</t>
  </si>
  <si>
    <t>리카장은</t>
  </si>
  <si>
    <t>스테이허정안</t>
  </si>
  <si>
    <t>돌핀현장입금</t>
  </si>
  <si>
    <t>쭈니권계시</t>
  </si>
  <si>
    <t>로즈이소민</t>
  </si>
  <si>
    <t>싸이먼</t>
  </si>
  <si>
    <t>나그네</t>
  </si>
  <si>
    <t>리화</t>
  </si>
  <si>
    <t>오픈강습</t>
  </si>
  <si>
    <t>크리스틴조</t>
  </si>
  <si>
    <t>맘보스튜디오</t>
  </si>
  <si>
    <t>은행이자</t>
  </si>
  <si>
    <t>수진강사비</t>
  </si>
  <si>
    <t>부리또강사비</t>
  </si>
  <si>
    <t>7월중급,초중급</t>
  </si>
  <si>
    <t>비너스강사비</t>
  </si>
  <si>
    <t>7월초중급</t>
  </si>
  <si>
    <t>k뱅크내부이체</t>
  </si>
  <si>
    <t>정기예금가입</t>
  </si>
  <si>
    <t>8월14일리화</t>
  </si>
  <si>
    <t>쭈니8월초중급</t>
  </si>
  <si>
    <t>살사로12주년</t>
  </si>
  <si>
    <t>주년파티협찬</t>
  </si>
  <si>
    <t>8월28일리화</t>
  </si>
  <si>
    <t>리화리키오픈강습</t>
  </si>
  <si>
    <t>살소울</t>
  </si>
  <si>
    <t>살소울대관비</t>
  </si>
  <si>
    <t>9월6일쭈니</t>
  </si>
  <si>
    <t>초중급5주등록</t>
  </si>
  <si>
    <t>9월9일카치</t>
  </si>
  <si>
    <t>카치오픈강습</t>
  </si>
  <si>
    <t>9월이자</t>
  </si>
  <si>
    <t>9월11일카수</t>
  </si>
  <si>
    <t>카수,포숭7주강사비</t>
  </si>
  <si>
    <t>9월11일수정</t>
  </si>
  <si>
    <t>수정,나현6주강사비</t>
  </si>
  <si>
    <t>9월11일리화</t>
  </si>
  <si>
    <t>리화6주강사비</t>
  </si>
  <si>
    <t>9월11일수진</t>
  </si>
  <si>
    <t>수진6주강사비</t>
  </si>
  <si>
    <t>9월11일부리또</t>
  </si>
  <si>
    <t>부리또6주강사비</t>
  </si>
  <si>
    <t>9월11일리키</t>
  </si>
  <si>
    <t>리키6주강사비</t>
  </si>
  <si>
    <t>9월13일맘보</t>
  </si>
  <si>
    <t>강습대관비</t>
  </si>
  <si>
    <t>9월18일카치</t>
  </si>
  <si>
    <t>9월20일김보경</t>
  </si>
  <si>
    <t>9월23일김연희</t>
  </si>
  <si>
    <t>여우강습환불</t>
  </si>
  <si>
    <t>9월23일경기장</t>
  </si>
  <si>
    <t>10월19일이이화</t>
  </si>
  <si>
    <t>1주차강습비</t>
  </si>
  <si>
    <t>11월14일회계</t>
  </si>
  <si>
    <t>회계통장에서이체</t>
  </si>
  <si>
    <t>10월26일카수</t>
  </si>
  <si>
    <t>카수5주강사비</t>
  </si>
  <si>
    <t>신혼여행휴강</t>
  </si>
  <si>
    <t>10월26일수정</t>
  </si>
  <si>
    <t>수정6주강사비</t>
  </si>
  <si>
    <t>10월26일김수진</t>
  </si>
  <si>
    <t>10월26일조득제</t>
  </si>
  <si>
    <t>10월26일오임석</t>
  </si>
  <si>
    <t>카치살사로엠티비</t>
  </si>
  <si>
    <t>10월26일엘렌</t>
  </si>
  <si>
    <t>10월19일뒤풀이보조</t>
  </si>
  <si>
    <t>10월28일할로윈</t>
  </si>
  <si>
    <t>할로윈파티과일</t>
  </si>
  <si>
    <t>11월5일김수진</t>
  </si>
  <si>
    <t>오픈강습비2주차</t>
  </si>
  <si>
    <t>오픈강습비3주차</t>
  </si>
  <si>
    <t>11월5일와인</t>
  </si>
  <si>
    <t>11월와인파티스넥</t>
  </si>
  <si>
    <t>11월7일카치</t>
  </si>
  <si>
    <t>11월8일이지통장</t>
  </si>
  <si>
    <t>우리은행회계통장정리</t>
  </si>
  <si>
    <t>11월8일시샵</t>
  </si>
  <si>
    <t>9월/10월시샵홍보활동비</t>
  </si>
  <si>
    <r>
      <rPr>
        <sz val="10"/>
        <color indexed="8"/>
        <rFont val="Times New Roman"/>
        <family val="1"/>
      </rPr>
      <t>11</t>
    </r>
    <r>
      <rPr>
        <sz val="10"/>
        <color indexed="8"/>
        <rFont val="나눔고딕"/>
        <family val="3"/>
        <charset val="129"/>
      </rPr>
      <t>월</t>
    </r>
    <r>
      <rPr>
        <sz val="10"/>
        <color indexed="8"/>
        <rFont val="Times New Roman"/>
        <family val="1"/>
      </rPr>
      <t>9</t>
    </r>
    <r>
      <rPr>
        <sz val="10"/>
        <color indexed="8"/>
        <rFont val="나눔고딕"/>
        <family val="3"/>
        <charset val="129"/>
      </rPr>
      <t>일편의점</t>
    </r>
  </si>
  <si>
    <t>정모음료수비</t>
  </si>
  <si>
    <r>
      <rPr>
        <sz val="10"/>
        <color indexed="8"/>
        <rFont val="Times New Roman"/>
        <family val="1"/>
      </rPr>
      <t>11</t>
    </r>
    <r>
      <rPr>
        <sz val="10"/>
        <color indexed="8"/>
        <rFont val="나눔고딕"/>
        <family val="3"/>
        <charset val="129"/>
      </rPr>
      <t>월</t>
    </r>
    <r>
      <rPr>
        <sz val="10"/>
        <color indexed="8"/>
        <rFont val="Times New Roman"/>
        <family val="1"/>
      </rPr>
      <t>9</t>
    </r>
    <r>
      <rPr>
        <sz val="10"/>
        <color indexed="8"/>
        <rFont val="나눔고딕"/>
        <family val="3"/>
        <charset val="129"/>
      </rPr>
      <t>일맑은수정</t>
    </r>
  </si>
  <si>
    <t>초급반4주차</t>
  </si>
  <si>
    <r>
      <rPr>
        <sz val="10"/>
        <color indexed="8"/>
        <rFont val="Times New Roman"/>
        <family val="1"/>
      </rPr>
      <t>11</t>
    </r>
    <r>
      <rPr>
        <sz val="10"/>
        <color indexed="8"/>
        <rFont val="나눔고딕"/>
        <family val="3"/>
        <charset val="129"/>
      </rPr>
      <t>월</t>
    </r>
    <r>
      <rPr>
        <sz val="10"/>
        <color indexed="8"/>
        <rFont val="Times New Roman"/>
        <family val="1"/>
      </rPr>
      <t>10</t>
    </r>
    <r>
      <rPr>
        <sz val="10"/>
        <color indexed="8"/>
        <rFont val="나눔고딕"/>
        <family val="3"/>
        <charset val="129"/>
      </rPr>
      <t>일카수</t>
    </r>
  </si>
  <si>
    <t>축의금</t>
  </si>
  <si>
    <r>
      <rPr>
        <sz val="10"/>
        <color indexed="8"/>
        <rFont val="Times New Roman"/>
        <family val="1"/>
      </rPr>
      <t>11</t>
    </r>
    <r>
      <rPr>
        <sz val="10"/>
        <color indexed="8"/>
        <rFont val="나눔고딕"/>
        <family val="3"/>
        <charset val="129"/>
      </rPr>
      <t>월</t>
    </r>
    <r>
      <rPr>
        <sz val="10"/>
        <color indexed="8"/>
        <rFont val="Times New Roman"/>
        <family val="1"/>
      </rPr>
      <t>14</t>
    </r>
    <r>
      <rPr>
        <sz val="10"/>
        <color indexed="8"/>
        <rFont val="나눔고딕"/>
        <family val="3"/>
        <charset val="129"/>
      </rPr>
      <t>일수진</t>
    </r>
  </si>
  <si>
    <t>오픈4주차</t>
  </si>
  <si>
    <r>
      <rPr>
        <sz val="10"/>
        <color indexed="8"/>
        <rFont val="Times New Roman"/>
        <family val="1"/>
      </rPr>
      <t>11</t>
    </r>
    <r>
      <rPr>
        <sz val="10"/>
        <color indexed="8"/>
        <rFont val="나눔고딕"/>
        <family val="3"/>
        <charset val="129"/>
      </rPr>
      <t>월</t>
    </r>
    <r>
      <rPr>
        <sz val="10"/>
        <color indexed="8"/>
        <rFont val="Times New Roman"/>
        <family val="1"/>
      </rPr>
      <t>14</t>
    </r>
    <r>
      <rPr>
        <sz val="10"/>
        <color indexed="8"/>
        <rFont val="나눔고딕"/>
        <family val="3"/>
        <charset val="129"/>
      </rPr>
      <t>일카치</t>
    </r>
  </si>
  <si>
    <t>초급5주차</t>
  </si>
  <si>
    <r>
      <rPr>
        <sz val="10"/>
        <color indexed="8"/>
        <rFont val="Times New Roman"/>
        <family val="1"/>
      </rPr>
      <t>11</t>
    </r>
    <r>
      <rPr>
        <sz val="10"/>
        <color indexed="8"/>
        <rFont val="나눔고딕"/>
        <family val="3"/>
        <charset val="129"/>
      </rPr>
      <t>월</t>
    </r>
    <r>
      <rPr>
        <sz val="10"/>
        <color indexed="8"/>
        <rFont val="Times New Roman"/>
        <family val="1"/>
      </rPr>
      <t>8</t>
    </r>
    <r>
      <rPr>
        <sz val="10"/>
        <color indexed="8"/>
        <rFont val="나눔고딕"/>
        <family val="3"/>
        <charset val="129"/>
      </rPr>
      <t>일회식1차</t>
    </r>
  </si>
  <si>
    <r>
      <rPr>
        <sz val="10"/>
        <color indexed="8"/>
        <rFont val="Times New Roman"/>
        <family val="1"/>
      </rPr>
      <t>11</t>
    </r>
    <r>
      <rPr>
        <sz val="10"/>
        <color indexed="8"/>
        <rFont val="나눔고딕"/>
        <family val="3"/>
        <charset val="129"/>
      </rPr>
      <t>월운영진회식</t>
    </r>
  </si>
  <si>
    <r>
      <rPr>
        <sz val="10"/>
        <color indexed="8"/>
        <rFont val="Times New Roman"/>
        <family val="1"/>
      </rPr>
      <t>11</t>
    </r>
    <r>
      <rPr>
        <sz val="10"/>
        <color indexed="8"/>
        <rFont val="나눔고딕"/>
        <family val="3"/>
        <charset val="129"/>
      </rPr>
      <t>월</t>
    </r>
    <r>
      <rPr>
        <sz val="10"/>
        <color indexed="8"/>
        <rFont val="Times New Roman"/>
        <family val="1"/>
      </rPr>
      <t>8</t>
    </r>
    <r>
      <rPr>
        <sz val="10"/>
        <color indexed="8"/>
        <rFont val="나눔고딕"/>
        <family val="3"/>
        <charset val="129"/>
      </rPr>
      <t>일회식2차</t>
    </r>
  </si>
  <si>
    <r>
      <rPr>
        <sz val="10"/>
        <color indexed="8"/>
        <rFont val="Times New Roman"/>
        <family val="1"/>
      </rPr>
      <t>11</t>
    </r>
    <r>
      <rPr>
        <sz val="10"/>
        <color indexed="8"/>
        <rFont val="나눔고딕"/>
        <family val="3"/>
        <charset val="129"/>
      </rPr>
      <t>월</t>
    </r>
    <r>
      <rPr>
        <sz val="10"/>
        <color indexed="8"/>
        <rFont val="Times New Roman"/>
        <family val="1"/>
      </rPr>
      <t>8</t>
    </r>
    <r>
      <rPr>
        <sz val="10"/>
        <color indexed="8"/>
        <rFont val="나눔고딕"/>
        <family val="3"/>
        <charset val="129"/>
      </rPr>
      <t>일회식3차</t>
    </r>
  </si>
  <si>
    <t>11월15일대관비</t>
  </si>
  <si>
    <t>대관비지급</t>
  </si>
  <si>
    <t>11월17일초급종강</t>
  </si>
  <si>
    <t>11월17일오픈5주차</t>
  </si>
  <si>
    <t>11월17일분살포협찬</t>
  </si>
  <si>
    <t>11월21일나현준중급</t>
  </si>
  <si>
    <t>11월24편의점</t>
  </si>
  <si>
    <t>11월25일박철오픈강습</t>
  </si>
  <si>
    <t>회계통장</t>
  </si>
  <si>
    <t>회계통장 - 표 1</t>
  </si>
  <si>
    <t>메모</t>
  </si>
  <si>
    <t>10월강습입금</t>
  </si>
  <si>
    <t>10월강습입금총액</t>
  </si>
  <si>
    <t>이체용통장으로출금</t>
  </si>
  <si>
    <t>11월5일유토피아</t>
  </si>
  <si>
    <t>수진반</t>
  </si>
  <si>
    <t>11월8일모터스맨</t>
  </si>
  <si>
    <t>수진반/센바반</t>
  </si>
  <si>
    <t>11월14일제임스2</t>
  </si>
  <si>
    <t>센바반</t>
  </si>
  <si>
    <t>정모페이백</t>
  </si>
  <si>
    <t>Promotion</t>
  </si>
  <si>
    <t>Promotion - 표 1</t>
  </si>
  <si>
    <t>날자</t>
  </si>
  <si>
    <t>장소</t>
  </si>
  <si>
    <t>금액</t>
  </si>
  <si>
    <t>회계반영</t>
  </si>
  <si>
    <t>이지뒤풀이</t>
  </si>
  <si>
    <t>분살포뒤풀이</t>
  </si>
  <si>
    <t>7월홍보비</t>
  </si>
  <si>
    <t>살사로뒤풀이</t>
  </si>
  <si>
    <t>토우노뒤풀이</t>
  </si>
  <si>
    <t>이지뒤풀이2차</t>
  </si>
  <si>
    <t>이지뒤풀이쿠바</t>
  </si>
  <si>
    <t>살포정모</t>
  </si>
  <si>
    <t>살포뒤풀이</t>
  </si>
  <si>
    <t>우노방문</t>
  </si>
  <si>
    <t>우노뒤풀이</t>
  </si>
  <si>
    <t>8월홍보비</t>
  </si>
  <si>
    <t>9,10월홍보비</t>
  </si>
  <si>
    <t>우노입장료</t>
  </si>
  <si>
    <t>강습10월12일</t>
  </si>
  <si>
    <t>강습10월12일 - 표 1</t>
  </si>
  <si>
    <t>입금자</t>
  </si>
  <si>
    <t>입금일</t>
  </si>
  <si>
    <t>입금액</t>
  </si>
  <si>
    <t>강습생</t>
  </si>
  <si>
    <t>비고1</t>
  </si>
  <si>
    <t>비고2</t>
  </si>
  <si>
    <t>초급반</t>
  </si>
  <si>
    <t>수정반</t>
  </si>
  <si>
    <t>카수반</t>
  </si>
  <si>
    <t>리화반</t>
  </si>
  <si>
    <t>스미스/허동규</t>
  </si>
  <si>
    <t>돌핀</t>
  </si>
  <si>
    <t>현장입금</t>
  </si>
  <si>
    <r>
      <rPr>
        <sz val="10"/>
        <color indexed="8"/>
        <rFont val="나눔고딕"/>
        <family val="3"/>
        <charset val="129"/>
      </rPr>
      <t>통장입금</t>
    </r>
    <r>
      <rPr>
        <sz val="10"/>
        <color indexed="8"/>
        <rFont val="Times New Roman"/>
        <family val="1"/>
      </rPr>
      <t xml:space="preserve"> 15</t>
    </r>
    <r>
      <rPr>
        <sz val="10"/>
        <color indexed="8"/>
        <rFont val="나눔고딕"/>
        <family val="3"/>
        <charset val="129"/>
      </rPr>
      <t>만</t>
    </r>
  </si>
  <si>
    <t>샤론/정서윤</t>
  </si>
  <si>
    <t>샤론</t>
  </si>
  <si>
    <t>입금합계</t>
  </si>
  <si>
    <t>권쭈니</t>
  </si>
  <si>
    <t>초급+바차타</t>
  </si>
  <si>
    <t>초급반인원</t>
  </si>
  <si>
    <t>제임스2/김형기</t>
  </si>
  <si>
    <t>제임스2</t>
  </si>
  <si>
    <t>수정반인원</t>
  </si>
  <si>
    <t>로이7</t>
  </si>
  <si>
    <t>센바반인원</t>
  </si>
  <si>
    <t>카수반인원</t>
  </si>
  <si>
    <t>유토피아</t>
  </si>
  <si>
    <t>수진반인원</t>
  </si>
  <si>
    <t>사마타</t>
  </si>
  <si>
    <t>리화반인원</t>
  </si>
  <si>
    <t>판촉할인</t>
  </si>
  <si>
    <t>등록인원</t>
  </si>
  <si>
    <t>실제인원</t>
  </si>
  <si>
    <t>유니/윤옥순</t>
  </si>
  <si>
    <t>유니</t>
  </si>
  <si>
    <t>10월강습잉여금</t>
  </si>
  <si>
    <t>라이</t>
  </si>
  <si>
    <t>루카</t>
  </si>
  <si>
    <t>초급반강사비</t>
  </si>
  <si>
    <t>줄리아2</t>
  </si>
  <si>
    <t>수정반강사비</t>
  </si>
  <si>
    <t>제임스k</t>
  </si>
  <si>
    <r>
      <rPr>
        <sz val="10"/>
        <color indexed="8"/>
        <rFont val="나눔고딕"/>
        <family val="3"/>
        <charset val="129"/>
      </rPr>
      <t>제임스</t>
    </r>
    <r>
      <rPr>
        <sz val="10"/>
        <color indexed="8"/>
        <rFont val="Times New Roman"/>
        <family val="1"/>
      </rPr>
      <t>k</t>
    </r>
  </si>
  <si>
    <t>센바반강사비</t>
  </si>
  <si>
    <t>카수반강사비</t>
  </si>
  <si>
    <t>수진반강사비</t>
  </si>
  <si>
    <t>리화반강사비</t>
  </si>
  <si>
    <t>짱가</t>
  </si>
  <si>
    <t>총강사비</t>
  </si>
  <si>
    <t>초급반대관비</t>
  </si>
  <si>
    <t>풀향기/태연</t>
  </si>
  <si>
    <t>풀향기</t>
  </si>
  <si>
    <t>수정반대관비</t>
  </si>
  <si>
    <t>조용수</t>
  </si>
  <si>
    <t>센바반대관비</t>
  </si>
  <si>
    <t>조미혜</t>
  </si>
  <si>
    <t>제니짱</t>
  </si>
  <si>
    <t>카수반대관비</t>
  </si>
  <si>
    <t>권계시</t>
  </si>
  <si>
    <t>초급 -&gt; 수진반</t>
  </si>
  <si>
    <t>수진반대관비</t>
  </si>
  <si>
    <t>리화반대관비</t>
  </si>
  <si>
    <t>모니카8</t>
  </si>
  <si>
    <t>총대관비</t>
  </si>
  <si>
    <t>하은용</t>
  </si>
  <si>
    <t>브루스</t>
  </si>
  <si>
    <t>스테이</t>
  </si>
  <si>
    <t>리나/임계화</t>
  </si>
  <si>
    <t>리나</t>
  </si>
  <si>
    <t>헤라</t>
  </si>
  <si>
    <t>소피아황</t>
  </si>
  <si>
    <t>애지</t>
  </si>
  <si>
    <t>2주차 합류</t>
  </si>
  <si>
    <t>루즈</t>
  </si>
  <si>
    <r>
      <rPr>
        <sz val="10"/>
        <color indexed="8"/>
        <rFont val="나눔고딕"/>
        <family val="3"/>
        <charset val="129"/>
      </rPr>
      <t>통장입금</t>
    </r>
    <r>
      <rPr>
        <sz val="10"/>
        <color indexed="8"/>
        <rFont val="Times New Roman"/>
        <family val="1"/>
      </rPr>
      <t xml:space="preserve"> 37</t>
    </r>
    <r>
      <rPr>
        <sz val="10"/>
        <color indexed="8"/>
        <rFont val="나눔고딕"/>
        <family val="3"/>
        <charset val="129"/>
      </rPr>
      <t>만</t>
    </r>
  </si>
  <si>
    <t>마샤</t>
  </si>
  <si>
    <t>엘버</t>
  </si>
  <si>
    <t>신맘</t>
  </si>
  <si>
    <t>헤라과목추가</t>
  </si>
  <si>
    <t>굿가이</t>
  </si>
  <si>
    <t>히비스</t>
  </si>
  <si>
    <t>제인/이관숙</t>
  </si>
  <si>
    <t>제인</t>
  </si>
  <si>
    <t>헤라차액납부</t>
  </si>
  <si>
    <t>티나</t>
  </si>
  <si>
    <t>테리</t>
  </si>
  <si>
    <t>4주차 합류</t>
  </si>
  <si>
    <t>이지뒤풀이</t>
    <phoneticPr fontId="7" type="noConversion"/>
  </si>
  <si>
    <t>분살포뒤풀이</t>
    <phoneticPr fontId="7" type="noConversion"/>
  </si>
  <si>
    <t>분당살사입장료</t>
    <phoneticPr fontId="7" type="noConversion"/>
  </si>
  <si>
    <t>분살뒤풀이</t>
    <phoneticPr fontId="7" type="noConversion"/>
  </si>
  <si>
    <t>운영진3인</t>
    <phoneticPr fontId="7" type="noConversion"/>
  </si>
  <si>
    <t>운영진2인</t>
    <phoneticPr fontId="7" type="noConversion"/>
  </si>
  <si>
    <t>아리</t>
    <phoneticPr fontId="7" type="noConversion"/>
  </si>
  <si>
    <t>라라미정</t>
    <phoneticPr fontId="7" type="noConversion"/>
  </si>
  <si>
    <t>권쭈니</t>
    <phoneticPr fontId="7" type="noConversion"/>
  </si>
  <si>
    <t>박현주/미쉘</t>
    <phoneticPr fontId="7" type="noConversion"/>
  </si>
  <si>
    <t>허동규/스미스</t>
    <phoneticPr fontId="7" type="noConversion"/>
  </si>
  <si>
    <t>라프</t>
    <phoneticPr fontId="7" type="noConversion"/>
  </si>
  <si>
    <t>스테이</t>
    <phoneticPr fontId="7" type="noConversion"/>
  </si>
  <si>
    <t>진춘자/채송화</t>
    <phoneticPr fontId="7" type="noConversion"/>
  </si>
  <si>
    <t>비해피</t>
    <phoneticPr fontId="7" type="noConversion"/>
  </si>
  <si>
    <t>굿가이</t>
    <phoneticPr fontId="7" type="noConversion"/>
  </si>
  <si>
    <t>히비스</t>
    <phoneticPr fontId="7" type="noConversion"/>
  </si>
  <si>
    <t>강성호</t>
    <phoneticPr fontId="7" type="noConversion"/>
  </si>
  <si>
    <t>김형찬</t>
    <phoneticPr fontId="7" type="noConversion"/>
  </si>
  <si>
    <r>
      <t>T</t>
    </r>
    <r>
      <rPr>
        <sz val="10"/>
        <color indexed="8"/>
        <rFont val="Times New Roman"/>
        <family val="1"/>
      </rPr>
      <t>ony</t>
    </r>
    <phoneticPr fontId="7" type="noConversion"/>
  </si>
  <si>
    <t>신데렐라</t>
    <phoneticPr fontId="7" type="noConversion"/>
  </si>
  <si>
    <t>윤옥순/유니</t>
    <phoneticPr fontId="7" type="noConversion"/>
  </si>
  <si>
    <t>황창주</t>
    <phoneticPr fontId="7" type="noConversion"/>
  </si>
  <si>
    <t>리카</t>
    <phoneticPr fontId="7" type="noConversion"/>
  </si>
  <si>
    <t>이관숙/제인</t>
    <phoneticPr fontId="7" type="noConversion"/>
  </si>
  <si>
    <t>라라3</t>
    <phoneticPr fontId="7" type="noConversion"/>
  </si>
  <si>
    <t>이체용통장으로출금</t>
    <phoneticPr fontId="7" type="noConversion"/>
  </si>
  <si>
    <t>주당</t>
    <phoneticPr fontId="7" type="noConversion"/>
  </si>
  <si>
    <t>릴리</t>
    <phoneticPr fontId="7" type="noConversion"/>
  </si>
  <si>
    <r>
      <t>12/5</t>
    </r>
    <r>
      <rPr>
        <sz val="10"/>
        <color indexed="8"/>
        <rFont val="돋움"/>
        <family val="3"/>
        <charset val="129"/>
      </rPr>
      <t>박철오픈</t>
    </r>
    <phoneticPr fontId="7" type="noConversion"/>
  </si>
  <si>
    <r>
      <t>12/5</t>
    </r>
    <r>
      <rPr>
        <sz val="10"/>
        <color indexed="8"/>
        <rFont val="돋움"/>
        <family val="3"/>
        <charset val="129"/>
      </rPr>
      <t>수진5주분</t>
    </r>
    <phoneticPr fontId="7" type="noConversion"/>
  </si>
  <si>
    <r>
      <t>12/5</t>
    </r>
    <r>
      <rPr>
        <sz val="10"/>
        <color indexed="8"/>
        <rFont val="돋움"/>
        <family val="3"/>
        <charset val="129"/>
      </rPr>
      <t>부리또</t>
    </r>
    <r>
      <rPr>
        <sz val="10"/>
        <color indexed="8"/>
        <rFont val="Times New Roman"/>
        <family val="1"/>
      </rPr>
      <t>6</t>
    </r>
    <r>
      <rPr>
        <sz val="10"/>
        <color indexed="8"/>
        <rFont val="돋움"/>
        <family val="3"/>
        <charset val="129"/>
      </rPr>
      <t>주분</t>
    </r>
    <phoneticPr fontId="7" type="noConversion"/>
  </si>
  <si>
    <r>
      <t>12/5</t>
    </r>
    <r>
      <rPr>
        <sz val="10"/>
        <color indexed="8"/>
        <rFont val="돋움"/>
        <family val="3"/>
        <charset val="129"/>
      </rPr>
      <t>실크샤인아이스티</t>
    </r>
    <phoneticPr fontId="7" type="noConversion"/>
  </si>
  <si>
    <r>
      <t>12/5</t>
    </r>
    <r>
      <rPr>
        <sz val="10"/>
        <color indexed="8"/>
        <rFont val="돋움"/>
        <family val="3"/>
        <charset val="129"/>
      </rPr>
      <t>카수포숭</t>
    </r>
    <phoneticPr fontId="7" type="noConversion"/>
  </si>
  <si>
    <r>
      <t>12/5</t>
    </r>
    <r>
      <rPr>
        <sz val="10"/>
        <color indexed="8"/>
        <rFont val="돋움"/>
        <family val="3"/>
        <charset val="129"/>
      </rPr>
      <t>맑은수정</t>
    </r>
    <phoneticPr fontId="7" type="noConversion"/>
  </si>
  <si>
    <r>
      <t>12/5</t>
    </r>
    <r>
      <rPr>
        <sz val="10"/>
        <color indexed="8"/>
        <rFont val="돋움"/>
        <family val="3"/>
        <charset val="129"/>
      </rPr>
      <t>회계통장</t>
    </r>
    <phoneticPr fontId="7" type="noConversion"/>
  </si>
  <si>
    <r>
      <t>12/5</t>
    </r>
    <r>
      <rPr>
        <sz val="10"/>
        <color indexed="8"/>
        <rFont val="돋움"/>
        <family val="3"/>
        <charset val="129"/>
      </rPr>
      <t>강남초코</t>
    </r>
    <phoneticPr fontId="7" type="noConversion"/>
  </si>
  <si>
    <r>
      <t>12/6</t>
    </r>
    <r>
      <rPr>
        <sz val="10"/>
        <color indexed="8"/>
        <rFont val="돋움"/>
        <family val="3"/>
        <charset val="129"/>
      </rPr>
      <t>회계통장</t>
    </r>
    <phoneticPr fontId="7" type="noConversion"/>
  </si>
  <si>
    <r>
      <t>12/6</t>
    </r>
    <r>
      <rPr>
        <sz val="10"/>
        <color indexed="8"/>
        <rFont val="돋움"/>
        <family val="3"/>
        <charset val="129"/>
      </rPr>
      <t>강남초코</t>
    </r>
    <phoneticPr fontId="7" type="noConversion"/>
  </si>
  <si>
    <t>초급수업강사비</t>
    <phoneticPr fontId="7" type="noConversion"/>
  </si>
  <si>
    <t>분살포연말파티</t>
    <phoneticPr fontId="7" type="noConversion"/>
  </si>
  <si>
    <t>정모페이백</t>
    <phoneticPr fontId="7" type="noConversion"/>
  </si>
  <si>
    <t>정모페이백</t>
    <phoneticPr fontId="7" type="noConversion"/>
  </si>
  <si>
    <t>정모페이백</t>
    <phoneticPr fontId="7" type="noConversion"/>
  </si>
  <si>
    <t>운영진분당살사입장료</t>
    <phoneticPr fontId="7" type="noConversion"/>
  </si>
  <si>
    <r>
      <t>11</t>
    </r>
    <r>
      <rPr>
        <sz val="10"/>
        <color indexed="8"/>
        <rFont val="돋움"/>
        <family val="3"/>
        <charset val="129"/>
      </rPr>
      <t>월</t>
    </r>
    <r>
      <rPr>
        <sz val="10"/>
        <color indexed="8"/>
        <rFont val="Times New Roman"/>
        <family val="1"/>
      </rPr>
      <t>21</t>
    </r>
    <r>
      <rPr>
        <sz val="10"/>
        <color indexed="8"/>
        <rFont val="돋움"/>
        <family val="3"/>
        <charset val="129"/>
      </rPr>
      <t>일강습반지원비</t>
    </r>
    <phoneticPr fontId="7" type="noConversion"/>
  </si>
  <si>
    <t>수업후간식비지원</t>
    <phoneticPr fontId="7" type="noConversion"/>
  </si>
  <si>
    <t>협찬내용</t>
    <phoneticPr fontId="7" type="noConversion"/>
  </si>
  <si>
    <t>구루</t>
    <phoneticPr fontId="7" type="noConversion"/>
  </si>
  <si>
    <t>제인</t>
    <phoneticPr fontId="7" type="noConversion"/>
  </si>
  <si>
    <t>유니</t>
    <phoneticPr fontId="7" type="noConversion"/>
  </si>
  <si>
    <t>신데렐라맘</t>
    <phoneticPr fontId="7" type="noConversion"/>
  </si>
  <si>
    <t>이름</t>
    <phoneticPr fontId="7" type="noConversion"/>
  </si>
  <si>
    <t>협찬자</t>
    <phoneticPr fontId="7" type="noConversion"/>
  </si>
  <si>
    <t>미쉘(분살포)</t>
    <phoneticPr fontId="7" type="noConversion"/>
  </si>
  <si>
    <t>구슬(분당살사)</t>
    <phoneticPr fontId="7" type="noConversion"/>
  </si>
  <si>
    <t>살사로</t>
    <phoneticPr fontId="7" type="noConversion"/>
  </si>
  <si>
    <t>살사포유</t>
    <phoneticPr fontId="7" type="noConversion"/>
  </si>
  <si>
    <t>탁이(이지라틴)</t>
    <phoneticPr fontId="7" type="noConversion"/>
  </si>
  <si>
    <t>파티입금자</t>
    <phoneticPr fontId="7" type="noConversion"/>
  </si>
  <si>
    <t>이름</t>
    <phoneticPr fontId="7" type="noConversion"/>
  </si>
  <si>
    <t>애플</t>
    <phoneticPr fontId="7" type="noConversion"/>
  </si>
  <si>
    <t>로이</t>
    <phoneticPr fontId="7" type="noConversion"/>
  </si>
  <si>
    <t>스미스</t>
    <phoneticPr fontId="7" type="noConversion"/>
  </si>
  <si>
    <t>권쭈니</t>
    <phoneticPr fontId="7" type="noConversion"/>
  </si>
  <si>
    <t>리카</t>
    <phoneticPr fontId="7" type="noConversion"/>
  </si>
  <si>
    <t>스테이</t>
    <phoneticPr fontId="7" type="noConversion"/>
  </si>
  <si>
    <t>로이7</t>
    <phoneticPr fontId="7" type="noConversion"/>
  </si>
  <si>
    <t>미셀2</t>
    <phoneticPr fontId="7" type="noConversion"/>
  </si>
  <si>
    <t>모터스맨</t>
    <phoneticPr fontId="7" type="noConversion"/>
  </si>
  <si>
    <t>라프</t>
    <phoneticPr fontId="7" type="noConversion"/>
  </si>
  <si>
    <t>제인</t>
    <phoneticPr fontId="7" type="noConversion"/>
  </si>
  <si>
    <t>굿가이</t>
    <phoneticPr fontId="7" type="noConversion"/>
  </si>
  <si>
    <t>샤론</t>
    <phoneticPr fontId="7" type="noConversion"/>
  </si>
  <si>
    <t>히비스</t>
    <phoneticPr fontId="7" type="noConversion"/>
  </si>
  <si>
    <t>제임스2</t>
    <phoneticPr fontId="7" type="noConversion"/>
  </si>
  <si>
    <t>리미트</t>
    <phoneticPr fontId="7" type="noConversion"/>
  </si>
  <si>
    <t>루카</t>
    <phoneticPr fontId="7" type="noConversion"/>
  </si>
  <si>
    <t>채송화</t>
    <phoneticPr fontId="7" type="noConversion"/>
  </si>
  <si>
    <t>앤3</t>
    <phoneticPr fontId="7" type="noConversion"/>
  </si>
  <si>
    <t>쟈스민</t>
    <phoneticPr fontId="7" type="noConversion"/>
  </si>
  <si>
    <t>셔누</t>
    <phoneticPr fontId="7" type="noConversion"/>
  </si>
  <si>
    <t>연영</t>
    <phoneticPr fontId="7" type="noConversion"/>
  </si>
  <si>
    <t>짱가</t>
    <phoneticPr fontId="7" type="noConversion"/>
  </si>
  <si>
    <t>은지</t>
    <phoneticPr fontId="7" type="noConversion"/>
  </si>
  <si>
    <t>랜디</t>
    <phoneticPr fontId="7" type="noConversion"/>
  </si>
  <si>
    <t>보배</t>
    <phoneticPr fontId="7" type="noConversion"/>
  </si>
  <si>
    <t>리진</t>
    <phoneticPr fontId="7" type="noConversion"/>
  </si>
  <si>
    <t>원두</t>
    <phoneticPr fontId="7" type="noConversion"/>
  </si>
  <si>
    <t>바람</t>
    <phoneticPr fontId="7" type="noConversion"/>
  </si>
  <si>
    <t>이사도라</t>
    <phoneticPr fontId="7" type="noConversion"/>
  </si>
  <si>
    <t>무스탕</t>
    <phoneticPr fontId="7" type="noConversion"/>
  </si>
  <si>
    <t>윈저</t>
    <phoneticPr fontId="7" type="noConversion"/>
  </si>
  <si>
    <t>로첼</t>
    <phoneticPr fontId="7" type="noConversion"/>
  </si>
  <si>
    <t>오드리</t>
    <phoneticPr fontId="7" type="noConversion"/>
  </si>
  <si>
    <t>투미</t>
    <phoneticPr fontId="7" type="noConversion"/>
  </si>
  <si>
    <t>청우</t>
    <phoneticPr fontId="7" type="noConversion"/>
  </si>
  <si>
    <t>풀향기</t>
    <phoneticPr fontId="7" type="noConversion"/>
  </si>
  <si>
    <t>아사모</t>
    <phoneticPr fontId="7" type="noConversion"/>
  </si>
  <si>
    <t>화이트</t>
    <phoneticPr fontId="7" type="noConversion"/>
  </si>
  <si>
    <t>스노우맨</t>
    <phoneticPr fontId="7" type="noConversion"/>
  </si>
  <si>
    <r>
      <t>J</t>
    </r>
    <r>
      <rPr>
        <sz val="10"/>
        <color indexed="8"/>
        <rFont val="Times New Roman"/>
        <family val="1"/>
      </rPr>
      <t>AZZ</t>
    </r>
    <phoneticPr fontId="7" type="noConversion"/>
  </si>
  <si>
    <t>JAZZ</t>
    <phoneticPr fontId="7" type="noConversion"/>
  </si>
  <si>
    <t>손님</t>
    <phoneticPr fontId="7" type="noConversion"/>
  </si>
  <si>
    <t>케이엔</t>
    <phoneticPr fontId="7" type="noConversion"/>
  </si>
  <si>
    <t>가인</t>
    <phoneticPr fontId="7" type="noConversion"/>
  </si>
  <si>
    <t>아름</t>
    <phoneticPr fontId="7" type="noConversion"/>
  </si>
  <si>
    <t>양파</t>
    <phoneticPr fontId="7" type="noConversion"/>
  </si>
  <si>
    <t>검프</t>
    <phoneticPr fontId="7" type="noConversion"/>
  </si>
  <si>
    <t>입금</t>
    <phoneticPr fontId="7" type="noConversion"/>
  </si>
  <si>
    <t>현매</t>
    <phoneticPr fontId="7" type="noConversion"/>
  </si>
  <si>
    <t>테리</t>
    <phoneticPr fontId="7" type="noConversion"/>
  </si>
  <si>
    <t>합계</t>
    <phoneticPr fontId="7" type="noConversion"/>
  </si>
  <si>
    <t>합계</t>
    <phoneticPr fontId="7" type="noConversion"/>
  </si>
  <si>
    <t>부분합</t>
    <phoneticPr fontId="7" type="noConversion"/>
  </si>
  <si>
    <t>총합</t>
    <phoneticPr fontId="7" type="noConversion"/>
  </si>
  <si>
    <t>파티지출</t>
    <phoneticPr fontId="7" type="noConversion"/>
  </si>
  <si>
    <t>용처</t>
    <phoneticPr fontId="7" type="noConversion"/>
  </si>
  <si>
    <t>금액</t>
    <phoneticPr fontId="7" type="noConversion"/>
  </si>
  <si>
    <t>파티음식</t>
    <phoneticPr fontId="7" type="noConversion"/>
  </si>
  <si>
    <t>파티디제잉</t>
    <phoneticPr fontId="7" type="noConversion"/>
  </si>
  <si>
    <t>파티공연</t>
    <phoneticPr fontId="7" type="noConversion"/>
  </si>
  <si>
    <t>파티오픈강습</t>
    <phoneticPr fontId="7" type="noConversion"/>
  </si>
  <si>
    <t>파티대관</t>
    <phoneticPr fontId="7" type="noConversion"/>
  </si>
  <si>
    <t>파티청소비</t>
    <phoneticPr fontId="7" type="noConversion"/>
  </si>
  <si>
    <t>파티운영비</t>
    <phoneticPr fontId="7" type="noConversion"/>
  </si>
  <si>
    <t>지출합</t>
    <phoneticPr fontId="7" type="noConversion"/>
  </si>
  <si>
    <t>파티손익</t>
    <phoneticPr fontId="7" type="noConversion"/>
  </si>
  <si>
    <r>
      <t>12/9</t>
    </r>
    <r>
      <rPr>
        <sz val="10"/>
        <color indexed="8"/>
        <rFont val="돋움"/>
        <family val="3"/>
        <charset val="129"/>
      </rPr>
      <t>편의점</t>
    </r>
    <phoneticPr fontId="7" type="noConversion"/>
  </si>
  <si>
    <r>
      <t>12/10</t>
    </r>
    <r>
      <rPr>
        <sz val="10"/>
        <color indexed="8"/>
        <rFont val="돋움"/>
        <family val="3"/>
        <charset val="129"/>
      </rPr>
      <t>리화오픈</t>
    </r>
    <phoneticPr fontId="7" type="noConversion"/>
  </si>
  <si>
    <r>
      <t>12/13</t>
    </r>
    <r>
      <rPr>
        <sz val="10"/>
        <color indexed="8"/>
        <rFont val="돋움"/>
        <family val="3"/>
        <charset val="129"/>
      </rPr>
      <t>살포협찬</t>
    </r>
    <phoneticPr fontId="7" type="noConversion"/>
  </si>
  <si>
    <r>
      <t>12/13</t>
    </r>
    <r>
      <rPr>
        <sz val="10"/>
        <color indexed="8"/>
        <rFont val="돋움"/>
        <family val="3"/>
        <charset val="129"/>
      </rPr>
      <t>파티꽃재료비</t>
    </r>
    <phoneticPr fontId="7" type="noConversion"/>
  </si>
  <si>
    <r>
      <t>12/14</t>
    </r>
    <r>
      <rPr>
        <sz val="10"/>
        <color indexed="8"/>
        <rFont val="돋움"/>
        <family val="3"/>
        <charset val="129"/>
      </rPr>
      <t>편의점</t>
    </r>
    <phoneticPr fontId="7" type="noConversion"/>
  </si>
  <si>
    <r>
      <t>12/17</t>
    </r>
    <r>
      <rPr>
        <sz val="10"/>
        <color indexed="8"/>
        <rFont val="돋움"/>
        <family val="3"/>
        <charset val="129"/>
      </rPr>
      <t>특허청</t>
    </r>
    <phoneticPr fontId="7" type="noConversion"/>
  </si>
  <si>
    <r>
      <t>12/17</t>
    </r>
    <r>
      <rPr>
        <sz val="10"/>
        <color indexed="8"/>
        <rFont val="돋움"/>
        <family val="3"/>
        <charset val="129"/>
      </rPr>
      <t>살사로협찬</t>
    </r>
    <phoneticPr fontId="7" type="noConversion"/>
  </si>
  <si>
    <r>
      <t>12/17</t>
    </r>
    <r>
      <rPr>
        <sz val="10"/>
        <color indexed="8"/>
        <rFont val="돋움"/>
        <family val="3"/>
        <charset val="129"/>
      </rPr>
      <t>스칼렛오픈</t>
    </r>
    <phoneticPr fontId="7" type="noConversion"/>
  </si>
  <si>
    <r>
      <t>12/20</t>
    </r>
    <r>
      <rPr>
        <sz val="10"/>
        <color indexed="8"/>
        <rFont val="돋움"/>
        <family val="3"/>
        <charset val="129"/>
      </rPr>
      <t>엘렌파티준비금</t>
    </r>
    <phoneticPr fontId="7" type="noConversion"/>
  </si>
  <si>
    <r>
      <t>12/22</t>
    </r>
    <r>
      <rPr>
        <sz val="10"/>
        <color indexed="8"/>
        <rFont val="돋움"/>
        <family val="3"/>
        <charset val="129"/>
      </rPr>
      <t>강남파티공연</t>
    </r>
    <phoneticPr fontId="7" type="noConversion"/>
  </si>
  <si>
    <r>
      <t>12/22</t>
    </r>
    <r>
      <rPr>
        <sz val="10"/>
        <color indexed="8"/>
        <rFont val="돋움"/>
        <family val="3"/>
        <charset val="129"/>
      </rPr>
      <t>탑파티대관비</t>
    </r>
    <phoneticPr fontId="7" type="noConversion"/>
  </si>
  <si>
    <r>
      <t>12/23</t>
    </r>
    <r>
      <rPr>
        <sz val="10"/>
        <color indexed="8"/>
        <rFont val="돋움"/>
        <family val="3"/>
        <charset val="129"/>
      </rPr>
      <t>감자오픈</t>
    </r>
    <phoneticPr fontId="7" type="noConversion"/>
  </si>
  <si>
    <r>
      <t>12/24</t>
    </r>
    <r>
      <rPr>
        <sz val="10"/>
        <color indexed="8"/>
        <rFont val="돋움"/>
        <family val="3"/>
        <charset val="129"/>
      </rPr>
      <t>회계통장</t>
    </r>
    <phoneticPr fontId="7" type="noConversion"/>
  </si>
  <si>
    <t>이체용통장으로출금</t>
    <phoneticPr fontId="7" type="noConversion"/>
  </si>
  <si>
    <t>귀로&amp;백합</t>
    <phoneticPr fontId="7" type="noConversion"/>
  </si>
  <si>
    <t>구슬(분당살사)</t>
    <phoneticPr fontId="7" type="noConversion"/>
  </si>
  <si>
    <t>구루협찬</t>
    <phoneticPr fontId="7" type="noConversion"/>
  </si>
  <si>
    <r>
      <rPr>
        <sz val="10"/>
        <color indexed="8"/>
        <rFont val="돋움"/>
        <family val="3"/>
        <charset val="129"/>
      </rPr>
      <t>허동규</t>
    </r>
    <r>
      <rPr>
        <sz val="10"/>
        <color indexed="8"/>
        <rFont val="Times New Roman"/>
        <family val="1"/>
      </rPr>
      <t>/</t>
    </r>
    <r>
      <rPr>
        <sz val="10"/>
        <color indexed="8"/>
        <rFont val="돋움"/>
        <family val="3"/>
        <charset val="129"/>
      </rPr>
      <t>스미스</t>
    </r>
    <phoneticPr fontId="7" type="noConversion"/>
  </si>
  <si>
    <t>리카</t>
    <phoneticPr fontId="7" type="noConversion"/>
  </si>
  <si>
    <t>스테이</t>
    <phoneticPr fontId="7" type="noConversion"/>
  </si>
  <si>
    <t>이은영/니콜</t>
    <phoneticPr fontId="7" type="noConversion"/>
  </si>
  <si>
    <t>미셀&amp;로이7</t>
    <phoneticPr fontId="7" type="noConversion"/>
  </si>
  <si>
    <t>제인협찬</t>
    <phoneticPr fontId="7" type="noConversion"/>
  </si>
  <si>
    <t>모터스맨</t>
    <phoneticPr fontId="7" type="noConversion"/>
  </si>
  <si>
    <t>라프</t>
    <phoneticPr fontId="7" type="noConversion"/>
  </si>
  <si>
    <t>히비스</t>
    <phoneticPr fontId="7" type="noConversion"/>
  </si>
  <si>
    <t>제인(화이트)</t>
    <phoneticPr fontId="7" type="noConversion"/>
  </si>
  <si>
    <t>셔누</t>
    <phoneticPr fontId="7" type="noConversion"/>
  </si>
  <si>
    <t>연영</t>
    <phoneticPr fontId="7" type="noConversion"/>
  </si>
  <si>
    <t>세레나</t>
    <phoneticPr fontId="7" type="noConversion"/>
  </si>
  <si>
    <t>루카</t>
    <phoneticPr fontId="7" type="noConversion"/>
  </si>
  <si>
    <t>제임스2</t>
    <phoneticPr fontId="7" type="noConversion"/>
  </si>
  <si>
    <t>정서윤/샤론</t>
    <phoneticPr fontId="7" type="noConversion"/>
  </si>
  <si>
    <t>이신/윈저&amp;로첼</t>
    <phoneticPr fontId="7" type="noConversion"/>
  </si>
  <si>
    <t>원두</t>
    <phoneticPr fontId="7" type="noConversion"/>
  </si>
  <si>
    <t>이승태</t>
    <phoneticPr fontId="7" type="noConversion"/>
  </si>
  <si>
    <t>검프</t>
    <phoneticPr fontId="7" type="noConversion"/>
  </si>
  <si>
    <t>살포협찬</t>
    <phoneticPr fontId="7" type="noConversion"/>
  </si>
  <si>
    <t>살사로협찬</t>
    <phoneticPr fontId="7" type="noConversion"/>
  </si>
  <si>
    <t>파티경품비</t>
    <phoneticPr fontId="7" type="noConversion"/>
  </si>
  <si>
    <t>미쉘(분살포)</t>
    <phoneticPr fontId="7" type="noConversion"/>
  </si>
  <si>
    <t>유니협찬/현금입금</t>
    <phoneticPr fontId="7" type="noConversion"/>
  </si>
  <si>
    <t>탁이협찬/현금입금</t>
    <phoneticPr fontId="7" type="noConversion"/>
  </si>
  <si>
    <t>새리</t>
    <phoneticPr fontId="7" type="noConversion"/>
  </si>
  <si>
    <t>로이&amp;바람&amp;이사도라</t>
    <phoneticPr fontId="7" type="noConversion"/>
  </si>
  <si>
    <t>홍진유/새리</t>
    <phoneticPr fontId="7" type="noConversion"/>
  </si>
  <si>
    <t>전여원/릴리</t>
    <phoneticPr fontId="7" type="noConversion"/>
  </si>
  <si>
    <t>허융/무스탕</t>
    <phoneticPr fontId="7" type="noConversion"/>
  </si>
  <si>
    <t>신맘협찬</t>
    <phoneticPr fontId="7" type="noConversion"/>
  </si>
  <si>
    <t>파티현매입금</t>
    <phoneticPr fontId="7" type="noConversion"/>
  </si>
  <si>
    <r>
      <t>12/7,12/14</t>
    </r>
    <r>
      <rPr>
        <sz val="10"/>
        <color indexed="8"/>
        <rFont val="돋움"/>
        <family val="3"/>
        <charset val="129"/>
      </rPr>
      <t>페이백</t>
    </r>
    <phoneticPr fontId="7" type="noConversion"/>
  </si>
  <si>
    <t>이지뒤풀이</t>
    <phoneticPr fontId="7" type="noConversion"/>
  </si>
  <si>
    <t>용도</t>
    <phoneticPr fontId="7" type="noConversion"/>
  </si>
  <si>
    <t>카페 상표 등록비</t>
    <phoneticPr fontId="7" type="noConversion"/>
  </si>
  <si>
    <r>
      <t>12/26</t>
    </r>
    <r>
      <rPr>
        <sz val="10"/>
        <color indexed="8"/>
        <rFont val="돋움"/>
        <family val="3"/>
        <charset val="129"/>
      </rPr>
      <t>파티운영비이체</t>
    </r>
    <phoneticPr fontId="7" type="noConversion"/>
  </si>
  <si>
    <r>
      <t>12/26</t>
    </r>
    <r>
      <rPr>
        <sz val="10"/>
        <color indexed="8"/>
        <rFont val="돋움"/>
        <family val="3"/>
        <charset val="129"/>
      </rPr>
      <t>파티경품비이체</t>
    </r>
    <phoneticPr fontId="7" type="noConversion"/>
  </si>
  <si>
    <t>니콜 12만입금중</t>
    <phoneticPr fontId="7" type="noConversion"/>
  </si>
  <si>
    <r>
      <t>10(</t>
    </r>
    <r>
      <rPr>
        <sz val="10"/>
        <color indexed="8"/>
        <rFont val="돋움"/>
        <family val="3"/>
        <charset val="129"/>
      </rPr>
      <t>강습), 2(반납)</t>
    </r>
    <phoneticPr fontId="7" type="noConversion"/>
  </si>
  <si>
    <r>
      <t>12/26</t>
    </r>
    <r>
      <rPr>
        <sz val="10"/>
        <color indexed="8"/>
        <rFont val="돋움"/>
        <family val="3"/>
        <charset val="129"/>
      </rPr>
      <t>니콜뒤풀이비이체</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</si>
</sst>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yy\-m\-d"/>
    <numFmt numFmtId="177" formatCode="yyyy&quot;-&quot;m&quot;-&quot;d"/>
    <numFmt numFmtId="178" formatCode="&quot; &quot;* #,##0&quot; &quot;;&quot;-&quot;* #,##0&quot; &quot;;&quot; &quot;* &quot;- &quot;"/>
    <numFmt numFmtId="179" formatCode="&quot;₩&quot;#,##0"/>
    <numFmt numFmtId="180" formatCode="#,##0_);[Red]\(#,##0\)"/>
    <numFmt numFmtId="181" formatCode="#,##0_ "/>
  </numFmts>
  <fonts count="12">
    <font>
      <sz val="10"/>
      <color indexed="8"/>
      <name val="Times New Roman"/>
    </font>
    <font>
      <sz val="12"/>
      <color indexed="8"/>
      <name val="Times New Roman"/>
      <family val="1"/>
    </font>
    <font>
      <sz val="14"/>
      <color indexed="8"/>
      <name val="Times New Roman"/>
      <family val="1"/>
    </font>
    <font>
      <u/>
      <sz val="12"/>
      <color indexed="11"/>
      <name val="Times New Roman"/>
      <family val="1"/>
    </font>
    <font>
      <b/>
      <sz val="18"/>
      <color indexed="8"/>
      <name val="Times New Roman"/>
      <family val="1"/>
    </font>
    <font>
      <sz val="10"/>
      <color indexed="8"/>
      <name val="나눔고딕"/>
      <family val="3"/>
      <charset val="129"/>
    </font>
    <font>
      <sz val="10"/>
      <color indexed="8"/>
      <name val="Times New Roman"/>
      <family val="1"/>
    </font>
    <font>
      <sz val="8"/>
      <name val="돋움"/>
      <family val="3"/>
      <charset val="129"/>
    </font>
    <font>
      <sz val="10"/>
      <color indexed="8"/>
      <name val="돋움"/>
      <family val="3"/>
      <charset val="129"/>
    </font>
    <font>
      <sz val="10"/>
      <name val="돋움"/>
      <family val="3"/>
      <charset val="129"/>
    </font>
    <font>
      <sz val="10"/>
      <name val="Times New Roman"/>
      <family val="1"/>
    </font>
    <font>
      <sz val="12"/>
      <color indexed="8"/>
      <name val="돋움"/>
      <family val="3"/>
      <charset val="129"/>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rgb="FFFFFF00"/>
        <bgColor indexed="64"/>
      </patternFill>
    </fill>
    <fill>
      <patternFill patternType="solid">
        <fgColor theme="3"/>
        <bgColor indexed="64"/>
      </patternFill>
    </fill>
    <fill>
      <patternFill patternType="solid">
        <fgColor theme="4"/>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12"/>
      </right>
      <top style="thin">
        <color indexed="12"/>
      </top>
      <bottom/>
      <diagonal/>
    </border>
    <border>
      <left style="thin">
        <color auto="1"/>
      </left>
      <right style="thin">
        <color auto="1"/>
      </right>
      <top/>
      <bottom style="thin">
        <color auto="1"/>
      </bottom>
      <diagonal/>
    </border>
  </borders>
  <cellStyleXfs count="1">
    <xf numFmtId="0" fontId="0" fillId="0" borderId="0" applyNumberFormat="0" applyFill="0" applyBorder="0" applyProtection="0"/>
  </cellStyleXfs>
  <cellXfs count="87">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5" xfId="0" applyFont="1" applyBorder="1" applyAlignment="1"/>
    <xf numFmtId="49" fontId="0" fillId="0" borderId="6" xfId="0" applyNumberFormat="1" applyFont="1" applyBorder="1" applyAlignment="1"/>
    <xf numFmtId="0" fontId="0" fillId="0" borderId="6" xfId="0" applyFont="1" applyBorder="1" applyAlignment="1"/>
    <xf numFmtId="0" fontId="0" fillId="0" borderId="0" xfId="0" applyNumberFormat="1" applyFont="1" applyAlignment="1"/>
    <xf numFmtId="49" fontId="1" fillId="0" borderId="6" xfId="0" applyNumberFormat="1" applyFont="1" applyBorder="1" applyAlignment="1">
      <alignment horizontal="center"/>
    </xf>
    <xf numFmtId="3" fontId="0" fillId="0" borderId="6" xfId="0" applyNumberFormat="1" applyFont="1" applyBorder="1" applyAlignment="1"/>
    <xf numFmtId="49" fontId="5" fillId="0" borderId="6" xfId="0" applyNumberFormat="1" applyFont="1" applyBorder="1" applyAlignment="1"/>
    <xf numFmtId="0" fontId="0" fillId="0" borderId="0" xfId="0" applyNumberFormat="1" applyFont="1" applyAlignment="1"/>
    <xf numFmtId="0" fontId="1" fillId="0" borderId="5" xfId="0" applyFont="1" applyBorder="1" applyAlignment="1">
      <alignment horizontal="center"/>
    </xf>
    <xf numFmtId="0" fontId="0" fillId="0" borderId="0" xfId="0" applyNumberFormat="1" applyFont="1" applyAlignment="1"/>
    <xf numFmtId="49" fontId="0" fillId="0" borderId="1" xfId="0" applyNumberFormat="1" applyFont="1" applyBorder="1" applyAlignment="1"/>
    <xf numFmtId="0" fontId="0" fillId="0" borderId="1" xfId="0" applyNumberFormat="1" applyFont="1" applyBorder="1" applyAlignment="1"/>
    <xf numFmtId="176" fontId="0" fillId="0" borderId="1" xfId="0" applyNumberFormat="1" applyFont="1" applyBorder="1" applyAlignment="1"/>
    <xf numFmtId="0" fontId="0" fillId="0" borderId="0" xfId="0" applyNumberFormat="1" applyFont="1" applyAlignment="1"/>
    <xf numFmtId="49" fontId="0" fillId="0" borderId="6" xfId="0" applyNumberFormat="1" applyFont="1" applyBorder="1" applyAlignment="1">
      <alignment horizontal="center"/>
    </xf>
    <xf numFmtId="177" fontId="0" fillId="0" borderId="6" xfId="0" applyNumberFormat="1" applyFont="1" applyBorder="1" applyAlignment="1"/>
    <xf numFmtId="0" fontId="0" fillId="0" borderId="0" xfId="0" applyNumberFormat="1" applyFont="1" applyAlignment="1"/>
    <xf numFmtId="49" fontId="5" fillId="0" borderId="1" xfId="0" applyNumberFormat="1" applyFont="1" applyBorder="1" applyAlignment="1">
      <alignment horizontal="center"/>
    </xf>
    <xf numFmtId="49" fontId="0" fillId="0" borderId="1" xfId="0" applyNumberFormat="1" applyFont="1" applyBorder="1" applyAlignment="1">
      <alignment horizontal="center"/>
    </xf>
    <xf numFmtId="177" fontId="0" fillId="0" borderId="1" xfId="0" applyNumberFormat="1" applyFont="1" applyBorder="1" applyAlignment="1"/>
    <xf numFmtId="3" fontId="0" fillId="0" borderId="1" xfId="0" applyNumberFormat="1" applyFont="1" applyBorder="1" applyAlignment="1"/>
    <xf numFmtId="49" fontId="5" fillId="0" borderId="1" xfId="0" applyNumberFormat="1" applyFont="1" applyBorder="1" applyAlignment="1"/>
    <xf numFmtId="178" fontId="0" fillId="0" borderId="1" xfId="0" applyNumberFormat="1" applyFont="1" applyBorder="1" applyAlignment="1"/>
    <xf numFmtId="14" fontId="0" fillId="0" borderId="6" xfId="0" applyNumberFormat="1" applyFont="1" applyBorder="1" applyAlignment="1"/>
    <xf numFmtId="0" fontId="8" fillId="0" borderId="6" xfId="0" applyFont="1" applyBorder="1" applyAlignment="1"/>
    <xf numFmtId="14" fontId="0" fillId="0" borderId="8" xfId="0" applyNumberFormat="1" applyFont="1" applyBorder="1" applyAlignment="1"/>
    <xf numFmtId="0" fontId="8" fillId="0" borderId="8" xfId="0" applyFont="1" applyBorder="1" applyAlignment="1"/>
    <xf numFmtId="3" fontId="6" fillId="0" borderId="8" xfId="0" applyNumberFormat="1" applyFont="1" applyBorder="1" applyAlignment="1"/>
    <xf numFmtId="3" fontId="0" fillId="0" borderId="8" xfId="0" applyNumberFormat="1" applyFont="1" applyBorder="1" applyAlignment="1"/>
    <xf numFmtId="14" fontId="0" fillId="0" borderId="7" xfId="0" applyNumberFormat="1" applyFont="1" applyBorder="1" applyAlignment="1"/>
    <xf numFmtId="0" fontId="8" fillId="0" borderId="7" xfId="0" applyFont="1" applyBorder="1" applyAlignment="1"/>
    <xf numFmtId="3" fontId="0" fillId="0" borderId="7" xfId="0" applyNumberFormat="1" applyFont="1" applyBorder="1" applyAlignment="1"/>
    <xf numFmtId="0" fontId="8" fillId="0" borderId="7" xfId="0" applyNumberFormat="1" applyFont="1" applyBorder="1" applyAlignment="1"/>
    <xf numFmtId="3" fontId="0" fillId="0" borderId="7" xfId="0" applyNumberFormat="1" applyFont="1" applyFill="1" applyBorder="1" applyAlignment="1"/>
    <xf numFmtId="0" fontId="0" fillId="0" borderId="7" xfId="0" applyNumberFormat="1" applyFont="1" applyBorder="1" applyAlignment="1"/>
    <xf numFmtId="14" fontId="0" fillId="0" borderId="1" xfId="0" applyNumberFormat="1" applyFont="1" applyBorder="1" applyAlignment="1"/>
    <xf numFmtId="0" fontId="8" fillId="0" borderId="1" xfId="0" applyFont="1" applyBorder="1" applyAlignment="1"/>
    <xf numFmtId="0" fontId="8" fillId="0" borderId="1" xfId="0" applyNumberFormat="1" applyFont="1" applyBorder="1" applyAlignment="1"/>
    <xf numFmtId="14" fontId="6" fillId="0" borderId="1" xfId="0" applyNumberFormat="1" applyFont="1" applyBorder="1" applyAlignment="1"/>
    <xf numFmtId="0" fontId="6" fillId="0" borderId="1" xfId="0" applyNumberFormat="1" applyFont="1" applyBorder="1" applyAlignment="1"/>
    <xf numFmtId="0" fontId="0" fillId="0" borderId="0" xfId="0" applyFont="1" applyAlignment="1"/>
    <xf numFmtId="0" fontId="6" fillId="0" borderId="6" xfId="0" applyFont="1" applyBorder="1" applyAlignment="1"/>
    <xf numFmtId="0" fontId="6" fillId="0" borderId="8" xfId="0" applyFont="1" applyBorder="1" applyAlignment="1"/>
    <xf numFmtId="0" fontId="0" fillId="0" borderId="8" xfId="0" applyFont="1" applyBorder="1" applyAlignment="1"/>
    <xf numFmtId="0" fontId="0" fillId="0" borderId="9" xfId="0" applyFont="1" applyBorder="1" applyAlignment="1"/>
    <xf numFmtId="49" fontId="0" fillId="0" borderId="7" xfId="0" applyNumberFormat="1" applyFont="1" applyFill="1" applyBorder="1" applyAlignment="1"/>
    <xf numFmtId="49" fontId="8" fillId="0" borderId="6" xfId="0" applyNumberFormat="1" applyFont="1" applyBorder="1" applyAlignment="1"/>
    <xf numFmtId="49" fontId="6" fillId="0" borderId="6" xfId="0" applyNumberFormat="1" applyFont="1" applyBorder="1" applyAlignment="1"/>
    <xf numFmtId="0" fontId="8" fillId="0" borderId="0" xfId="0" applyFont="1" applyAlignment="1"/>
    <xf numFmtId="0" fontId="8" fillId="0" borderId="0" xfId="0" applyFont="1" applyAlignment="1">
      <alignment horizontal="center"/>
    </xf>
    <xf numFmtId="179" fontId="0" fillId="0" borderId="0" xfId="0" applyNumberFormat="1" applyFont="1" applyAlignment="1"/>
    <xf numFmtId="0" fontId="8" fillId="6" borderId="0" xfId="0" applyFont="1" applyFill="1" applyAlignment="1">
      <alignment horizontal="center"/>
    </xf>
    <xf numFmtId="179" fontId="0" fillId="6" borderId="0" xfId="0" applyNumberFormat="1" applyFont="1" applyFill="1" applyAlignment="1"/>
    <xf numFmtId="0" fontId="0" fillId="6" borderId="0" xfId="0" applyFont="1" applyFill="1" applyAlignment="1"/>
    <xf numFmtId="0" fontId="9" fillId="7" borderId="0" xfId="0" applyFont="1" applyFill="1" applyAlignment="1">
      <alignment horizontal="center"/>
    </xf>
    <xf numFmtId="179" fontId="8" fillId="6" borderId="0" xfId="0" applyNumberFormat="1" applyFont="1" applyFill="1" applyAlignment="1">
      <alignment horizontal="center"/>
    </xf>
    <xf numFmtId="0" fontId="6" fillId="0" borderId="7" xfId="0" applyNumberFormat="1" applyFont="1" applyBorder="1" applyAlignment="1"/>
    <xf numFmtId="0" fontId="0" fillId="0" borderId="0" xfId="0" applyNumberFormat="1" applyFont="1" applyBorder="1" applyAlignment="1"/>
    <xf numFmtId="0" fontId="6" fillId="0" borderId="7" xfId="0" applyNumberFormat="1" applyFont="1" applyFill="1" applyBorder="1" applyAlignment="1"/>
    <xf numFmtId="180" fontId="0" fillId="0" borderId="7" xfId="0" applyNumberFormat="1" applyFont="1" applyBorder="1" applyAlignment="1"/>
    <xf numFmtId="180" fontId="0" fillId="0" borderId="7" xfId="0" applyNumberFormat="1" applyFont="1" applyFill="1" applyBorder="1" applyAlignment="1"/>
    <xf numFmtId="181" fontId="0" fillId="0" borderId="1" xfId="0" applyNumberFormat="1" applyFont="1" applyBorder="1" applyAlignment="1"/>
    <xf numFmtId="181" fontId="0" fillId="0" borderId="1" xfId="0" applyNumberFormat="1" applyFont="1" applyFill="1" applyBorder="1" applyAlignment="1"/>
    <xf numFmtId="0" fontId="11" fillId="7" borderId="0" xfId="0" applyFont="1" applyFill="1" applyAlignment="1"/>
    <xf numFmtId="179" fontId="1" fillId="7" borderId="0" xfId="0" applyNumberFormat="1" applyFont="1" applyFill="1" applyAlignment="1"/>
    <xf numFmtId="0" fontId="1" fillId="0" borderId="0" xfId="0" applyFont="1" applyAlignment="1">
      <alignment horizontal="left" wrapText="1"/>
    </xf>
    <xf numFmtId="0" fontId="0" fillId="0" borderId="0" xfId="0" applyFont="1" applyAlignment="1"/>
    <xf numFmtId="49" fontId="4" fillId="0" borderId="1" xfId="0" applyNumberFormat="1" applyFont="1" applyBorder="1" applyAlignment="1"/>
    <xf numFmtId="0" fontId="0" fillId="0" borderId="1" xfId="0" applyFont="1" applyBorder="1" applyAlignment="1"/>
    <xf numFmtId="49" fontId="1" fillId="0" borderId="3" xfId="0" applyNumberFormat="1" applyFont="1" applyBorder="1" applyAlignment="1">
      <alignment horizontal="center"/>
    </xf>
    <xf numFmtId="0" fontId="0" fillId="0" borderId="4" xfId="0" applyFont="1" applyBorder="1" applyAlignment="1"/>
    <xf numFmtId="49" fontId="0" fillId="4" borderId="1" xfId="0" applyNumberFormat="1" applyFont="1" applyFill="1" applyBorder="1" applyAlignment="1">
      <alignment horizontal="center" vertical="center"/>
    </xf>
    <xf numFmtId="0" fontId="8" fillId="5" borderId="0" xfId="0" applyFont="1" applyFill="1" applyAlignment="1">
      <alignment horizontal="center"/>
    </xf>
    <xf numFmtId="0" fontId="0" fillId="5" borderId="0" xfId="0" applyFont="1" applyFill="1" applyAlignment="1">
      <alignment horizontal="center"/>
    </xf>
    <xf numFmtId="179" fontId="10" fillId="7" borderId="0" xfId="0" applyNumberFormat="1" applyFont="1" applyFill="1" applyAlignment="1">
      <alignment horizontal="center"/>
    </xf>
    <xf numFmtId="0" fontId="10" fillId="7" borderId="0" xfId="0" applyFont="1" applyFill="1" applyAlignment="1">
      <alignment horizontal="center"/>
    </xf>
    <xf numFmtId="3" fontId="0" fillId="0" borderId="10" xfId="0" applyNumberFormat="1" applyFont="1" applyBorder="1" applyAlignment="1"/>
    <xf numFmtId="0" fontId="0" fillId="0" borderId="10" xfId="0" applyFont="1" applyBorder="1" applyAlignment="1"/>
    <xf numFmtId="0" fontId="8" fillId="0" borderId="6" xfId="0" applyFont="1" applyBorder="1" applyAlignment="1">
      <alignment horizontal="center"/>
    </xf>
  </cellXfs>
  <cellStyles count="1">
    <cellStyle name="표준"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1067004</xdr:colOff>
      <xdr:row>11</xdr:row>
      <xdr:rowOff>144779</xdr:rowOff>
    </xdr:from>
    <xdr:to>
      <xdr:col>4</xdr:col>
      <xdr:colOff>322451</xdr:colOff>
      <xdr:row>13</xdr:row>
      <xdr:rowOff>1269</xdr:rowOff>
    </xdr:to>
    <xdr:sp macro="" textlink="">
      <xdr:nvSpPr>
        <xdr:cNvPr id="2" name="Shape 2"/>
        <xdr:cNvSpPr txBox="1"/>
      </xdr:nvSpPr>
      <xdr:spPr>
        <a:xfrm>
          <a:off x="4381704" y="2411729"/>
          <a:ext cx="360348" cy="256541"/>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테마">
  <a:themeElements>
    <a:clrScheme name="Office 테마">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Times New Roman"/>
            <a:ea typeface="Times New Roman"/>
            <a:cs typeface="Times New Roman"/>
            <a:sym typeface="Times New Roman"/>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Times New Roman"/>
            <a:ea typeface="Times New Roman"/>
            <a:cs typeface="Times New Roman"/>
            <a:sym typeface="Times New Roman"/>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showGridLines="0" workbookViewId="0"/>
  </sheetViews>
  <sheetFormatPr defaultColWidth="10" defaultRowHeight="12.95" customHeight="1"/>
  <cols>
    <col min="1" max="1" width="2" customWidth="1"/>
    <col min="2" max="4" width="33.6640625" customWidth="1"/>
  </cols>
  <sheetData>
    <row r="3" spans="2:4" ht="50.1" customHeight="1">
      <c r="B3" s="73" t="s">
        <v>0</v>
      </c>
      <c r="C3" s="74"/>
      <c r="D3" s="74"/>
    </row>
    <row r="7" spans="2:4" ht="18.75">
      <c r="B7" s="1" t="s">
        <v>1</v>
      </c>
      <c r="C7" s="1" t="s">
        <v>2</v>
      </c>
      <c r="D7" s="1" t="s">
        <v>3</v>
      </c>
    </row>
    <row r="9" spans="2:4" ht="15.75">
      <c r="B9" s="2" t="s">
        <v>4</v>
      </c>
      <c r="C9" s="2"/>
      <c r="D9" s="2"/>
    </row>
    <row r="10" spans="2:4" ht="15.75">
      <c r="B10" s="3"/>
      <c r="C10" s="3" t="s">
        <v>5</v>
      </c>
      <c r="D10" s="4" t="s">
        <v>6</v>
      </c>
    </row>
    <row r="11" spans="2:4" ht="15.75">
      <c r="B11" s="2" t="s">
        <v>19</v>
      </c>
      <c r="C11" s="2"/>
      <c r="D11" s="2"/>
    </row>
    <row r="12" spans="2:4" ht="15.75">
      <c r="B12" s="3"/>
      <c r="C12" s="3" t="s">
        <v>5</v>
      </c>
      <c r="D12" s="4" t="s">
        <v>20</v>
      </c>
    </row>
    <row r="13" spans="2:4" ht="15.75">
      <c r="B13" s="2" t="s">
        <v>158</v>
      </c>
      <c r="C13" s="2"/>
      <c r="D13" s="2"/>
    </row>
    <row r="14" spans="2:4" ht="15.75">
      <c r="B14" s="3"/>
      <c r="C14" s="3" t="s">
        <v>5</v>
      </c>
      <c r="D14" s="4" t="s">
        <v>159</v>
      </c>
    </row>
    <row r="15" spans="2:4" ht="15.75">
      <c r="B15" s="2" t="s">
        <v>297</v>
      </c>
      <c r="C15" s="2"/>
      <c r="D15" s="2"/>
    </row>
    <row r="16" spans="2:4" ht="15.75">
      <c r="B16" s="3"/>
      <c r="C16" s="3" t="s">
        <v>5</v>
      </c>
      <c r="D16" s="4" t="s">
        <v>298</v>
      </c>
    </row>
    <row r="17" spans="2:4" ht="15.75">
      <c r="B17" s="2" t="s">
        <v>310</v>
      </c>
      <c r="C17" s="2"/>
      <c r="D17" s="2"/>
    </row>
    <row r="18" spans="2:4" ht="15.75">
      <c r="B18" s="3"/>
      <c r="C18" s="3" t="s">
        <v>5</v>
      </c>
      <c r="D18" s="4" t="s">
        <v>311</v>
      </c>
    </row>
    <row r="19" spans="2:4" ht="15.75">
      <c r="B19" s="2" t="s">
        <v>330</v>
      </c>
      <c r="C19" s="2"/>
      <c r="D19" s="2"/>
    </row>
    <row r="20" spans="2:4" ht="15.75">
      <c r="B20" s="3"/>
      <c r="C20" s="3" t="s">
        <v>5</v>
      </c>
      <c r="D20" s="4" t="s">
        <v>331</v>
      </c>
    </row>
  </sheetData>
  <mergeCells count="1">
    <mergeCell ref="B3:D3"/>
  </mergeCells>
  <phoneticPr fontId="7" type="noConversion"/>
  <hyperlinks>
    <hyperlink ref="D10" location="'Cover - 표 1'!R1C1" display="Cover - 표 1"/>
    <hyperlink ref="D12" location="'(종료)Main - 표 1'!R1C1" display="(종료)Main - 표 1"/>
    <hyperlink ref="D14" location="'Class - 표 1'!R1C1" display="Class - 표 1"/>
    <hyperlink ref="D16" location="'회계통장 - 표 1'!R1C1" display="회계통장 - 표 1"/>
    <hyperlink ref="D18" location="'Promotion - 표 1'!R1C1" display="Promotion - 표 1"/>
    <hyperlink ref="D20" location="'강습10월12일 - 표 1'!R1C1" display="강습10월12일 - 표 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sqref="A1:D1"/>
    </sheetView>
  </sheetViews>
  <sheetFormatPr defaultColWidth="17.33203125" defaultRowHeight="15.75" customHeight="1"/>
  <cols>
    <col min="1" max="256" width="17.5" style="5" customWidth="1"/>
  </cols>
  <sheetData>
    <row r="1" spans="1:5" ht="23.25" customHeight="1">
      <c r="A1" s="75" t="s">
        <v>7</v>
      </c>
      <c r="B1" s="76"/>
      <c r="C1" s="76"/>
      <c r="D1" s="76"/>
      <c r="E1" s="6"/>
    </row>
    <row r="2" spans="1:5" ht="13.5" customHeight="1">
      <c r="A2" s="7"/>
      <c r="B2" s="7"/>
      <c r="C2" s="6"/>
      <c r="D2" s="6"/>
      <c r="E2" s="6"/>
    </row>
    <row r="3" spans="1:5" ht="15.75" customHeight="1">
      <c r="A3" s="77" t="s">
        <v>8</v>
      </c>
      <c r="B3" s="78"/>
      <c r="C3" s="8"/>
      <c r="D3" s="6"/>
      <c r="E3" s="6"/>
    </row>
    <row r="4" spans="1:5" ht="15.75" customHeight="1">
      <c r="A4" s="9" t="s">
        <v>9</v>
      </c>
      <c r="B4" s="9" t="s">
        <v>10</v>
      </c>
      <c r="C4" s="8"/>
      <c r="D4" s="6"/>
      <c r="E4" s="6"/>
    </row>
    <row r="5" spans="1:5" ht="15.75" customHeight="1">
      <c r="A5" s="9" t="s">
        <v>11</v>
      </c>
      <c r="B5" s="9" t="s">
        <v>12</v>
      </c>
      <c r="C5" s="8"/>
      <c r="D5" s="6"/>
      <c r="E5" s="6"/>
    </row>
    <row r="6" spans="1:5" ht="15.75" customHeight="1">
      <c r="A6" s="9" t="s">
        <v>13</v>
      </c>
      <c r="B6" s="9" t="s">
        <v>14</v>
      </c>
      <c r="C6" s="8"/>
      <c r="D6" s="6"/>
      <c r="E6" s="6"/>
    </row>
    <row r="7" spans="1:5" ht="15.75" customHeight="1">
      <c r="A7" s="9" t="s">
        <v>15</v>
      </c>
      <c r="B7" s="9" t="s">
        <v>16</v>
      </c>
      <c r="C7" s="8"/>
      <c r="D7" s="6"/>
      <c r="E7" s="6"/>
    </row>
    <row r="8" spans="1:5" ht="15.75" customHeight="1">
      <c r="A8" s="9" t="s">
        <v>17</v>
      </c>
      <c r="B8" s="9" t="s">
        <v>18</v>
      </c>
      <c r="C8" s="8"/>
      <c r="D8" s="6"/>
      <c r="E8" s="6"/>
    </row>
    <row r="9" spans="1:5" ht="15.75" customHeight="1">
      <c r="A9" s="10"/>
      <c r="B9" s="10"/>
      <c r="C9" s="8"/>
      <c r="D9" s="6"/>
      <c r="E9" s="6"/>
    </row>
    <row r="10" spans="1:5" ht="15.75" customHeight="1">
      <c r="A10" s="10"/>
      <c r="B10" s="10"/>
      <c r="C10" s="8"/>
      <c r="D10" s="6"/>
      <c r="E10" s="6"/>
    </row>
  </sheetData>
  <mergeCells count="2">
    <mergeCell ref="A1:D1"/>
    <mergeCell ref="A3:B3"/>
  </mergeCells>
  <phoneticPr fontId="7" type="noConversion"/>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1"/>
  <sheetViews>
    <sheetView showGridLines="0" workbookViewId="0"/>
  </sheetViews>
  <sheetFormatPr defaultColWidth="17.33203125" defaultRowHeight="15.75" customHeight="1"/>
  <cols>
    <col min="1" max="1" width="26.6640625" style="11" customWidth="1"/>
    <col min="2" max="4" width="17.5" style="11" customWidth="1"/>
    <col min="5" max="5" width="23.6640625" style="11" customWidth="1"/>
    <col min="6" max="256" width="17.5" style="11" customWidth="1"/>
  </cols>
  <sheetData>
    <row r="1" spans="1:5" ht="15.75" customHeight="1">
      <c r="A1" s="12" t="s">
        <v>21</v>
      </c>
      <c r="B1" s="12" t="s">
        <v>22</v>
      </c>
      <c r="C1" s="12" t="s">
        <v>23</v>
      </c>
      <c r="D1" s="12" t="s">
        <v>24</v>
      </c>
      <c r="E1" s="12" t="s">
        <v>25</v>
      </c>
    </row>
    <row r="2" spans="1:5" ht="15.75" customHeight="1">
      <c r="A2" s="9" t="s">
        <v>26</v>
      </c>
      <c r="B2" s="13">
        <v>1550630</v>
      </c>
      <c r="C2" s="13"/>
      <c r="D2" s="13">
        <f>B2</f>
        <v>1550630</v>
      </c>
      <c r="E2" s="10"/>
    </row>
    <row r="3" spans="1:5" ht="15.75" customHeight="1">
      <c r="A3" s="9" t="s">
        <v>27</v>
      </c>
      <c r="B3" s="13"/>
      <c r="C3" s="13">
        <v>190500</v>
      </c>
      <c r="D3" s="13">
        <f t="shared" ref="D3:D34" si="0">D2-C3+B3</f>
        <v>1360130</v>
      </c>
      <c r="E3" s="9" t="s">
        <v>28</v>
      </c>
    </row>
    <row r="4" spans="1:5" ht="15.75" customHeight="1">
      <c r="A4" s="9" t="s">
        <v>29</v>
      </c>
      <c r="B4" s="13">
        <v>144000</v>
      </c>
      <c r="C4" s="13"/>
      <c r="D4" s="13">
        <f t="shared" si="0"/>
        <v>1504130</v>
      </c>
      <c r="E4" s="10"/>
    </row>
    <row r="5" spans="1:5" ht="15.75" customHeight="1">
      <c r="A5" s="9" t="s">
        <v>30</v>
      </c>
      <c r="B5" s="13"/>
      <c r="C5" s="13">
        <v>160000</v>
      </c>
      <c r="D5" s="13">
        <f t="shared" si="0"/>
        <v>1344130</v>
      </c>
      <c r="E5" s="9" t="s">
        <v>31</v>
      </c>
    </row>
    <row r="6" spans="1:5" ht="15.75" customHeight="1">
      <c r="A6" s="9" t="s">
        <v>32</v>
      </c>
      <c r="B6" s="13"/>
      <c r="C6" s="13">
        <v>31000</v>
      </c>
      <c r="D6" s="13">
        <f t="shared" si="0"/>
        <v>1313130</v>
      </c>
      <c r="E6" s="9" t="s">
        <v>33</v>
      </c>
    </row>
    <row r="7" spans="1:5" ht="15.75" customHeight="1">
      <c r="A7" s="9" t="s">
        <v>34</v>
      </c>
      <c r="B7" s="13"/>
      <c r="C7" s="13">
        <v>51800</v>
      </c>
      <c r="D7" s="13">
        <f t="shared" si="0"/>
        <v>1261330</v>
      </c>
      <c r="E7" s="9" t="s">
        <v>35</v>
      </c>
    </row>
    <row r="8" spans="1:5" ht="15.75" customHeight="1">
      <c r="A8" s="9" t="s">
        <v>36</v>
      </c>
      <c r="B8" s="13">
        <v>133000</v>
      </c>
      <c r="C8" s="13"/>
      <c r="D8" s="13">
        <f t="shared" si="0"/>
        <v>1394330</v>
      </c>
      <c r="E8" s="10"/>
    </row>
    <row r="9" spans="1:5" ht="15.75" customHeight="1">
      <c r="A9" s="9" t="s">
        <v>37</v>
      </c>
      <c r="B9" s="13"/>
      <c r="C9" s="13">
        <v>60000</v>
      </c>
      <c r="D9" s="13">
        <f t="shared" si="0"/>
        <v>1334330</v>
      </c>
      <c r="E9" s="9" t="s">
        <v>33</v>
      </c>
    </row>
    <row r="10" spans="1:5" ht="15.75" customHeight="1">
      <c r="A10" s="9" t="s">
        <v>38</v>
      </c>
      <c r="B10" s="13"/>
      <c r="C10" s="13">
        <v>50000</v>
      </c>
      <c r="D10" s="13">
        <f t="shared" si="0"/>
        <v>1284330</v>
      </c>
      <c r="E10" s="10"/>
    </row>
    <row r="11" spans="1:5" ht="15.75" customHeight="1">
      <c r="A11" s="9" t="s">
        <v>39</v>
      </c>
      <c r="B11" s="13">
        <v>67000</v>
      </c>
      <c r="C11" s="13"/>
      <c r="D11" s="13">
        <f t="shared" si="0"/>
        <v>1351330</v>
      </c>
      <c r="E11" s="10"/>
    </row>
    <row r="12" spans="1:5" ht="15.75" customHeight="1">
      <c r="A12" s="9" t="s">
        <v>40</v>
      </c>
      <c r="B12" s="13"/>
      <c r="C12" s="13">
        <v>400500</v>
      </c>
      <c r="D12" s="13">
        <f t="shared" si="0"/>
        <v>950830</v>
      </c>
      <c r="E12" s="9" t="s">
        <v>41</v>
      </c>
    </row>
    <row r="13" spans="1:5" ht="15.75" customHeight="1">
      <c r="A13" s="9" t="s">
        <v>42</v>
      </c>
      <c r="B13" s="13">
        <v>50000</v>
      </c>
      <c r="C13" s="13"/>
      <c r="D13" s="13">
        <f t="shared" si="0"/>
        <v>1000830</v>
      </c>
      <c r="E13" s="9" t="s">
        <v>43</v>
      </c>
    </row>
    <row r="14" spans="1:5" ht="15.75" customHeight="1">
      <c r="A14" s="9" t="s">
        <v>44</v>
      </c>
      <c r="B14" s="13">
        <v>100000</v>
      </c>
      <c r="C14" s="13"/>
      <c r="D14" s="13">
        <f t="shared" si="0"/>
        <v>1100830</v>
      </c>
      <c r="E14" s="9" t="s">
        <v>45</v>
      </c>
    </row>
    <row r="15" spans="1:5" ht="15.75" customHeight="1">
      <c r="A15" s="9" t="s">
        <v>46</v>
      </c>
      <c r="B15" s="13"/>
      <c r="C15" s="13">
        <v>31000</v>
      </c>
      <c r="D15" s="13">
        <f t="shared" si="0"/>
        <v>1069830</v>
      </c>
      <c r="E15" s="9" t="s">
        <v>47</v>
      </c>
    </row>
    <row r="16" spans="1:5" ht="15.75" customHeight="1">
      <c r="A16" s="9" t="s">
        <v>48</v>
      </c>
      <c r="B16" s="13"/>
      <c r="C16" s="13">
        <v>80000</v>
      </c>
      <c r="D16" s="13">
        <f t="shared" si="0"/>
        <v>989830</v>
      </c>
      <c r="E16" s="9" t="s">
        <v>49</v>
      </c>
    </row>
    <row r="17" spans="1:5" ht="15.75" customHeight="1">
      <c r="A17" s="9" t="s">
        <v>50</v>
      </c>
      <c r="B17" s="13">
        <v>80000</v>
      </c>
      <c r="C17" s="13"/>
      <c r="D17" s="13">
        <f t="shared" si="0"/>
        <v>1069830</v>
      </c>
      <c r="E17" s="9" t="s">
        <v>51</v>
      </c>
    </row>
    <row r="18" spans="1:5" ht="15.75" customHeight="1">
      <c r="A18" s="9" t="s">
        <v>52</v>
      </c>
      <c r="B18" s="13">
        <v>80000</v>
      </c>
      <c r="C18" s="13"/>
      <c r="D18" s="13">
        <f t="shared" si="0"/>
        <v>1149830</v>
      </c>
      <c r="E18" s="9" t="s">
        <v>53</v>
      </c>
    </row>
    <row r="19" spans="1:5" ht="15.75" customHeight="1">
      <c r="A19" s="9" t="s">
        <v>54</v>
      </c>
      <c r="B19" s="13"/>
      <c r="C19" s="13">
        <v>55000</v>
      </c>
      <c r="D19" s="13">
        <f t="shared" si="0"/>
        <v>1094830</v>
      </c>
      <c r="E19" s="9" t="s">
        <v>55</v>
      </c>
    </row>
    <row r="20" spans="1:5" ht="15.75" customHeight="1">
      <c r="A20" s="9" t="s">
        <v>56</v>
      </c>
      <c r="B20" s="13"/>
      <c r="C20" s="13">
        <v>32000</v>
      </c>
      <c r="D20" s="13">
        <f t="shared" si="0"/>
        <v>1062830</v>
      </c>
      <c r="E20" s="9" t="s">
        <v>57</v>
      </c>
    </row>
    <row r="21" spans="1:5" ht="15.75" customHeight="1">
      <c r="A21" s="9" t="s">
        <v>58</v>
      </c>
      <c r="B21" s="13">
        <v>80000</v>
      </c>
      <c r="C21" s="13"/>
      <c r="D21" s="13">
        <f t="shared" si="0"/>
        <v>1142830</v>
      </c>
      <c r="E21" s="9" t="s">
        <v>51</v>
      </c>
    </row>
    <row r="22" spans="1:5" ht="15.75" customHeight="1">
      <c r="A22" s="9" t="s">
        <v>59</v>
      </c>
      <c r="B22" s="13">
        <v>80000</v>
      </c>
      <c r="C22" s="13"/>
      <c r="D22" s="13">
        <f t="shared" si="0"/>
        <v>1222830</v>
      </c>
      <c r="E22" s="9" t="s">
        <v>53</v>
      </c>
    </row>
    <row r="23" spans="1:5" ht="15.75" customHeight="1">
      <c r="A23" s="9" t="s">
        <v>60</v>
      </c>
      <c r="B23" s="13">
        <v>80000</v>
      </c>
      <c r="C23" s="13"/>
      <c r="D23" s="13">
        <f t="shared" si="0"/>
        <v>1302830</v>
      </c>
      <c r="E23" s="9" t="s">
        <v>51</v>
      </c>
    </row>
    <row r="24" spans="1:5" ht="15.75" customHeight="1">
      <c r="A24" s="9" t="s">
        <v>61</v>
      </c>
      <c r="B24" s="13">
        <v>80000</v>
      </c>
      <c r="C24" s="13"/>
      <c r="D24" s="13">
        <f t="shared" si="0"/>
        <v>1382830</v>
      </c>
      <c r="E24" s="9" t="s">
        <v>62</v>
      </c>
    </row>
    <row r="25" spans="1:5" ht="15.75" customHeight="1">
      <c r="A25" s="9" t="s">
        <v>63</v>
      </c>
      <c r="B25" s="13">
        <v>80000</v>
      </c>
      <c r="C25" s="13"/>
      <c r="D25" s="13">
        <f t="shared" si="0"/>
        <v>1462830</v>
      </c>
      <c r="E25" s="9" t="s">
        <v>51</v>
      </c>
    </row>
    <row r="26" spans="1:5" ht="15.75" customHeight="1">
      <c r="A26" s="9" t="s">
        <v>64</v>
      </c>
      <c r="B26" s="13">
        <v>140000</v>
      </c>
      <c r="C26" s="13"/>
      <c r="D26" s="13">
        <f t="shared" si="0"/>
        <v>1602830</v>
      </c>
      <c r="E26" s="9" t="s">
        <v>65</v>
      </c>
    </row>
    <row r="27" spans="1:5" ht="15.75" customHeight="1">
      <c r="A27" s="9" t="s">
        <v>66</v>
      </c>
      <c r="B27" s="13"/>
      <c r="C27" s="13">
        <v>80000</v>
      </c>
      <c r="D27" s="13">
        <f t="shared" si="0"/>
        <v>1522830</v>
      </c>
      <c r="E27" s="9" t="s">
        <v>67</v>
      </c>
    </row>
    <row r="28" spans="1:5" ht="15.75" customHeight="1">
      <c r="A28" s="9" t="s">
        <v>68</v>
      </c>
      <c r="B28" s="13">
        <v>70000</v>
      </c>
      <c r="C28" s="13"/>
      <c r="D28" s="13">
        <f t="shared" si="0"/>
        <v>1592830</v>
      </c>
      <c r="E28" s="9" t="s">
        <v>69</v>
      </c>
    </row>
    <row r="29" spans="1:5" ht="15.75" customHeight="1">
      <c r="A29" s="9" t="s">
        <v>68</v>
      </c>
      <c r="B29" s="13">
        <v>70000</v>
      </c>
      <c r="C29" s="13"/>
      <c r="D29" s="13">
        <f t="shared" si="0"/>
        <v>1662830</v>
      </c>
      <c r="E29" s="9" t="s">
        <v>70</v>
      </c>
    </row>
    <row r="30" spans="1:5" ht="15.75" customHeight="1">
      <c r="A30" s="9" t="s">
        <v>71</v>
      </c>
      <c r="B30" s="13">
        <v>80000</v>
      </c>
      <c r="C30" s="13"/>
      <c r="D30" s="13">
        <f t="shared" si="0"/>
        <v>1742830</v>
      </c>
      <c r="E30" s="9" t="s">
        <v>51</v>
      </c>
    </row>
    <row r="31" spans="1:5" ht="15.75" customHeight="1">
      <c r="A31" s="9" t="s">
        <v>72</v>
      </c>
      <c r="B31" s="13">
        <v>80000</v>
      </c>
      <c r="C31" s="13"/>
      <c r="D31" s="13">
        <f t="shared" si="0"/>
        <v>1822830</v>
      </c>
      <c r="E31" s="9" t="s">
        <v>51</v>
      </c>
    </row>
    <row r="32" spans="1:5" ht="15.75" customHeight="1">
      <c r="A32" s="9" t="s">
        <v>73</v>
      </c>
      <c r="B32" s="13">
        <v>160000</v>
      </c>
      <c r="C32" s="13"/>
      <c r="D32" s="13">
        <f t="shared" si="0"/>
        <v>1982830</v>
      </c>
      <c r="E32" s="9" t="s">
        <v>74</v>
      </c>
    </row>
    <row r="33" spans="1:5" ht="12.75" customHeight="1">
      <c r="A33" s="9" t="s">
        <v>75</v>
      </c>
      <c r="B33" s="13">
        <v>140000</v>
      </c>
      <c r="C33" s="13"/>
      <c r="D33" s="13">
        <f t="shared" si="0"/>
        <v>2122830</v>
      </c>
      <c r="E33" s="9" t="s">
        <v>65</v>
      </c>
    </row>
    <row r="34" spans="1:5" ht="12.75" customHeight="1">
      <c r="A34" s="9" t="s">
        <v>76</v>
      </c>
      <c r="B34" s="13">
        <v>80000</v>
      </c>
      <c r="C34" s="13"/>
      <c r="D34" s="13">
        <f t="shared" si="0"/>
        <v>2202830</v>
      </c>
      <c r="E34" s="9" t="s">
        <v>51</v>
      </c>
    </row>
    <row r="35" spans="1:5" ht="12.75" customHeight="1">
      <c r="A35" s="9" t="s">
        <v>77</v>
      </c>
      <c r="B35" s="13">
        <v>80000</v>
      </c>
      <c r="C35" s="13"/>
      <c r="D35" s="13">
        <f t="shared" ref="D35:D66" si="1">D34-C35+B35</f>
        <v>2282830</v>
      </c>
      <c r="E35" s="9" t="s">
        <v>51</v>
      </c>
    </row>
    <row r="36" spans="1:5" ht="12.75" customHeight="1">
      <c r="A36" s="9" t="s">
        <v>78</v>
      </c>
      <c r="B36" s="13">
        <v>80000</v>
      </c>
      <c r="C36" s="13"/>
      <c r="D36" s="13">
        <f t="shared" si="1"/>
        <v>2362830</v>
      </c>
      <c r="E36" s="9" t="s">
        <v>79</v>
      </c>
    </row>
    <row r="37" spans="1:5" ht="12.75" customHeight="1">
      <c r="A37" s="9" t="s">
        <v>80</v>
      </c>
      <c r="B37" s="13">
        <v>80000</v>
      </c>
      <c r="C37" s="13"/>
      <c r="D37" s="13">
        <f t="shared" si="1"/>
        <v>2442830</v>
      </c>
      <c r="E37" s="9" t="s">
        <v>79</v>
      </c>
    </row>
    <row r="38" spans="1:5" ht="12.75" customHeight="1">
      <c r="A38" s="9" t="s">
        <v>81</v>
      </c>
      <c r="B38" s="13">
        <v>80000</v>
      </c>
      <c r="C38" s="13"/>
      <c r="D38" s="13">
        <f t="shared" si="1"/>
        <v>2522830</v>
      </c>
      <c r="E38" s="9" t="s">
        <v>51</v>
      </c>
    </row>
    <row r="39" spans="1:5" ht="12.75" customHeight="1">
      <c r="A39" s="9" t="s">
        <v>82</v>
      </c>
      <c r="B39" s="13">
        <v>40000</v>
      </c>
      <c r="C39" s="13"/>
      <c r="D39" s="13">
        <f t="shared" si="1"/>
        <v>2562830</v>
      </c>
      <c r="E39" s="9" t="s">
        <v>83</v>
      </c>
    </row>
    <row r="40" spans="1:5" ht="12.75" customHeight="1">
      <c r="A40" s="9" t="s">
        <v>84</v>
      </c>
      <c r="B40" s="13"/>
      <c r="C40" s="13">
        <v>7000</v>
      </c>
      <c r="D40" s="13">
        <f t="shared" si="1"/>
        <v>2555830</v>
      </c>
      <c r="E40" s="9" t="s">
        <v>85</v>
      </c>
    </row>
    <row r="41" spans="1:5" ht="12.75" customHeight="1">
      <c r="A41" s="9" t="s">
        <v>86</v>
      </c>
      <c r="B41" s="13">
        <v>80000</v>
      </c>
      <c r="C41" s="13"/>
      <c r="D41" s="13">
        <f t="shared" si="1"/>
        <v>2635830</v>
      </c>
      <c r="E41" s="9" t="s">
        <v>69</v>
      </c>
    </row>
    <row r="42" spans="1:5" ht="12.75" customHeight="1">
      <c r="A42" s="9" t="s">
        <v>87</v>
      </c>
      <c r="B42" s="13">
        <v>140000</v>
      </c>
      <c r="C42" s="13"/>
      <c r="D42" s="13">
        <f t="shared" si="1"/>
        <v>2775830</v>
      </c>
      <c r="E42" s="9" t="s">
        <v>65</v>
      </c>
    </row>
    <row r="43" spans="1:5" ht="12.75" customHeight="1">
      <c r="A43" s="9" t="s">
        <v>88</v>
      </c>
      <c r="B43" s="13">
        <v>80000</v>
      </c>
      <c r="C43" s="13"/>
      <c r="D43" s="13">
        <f t="shared" si="1"/>
        <v>2855830</v>
      </c>
      <c r="E43" s="9" t="s">
        <v>51</v>
      </c>
    </row>
    <row r="44" spans="1:5" ht="12.75" customHeight="1">
      <c r="A44" s="9" t="s">
        <v>89</v>
      </c>
      <c r="B44" s="13">
        <v>80000</v>
      </c>
      <c r="C44" s="13"/>
      <c r="D44" s="13">
        <f t="shared" si="1"/>
        <v>2935830</v>
      </c>
      <c r="E44" s="9" t="s">
        <v>79</v>
      </c>
    </row>
    <row r="45" spans="1:5" ht="12.75" customHeight="1">
      <c r="A45" s="9" t="s">
        <v>90</v>
      </c>
      <c r="B45" s="13">
        <v>140000</v>
      </c>
      <c r="C45" s="13"/>
      <c r="D45" s="13">
        <f t="shared" si="1"/>
        <v>3075830</v>
      </c>
      <c r="E45" s="9" t="s">
        <v>65</v>
      </c>
    </row>
    <row r="46" spans="1:5" ht="12.75" customHeight="1">
      <c r="A46" s="9" t="s">
        <v>91</v>
      </c>
      <c r="B46" s="13">
        <v>78000</v>
      </c>
      <c r="C46" s="13"/>
      <c r="D46" s="13">
        <f t="shared" si="1"/>
        <v>3153830</v>
      </c>
      <c r="E46" s="10"/>
    </row>
    <row r="47" spans="1:5" ht="12.75" customHeight="1">
      <c r="A47" s="9" t="s">
        <v>92</v>
      </c>
      <c r="B47" s="13">
        <v>94000</v>
      </c>
      <c r="C47" s="13"/>
      <c r="D47" s="13">
        <f t="shared" si="1"/>
        <v>3247830</v>
      </c>
      <c r="E47" s="10"/>
    </row>
    <row r="48" spans="1:5" ht="12.75" customHeight="1">
      <c r="A48" s="9" t="s">
        <v>93</v>
      </c>
      <c r="B48" s="13">
        <v>100000</v>
      </c>
      <c r="C48" s="13"/>
      <c r="D48" s="13">
        <f t="shared" si="1"/>
        <v>3347830</v>
      </c>
      <c r="E48" s="9" t="s">
        <v>51</v>
      </c>
    </row>
    <row r="49" spans="1:5" ht="12.75" customHeight="1">
      <c r="A49" s="9" t="s">
        <v>94</v>
      </c>
      <c r="B49" s="13">
        <v>80000</v>
      </c>
      <c r="C49" s="13"/>
      <c r="D49" s="13">
        <f t="shared" si="1"/>
        <v>3427830</v>
      </c>
      <c r="E49" s="9" t="s">
        <v>70</v>
      </c>
    </row>
    <row r="50" spans="1:5" ht="12.75" customHeight="1">
      <c r="A50" s="9" t="s">
        <v>95</v>
      </c>
      <c r="B50" s="13"/>
      <c r="C50" s="13">
        <v>309000</v>
      </c>
      <c r="D50" s="13">
        <f t="shared" si="1"/>
        <v>3118830</v>
      </c>
      <c r="E50" s="9" t="s">
        <v>96</v>
      </c>
    </row>
    <row r="51" spans="1:5" ht="12.75" customHeight="1">
      <c r="A51" s="9" t="s">
        <v>97</v>
      </c>
      <c r="B51" s="13">
        <v>100000</v>
      </c>
      <c r="C51" s="13"/>
      <c r="D51" s="13">
        <f t="shared" si="1"/>
        <v>3218830</v>
      </c>
      <c r="E51" s="9" t="s">
        <v>79</v>
      </c>
    </row>
    <row r="52" spans="1:5" ht="12.75" customHeight="1">
      <c r="A52" s="9" t="s">
        <v>98</v>
      </c>
      <c r="B52" s="13">
        <v>80000</v>
      </c>
      <c r="C52" s="13"/>
      <c r="D52" s="13">
        <f t="shared" si="1"/>
        <v>3298830</v>
      </c>
      <c r="E52" s="9" t="s">
        <v>69</v>
      </c>
    </row>
    <row r="53" spans="1:5" ht="12.75" customHeight="1">
      <c r="A53" s="9" t="s">
        <v>99</v>
      </c>
      <c r="B53" s="13">
        <v>50000</v>
      </c>
      <c r="C53" s="13"/>
      <c r="D53" s="13">
        <f t="shared" si="1"/>
        <v>3348830</v>
      </c>
      <c r="E53" s="9" t="s">
        <v>83</v>
      </c>
    </row>
    <row r="54" spans="1:5" ht="12.75" customHeight="1">
      <c r="A54" s="9" t="s">
        <v>100</v>
      </c>
      <c r="B54" s="13">
        <v>120000</v>
      </c>
      <c r="C54" s="13"/>
      <c r="D54" s="13">
        <f t="shared" si="1"/>
        <v>3468830</v>
      </c>
      <c r="E54" s="9" t="s">
        <v>101</v>
      </c>
    </row>
    <row r="55" spans="1:5" ht="12.75" customHeight="1">
      <c r="A55" s="9" t="s">
        <v>102</v>
      </c>
      <c r="B55" s="13">
        <v>50000</v>
      </c>
      <c r="C55" s="13"/>
      <c r="D55" s="13">
        <f t="shared" si="1"/>
        <v>3518830</v>
      </c>
      <c r="E55" s="9" t="s">
        <v>103</v>
      </c>
    </row>
    <row r="56" spans="1:5" ht="12.75" customHeight="1">
      <c r="A56" s="9" t="s">
        <v>104</v>
      </c>
      <c r="B56" s="13"/>
      <c r="C56" s="13">
        <v>10000</v>
      </c>
      <c r="D56" s="13">
        <f t="shared" si="1"/>
        <v>3508830</v>
      </c>
      <c r="E56" s="9" t="s">
        <v>85</v>
      </c>
    </row>
    <row r="57" spans="1:5" ht="12.75" customHeight="1">
      <c r="A57" s="9" t="s">
        <v>105</v>
      </c>
      <c r="B57" s="13"/>
      <c r="C57" s="13">
        <v>50500</v>
      </c>
      <c r="D57" s="13">
        <f t="shared" si="1"/>
        <v>3458330</v>
      </c>
      <c r="E57" s="9" t="s">
        <v>106</v>
      </c>
    </row>
    <row r="58" spans="1:5" ht="12.75" customHeight="1">
      <c r="A58" s="9" t="s">
        <v>107</v>
      </c>
      <c r="B58" s="13">
        <v>110000</v>
      </c>
      <c r="C58" s="13"/>
      <c r="D58" s="13">
        <f t="shared" si="1"/>
        <v>3568330</v>
      </c>
      <c r="E58" s="9" t="s">
        <v>65</v>
      </c>
    </row>
    <row r="59" spans="1:5" ht="12.75" customHeight="1">
      <c r="A59" s="9" t="s">
        <v>108</v>
      </c>
      <c r="B59" s="13"/>
      <c r="C59" s="13">
        <v>26000</v>
      </c>
      <c r="D59" s="13">
        <f t="shared" si="1"/>
        <v>3542330</v>
      </c>
      <c r="E59" s="9" t="s">
        <v>47</v>
      </c>
    </row>
    <row r="60" spans="1:5" ht="12.75" customHeight="1">
      <c r="A60" s="9" t="s">
        <v>109</v>
      </c>
      <c r="B60" s="13"/>
      <c r="C60" s="13">
        <v>7400</v>
      </c>
      <c r="D60" s="13">
        <f t="shared" si="1"/>
        <v>3534930</v>
      </c>
      <c r="E60" s="9" t="s">
        <v>110</v>
      </c>
    </row>
    <row r="61" spans="1:5" ht="12.75" customHeight="1">
      <c r="A61" s="9" t="s">
        <v>111</v>
      </c>
      <c r="B61" s="10"/>
      <c r="C61" s="13">
        <v>13000</v>
      </c>
      <c r="D61" s="13">
        <f t="shared" si="1"/>
        <v>3521930</v>
      </c>
      <c r="E61" s="9" t="s">
        <v>112</v>
      </c>
    </row>
    <row r="62" spans="1:5" ht="12.75" customHeight="1">
      <c r="A62" s="9" t="s">
        <v>113</v>
      </c>
      <c r="B62" s="13"/>
      <c r="C62" s="13">
        <v>50000</v>
      </c>
      <c r="D62" s="13">
        <f t="shared" si="1"/>
        <v>3471930</v>
      </c>
      <c r="E62" s="9" t="s">
        <v>114</v>
      </c>
    </row>
    <row r="63" spans="1:5" ht="12.75" customHeight="1">
      <c r="A63" s="9" t="s">
        <v>115</v>
      </c>
      <c r="B63" s="13">
        <v>170000</v>
      </c>
      <c r="C63" s="13"/>
      <c r="D63" s="13">
        <f t="shared" si="1"/>
        <v>3641930</v>
      </c>
      <c r="E63" s="9" t="s">
        <v>116</v>
      </c>
    </row>
    <row r="64" spans="1:5" ht="12.75" customHeight="1">
      <c r="A64" s="9" t="s">
        <v>117</v>
      </c>
      <c r="B64" s="13"/>
      <c r="C64" s="13">
        <v>7400</v>
      </c>
      <c r="D64" s="13">
        <f t="shared" si="1"/>
        <v>3634530</v>
      </c>
      <c r="E64" s="9" t="s">
        <v>110</v>
      </c>
    </row>
    <row r="65" spans="1:5" ht="12.75" customHeight="1">
      <c r="A65" s="9" t="s">
        <v>118</v>
      </c>
      <c r="B65" s="13"/>
      <c r="C65" s="13">
        <v>50000</v>
      </c>
      <c r="D65" s="13">
        <f t="shared" si="1"/>
        <v>3584530</v>
      </c>
      <c r="E65" s="9" t="s">
        <v>119</v>
      </c>
    </row>
    <row r="66" spans="1:5" ht="12.75" customHeight="1">
      <c r="A66" s="9" t="s">
        <v>120</v>
      </c>
      <c r="B66" s="13"/>
      <c r="C66" s="13">
        <v>12330</v>
      </c>
      <c r="D66" s="13">
        <f t="shared" si="1"/>
        <v>3572200</v>
      </c>
      <c r="E66" s="9" t="s">
        <v>121</v>
      </c>
    </row>
    <row r="67" spans="1:5" ht="12.75" customHeight="1">
      <c r="A67" s="9" t="s">
        <v>122</v>
      </c>
      <c r="B67" s="13"/>
      <c r="C67" s="13">
        <v>49100</v>
      </c>
      <c r="D67" s="13">
        <f t="shared" ref="D67:D86" si="2">D66-C67+B67</f>
        <v>3523100</v>
      </c>
      <c r="E67" s="9" t="s">
        <v>123</v>
      </c>
    </row>
    <row r="68" spans="1:5" ht="12.75" customHeight="1">
      <c r="A68" s="9" t="s">
        <v>124</v>
      </c>
      <c r="B68" s="13"/>
      <c r="C68" s="13">
        <v>150000</v>
      </c>
      <c r="D68" s="13">
        <f t="shared" si="2"/>
        <v>3373100</v>
      </c>
      <c r="E68" s="9" t="s">
        <v>125</v>
      </c>
    </row>
    <row r="69" spans="1:5" ht="12.75" customHeight="1">
      <c r="A69" s="9" t="s">
        <v>126</v>
      </c>
      <c r="B69" s="13"/>
      <c r="C69" s="13">
        <v>26180</v>
      </c>
      <c r="D69" s="13">
        <f t="shared" si="2"/>
        <v>3346920</v>
      </c>
      <c r="E69" s="9" t="s">
        <v>127</v>
      </c>
    </row>
    <row r="70" spans="1:5" ht="12.75" customHeight="1">
      <c r="A70" s="9" t="s">
        <v>128</v>
      </c>
      <c r="B70" s="13"/>
      <c r="C70" s="13">
        <v>50000</v>
      </c>
      <c r="D70" s="13">
        <f t="shared" si="2"/>
        <v>3296920</v>
      </c>
      <c r="E70" s="9" t="s">
        <v>129</v>
      </c>
    </row>
    <row r="71" spans="1:5" ht="12.75" customHeight="1">
      <c r="A71" s="9" t="s">
        <v>130</v>
      </c>
      <c r="B71" s="13"/>
      <c r="C71" s="13">
        <v>10440</v>
      </c>
      <c r="D71" s="13">
        <f t="shared" si="2"/>
        <v>3286480</v>
      </c>
      <c r="E71" s="9" t="s">
        <v>110</v>
      </c>
    </row>
    <row r="72" spans="1:5" ht="12.75" customHeight="1">
      <c r="A72" s="9" t="s">
        <v>131</v>
      </c>
      <c r="B72" s="13"/>
      <c r="C72" s="13">
        <v>50000</v>
      </c>
      <c r="D72" s="13">
        <f t="shared" si="2"/>
        <v>3236480</v>
      </c>
      <c r="E72" s="9" t="s">
        <v>132</v>
      </c>
    </row>
    <row r="73" spans="1:5" ht="12.75" customHeight="1">
      <c r="A73" s="9" t="s">
        <v>133</v>
      </c>
      <c r="B73" s="13"/>
      <c r="C73" s="13">
        <v>50000</v>
      </c>
      <c r="D73" s="13">
        <f t="shared" si="2"/>
        <v>3186480</v>
      </c>
      <c r="E73" s="14" t="s">
        <v>134</v>
      </c>
    </row>
    <row r="74" spans="1:5" ht="12.75" customHeight="1">
      <c r="A74" s="9" t="s">
        <v>135</v>
      </c>
      <c r="B74" s="13"/>
      <c r="C74" s="13">
        <v>5000</v>
      </c>
      <c r="D74" s="13">
        <f t="shared" si="2"/>
        <v>3181480</v>
      </c>
      <c r="E74" s="9" t="s">
        <v>136</v>
      </c>
    </row>
    <row r="75" spans="1:5" ht="12.75" customHeight="1">
      <c r="A75" s="9" t="s">
        <v>137</v>
      </c>
      <c r="B75" s="13"/>
      <c r="C75" s="13">
        <v>11700</v>
      </c>
      <c r="D75" s="13">
        <f t="shared" si="2"/>
        <v>3169780</v>
      </c>
      <c r="E75" s="9" t="s">
        <v>110</v>
      </c>
    </row>
    <row r="76" spans="1:5" ht="12.75" customHeight="1">
      <c r="A76" s="9" t="s">
        <v>138</v>
      </c>
      <c r="B76" s="13"/>
      <c r="C76" s="13">
        <v>90000</v>
      </c>
      <c r="D76" s="13">
        <f t="shared" si="2"/>
        <v>3079780</v>
      </c>
      <c r="E76" s="9" t="s">
        <v>139</v>
      </c>
    </row>
    <row r="77" spans="1:5" ht="12.75" customHeight="1">
      <c r="A77" s="9" t="s">
        <v>140</v>
      </c>
      <c r="B77" s="13"/>
      <c r="C77" s="13">
        <v>50000</v>
      </c>
      <c r="D77" s="13">
        <f t="shared" si="2"/>
        <v>3029780</v>
      </c>
      <c r="E77" s="9" t="s">
        <v>141</v>
      </c>
    </row>
    <row r="78" spans="1:5" ht="12.75" customHeight="1">
      <c r="A78" s="9" t="s">
        <v>142</v>
      </c>
      <c r="B78" s="13"/>
      <c r="C78" s="13">
        <v>120000</v>
      </c>
      <c r="D78" s="13">
        <f t="shared" si="2"/>
        <v>2909780</v>
      </c>
      <c r="E78" s="9" t="s">
        <v>143</v>
      </c>
    </row>
    <row r="79" spans="1:5" ht="12.75" customHeight="1">
      <c r="A79" s="9" t="s">
        <v>144</v>
      </c>
      <c r="B79" s="13"/>
      <c r="C79" s="13">
        <v>50500</v>
      </c>
      <c r="D79" s="13">
        <f t="shared" si="2"/>
        <v>2859280</v>
      </c>
      <c r="E79" s="14" t="s">
        <v>145</v>
      </c>
    </row>
    <row r="80" spans="1:5" ht="12.75" customHeight="1">
      <c r="A80" s="9" t="s">
        <v>146</v>
      </c>
      <c r="B80" s="13"/>
      <c r="C80" s="13">
        <v>50500</v>
      </c>
      <c r="D80" s="13">
        <f t="shared" si="2"/>
        <v>2808780</v>
      </c>
      <c r="E80" s="14" t="s">
        <v>147</v>
      </c>
    </row>
    <row r="81" spans="1:5" ht="12.75" customHeight="1">
      <c r="A81" s="9" t="s">
        <v>148</v>
      </c>
      <c r="B81" s="13"/>
      <c r="C81" s="13">
        <v>1020500</v>
      </c>
      <c r="D81" s="13">
        <f t="shared" si="2"/>
        <v>1788280</v>
      </c>
      <c r="E81" s="9" t="s">
        <v>149</v>
      </c>
    </row>
    <row r="82" spans="1:5" ht="12.75" customHeight="1">
      <c r="A82" s="9" t="s">
        <v>150</v>
      </c>
      <c r="B82" s="13"/>
      <c r="C82" s="13">
        <v>7600</v>
      </c>
      <c r="D82" s="13">
        <f t="shared" si="2"/>
        <v>1780680</v>
      </c>
      <c r="E82" s="9" t="s">
        <v>110</v>
      </c>
    </row>
    <row r="83" spans="1:5" ht="12.75" customHeight="1">
      <c r="A83" s="9" t="s">
        <v>151</v>
      </c>
      <c r="B83" s="13"/>
      <c r="C83" s="13">
        <v>9000</v>
      </c>
      <c r="D83" s="13">
        <f t="shared" si="2"/>
        <v>1771680</v>
      </c>
      <c r="E83" s="9" t="s">
        <v>152</v>
      </c>
    </row>
    <row r="84" spans="1:5" ht="12.75" customHeight="1">
      <c r="A84" s="9" t="s">
        <v>153</v>
      </c>
      <c r="B84" s="13"/>
      <c r="C84" s="13">
        <v>9900</v>
      </c>
      <c r="D84" s="13">
        <f t="shared" si="2"/>
        <v>1761780</v>
      </c>
      <c r="E84" s="9" t="s">
        <v>110</v>
      </c>
    </row>
    <row r="85" spans="1:5" ht="12.75" customHeight="1">
      <c r="A85" s="9" t="s">
        <v>154</v>
      </c>
      <c r="B85" s="13"/>
      <c r="C85" s="13">
        <v>9000</v>
      </c>
      <c r="D85" s="13">
        <f t="shared" si="2"/>
        <v>1752780</v>
      </c>
      <c r="E85" s="9" t="s">
        <v>155</v>
      </c>
    </row>
    <row r="86" spans="1:5" ht="12.75" customHeight="1">
      <c r="A86" s="9" t="s">
        <v>156</v>
      </c>
      <c r="B86" s="13"/>
      <c r="C86" s="13">
        <v>1752780</v>
      </c>
      <c r="D86" s="13">
        <f t="shared" si="2"/>
        <v>0</v>
      </c>
      <c r="E86" s="9" t="s">
        <v>157</v>
      </c>
    </row>
    <row r="87" spans="1:5" ht="12.75" customHeight="1">
      <c r="A87" s="10"/>
      <c r="B87" s="13"/>
      <c r="C87" s="13"/>
      <c r="D87" s="10"/>
      <c r="E87" s="10"/>
    </row>
    <row r="88" spans="1:5" ht="12.75" customHeight="1">
      <c r="A88" s="10"/>
      <c r="B88" s="13"/>
      <c r="C88" s="13"/>
      <c r="D88" s="10"/>
      <c r="E88" s="10"/>
    </row>
    <row r="89" spans="1:5" ht="12.75" customHeight="1">
      <c r="A89" s="10"/>
      <c r="B89" s="13"/>
      <c r="C89" s="13"/>
      <c r="D89" s="10"/>
      <c r="E89" s="10"/>
    </row>
    <row r="90" spans="1:5" ht="12.75" customHeight="1">
      <c r="A90" s="10"/>
      <c r="B90" s="13"/>
      <c r="C90" s="13"/>
      <c r="D90" s="10"/>
      <c r="E90" s="10"/>
    </row>
    <row r="91" spans="1:5" ht="12.75" customHeight="1">
      <c r="A91" s="10"/>
      <c r="B91" s="13"/>
      <c r="C91" s="13"/>
      <c r="D91" s="10"/>
      <c r="E91" s="10"/>
    </row>
    <row r="92" spans="1:5" ht="12.75" customHeight="1">
      <c r="A92" s="10"/>
      <c r="B92" s="13"/>
      <c r="C92" s="13"/>
      <c r="D92" s="10"/>
      <c r="E92" s="10"/>
    </row>
    <row r="93" spans="1:5" ht="12.75" customHeight="1">
      <c r="A93" s="10"/>
      <c r="B93" s="13"/>
      <c r="C93" s="13"/>
      <c r="D93" s="10"/>
      <c r="E93" s="10"/>
    </row>
    <row r="94" spans="1:5" ht="12.75" customHeight="1">
      <c r="A94" s="10"/>
      <c r="B94" s="13"/>
      <c r="C94" s="13"/>
      <c r="D94" s="10"/>
      <c r="E94" s="10"/>
    </row>
    <row r="95" spans="1:5" ht="12.75" customHeight="1">
      <c r="A95" s="10"/>
      <c r="B95" s="13"/>
      <c r="C95" s="13"/>
      <c r="D95" s="10"/>
      <c r="E95" s="10"/>
    </row>
    <row r="96" spans="1:5" ht="12.75" customHeight="1">
      <c r="A96" s="10"/>
      <c r="B96" s="13"/>
      <c r="C96" s="13"/>
      <c r="D96" s="10"/>
      <c r="E96" s="10"/>
    </row>
    <row r="97" spans="1:5" ht="12.75" customHeight="1">
      <c r="A97" s="10"/>
      <c r="B97" s="13"/>
      <c r="C97" s="13"/>
      <c r="D97" s="10"/>
      <c r="E97" s="10"/>
    </row>
    <row r="98" spans="1:5" ht="12.75" customHeight="1">
      <c r="A98" s="10"/>
      <c r="B98" s="13"/>
      <c r="C98" s="13"/>
      <c r="D98" s="10"/>
      <c r="E98" s="10"/>
    </row>
    <row r="99" spans="1:5" ht="12.75" customHeight="1">
      <c r="A99" s="10"/>
      <c r="B99" s="13"/>
      <c r="C99" s="13"/>
      <c r="D99" s="10"/>
      <c r="E99" s="10"/>
    </row>
    <row r="100" spans="1:5" ht="12.75" customHeight="1">
      <c r="A100" s="10"/>
      <c r="B100" s="13"/>
      <c r="C100" s="13"/>
      <c r="D100" s="10"/>
      <c r="E100" s="10"/>
    </row>
    <row r="101" spans="1:5" ht="12.75" customHeight="1">
      <c r="A101" s="10"/>
      <c r="B101" s="13"/>
      <c r="C101" s="13"/>
      <c r="D101" s="10"/>
      <c r="E101" s="10"/>
    </row>
  </sheetData>
  <phoneticPr fontId="7" type="noConversion"/>
  <pageMargins left="0.7" right="0.7" top="0.75" bottom="0.75" header="0.3" footer="0.3"/>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0"/>
  <sheetViews>
    <sheetView showGridLines="0" tabSelected="1" topLeftCell="A112" workbookViewId="0">
      <selection activeCell="A131" sqref="A131"/>
    </sheetView>
  </sheetViews>
  <sheetFormatPr defaultColWidth="17.33203125" defaultRowHeight="15.75" customHeight="1"/>
  <cols>
    <col min="1" max="1" width="30.1640625" style="15" bestFit="1" customWidth="1"/>
    <col min="2" max="4" width="17.5" style="15" customWidth="1"/>
    <col min="5" max="5" width="25.83203125" style="15" customWidth="1"/>
    <col min="6" max="6" width="17.1640625" style="15" customWidth="1"/>
    <col min="7" max="256" width="17.5" style="15" customWidth="1"/>
  </cols>
  <sheetData>
    <row r="1" spans="1:7" ht="15.75" customHeight="1">
      <c r="A1" s="12" t="s">
        <v>21</v>
      </c>
      <c r="B1" s="12" t="s">
        <v>22</v>
      </c>
      <c r="C1" s="12" t="s">
        <v>23</v>
      </c>
      <c r="D1" s="12" t="s">
        <v>24</v>
      </c>
      <c r="E1" s="12" t="s">
        <v>160</v>
      </c>
      <c r="F1" s="12" t="s">
        <v>25</v>
      </c>
      <c r="G1" s="16"/>
    </row>
    <row r="2" spans="1:7" ht="15.75" customHeight="1">
      <c r="A2" s="9" t="s">
        <v>161</v>
      </c>
      <c r="B2" s="13">
        <v>5118970</v>
      </c>
      <c r="C2" s="13"/>
      <c r="D2" s="13">
        <f>B2-C2</f>
        <v>5118970</v>
      </c>
      <c r="E2" s="10"/>
      <c r="F2" s="10"/>
      <c r="G2" s="8"/>
    </row>
    <row r="3" spans="1:7" ht="15.75" customHeight="1">
      <c r="A3" s="9" t="s">
        <v>162</v>
      </c>
      <c r="B3" s="13">
        <v>60000</v>
      </c>
      <c r="C3" s="13"/>
      <c r="D3" s="13">
        <f t="shared" ref="D3:D34" si="0">D2-C3+B3</f>
        <v>5178970</v>
      </c>
      <c r="E3" s="9" t="s">
        <v>163</v>
      </c>
      <c r="F3" s="9" t="s">
        <v>164</v>
      </c>
      <c r="G3" s="8"/>
    </row>
    <row r="4" spans="1:7" ht="15.75" customHeight="1">
      <c r="A4" s="9" t="s">
        <v>165</v>
      </c>
      <c r="B4" s="13">
        <v>60000</v>
      </c>
      <c r="C4" s="13"/>
      <c r="D4" s="13">
        <f t="shared" si="0"/>
        <v>5238970</v>
      </c>
      <c r="E4" s="9" t="s">
        <v>163</v>
      </c>
      <c r="F4" s="9" t="s">
        <v>164</v>
      </c>
      <c r="G4" s="8"/>
    </row>
    <row r="5" spans="1:7" ht="15.75" customHeight="1">
      <c r="A5" s="9" t="s">
        <v>166</v>
      </c>
      <c r="B5" s="13">
        <v>70000</v>
      </c>
      <c r="C5" s="13"/>
      <c r="D5" s="13">
        <f t="shared" si="0"/>
        <v>5308970</v>
      </c>
      <c r="E5" s="9" t="s">
        <v>167</v>
      </c>
      <c r="F5" s="10"/>
      <c r="G5" s="8"/>
    </row>
    <row r="6" spans="1:7" ht="15.75" customHeight="1">
      <c r="A6" s="9" t="s">
        <v>166</v>
      </c>
      <c r="B6" s="13">
        <v>50000</v>
      </c>
      <c r="C6" s="13"/>
      <c r="D6" s="13">
        <f t="shared" si="0"/>
        <v>5358970</v>
      </c>
      <c r="E6" s="9" t="s">
        <v>168</v>
      </c>
      <c r="F6" s="10"/>
      <c r="G6" s="8"/>
    </row>
    <row r="7" spans="1:7" ht="15.75" customHeight="1">
      <c r="A7" s="9" t="s">
        <v>169</v>
      </c>
      <c r="B7" s="13">
        <v>80000</v>
      </c>
      <c r="C7" s="13"/>
      <c r="D7" s="13">
        <f t="shared" si="0"/>
        <v>5438970</v>
      </c>
      <c r="E7" s="9" t="s">
        <v>163</v>
      </c>
      <c r="F7" s="10"/>
      <c r="G7" s="8"/>
    </row>
    <row r="8" spans="1:7" ht="15.75" customHeight="1">
      <c r="A8" s="9" t="s">
        <v>169</v>
      </c>
      <c r="B8" s="13">
        <v>60000</v>
      </c>
      <c r="C8" s="13"/>
      <c r="D8" s="13">
        <f t="shared" si="0"/>
        <v>5498970</v>
      </c>
      <c r="E8" s="9" t="s">
        <v>167</v>
      </c>
      <c r="F8" s="10"/>
      <c r="G8" s="8"/>
    </row>
    <row r="9" spans="1:7" ht="15.75" customHeight="1">
      <c r="A9" s="9" t="s">
        <v>170</v>
      </c>
      <c r="B9" s="13">
        <v>60000</v>
      </c>
      <c r="C9" s="13"/>
      <c r="D9" s="13">
        <f t="shared" si="0"/>
        <v>5558970</v>
      </c>
      <c r="E9" s="9" t="s">
        <v>167</v>
      </c>
      <c r="F9" s="10"/>
      <c r="G9" s="8"/>
    </row>
    <row r="10" spans="1:7" ht="15.75" customHeight="1">
      <c r="A10" s="9" t="s">
        <v>171</v>
      </c>
      <c r="B10" s="13">
        <v>60000</v>
      </c>
      <c r="C10" s="13"/>
      <c r="D10" s="13">
        <f t="shared" si="0"/>
        <v>5618970</v>
      </c>
      <c r="E10" s="9" t="s">
        <v>168</v>
      </c>
      <c r="F10" s="10"/>
      <c r="G10" s="8"/>
    </row>
    <row r="11" spans="1:7" ht="15.75" customHeight="1">
      <c r="A11" s="9" t="s">
        <v>172</v>
      </c>
      <c r="B11" s="13">
        <v>80000</v>
      </c>
      <c r="C11" s="13"/>
      <c r="D11" s="13">
        <f t="shared" si="0"/>
        <v>5698970</v>
      </c>
      <c r="E11" s="9" t="s">
        <v>163</v>
      </c>
      <c r="F11" s="10"/>
      <c r="G11" s="8"/>
    </row>
    <row r="12" spans="1:7" ht="15.75" customHeight="1">
      <c r="A12" s="9" t="s">
        <v>173</v>
      </c>
      <c r="B12" s="13">
        <v>50000</v>
      </c>
      <c r="C12" s="13"/>
      <c r="D12" s="13">
        <f t="shared" si="0"/>
        <v>5748970</v>
      </c>
      <c r="E12" s="9" t="s">
        <v>168</v>
      </c>
      <c r="F12" s="10"/>
      <c r="G12" s="8"/>
    </row>
    <row r="13" spans="1:7" ht="15.75" customHeight="1">
      <c r="A13" s="9" t="s">
        <v>173</v>
      </c>
      <c r="B13" s="13">
        <v>70000</v>
      </c>
      <c r="C13" s="13"/>
      <c r="D13" s="13">
        <f t="shared" si="0"/>
        <v>5818970</v>
      </c>
      <c r="E13" s="9" t="s">
        <v>167</v>
      </c>
      <c r="F13" s="10"/>
      <c r="G13" s="8"/>
    </row>
    <row r="14" spans="1:7" ht="15.75" customHeight="1">
      <c r="A14" s="9" t="s">
        <v>174</v>
      </c>
      <c r="B14" s="13">
        <v>60000</v>
      </c>
      <c r="C14" s="13"/>
      <c r="D14" s="13">
        <f t="shared" si="0"/>
        <v>5878970</v>
      </c>
      <c r="E14" s="9" t="s">
        <v>163</v>
      </c>
      <c r="F14" s="9" t="s">
        <v>164</v>
      </c>
      <c r="G14" s="8"/>
    </row>
    <row r="15" spans="1:7" ht="15.75" customHeight="1">
      <c r="A15" s="9" t="s">
        <v>175</v>
      </c>
      <c r="B15" s="13">
        <v>60000</v>
      </c>
      <c r="C15" s="13"/>
      <c r="D15" s="13">
        <f t="shared" si="0"/>
        <v>5938970</v>
      </c>
      <c r="E15" s="9" t="s">
        <v>167</v>
      </c>
      <c r="F15" s="10"/>
      <c r="G15" s="8"/>
    </row>
    <row r="16" spans="1:7" ht="15.75" customHeight="1">
      <c r="A16" s="9" t="s">
        <v>176</v>
      </c>
      <c r="B16" s="13"/>
      <c r="C16" s="13">
        <v>200000</v>
      </c>
      <c r="D16" s="13">
        <f t="shared" si="0"/>
        <v>5738970</v>
      </c>
      <c r="E16" s="9" t="s">
        <v>177</v>
      </c>
      <c r="F16" s="10"/>
      <c r="G16" s="8"/>
    </row>
    <row r="17" spans="1:7" ht="15.75" customHeight="1">
      <c r="A17" s="9" t="s">
        <v>178</v>
      </c>
      <c r="B17" s="13"/>
      <c r="C17" s="13">
        <v>290000</v>
      </c>
      <c r="D17" s="13">
        <f t="shared" si="0"/>
        <v>5448970</v>
      </c>
      <c r="E17" s="9" t="s">
        <v>179</v>
      </c>
      <c r="F17" s="10"/>
      <c r="G17" s="8"/>
    </row>
    <row r="18" spans="1:7" ht="15.75" customHeight="1">
      <c r="A18" s="9" t="s">
        <v>180</v>
      </c>
      <c r="B18" s="13">
        <v>100000</v>
      </c>
      <c r="C18" s="13"/>
      <c r="D18" s="13">
        <f t="shared" si="0"/>
        <v>5548970</v>
      </c>
      <c r="E18" s="9" t="s">
        <v>163</v>
      </c>
      <c r="F18" s="10"/>
      <c r="G18" s="8"/>
    </row>
    <row r="19" spans="1:7" ht="15.75" customHeight="1">
      <c r="A19" s="9" t="s">
        <v>181</v>
      </c>
      <c r="B19" s="13">
        <v>60000</v>
      </c>
      <c r="C19" s="13"/>
      <c r="D19" s="13">
        <f t="shared" si="0"/>
        <v>5608970</v>
      </c>
      <c r="E19" s="9" t="s">
        <v>168</v>
      </c>
      <c r="F19" s="10"/>
      <c r="G19" s="8"/>
    </row>
    <row r="20" spans="1:7" ht="15.75" customHeight="1">
      <c r="A20" s="9" t="s">
        <v>182</v>
      </c>
      <c r="B20" s="13">
        <v>100000</v>
      </c>
      <c r="C20" s="13"/>
      <c r="D20" s="13">
        <f t="shared" si="0"/>
        <v>5708970</v>
      </c>
      <c r="E20" s="9" t="s">
        <v>163</v>
      </c>
      <c r="F20" s="10"/>
      <c r="G20" s="8"/>
    </row>
    <row r="21" spans="1:7" ht="15.75" customHeight="1">
      <c r="A21" s="9" t="s">
        <v>183</v>
      </c>
      <c r="B21" s="13">
        <v>50000</v>
      </c>
      <c r="C21" s="13"/>
      <c r="D21" s="13">
        <f t="shared" si="0"/>
        <v>5758970</v>
      </c>
      <c r="E21" s="9" t="s">
        <v>163</v>
      </c>
      <c r="F21" s="9" t="s">
        <v>184</v>
      </c>
      <c r="G21" s="8"/>
    </row>
    <row r="22" spans="1:7" ht="15.75" customHeight="1">
      <c r="A22" s="9" t="s">
        <v>185</v>
      </c>
      <c r="B22" s="13">
        <v>90000</v>
      </c>
      <c r="C22" s="13"/>
      <c r="D22" s="13">
        <f t="shared" si="0"/>
        <v>5848970</v>
      </c>
      <c r="E22" s="9" t="s">
        <v>163</v>
      </c>
      <c r="F22" s="10"/>
      <c r="G22" s="8"/>
    </row>
    <row r="23" spans="1:7" ht="15.75" customHeight="1">
      <c r="A23" s="9" t="s">
        <v>185</v>
      </c>
      <c r="B23" s="13">
        <v>50000</v>
      </c>
      <c r="C23" s="13"/>
      <c r="D23" s="13">
        <f t="shared" si="0"/>
        <v>5898970</v>
      </c>
      <c r="E23" s="9" t="s">
        <v>167</v>
      </c>
      <c r="F23" s="10"/>
      <c r="G23" s="8"/>
    </row>
    <row r="24" spans="1:7" ht="15.75" customHeight="1">
      <c r="A24" s="9" t="s">
        <v>186</v>
      </c>
      <c r="B24" s="13">
        <v>60000</v>
      </c>
      <c r="C24" s="13"/>
      <c r="D24" s="13">
        <f t="shared" si="0"/>
        <v>5958970</v>
      </c>
      <c r="E24" s="9" t="s">
        <v>168</v>
      </c>
      <c r="F24" s="10"/>
      <c r="G24" s="8"/>
    </row>
    <row r="25" spans="1:7" ht="15.75" customHeight="1">
      <c r="A25" s="9" t="s">
        <v>187</v>
      </c>
      <c r="B25" s="13">
        <v>50000</v>
      </c>
      <c r="C25" s="13"/>
      <c r="D25" s="13">
        <f t="shared" si="0"/>
        <v>6008970</v>
      </c>
      <c r="E25" s="9" t="s">
        <v>163</v>
      </c>
      <c r="F25" s="9" t="s">
        <v>184</v>
      </c>
      <c r="G25" s="8"/>
    </row>
    <row r="26" spans="1:7" ht="15.75" customHeight="1">
      <c r="A26" s="9" t="s">
        <v>188</v>
      </c>
      <c r="B26" s="13">
        <v>90000</v>
      </c>
      <c r="C26" s="13"/>
      <c r="D26" s="13">
        <f t="shared" si="0"/>
        <v>6098970</v>
      </c>
      <c r="E26" s="9" t="s">
        <v>163</v>
      </c>
      <c r="F26" s="10"/>
      <c r="G26" s="8"/>
    </row>
    <row r="27" spans="1:7" ht="15.75" customHeight="1">
      <c r="A27" s="9" t="s">
        <v>189</v>
      </c>
      <c r="B27" s="13">
        <v>60000</v>
      </c>
      <c r="C27" s="13"/>
      <c r="D27" s="13">
        <f t="shared" si="0"/>
        <v>6158970</v>
      </c>
      <c r="E27" s="9" t="s">
        <v>167</v>
      </c>
      <c r="F27" s="10"/>
      <c r="G27" s="8"/>
    </row>
    <row r="28" spans="1:7" ht="15.75" customHeight="1">
      <c r="A28" s="9" t="s">
        <v>189</v>
      </c>
      <c r="B28" s="13">
        <v>50000</v>
      </c>
      <c r="C28" s="13"/>
      <c r="D28" s="13">
        <f t="shared" si="0"/>
        <v>6208970</v>
      </c>
      <c r="E28" s="9" t="s">
        <v>168</v>
      </c>
      <c r="F28" s="10"/>
      <c r="G28" s="8"/>
    </row>
    <row r="29" spans="1:7" ht="15.75" customHeight="1">
      <c r="A29" s="9" t="s">
        <v>190</v>
      </c>
      <c r="B29" s="13">
        <v>90000</v>
      </c>
      <c r="C29" s="13"/>
      <c r="D29" s="13">
        <f t="shared" si="0"/>
        <v>6298970</v>
      </c>
      <c r="E29" s="9" t="s">
        <v>163</v>
      </c>
      <c r="F29" s="10"/>
      <c r="G29" s="8"/>
    </row>
    <row r="30" spans="1:7" ht="15.75" customHeight="1">
      <c r="A30" s="9" t="s">
        <v>191</v>
      </c>
      <c r="B30" s="13">
        <v>50000</v>
      </c>
      <c r="C30" s="13"/>
      <c r="D30" s="13">
        <f t="shared" si="0"/>
        <v>6348970</v>
      </c>
      <c r="E30" s="9" t="s">
        <v>163</v>
      </c>
      <c r="F30" s="9" t="s">
        <v>192</v>
      </c>
      <c r="G30" s="8"/>
    </row>
    <row r="31" spans="1:7" ht="15.75" customHeight="1">
      <c r="A31" s="9" t="s">
        <v>193</v>
      </c>
      <c r="B31" s="13">
        <v>50000</v>
      </c>
      <c r="C31" s="13"/>
      <c r="D31" s="13">
        <f t="shared" si="0"/>
        <v>6398970</v>
      </c>
      <c r="E31" s="9" t="s">
        <v>163</v>
      </c>
      <c r="F31" s="9" t="s">
        <v>194</v>
      </c>
      <c r="G31" s="8"/>
    </row>
    <row r="32" spans="1:7" ht="15.75" customHeight="1">
      <c r="A32" s="9" t="s">
        <v>195</v>
      </c>
      <c r="B32" s="13">
        <v>200000</v>
      </c>
      <c r="C32" s="13"/>
      <c r="D32" s="13">
        <f t="shared" si="0"/>
        <v>6598970</v>
      </c>
      <c r="E32" s="9" t="s">
        <v>163</v>
      </c>
      <c r="F32" s="10"/>
      <c r="G32" s="8"/>
    </row>
    <row r="33" spans="1:7" ht="12.75" customHeight="1">
      <c r="A33" s="9" t="s">
        <v>196</v>
      </c>
      <c r="B33" s="13">
        <v>60000</v>
      </c>
      <c r="C33" s="13"/>
      <c r="D33" s="13">
        <f t="shared" si="0"/>
        <v>6658970</v>
      </c>
      <c r="E33" s="9" t="s">
        <v>167</v>
      </c>
      <c r="F33" s="10"/>
      <c r="G33" s="8"/>
    </row>
    <row r="34" spans="1:7" ht="12.75" customHeight="1">
      <c r="A34" s="9" t="s">
        <v>196</v>
      </c>
      <c r="B34" s="13">
        <v>50000</v>
      </c>
      <c r="C34" s="13"/>
      <c r="D34" s="13">
        <f t="shared" si="0"/>
        <v>6708970</v>
      </c>
      <c r="E34" s="9" t="s">
        <v>168</v>
      </c>
      <c r="F34" s="10"/>
      <c r="G34" s="8"/>
    </row>
    <row r="35" spans="1:7" ht="12.75" customHeight="1">
      <c r="A35" s="9" t="s">
        <v>197</v>
      </c>
      <c r="B35" s="13">
        <v>60000</v>
      </c>
      <c r="C35" s="13"/>
      <c r="D35" s="13">
        <f t="shared" ref="D35:D66" si="1">D34-C35+B35</f>
        <v>6768970</v>
      </c>
      <c r="E35" s="9" t="s">
        <v>167</v>
      </c>
      <c r="F35" s="10"/>
      <c r="G35" s="8"/>
    </row>
    <row r="36" spans="1:7" ht="12.75" customHeight="1">
      <c r="A36" s="9" t="s">
        <v>198</v>
      </c>
      <c r="B36" s="13">
        <v>60000</v>
      </c>
      <c r="C36" s="13"/>
      <c r="D36" s="13">
        <f t="shared" si="1"/>
        <v>6828970</v>
      </c>
      <c r="E36" s="9" t="s">
        <v>167</v>
      </c>
      <c r="F36" s="10"/>
      <c r="G36" s="8"/>
    </row>
    <row r="37" spans="1:7" ht="12.75" customHeight="1">
      <c r="A37" s="9" t="s">
        <v>199</v>
      </c>
      <c r="B37" s="13">
        <v>60000</v>
      </c>
      <c r="C37" s="13"/>
      <c r="D37" s="13">
        <f t="shared" si="1"/>
        <v>6888970</v>
      </c>
      <c r="E37" s="9" t="s">
        <v>167</v>
      </c>
      <c r="F37" s="10"/>
      <c r="G37" s="8"/>
    </row>
    <row r="38" spans="1:7" ht="12.75" customHeight="1">
      <c r="A38" s="9" t="s">
        <v>199</v>
      </c>
      <c r="B38" s="13">
        <v>100000</v>
      </c>
      <c r="C38" s="13"/>
      <c r="D38" s="13">
        <f t="shared" si="1"/>
        <v>6988970</v>
      </c>
      <c r="E38" s="9" t="s">
        <v>163</v>
      </c>
      <c r="F38" s="10"/>
      <c r="G38" s="8"/>
    </row>
    <row r="39" spans="1:7" ht="12.75" customHeight="1">
      <c r="A39" s="9" t="s">
        <v>200</v>
      </c>
      <c r="B39" s="13">
        <v>85000</v>
      </c>
      <c r="C39" s="13"/>
      <c r="D39" s="13">
        <f t="shared" si="1"/>
        <v>7073970</v>
      </c>
      <c r="E39" s="9" t="s">
        <v>163</v>
      </c>
      <c r="F39" s="10"/>
      <c r="G39" s="8"/>
    </row>
    <row r="40" spans="1:7" ht="12.75" customHeight="1">
      <c r="A40" s="9" t="s">
        <v>201</v>
      </c>
      <c r="B40" s="13">
        <v>50000</v>
      </c>
      <c r="C40" s="13"/>
      <c r="D40" s="13">
        <f t="shared" si="1"/>
        <v>7123970</v>
      </c>
      <c r="E40" s="9" t="s">
        <v>167</v>
      </c>
      <c r="F40" s="9" t="s">
        <v>192</v>
      </c>
      <c r="G40" s="8"/>
    </row>
    <row r="41" spans="1:7" ht="12.75" customHeight="1">
      <c r="A41" s="9" t="s">
        <v>202</v>
      </c>
      <c r="B41" s="13">
        <v>90000</v>
      </c>
      <c r="C41" s="13"/>
      <c r="D41" s="13">
        <f t="shared" si="1"/>
        <v>7213970</v>
      </c>
      <c r="E41" s="9" t="s">
        <v>163</v>
      </c>
      <c r="F41" s="10"/>
      <c r="G41" s="8"/>
    </row>
    <row r="42" spans="1:7" ht="12.75" customHeight="1">
      <c r="A42" s="9" t="s">
        <v>203</v>
      </c>
      <c r="B42" s="13">
        <v>45000</v>
      </c>
      <c r="C42" s="13"/>
      <c r="D42" s="13">
        <f t="shared" si="1"/>
        <v>7258970</v>
      </c>
      <c r="E42" s="9" t="s">
        <v>168</v>
      </c>
      <c r="F42" s="9" t="s">
        <v>192</v>
      </c>
      <c r="G42" s="8"/>
    </row>
    <row r="43" spans="1:7" ht="12.75" customHeight="1">
      <c r="A43" s="9" t="s">
        <v>204</v>
      </c>
      <c r="B43" s="13"/>
      <c r="C43" s="13">
        <v>50000</v>
      </c>
      <c r="D43" s="13">
        <f t="shared" si="1"/>
        <v>7208970</v>
      </c>
      <c r="E43" s="9" t="s">
        <v>205</v>
      </c>
      <c r="F43" s="10"/>
      <c r="G43" s="8"/>
    </row>
    <row r="44" spans="1:7" ht="12.75" customHeight="1">
      <c r="A44" s="9" t="s">
        <v>204</v>
      </c>
      <c r="B44" s="13"/>
      <c r="C44" s="13">
        <v>50000</v>
      </c>
      <c r="D44" s="13">
        <f t="shared" si="1"/>
        <v>7158970</v>
      </c>
      <c r="E44" s="9" t="s">
        <v>205</v>
      </c>
      <c r="F44" s="10"/>
      <c r="G44" s="8"/>
    </row>
    <row r="45" spans="1:7" ht="12.75" customHeight="1">
      <c r="A45" s="9" t="s">
        <v>206</v>
      </c>
      <c r="B45" s="13"/>
      <c r="C45" s="13">
        <v>60000</v>
      </c>
      <c r="D45" s="13">
        <f t="shared" si="1"/>
        <v>7098970</v>
      </c>
      <c r="E45" s="9" t="s">
        <v>205</v>
      </c>
      <c r="F45" s="10"/>
      <c r="G45" s="8"/>
    </row>
    <row r="46" spans="1:7" ht="12.75" customHeight="1">
      <c r="A46" s="9" t="s">
        <v>207</v>
      </c>
      <c r="B46" s="13"/>
      <c r="C46" s="13">
        <v>150000</v>
      </c>
      <c r="D46" s="13">
        <f t="shared" si="1"/>
        <v>6948970</v>
      </c>
      <c r="E46" s="10"/>
      <c r="F46" s="10"/>
      <c r="G46" s="8"/>
    </row>
    <row r="47" spans="1:7" ht="12.75" customHeight="1">
      <c r="A47" s="9" t="s">
        <v>208</v>
      </c>
      <c r="B47" s="13">
        <v>123</v>
      </c>
      <c r="C47" s="13"/>
      <c r="D47" s="13">
        <f t="shared" si="1"/>
        <v>6949093</v>
      </c>
      <c r="E47" s="10"/>
      <c r="F47" s="10"/>
      <c r="G47" s="8"/>
    </row>
    <row r="48" spans="1:7" ht="12.75" customHeight="1">
      <c r="A48" s="9" t="s">
        <v>209</v>
      </c>
      <c r="B48" s="13"/>
      <c r="C48" s="13">
        <v>360000</v>
      </c>
      <c r="D48" s="13">
        <f t="shared" si="1"/>
        <v>6589093</v>
      </c>
      <c r="E48" s="9" t="s">
        <v>163</v>
      </c>
      <c r="F48" s="10"/>
      <c r="G48" s="8"/>
    </row>
    <row r="49" spans="1:7" ht="12.75" customHeight="1">
      <c r="A49" s="9" t="s">
        <v>210</v>
      </c>
      <c r="B49" s="13"/>
      <c r="C49" s="13">
        <v>610000</v>
      </c>
      <c r="D49" s="13">
        <f t="shared" si="1"/>
        <v>5979093</v>
      </c>
      <c r="E49" s="9" t="s">
        <v>211</v>
      </c>
      <c r="F49" s="10"/>
      <c r="G49" s="8"/>
    </row>
    <row r="50" spans="1:7" ht="12.75" customHeight="1">
      <c r="A50" s="9" t="s">
        <v>212</v>
      </c>
      <c r="B50" s="13"/>
      <c r="C50" s="13">
        <v>300000</v>
      </c>
      <c r="D50" s="13">
        <f t="shared" si="1"/>
        <v>5679093</v>
      </c>
      <c r="E50" s="9" t="s">
        <v>213</v>
      </c>
      <c r="F50" s="10"/>
      <c r="G50" s="8"/>
    </row>
    <row r="51" spans="1:7" ht="12.75" customHeight="1">
      <c r="A51" s="9" t="s">
        <v>214</v>
      </c>
      <c r="B51" s="13"/>
      <c r="C51" s="13">
        <v>50000</v>
      </c>
      <c r="D51" s="13">
        <f t="shared" si="1"/>
        <v>5629093</v>
      </c>
      <c r="E51" s="10"/>
      <c r="F51" s="9" t="s">
        <v>215</v>
      </c>
      <c r="G51" s="8"/>
    </row>
    <row r="52" spans="1:7" ht="12.75" customHeight="1">
      <c r="A52" s="9" t="s">
        <v>208</v>
      </c>
      <c r="B52" s="13">
        <v>4253</v>
      </c>
      <c r="C52" s="13"/>
      <c r="D52" s="13">
        <f t="shared" si="1"/>
        <v>5633346</v>
      </c>
      <c r="E52" s="10"/>
      <c r="F52" s="10"/>
      <c r="G52" s="8"/>
    </row>
    <row r="53" spans="1:7" ht="12.75" customHeight="1">
      <c r="A53" s="9" t="s">
        <v>216</v>
      </c>
      <c r="B53" s="13"/>
      <c r="C53" s="13">
        <v>50000</v>
      </c>
      <c r="D53" s="13">
        <f t="shared" si="1"/>
        <v>5583346</v>
      </c>
      <c r="E53" s="9" t="s">
        <v>205</v>
      </c>
      <c r="F53" s="10"/>
      <c r="G53" s="8"/>
    </row>
    <row r="54" spans="1:7" ht="12.75" customHeight="1">
      <c r="A54" s="9" t="s">
        <v>217</v>
      </c>
      <c r="B54" s="13">
        <v>80000</v>
      </c>
      <c r="C54" s="13"/>
      <c r="D54" s="13">
        <f t="shared" si="1"/>
        <v>5663346</v>
      </c>
      <c r="E54" s="10"/>
      <c r="F54" s="10"/>
      <c r="G54" s="8"/>
    </row>
    <row r="55" spans="1:7" ht="12.75" customHeight="1">
      <c r="A55" s="9" t="s">
        <v>218</v>
      </c>
      <c r="B55" s="13"/>
      <c r="C55" s="13">
        <v>120000</v>
      </c>
      <c r="D55" s="13">
        <f t="shared" si="1"/>
        <v>5543346</v>
      </c>
      <c r="E55" s="9" t="s">
        <v>219</v>
      </c>
      <c r="F55" s="10"/>
      <c r="G55" s="8"/>
    </row>
    <row r="56" spans="1:7" ht="12.75" customHeight="1">
      <c r="A56" s="9" t="s">
        <v>220</v>
      </c>
      <c r="B56" s="13"/>
      <c r="C56" s="13">
        <v>80000</v>
      </c>
      <c r="D56" s="13">
        <f t="shared" si="1"/>
        <v>5463346</v>
      </c>
      <c r="E56" s="9" t="s">
        <v>221</v>
      </c>
      <c r="F56" s="10"/>
      <c r="G56" s="8"/>
    </row>
    <row r="57" spans="1:7" ht="12.75" customHeight="1">
      <c r="A57" s="9" t="s">
        <v>222</v>
      </c>
      <c r="B57" s="13"/>
      <c r="C57" s="13">
        <v>200000</v>
      </c>
      <c r="D57" s="13">
        <f t="shared" si="1"/>
        <v>5263346</v>
      </c>
      <c r="E57" s="9" t="s">
        <v>223</v>
      </c>
      <c r="F57" s="10"/>
      <c r="G57" s="8"/>
    </row>
    <row r="58" spans="1:7" ht="12.75" customHeight="1">
      <c r="A58" s="9" t="s">
        <v>224</v>
      </c>
      <c r="B58" s="13">
        <v>65000</v>
      </c>
      <c r="C58" s="13"/>
      <c r="D58" s="13">
        <f t="shared" si="1"/>
        <v>5328346</v>
      </c>
      <c r="E58" s="9" t="s">
        <v>225</v>
      </c>
      <c r="F58" s="10"/>
      <c r="G58" s="8"/>
    </row>
    <row r="59" spans="1:7" ht="12.75" customHeight="1">
      <c r="A59" s="9" t="s">
        <v>226</v>
      </c>
      <c r="B59" s="13"/>
      <c r="C59" s="13">
        <v>50000</v>
      </c>
      <c r="D59" s="13">
        <f t="shared" si="1"/>
        <v>5278346</v>
      </c>
      <c r="E59" s="9" t="s">
        <v>227</v>
      </c>
      <c r="F59" s="10"/>
      <c r="G59" s="8"/>
    </row>
    <row r="60" spans="1:7" ht="12.75" customHeight="1">
      <c r="A60" s="9" t="s">
        <v>228</v>
      </c>
      <c r="B60" s="13">
        <v>4067</v>
      </c>
      <c r="C60" s="13"/>
      <c r="D60" s="13">
        <f t="shared" si="1"/>
        <v>5282413</v>
      </c>
      <c r="E60" s="9" t="s">
        <v>208</v>
      </c>
      <c r="F60" s="10"/>
      <c r="G60" s="8"/>
    </row>
    <row r="61" spans="1:7" ht="12.75" customHeight="1">
      <c r="A61" s="9" t="s">
        <v>229</v>
      </c>
      <c r="B61" s="13"/>
      <c r="C61" s="13">
        <v>840000</v>
      </c>
      <c r="D61" s="13">
        <f t="shared" si="1"/>
        <v>4442413</v>
      </c>
      <c r="E61" s="9" t="s">
        <v>230</v>
      </c>
      <c r="F61" s="10"/>
      <c r="G61" s="8"/>
    </row>
    <row r="62" spans="1:7" ht="12.75" customHeight="1">
      <c r="A62" s="9" t="s">
        <v>231</v>
      </c>
      <c r="B62" s="13"/>
      <c r="C62" s="13">
        <v>600000</v>
      </c>
      <c r="D62" s="13">
        <f t="shared" si="1"/>
        <v>3842413</v>
      </c>
      <c r="E62" s="9" t="s">
        <v>232</v>
      </c>
      <c r="F62" s="10"/>
      <c r="G62" s="8"/>
    </row>
    <row r="63" spans="1:7" ht="12.75" customHeight="1">
      <c r="A63" s="9" t="s">
        <v>233</v>
      </c>
      <c r="B63" s="13"/>
      <c r="C63" s="13">
        <v>360000</v>
      </c>
      <c r="D63" s="13">
        <f t="shared" si="1"/>
        <v>3482413</v>
      </c>
      <c r="E63" s="9" t="s">
        <v>234</v>
      </c>
      <c r="F63" s="10"/>
      <c r="G63" s="8"/>
    </row>
    <row r="64" spans="1:7" ht="12.75" customHeight="1">
      <c r="A64" s="9" t="s">
        <v>235</v>
      </c>
      <c r="B64" s="13"/>
      <c r="C64" s="13">
        <v>360000</v>
      </c>
      <c r="D64" s="13">
        <f t="shared" si="1"/>
        <v>3122413</v>
      </c>
      <c r="E64" s="9" t="s">
        <v>236</v>
      </c>
      <c r="F64" s="10"/>
      <c r="G64" s="8"/>
    </row>
    <row r="65" spans="1:7" ht="12.75" customHeight="1">
      <c r="A65" s="9" t="s">
        <v>237</v>
      </c>
      <c r="B65" s="13"/>
      <c r="C65" s="13">
        <v>360000</v>
      </c>
      <c r="D65" s="13">
        <f t="shared" si="1"/>
        <v>2762413</v>
      </c>
      <c r="E65" s="9" t="s">
        <v>238</v>
      </c>
      <c r="F65" s="10"/>
      <c r="G65" s="8"/>
    </row>
    <row r="66" spans="1:7" ht="12.75" customHeight="1">
      <c r="A66" s="9" t="s">
        <v>239</v>
      </c>
      <c r="B66" s="13"/>
      <c r="C66" s="13">
        <v>360000</v>
      </c>
      <c r="D66" s="13">
        <f t="shared" si="1"/>
        <v>2402413</v>
      </c>
      <c r="E66" s="9" t="s">
        <v>240</v>
      </c>
      <c r="F66" s="10"/>
      <c r="G66" s="8"/>
    </row>
    <row r="67" spans="1:7" ht="12.75" customHeight="1">
      <c r="A67" s="9" t="s">
        <v>241</v>
      </c>
      <c r="B67" s="13"/>
      <c r="C67" s="13">
        <v>50000</v>
      </c>
      <c r="D67" s="13">
        <f t="shared" ref="D67:D98" si="2">D66-C67+B67</f>
        <v>2352413</v>
      </c>
      <c r="E67" s="9" t="s">
        <v>242</v>
      </c>
      <c r="F67" s="10"/>
      <c r="G67" s="8"/>
    </row>
    <row r="68" spans="1:7" ht="12.75" customHeight="1">
      <c r="A68" s="9" t="s">
        <v>243</v>
      </c>
      <c r="B68" s="13"/>
      <c r="C68" s="13">
        <v>50000</v>
      </c>
      <c r="D68" s="13">
        <f t="shared" si="2"/>
        <v>2302413</v>
      </c>
      <c r="E68" s="9" t="s">
        <v>125</v>
      </c>
      <c r="F68" s="10"/>
      <c r="G68" s="8"/>
    </row>
    <row r="69" spans="1:7" ht="12.75" customHeight="1">
      <c r="A69" s="9" t="s">
        <v>244</v>
      </c>
      <c r="B69" s="13"/>
      <c r="C69" s="13">
        <v>50000</v>
      </c>
      <c r="D69" s="13">
        <f t="shared" si="2"/>
        <v>2252413</v>
      </c>
      <c r="E69" s="9" t="s">
        <v>242</v>
      </c>
      <c r="F69" s="10"/>
      <c r="G69" s="8"/>
    </row>
    <row r="70" spans="1:7" ht="12.75" customHeight="1">
      <c r="A70" s="9" t="s">
        <v>245</v>
      </c>
      <c r="B70" s="13"/>
      <c r="C70" s="13">
        <v>50000</v>
      </c>
      <c r="D70" s="13">
        <f t="shared" si="2"/>
        <v>2202413</v>
      </c>
      <c r="E70" s="9" t="s">
        <v>246</v>
      </c>
      <c r="F70" s="10"/>
      <c r="G70" s="8"/>
    </row>
    <row r="71" spans="1:7" ht="12.75" customHeight="1">
      <c r="A71" s="9" t="s">
        <v>247</v>
      </c>
      <c r="B71" s="13"/>
      <c r="C71" s="13">
        <v>80000</v>
      </c>
      <c r="D71" s="13">
        <f t="shared" si="2"/>
        <v>2122413</v>
      </c>
      <c r="E71" s="9" t="s">
        <v>125</v>
      </c>
      <c r="F71" s="10"/>
      <c r="G71" s="8"/>
    </row>
    <row r="72" spans="1:7" ht="12.75" customHeight="1">
      <c r="A72" s="9" t="s">
        <v>248</v>
      </c>
      <c r="B72" s="13"/>
      <c r="C72" s="13">
        <v>90000</v>
      </c>
      <c r="D72" s="13">
        <f t="shared" si="2"/>
        <v>2032413</v>
      </c>
      <c r="E72" s="9" t="s">
        <v>249</v>
      </c>
      <c r="F72" s="10"/>
      <c r="G72" s="8"/>
    </row>
    <row r="73" spans="1:7" ht="12.75" customHeight="1">
      <c r="A73" s="9" t="s">
        <v>250</v>
      </c>
      <c r="B73" s="13">
        <v>1000000</v>
      </c>
      <c r="C73" s="13"/>
      <c r="D73" s="13">
        <f t="shared" si="2"/>
        <v>3032413</v>
      </c>
      <c r="E73" s="9" t="s">
        <v>251</v>
      </c>
      <c r="F73" s="10"/>
      <c r="G73" s="8"/>
    </row>
    <row r="74" spans="1:7" ht="12.75" customHeight="1">
      <c r="A74" s="9" t="s">
        <v>250</v>
      </c>
      <c r="B74" s="13">
        <v>1000000</v>
      </c>
      <c r="C74" s="13"/>
      <c r="D74" s="13">
        <f t="shared" si="2"/>
        <v>4032413</v>
      </c>
      <c r="E74" s="9" t="s">
        <v>251</v>
      </c>
      <c r="F74" s="10"/>
      <c r="G74" s="8"/>
    </row>
    <row r="75" spans="1:7" ht="12.75" customHeight="1">
      <c r="A75" s="9" t="s">
        <v>252</v>
      </c>
      <c r="B75" s="13"/>
      <c r="C75" s="13">
        <v>600000</v>
      </c>
      <c r="D75" s="13">
        <f t="shared" si="2"/>
        <v>3432413</v>
      </c>
      <c r="E75" s="9" t="s">
        <v>253</v>
      </c>
      <c r="F75" s="9" t="s">
        <v>254</v>
      </c>
      <c r="G75" s="8"/>
    </row>
    <row r="76" spans="1:7" ht="12.75" customHeight="1">
      <c r="A76" s="9" t="s">
        <v>255</v>
      </c>
      <c r="B76" s="13"/>
      <c r="C76" s="13">
        <v>600000</v>
      </c>
      <c r="D76" s="13">
        <f t="shared" si="2"/>
        <v>2832413</v>
      </c>
      <c r="E76" s="9" t="s">
        <v>256</v>
      </c>
      <c r="F76" s="10"/>
      <c r="G76" s="8"/>
    </row>
    <row r="77" spans="1:7" ht="12.75" customHeight="1">
      <c r="A77" s="9" t="s">
        <v>257</v>
      </c>
      <c r="B77" s="13"/>
      <c r="C77" s="13">
        <v>360000</v>
      </c>
      <c r="D77" s="13">
        <f t="shared" si="2"/>
        <v>2472413</v>
      </c>
      <c r="E77" s="9" t="s">
        <v>236</v>
      </c>
      <c r="F77" s="10"/>
      <c r="G77" s="8"/>
    </row>
    <row r="78" spans="1:7" ht="12.75" customHeight="1">
      <c r="A78" s="9" t="s">
        <v>258</v>
      </c>
      <c r="B78" s="13"/>
      <c r="C78" s="13">
        <v>360000</v>
      </c>
      <c r="D78" s="13">
        <f t="shared" si="2"/>
        <v>2112413</v>
      </c>
      <c r="E78" s="9" t="s">
        <v>238</v>
      </c>
      <c r="F78" s="10"/>
      <c r="G78" s="8"/>
    </row>
    <row r="79" spans="1:7" ht="12.75" customHeight="1">
      <c r="A79" s="9" t="s">
        <v>259</v>
      </c>
      <c r="B79" s="13"/>
      <c r="C79" s="13">
        <v>30000</v>
      </c>
      <c r="D79" s="13">
        <f t="shared" si="2"/>
        <v>2082413</v>
      </c>
      <c r="E79" s="9" t="s">
        <v>260</v>
      </c>
      <c r="F79" s="10"/>
      <c r="G79" s="8"/>
    </row>
    <row r="80" spans="1:7" ht="12.75" customHeight="1">
      <c r="A80" s="9" t="s">
        <v>261</v>
      </c>
      <c r="B80" s="13"/>
      <c r="C80" s="13">
        <v>50000</v>
      </c>
      <c r="D80" s="13">
        <f t="shared" si="2"/>
        <v>2032413</v>
      </c>
      <c r="E80" s="9" t="s">
        <v>262</v>
      </c>
      <c r="F80" s="10"/>
      <c r="G80" s="8"/>
    </row>
    <row r="81" spans="1:7" ht="12.75" customHeight="1">
      <c r="A81" s="9" t="s">
        <v>263</v>
      </c>
      <c r="B81" s="13"/>
      <c r="C81" s="13">
        <v>20000</v>
      </c>
      <c r="D81" s="13">
        <f t="shared" si="2"/>
        <v>2012413</v>
      </c>
      <c r="E81" s="9" t="s">
        <v>264</v>
      </c>
      <c r="F81" s="10"/>
      <c r="G81" s="8"/>
    </row>
    <row r="82" spans="1:7" ht="12.75" customHeight="1">
      <c r="A82" s="9" t="s">
        <v>250</v>
      </c>
      <c r="B82" s="13">
        <v>1000000</v>
      </c>
      <c r="C82" s="13"/>
      <c r="D82" s="13">
        <f t="shared" si="2"/>
        <v>3012413</v>
      </c>
      <c r="E82" s="9" t="s">
        <v>251</v>
      </c>
      <c r="F82" s="10"/>
      <c r="G82" s="8"/>
    </row>
    <row r="83" spans="1:7" ht="12.75" customHeight="1">
      <c r="A83" s="9" t="s">
        <v>265</v>
      </c>
      <c r="B83" s="13"/>
      <c r="C83" s="13">
        <v>50000</v>
      </c>
      <c r="D83" s="13">
        <f t="shared" si="2"/>
        <v>2962413</v>
      </c>
      <c r="E83" s="9" t="s">
        <v>266</v>
      </c>
      <c r="F83" s="10"/>
      <c r="G83" s="8"/>
    </row>
    <row r="84" spans="1:7" ht="12.75" customHeight="1">
      <c r="A84" s="9" t="s">
        <v>265</v>
      </c>
      <c r="B84" s="13"/>
      <c r="C84" s="13">
        <v>50000</v>
      </c>
      <c r="D84" s="13">
        <f t="shared" si="2"/>
        <v>2912413</v>
      </c>
      <c r="E84" s="9" t="s">
        <v>267</v>
      </c>
      <c r="F84" s="10"/>
      <c r="G84" s="8"/>
    </row>
    <row r="85" spans="1:7" ht="12.75" customHeight="1">
      <c r="A85" s="9" t="s">
        <v>268</v>
      </c>
      <c r="B85" s="13"/>
      <c r="C85" s="13">
        <v>30000</v>
      </c>
      <c r="D85" s="13">
        <f t="shared" si="2"/>
        <v>2882413</v>
      </c>
      <c r="E85" s="9" t="s">
        <v>269</v>
      </c>
      <c r="F85" s="10"/>
      <c r="G85" s="8"/>
    </row>
    <row r="86" spans="1:7" ht="12.75" customHeight="1">
      <c r="A86" s="9" t="s">
        <v>270</v>
      </c>
      <c r="B86" s="13"/>
      <c r="C86" s="13">
        <v>10000</v>
      </c>
      <c r="D86" s="13">
        <f t="shared" si="2"/>
        <v>2872413</v>
      </c>
      <c r="E86" s="54" t="s">
        <v>463</v>
      </c>
      <c r="F86" s="10"/>
      <c r="G86" s="8"/>
    </row>
    <row r="87" spans="1:7" ht="12.75" customHeight="1">
      <c r="A87" s="9" t="s">
        <v>271</v>
      </c>
      <c r="B87" s="13">
        <v>1752780</v>
      </c>
      <c r="C87" s="13"/>
      <c r="D87" s="13">
        <f t="shared" si="2"/>
        <v>4625193</v>
      </c>
      <c r="E87" s="9" t="s">
        <v>272</v>
      </c>
      <c r="F87" s="10"/>
      <c r="G87" s="8"/>
    </row>
    <row r="88" spans="1:7" ht="12.75" customHeight="1">
      <c r="A88" s="9" t="s">
        <v>273</v>
      </c>
      <c r="B88" s="13"/>
      <c r="C88" s="13">
        <v>180000</v>
      </c>
      <c r="D88" s="13">
        <f t="shared" si="2"/>
        <v>4445193</v>
      </c>
      <c r="E88" s="9" t="s">
        <v>274</v>
      </c>
      <c r="F88" s="10"/>
      <c r="G88" s="8"/>
    </row>
    <row r="89" spans="1:7" ht="12.75" customHeight="1">
      <c r="A89" s="9" t="s">
        <v>275</v>
      </c>
      <c r="B89" s="13"/>
      <c r="C89" s="13">
        <v>6950</v>
      </c>
      <c r="D89" s="13">
        <f t="shared" si="2"/>
        <v>4438243</v>
      </c>
      <c r="E89" s="14" t="s">
        <v>276</v>
      </c>
      <c r="F89" s="10"/>
      <c r="G89" s="8"/>
    </row>
    <row r="90" spans="1:7" ht="12.75" customHeight="1">
      <c r="A90" s="9" t="s">
        <v>277</v>
      </c>
      <c r="B90" s="13"/>
      <c r="C90" s="13">
        <v>30000</v>
      </c>
      <c r="D90" s="13">
        <f t="shared" si="2"/>
        <v>4408243</v>
      </c>
      <c r="E90" s="14" t="s">
        <v>278</v>
      </c>
      <c r="F90" s="10"/>
      <c r="G90" s="8"/>
    </row>
    <row r="91" spans="1:7" ht="12.75" customHeight="1">
      <c r="A91" s="9" t="s">
        <v>279</v>
      </c>
      <c r="B91" s="13"/>
      <c r="C91" s="13">
        <v>200000</v>
      </c>
      <c r="D91" s="13">
        <f t="shared" si="2"/>
        <v>4208243</v>
      </c>
      <c r="E91" s="14" t="s">
        <v>280</v>
      </c>
      <c r="F91" s="10"/>
      <c r="G91" s="8"/>
    </row>
    <row r="92" spans="1:7" ht="12.75" customHeight="1">
      <c r="A92" s="9" t="s">
        <v>281</v>
      </c>
      <c r="B92" s="13"/>
      <c r="C92" s="13">
        <v>50000</v>
      </c>
      <c r="D92" s="13">
        <f t="shared" si="2"/>
        <v>4158243</v>
      </c>
      <c r="E92" s="14" t="s">
        <v>282</v>
      </c>
      <c r="F92" s="10"/>
      <c r="G92" s="8"/>
    </row>
    <row r="93" spans="1:7" ht="12.75" customHeight="1">
      <c r="A93" s="9" t="s">
        <v>283</v>
      </c>
      <c r="B93" s="13"/>
      <c r="C93" s="13">
        <v>50000</v>
      </c>
      <c r="D93" s="13">
        <f t="shared" si="2"/>
        <v>4108243</v>
      </c>
      <c r="E93" s="14" t="s">
        <v>284</v>
      </c>
      <c r="F93" s="10"/>
      <c r="G93" s="8"/>
    </row>
    <row r="94" spans="1:7" ht="12.75" customHeight="1">
      <c r="A94" s="9" t="s">
        <v>285</v>
      </c>
      <c r="B94" s="13"/>
      <c r="C94" s="13">
        <v>168000</v>
      </c>
      <c r="D94" s="13">
        <f t="shared" si="2"/>
        <v>3940243</v>
      </c>
      <c r="E94" s="9" t="s">
        <v>286</v>
      </c>
      <c r="F94" s="10"/>
      <c r="G94" s="8"/>
    </row>
    <row r="95" spans="1:7" ht="12.75" customHeight="1">
      <c r="A95" s="9" t="s">
        <v>287</v>
      </c>
      <c r="B95" s="13"/>
      <c r="C95" s="13">
        <v>43000</v>
      </c>
      <c r="D95" s="13">
        <f t="shared" si="2"/>
        <v>3897243</v>
      </c>
      <c r="E95" s="9" t="s">
        <v>286</v>
      </c>
      <c r="F95" s="10"/>
      <c r="G95" s="8"/>
    </row>
    <row r="96" spans="1:7" ht="12.75" customHeight="1">
      <c r="A96" s="9" t="s">
        <v>288</v>
      </c>
      <c r="B96" s="13"/>
      <c r="C96" s="13">
        <v>31000</v>
      </c>
      <c r="D96" s="13">
        <f t="shared" si="2"/>
        <v>3866243</v>
      </c>
      <c r="E96" s="9" t="s">
        <v>286</v>
      </c>
      <c r="F96" s="10"/>
      <c r="G96" s="8"/>
    </row>
    <row r="97" spans="1:7" ht="12.75" customHeight="1">
      <c r="A97" s="9" t="s">
        <v>250</v>
      </c>
      <c r="B97" s="13">
        <v>1000000</v>
      </c>
      <c r="C97" s="13"/>
      <c r="D97" s="13">
        <f t="shared" si="2"/>
        <v>4866243</v>
      </c>
      <c r="E97" s="9" t="s">
        <v>251</v>
      </c>
      <c r="F97" s="10"/>
      <c r="G97" s="8"/>
    </row>
    <row r="98" spans="1:7" ht="12.75" customHeight="1">
      <c r="A98" s="9" t="s">
        <v>289</v>
      </c>
      <c r="B98" s="13"/>
      <c r="C98" s="13">
        <v>410000</v>
      </c>
      <c r="D98" s="13">
        <f t="shared" si="2"/>
        <v>4456243</v>
      </c>
      <c r="E98" s="9" t="s">
        <v>290</v>
      </c>
      <c r="F98" s="10"/>
      <c r="G98" s="8"/>
    </row>
    <row r="99" spans="1:7" ht="12.75" customHeight="1">
      <c r="A99" s="9" t="s">
        <v>291</v>
      </c>
      <c r="B99" s="13"/>
      <c r="C99" s="13">
        <v>50000</v>
      </c>
      <c r="D99" s="13">
        <f t="shared" ref="D99:D131" si="3">D98-C99+B99</f>
        <v>4406243</v>
      </c>
      <c r="E99" s="32" t="s">
        <v>458</v>
      </c>
      <c r="F99" s="10"/>
      <c r="G99" s="8"/>
    </row>
    <row r="100" spans="1:7" ht="12.75" customHeight="1">
      <c r="A100" s="9" t="s">
        <v>292</v>
      </c>
      <c r="B100" s="13"/>
      <c r="C100" s="13">
        <v>50000</v>
      </c>
      <c r="D100" s="13">
        <f t="shared" si="3"/>
        <v>4356243</v>
      </c>
      <c r="E100" s="10"/>
      <c r="F100" s="10"/>
      <c r="G100" s="8"/>
    </row>
    <row r="101" spans="1:7" ht="12.75" customHeight="1">
      <c r="A101" s="9" t="s">
        <v>293</v>
      </c>
      <c r="B101" s="13"/>
      <c r="C101" s="13">
        <v>100000</v>
      </c>
      <c r="D101" s="13">
        <f t="shared" si="3"/>
        <v>4256243</v>
      </c>
      <c r="E101" s="32" t="s">
        <v>459</v>
      </c>
      <c r="F101" s="10"/>
      <c r="G101" s="8"/>
    </row>
    <row r="102" spans="1:7" ht="12.75" customHeight="1">
      <c r="A102" s="9" t="s">
        <v>294</v>
      </c>
      <c r="B102" s="13"/>
      <c r="C102" s="13">
        <v>60000</v>
      </c>
      <c r="D102" s="13">
        <f t="shared" si="3"/>
        <v>4196243</v>
      </c>
      <c r="E102" s="10"/>
      <c r="F102" s="10"/>
      <c r="G102" s="8"/>
    </row>
    <row r="103" spans="1:7" ht="12.75" customHeight="1">
      <c r="A103" s="55" t="s">
        <v>464</v>
      </c>
      <c r="B103" s="13"/>
      <c r="C103" s="13">
        <v>100000</v>
      </c>
      <c r="D103" s="13">
        <f t="shared" si="3"/>
        <v>4096243</v>
      </c>
      <c r="E103" s="32" t="s">
        <v>465</v>
      </c>
      <c r="F103" s="10"/>
      <c r="G103" s="8"/>
    </row>
    <row r="104" spans="1:7" ht="12.75" customHeight="1">
      <c r="A104" s="9" t="s">
        <v>295</v>
      </c>
      <c r="B104" s="13"/>
      <c r="C104" s="13">
        <v>7800</v>
      </c>
      <c r="D104" s="13">
        <f t="shared" si="3"/>
        <v>4088443</v>
      </c>
      <c r="E104" s="10"/>
      <c r="F104" s="10"/>
      <c r="G104" s="8"/>
    </row>
    <row r="105" spans="1:7" ht="12.75" customHeight="1">
      <c r="A105" s="9" t="s">
        <v>296</v>
      </c>
      <c r="B105" s="13"/>
      <c r="C105" s="13">
        <v>50000</v>
      </c>
      <c r="D105" s="13">
        <f t="shared" si="3"/>
        <v>4038443</v>
      </c>
      <c r="E105" s="10"/>
      <c r="F105" s="10"/>
      <c r="G105" s="8"/>
    </row>
    <row r="106" spans="1:7" ht="12.75" customHeight="1">
      <c r="A106" s="49" t="s">
        <v>448</v>
      </c>
      <c r="B106" s="13"/>
      <c r="C106" s="13">
        <v>50000</v>
      </c>
      <c r="D106" s="13">
        <f t="shared" si="3"/>
        <v>3988443</v>
      </c>
      <c r="E106" s="10"/>
      <c r="F106" s="10"/>
      <c r="G106" s="8"/>
    </row>
    <row r="107" spans="1:7" ht="12.75" customHeight="1">
      <c r="A107" s="50" t="s">
        <v>449</v>
      </c>
      <c r="B107" s="36"/>
      <c r="C107" s="36">
        <v>300000</v>
      </c>
      <c r="D107" s="36">
        <f t="shared" si="3"/>
        <v>3688443</v>
      </c>
      <c r="E107" s="51"/>
      <c r="F107" s="51"/>
      <c r="G107" s="52"/>
    </row>
    <row r="108" spans="1:7" ht="15.75" customHeight="1">
      <c r="A108" s="53" t="s">
        <v>450</v>
      </c>
      <c r="B108" s="42"/>
      <c r="C108" s="41">
        <v>360000</v>
      </c>
      <c r="D108" s="39">
        <f t="shared" si="3"/>
        <v>3328443</v>
      </c>
      <c r="E108" s="42"/>
      <c r="F108" s="42"/>
      <c r="G108" s="65"/>
    </row>
    <row r="109" spans="1:7" ht="15.75" customHeight="1">
      <c r="A109" s="53" t="s">
        <v>451</v>
      </c>
      <c r="B109" s="42"/>
      <c r="C109" s="41">
        <v>720000</v>
      </c>
      <c r="D109" s="39">
        <f t="shared" si="3"/>
        <v>2608443</v>
      </c>
      <c r="E109" s="42"/>
      <c r="F109" s="42"/>
      <c r="G109" s="65"/>
    </row>
    <row r="110" spans="1:7" ht="15.75" customHeight="1">
      <c r="A110" s="53" t="s">
        <v>452</v>
      </c>
      <c r="B110" s="42"/>
      <c r="C110" s="41">
        <v>720000</v>
      </c>
      <c r="D110" s="39">
        <f t="shared" si="3"/>
        <v>1888443</v>
      </c>
      <c r="E110" s="42"/>
      <c r="F110" s="42"/>
      <c r="G110" s="65"/>
    </row>
    <row r="111" spans="1:7" ht="15.75" customHeight="1">
      <c r="A111" s="53" t="s">
        <v>453</v>
      </c>
      <c r="B111" s="42"/>
      <c r="C111" s="41">
        <v>360000</v>
      </c>
      <c r="D111" s="39">
        <f t="shared" si="3"/>
        <v>1528443</v>
      </c>
      <c r="E111" s="42"/>
      <c r="F111" s="42"/>
      <c r="G111" s="65"/>
    </row>
    <row r="112" spans="1:7" ht="15.75" customHeight="1">
      <c r="A112" s="53" t="s">
        <v>454</v>
      </c>
      <c r="B112" s="67">
        <v>1000000</v>
      </c>
      <c r="C112" s="67"/>
      <c r="D112" s="67">
        <f t="shared" si="3"/>
        <v>2528443</v>
      </c>
      <c r="E112" s="42"/>
      <c r="F112" s="42"/>
      <c r="G112" s="65"/>
    </row>
    <row r="113" spans="1:7" ht="15.75" customHeight="1">
      <c r="A113" s="53" t="s">
        <v>455</v>
      </c>
      <c r="B113" s="67"/>
      <c r="C113" s="68">
        <v>450000</v>
      </c>
      <c r="D113" s="67">
        <f t="shared" si="3"/>
        <v>2078443</v>
      </c>
      <c r="E113" s="42"/>
      <c r="F113" s="42"/>
      <c r="G113" s="65"/>
    </row>
    <row r="114" spans="1:7" ht="15.75" customHeight="1">
      <c r="A114" s="53" t="s">
        <v>456</v>
      </c>
      <c r="B114" s="67">
        <v>1000000</v>
      </c>
      <c r="C114" s="67"/>
      <c r="D114" s="67">
        <f t="shared" si="3"/>
        <v>3078443</v>
      </c>
      <c r="E114" s="42"/>
      <c r="F114" s="42"/>
      <c r="G114" s="65"/>
    </row>
    <row r="115" spans="1:7" ht="15.75" customHeight="1">
      <c r="A115" s="53" t="s">
        <v>457</v>
      </c>
      <c r="B115" s="67"/>
      <c r="C115" s="68">
        <v>450000</v>
      </c>
      <c r="D115" s="67">
        <f t="shared" si="3"/>
        <v>2628443</v>
      </c>
      <c r="E115" s="42"/>
      <c r="F115" s="42"/>
      <c r="G115" s="65"/>
    </row>
    <row r="116" spans="1:7" ht="15.75" customHeight="1">
      <c r="A116" s="64" t="s">
        <v>547</v>
      </c>
      <c r="B116" s="67"/>
      <c r="C116" s="67">
        <v>7700</v>
      </c>
      <c r="D116" s="67">
        <f t="shared" si="3"/>
        <v>2620743</v>
      </c>
      <c r="E116" s="42"/>
      <c r="F116" s="42"/>
      <c r="G116" s="65"/>
    </row>
    <row r="117" spans="1:7" ht="15.75" customHeight="1">
      <c r="A117" s="64" t="s">
        <v>548</v>
      </c>
      <c r="B117" s="67"/>
      <c r="C117" s="67">
        <v>50000</v>
      </c>
      <c r="D117" s="67">
        <f t="shared" si="3"/>
        <v>2570743</v>
      </c>
      <c r="E117" s="42"/>
      <c r="F117" s="42"/>
      <c r="G117" s="65"/>
    </row>
    <row r="118" spans="1:7" ht="15.75" customHeight="1">
      <c r="A118" s="64" t="s">
        <v>549</v>
      </c>
      <c r="B118" s="67"/>
      <c r="C118" s="67">
        <v>100000</v>
      </c>
      <c r="D118" s="67">
        <f t="shared" si="3"/>
        <v>2470743</v>
      </c>
      <c r="E118" s="42"/>
      <c r="F118" s="42"/>
      <c r="G118" s="65"/>
    </row>
    <row r="119" spans="1:7" ht="15.75" customHeight="1">
      <c r="A119" s="64" t="s">
        <v>550</v>
      </c>
      <c r="B119" s="67"/>
      <c r="C119" s="67">
        <v>100000</v>
      </c>
      <c r="D119" s="67">
        <f t="shared" si="3"/>
        <v>2370743</v>
      </c>
      <c r="E119" s="42"/>
      <c r="F119" s="42"/>
      <c r="G119" s="65"/>
    </row>
    <row r="120" spans="1:7" ht="15.75" customHeight="1">
      <c r="A120" s="64" t="s">
        <v>551</v>
      </c>
      <c r="B120" s="67"/>
      <c r="C120" s="67">
        <v>5900</v>
      </c>
      <c r="D120" s="67">
        <f t="shared" si="3"/>
        <v>2364843</v>
      </c>
      <c r="E120" s="42"/>
      <c r="F120" s="42"/>
      <c r="G120" s="65"/>
    </row>
    <row r="121" spans="1:7" ht="15.75" customHeight="1">
      <c r="A121" s="64" t="s">
        <v>552</v>
      </c>
      <c r="B121" s="67"/>
      <c r="C121" s="67">
        <v>56000</v>
      </c>
      <c r="D121" s="67">
        <f t="shared" si="3"/>
        <v>2308843</v>
      </c>
      <c r="E121" s="40" t="s">
        <v>600</v>
      </c>
      <c r="F121" s="42"/>
      <c r="G121" s="65"/>
    </row>
    <row r="122" spans="1:7" ht="15.75" customHeight="1">
      <c r="A122" s="64" t="s">
        <v>553</v>
      </c>
      <c r="B122" s="67"/>
      <c r="C122" s="67">
        <v>100000</v>
      </c>
      <c r="D122" s="67">
        <f t="shared" si="3"/>
        <v>2208843</v>
      </c>
      <c r="E122" s="42"/>
      <c r="F122" s="42"/>
      <c r="G122" s="65"/>
    </row>
    <row r="123" spans="1:7" ht="15.75" customHeight="1">
      <c r="A123" s="66" t="s">
        <v>554</v>
      </c>
      <c r="B123" s="67"/>
      <c r="C123" s="68">
        <v>50000</v>
      </c>
      <c r="D123" s="67">
        <f t="shared" si="3"/>
        <v>2158843</v>
      </c>
      <c r="E123" s="42"/>
      <c r="F123" s="42"/>
    </row>
    <row r="124" spans="1:7" ht="15.75" customHeight="1">
      <c r="A124" s="66" t="s">
        <v>555</v>
      </c>
      <c r="B124" s="67"/>
      <c r="C124" s="68">
        <v>400000</v>
      </c>
      <c r="D124" s="67">
        <f t="shared" si="3"/>
        <v>1758843</v>
      </c>
      <c r="E124" s="42"/>
      <c r="F124" s="42"/>
    </row>
    <row r="125" spans="1:7" ht="15.75" customHeight="1">
      <c r="A125" s="66" t="s">
        <v>556</v>
      </c>
      <c r="B125" s="67"/>
      <c r="C125" s="68">
        <v>120000</v>
      </c>
      <c r="D125" s="67">
        <f t="shared" si="3"/>
        <v>1638843</v>
      </c>
      <c r="E125" s="42"/>
      <c r="F125" s="42"/>
    </row>
    <row r="126" spans="1:7" ht="15.75" customHeight="1">
      <c r="A126" s="66" t="s">
        <v>557</v>
      </c>
      <c r="B126" s="67"/>
      <c r="C126" s="68">
        <v>459000</v>
      </c>
      <c r="D126" s="67">
        <f t="shared" si="3"/>
        <v>1179843</v>
      </c>
      <c r="E126" s="42"/>
      <c r="F126" s="42"/>
    </row>
    <row r="127" spans="1:7" ht="15.75" customHeight="1">
      <c r="A127" s="66" t="s">
        <v>558</v>
      </c>
      <c r="B127" s="67"/>
      <c r="C127" s="68">
        <v>100000</v>
      </c>
      <c r="D127" s="67">
        <f t="shared" si="3"/>
        <v>1079843</v>
      </c>
      <c r="E127" s="42"/>
      <c r="F127" s="42"/>
    </row>
    <row r="128" spans="1:7" ht="15.75" customHeight="1">
      <c r="A128" s="66" t="s">
        <v>559</v>
      </c>
      <c r="B128" s="67">
        <v>1000000</v>
      </c>
      <c r="C128" s="67"/>
      <c r="D128" s="67">
        <f t="shared" si="3"/>
        <v>2079843</v>
      </c>
      <c r="E128" s="42"/>
      <c r="F128" s="42"/>
    </row>
    <row r="129" spans="1:6" ht="15.75" customHeight="1">
      <c r="A129" s="64" t="s">
        <v>601</v>
      </c>
      <c r="B129" s="67"/>
      <c r="C129" s="67">
        <v>80000</v>
      </c>
      <c r="D129" s="67">
        <f t="shared" si="3"/>
        <v>1999843</v>
      </c>
      <c r="E129" s="42"/>
      <c r="F129" s="42"/>
    </row>
    <row r="130" spans="1:6" ht="15.75" customHeight="1">
      <c r="A130" s="64" t="s">
        <v>602</v>
      </c>
      <c r="B130" s="67"/>
      <c r="C130" s="67">
        <v>100000</v>
      </c>
      <c r="D130" s="67">
        <f t="shared" si="3"/>
        <v>1899843</v>
      </c>
      <c r="E130" s="42"/>
      <c r="F130" s="42"/>
    </row>
    <row r="131" spans="1:6" ht="15.75" customHeight="1">
      <c r="A131" s="64" t="s">
        <v>605</v>
      </c>
      <c r="B131" s="67"/>
      <c r="C131" s="67">
        <v>20000</v>
      </c>
      <c r="D131" s="67">
        <f t="shared" si="3"/>
        <v>1879843</v>
      </c>
      <c r="E131" s="40" t="s">
        <v>603</v>
      </c>
      <c r="F131" s="64" t="s">
        <v>604</v>
      </c>
    </row>
    <row r="132" spans="1:6" ht="15.75" customHeight="1">
      <c r="A132" s="42"/>
      <c r="B132" s="67"/>
      <c r="C132" s="67"/>
      <c r="D132" s="67"/>
      <c r="E132" s="42"/>
      <c r="F132" s="42"/>
    </row>
    <row r="133" spans="1:6" ht="15.75" customHeight="1">
      <c r="A133" s="42"/>
      <c r="B133" s="67"/>
      <c r="C133" s="67"/>
      <c r="D133" s="67"/>
      <c r="E133" s="42"/>
      <c r="F133" s="42"/>
    </row>
    <row r="134" spans="1:6" ht="15.75" customHeight="1">
      <c r="A134" s="42"/>
      <c r="B134" s="67"/>
      <c r="C134" s="67"/>
      <c r="D134" s="67"/>
      <c r="E134" s="42"/>
      <c r="F134" s="42"/>
    </row>
    <row r="135" spans="1:6" ht="15.75" customHeight="1">
      <c r="A135" s="42"/>
      <c r="B135" s="67"/>
      <c r="C135" s="67"/>
      <c r="D135" s="67"/>
      <c r="E135" s="42"/>
      <c r="F135" s="42"/>
    </row>
    <row r="136" spans="1:6" ht="15.75" customHeight="1">
      <c r="A136" s="42"/>
      <c r="B136" s="67"/>
      <c r="C136" s="67"/>
      <c r="D136" s="67"/>
      <c r="E136" s="42"/>
      <c r="F136" s="42"/>
    </row>
    <row r="137" spans="1:6" ht="15.75" customHeight="1">
      <c r="A137" s="42"/>
      <c r="B137" s="67"/>
      <c r="C137" s="67"/>
      <c r="D137" s="67"/>
      <c r="E137" s="42"/>
      <c r="F137" s="42"/>
    </row>
    <row r="138" spans="1:6" ht="15.75" customHeight="1">
      <c r="A138" s="42"/>
      <c r="B138" s="67"/>
      <c r="C138" s="67"/>
      <c r="D138" s="67"/>
      <c r="E138" s="42"/>
      <c r="F138" s="42"/>
    </row>
    <row r="139" spans="1:6" ht="15.75" customHeight="1">
      <c r="A139" s="42"/>
      <c r="B139" s="67"/>
      <c r="C139" s="67"/>
      <c r="D139" s="67"/>
      <c r="E139" s="42"/>
      <c r="F139" s="42"/>
    </row>
    <row r="140" spans="1:6" ht="15.75" customHeight="1">
      <c r="A140" s="42"/>
      <c r="B140" s="67"/>
      <c r="C140" s="67"/>
      <c r="D140" s="67"/>
      <c r="E140" s="42"/>
      <c r="F140" s="42"/>
    </row>
    <row r="141" spans="1:6" ht="15.75" customHeight="1">
      <c r="A141" s="42"/>
      <c r="B141" s="67"/>
      <c r="C141" s="67"/>
      <c r="D141" s="67"/>
      <c r="E141" s="42"/>
      <c r="F141" s="42"/>
    </row>
    <row r="142" spans="1:6" ht="15.75" customHeight="1">
      <c r="A142" s="42"/>
      <c r="B142" s="67"/>
      <c r="C142" s="67"/>
      <c r="D142" s="67"/>
      <c r="E142" s="42"/>
      <c r="F142" s="42"/>
    </row>
    <row r="143" spans="1:6" ht="15.75" customHeight="1">
      <c r="A143" s="42"/>
      <c r="B143" s="67"/>
      <c r="C143" s="67"/>
      <c r="D143" s="67"/>
      <c r="E143" s="42"/>
      <c r="F143" s="42"/>
    </row>
    <row r="144" spans="1:6" ht="15.75" customHeight="1">
      <c r="A144" s="42"/>
      <c r="B144" s="67"/>
      <c r="C144" s="67"/>
      <c r="D144" s="67"/>
      <c r="E144" s="42"/>
      <c r="F144" s="42"/>
    </row>
    <row r="145" spans="1:6" ht="15.75" customHeight="1">
      <c r="A145" s="42"/>
      <c r="B145" s="67"/>
      <c r="C145" s="67"/>
      <c r="D145" s="67"/>
      <c r="E145" s="42"/>
      <c r="F145" s="42"/>
    </row>
    <row r="146" spans="1:6" ht="15.75" customHeight="1">
      <c r="A146" s="42"/>
      <c r="B146" s="67"/>
      <c r="C146" s="67"/>
      <c r="D146" s="67"/>
      <c r="E146" s="42"/>
      <c r="F146" s="42"/>
    </row>
    <row r="147" spans="1:6" ht="15.75" customHeight="1">
      <c r="A147" s="42"/>
      <c r="B147" s="67"/>
      <c r="C147" s="67"/>
      <c r="D147" s="67"/>
      <c r="E147" s="42"/>
      <c r="F147" s="42"/>
    </row>
    <row r="148" spans="1:6" ht="15.75" customHeight="1">
      <c r="A148" s="42"/>
      <c r="B148" s="67"/>
      <c r="C148" s="67"/>
      <c r="D148" s="67"/>
      <c r="E148" s="42"/>
      <c r="F148" s="42"/>
    </row>
    <row r="149" spans="1:6" ht="15.75" customHeight="1">
      <c r="A149" s="42"/>
      <c r="B149" s="67"/>
      <c r="C149" s="67"/>
      <c r="D149" s="67"/>
      <c r="E149" s="42"/>
      <c r="F149" s="42"/>
    </row>
    <row r="150" spans="1:6" ht="15.75" customHeight="1">
      <c r="A150" s="42"/>
      <c r="B150" s="67"/>
      <c r="C150" s="67"/>
      <c r="D150" s="67"/>
      <c r="E150" s="42"/>
      <c r="F150" s="42"/>
    </row>
    <row r="151" spans="1:6" ht="15.75" customHeight="1">
      <c r="A151" s="42"/>
      <c r="B151" s="67"/>
      <c r="C151" s="67"/>
      <c r="D151" s="67"/>
      <c r="E151" s="42"/>
      <c r="F151" s="42"/>
    </row>
    <row r="152" spans="1:6" ht="15.75" customHeight="1">
      <c r="A152" s="42"/>
      <c r="B152" s="67"/>
      <c r="C152" s="67"/>
      <c r="D152" s="67"/>
      <c r="E152" s="42"/>
      <c r="F152" s="42"/>
    </row>
    <row r="153" spans="1:6" ht="15.75" customHeight="1">
      <c r="A153" s="42"/>
      <c r="B153" s="67"/>
      <c r="C153" s="67"/>
      <c r="D153" s="67"/>
      <c r="E153" s="42"/>
      <c r="F153" s="42"/>
    </row>
    <row r="154" spans="1:6" ht="15.75" customHeight="1">
      <c r="A154" s="42"/>
      <c r="B154" s="67"/>
      <c r="C154" s="67"/>
      <c r="D154" s="67"/>
      <c r="E154" s="42"/>
      <c r="F154" s="42"/>
    </row>
    <row r="155" spans="1:6" ht="15.75" customHeight="1">
      <c r="A155" s="42"/>
      <c r="B155" s="67"/>
      <c r="C155" s="67"/>
      <c r="D155" s="67"/>
      <c r="E155" s="42"/>
      <c r="F155" s="42"/>
    </row>
    <row r="156" spans="1:6" ht="15.75" customHeight="1">
      <c r="A156" s="42"/>
      <c r="B156" s="67"/>
      <c r="C156" s="67"/>
      <c r="D156" s="67"/>
      <c r="E156" s="42"/>
      <c r="F156" s="42"/>
    </row>
    <row r="157" spans="1:6" ht="15.75" customHeight="1">
      <c r="A157" s="42"/>
      <c r="B157" s="67"/>
      <c r="C157" s="67"/>
      <c r="D157" s="67"/>
      <c r="E157" s="42"/>
      <c r="F157" s="42"/>
    </row>
    <row r="158" spans="1:6" ht="15.75" customHeight="1">
      <c r="A158" s="42"/>
      <c r="B158" s="67"/>
      <c r="C158" s="67"/>
      <c r="D158" s="67"/>
      <c r="E158" s="42"/>
      <c r="F158" s="42"/>
    </row>
    <row r="159" spans="1:6" ht="15.75" customHeight="1">
      <c r="A159" s="42"/>
      <c r="B159" s="67"/>
      <c r="C159" s="67"/>
      <c r="D159" s="67"/>
      <c r="E159" s="42"/>
      <c r="F159" s="42"/>
    </row>
    <row r="160" spans="1:6" ht="15.75" customHeight="1">
      <c r="A160" s="42"/>
      <c r="B160" s="67"/>
      <c r="C160" s="67"/>
      <c r="D160" s="67"/>
      <c r="E160" s="42"/>
      <c r="F160" s="42"/>
    </row>
    <row r="161" spans="1:6" ht="15.75" customHeight="1">
      <c r="A161" s="42"/>
      <c r="B161" s="67"/>
      <c r="C161" s="67"/>
      <c r="D161" s="67"/>
      <c r="E161" s="42"/>
      <c r="F161" s="42"/>
    </row>
    <row r="162" spans="1:6" ht="15.75" customHeight="1">
      <c r="A162" s="42"/>
      <c r="B162" s="67"/>
      <c r="C162" s="67"/>
      <c r="D162" s="67"/>
      <c r="E162" s="42"/>
      <c r="F162" s="42"/>
    </row>
    <row r="163" spans="1:6" ht="15.75" customHeight="1">
      <c r="A163" s="42"/>
      <c r="B163" s="67"/>
      <c r="C163" s="67"/>
      <c r="D163" s="67"/>
      <c r="E163" s="42"/>
      <c r="F163" s="42"/>
    </row>
    <row r="164" spans="1:6" ht="15.75" customHeight="1">
      <c r="A164" s="42"/>
      <c r="B164" s="67"/>
      <c r="C164" s="67"/>
      <c r="D164" s="67"/>
      <c r="E164" s="42"/>
      <c r="F164" s="42"/>
    </row>
    <row r="165" spans="1:6" ht="15.75" customHeight="1">
      <c r="A165" s="42"/>
      <c r="B165" s="67"/>
      <c r="C165" s="67"/>
      <c r="D165" s="67"/>
      <c r="E165" s="42"/>
      <c r="F165" s="42"/>
    </row>
    <row r="166" spans="1:6" ht="15.75" customHeight="1">
      <c r="A166" s="42"/>
      <c r="B166" s="67"/>
      <c r="C166" s="67"/>
      <c r="D166" s="67"/>
      <c r="E166" s="42"/>
      <c r="F166" s="42"/>
    </row>
    <row r="167" spans="1:6" ht="15.75" customHeight="1">
      <c r="A167" s="42"/>
      <c r="B167" s="67"/>
      <c r="C167" s="67"/>
      <c r="D167" s="67"/>
      <c r="E167" s="42"/>
      <c r="F167" s="42"/>
    </row>
    <row r="168" spans="1:6" ht="15.75" customHeight="1">
      <c r="A168" s="42"/>
      <c r="B168" s="67"/>
      <c r="C168" s="67"/>
      <c r="D168" s="67"/>
      <c r="E168" s="42"/>
      <c r="F168" s="42"/>
    </row>
    <row r="169" spans="1:6" ht="15.75" customHeight="1">
      <c r="A169" s="42"/>
      <c r="B169" s="67"/>
      <c r="C169" s="67"/>
      <c r="D169" s="67"/>
      <c r="E169" s="42"/>
      <c r="F169" s="42"/>
    </row>
    <row r="170" spans="1:6" ht="15.75" customHeight="1">
      <c r="A170" s="42"/>
      <c r="B170" s="67"/>
      <c r="C170" s="67"/>
      <c r="D170" s="67"/>
      <c r="E170" s="42"/>
      <c r="F170" s="42"/>
    </row>
    <row r="171" spans="1:6" ht="15.75" customHeight="1">
      <c r="A171" s="42"/>
      <c r="B171" s="67"/>
      <c r="C171" s="67"/>
      <c r="D171" s="67"/>
      <c r="E171" s="42"/>
      <c r="F171" s="42"/>
    </row>
    <row r="172" spans="1:6" ht="15.75" customHeight="1">
      <c r="A172" s="42"/>
      <c r="B172" s="67"/>
      <c r="C172" s="67"/>
      <c r="D172" s="67"/>
      <c r="E172" s="42"/>
      <c r="F172" s="42"/>
    </row>
    <row r="173" spans="1:6" ht="15.75" customHeight="1">
      <c r="A173" s="42"/>
      <c r="B173" s="67"/>
      <c r="C173" s="67"/>
      <c r="D173" s="67"/>
      <c r="E173" s="42"/>
      <c r="F173" s="42"/>
    </row>
    <row r="174" spans="1:6" ht="15.75" customHeight="1">
      <c r="A174" s="42"/>
      <c r="B174" s="67"/>
      <c r="C174" s="67"/>
      <c r="D174" s="67"/>
      <c r="E174" s="42"/>
      <c r="F174" s="42"/>
    </row>
    <row r="175" spans="1:6" ht="15.75" customHeight="1">
      <c r="A175" s="42"/>
      <c r="B175" s="67"/>
      <c r="C175" s="67"/>
      <c r="D175" s="67"/>
      <c r="E175" s="42"/>
      <c r="F175" s="42"/>
    </row>
    <row r="176" spans="1:6" ht="15.75" customHeight="1">
      <c r="A176" s="42"/>
      <c r="B176" s="67"/>
      <c r="C176" s="67"/>
      <c r="D176" s="67"/>
      <c r="E176" s="42"/>
      <c r="F176" s="42"/>
    </row>
    <row r="177" spans="1:6" ht="15.75" customHeight="1">
      <c r="A177" s="42"/>
      <c r="B177" s="67"/>
      <c r="C177" s="67"/>
      <c r="D177" s="67"/>
      <c r="E177" s="42"/>
      <c r="F177" s="42"/>
    </row>
    <row r="178" spans="1:6" ht="15.75" customHeight="1">
      <c r="A178" s="42"/>
      <c r="B178" s="67"/>
      <c r="C178" s="67"/>
      <c r="D178" s="67"/>
      <c r="E178" s="42"/>
      <c r="F178" s="42"/>
    </row>
    <row r="179" spans="1:6" ht="15.75" customHeight="1">
      <c r="A179" s="42"/>
      <c r="B179" s="67"/>
      <c r="C179" s="67"/>
      <c r="D179" s="67"/>
      <c r="E179" s="42"/>
      <c r="F179" s="42"/>
    </row>
    <row r="180" spans="1:6" ht="15.75" customHeight="1">
      <c r="A180" s="42"/>
      <c r="B180" s="67"/>
      <c r="C180" s="67"/>
      <c r="D180" s="67"/>
      <c r="E180" s="42"/>
      <c r="F180" s="42"/>
    </row>
    <row r="181" spans="1:6" ht="15.75" customHeight="1">
      <c r="A181" s="42"/>
      <c r="B181" s="67"/>
      <c r="C181" s="67"/>
      <c r="D181" s="67"/>
      <c r="E181" s="42"/>
      <c r="F181" s="42"/>
    </row>
    <row r="182" spans="1:6" ht="15.75" customHeight="1">
      <c r="A182" s="42"/>
      <c r="B182" s="67"/>
      <c r="C182" s="67"/>
      <c r="D182" s="67"/>
      <c r="E182" s="42"/>
      <c r="F182" s="42"/>
    </row>
    <row r="183" spans="1:6" ht="15.75" customHeight="1">
      <c r="A183" s="42"/>
      <c r="B183" s="67"/>
      <c r="C183" s="67"/>
      <c r="D183" s="67"/>
      <c r="E183" s="42"/>
      <c r="F183" s="42"/>
    </row>
    <row r="184" spans="1:6" ht="15.75" customHeight="1">
      <c r="A184" s="42"/>
      <c r="B184" s="67"/>
      <c r="C184" s="67"/>
      <c r="D184" s="67"/>
      <c r="E184" s="42"/>
      <c r="F184" s="42"/>
    </row>
    <row r="185" spans="1:6" ht="15.75" customHeight="1">
      <c r="A185" s="42"/>
      <c r="B185" s="67"/>
      <c r="C185" s="67"/>
      <c r="D185" s="67"/>
      <c r="E185" s="42"/>
      <c r="F185" s="42"/>
    </row>
    <row r="186" spans="1:6" ht="15.75" customHeight="1">
      <c r="A186" s="42"/>
      <c r="B186" s="67"/>
      <c r="C186" s="67"/>
      <c r="D186" s="67"/>
      <c r="E186" s="42"/>
      <c r="F186" s="42"/>
    </row>
    <row r="187" spans="1:6" ht="15.75" customHeight="1">
      <c r="A187" s="42"/>
      <c r="B187" s="67"/>
      <c r="C187" s="67"/>
      <c r="D187" s="67"/>
      <c r="E187" s="42"/>
      <c r="F187" s="42"/>
    </row>
    <row r="188" spans="1:6" ht="15.75" customHeight="1">
      <c r="A188" s="42"/>
      <c r="B188" s="67"/>
      <c r="C188" s="67"/>
      <c r="D188" s="67"/>
      <c r="E188" s="42"/>
      <c r="F188" s="42"/>
    </row>
    <row r="189" spans="1:6" ht="15.75" customHeight="1">
      <c r="A189" s="42"/>
      <c r="B189" s="67"/>
      <c r="C189" s="67"/>
      <c r="D189" s="67"/>
      <c r="E189" s="42"/>
      <c r="F189" s="42"/>
    </row>
    <row r="190" spans="1:6" ht="15.75" customHeight="1">
      <c r="A190" s="42"/>
      <c r="B190" s="67"/>
      <c r="C190" s="67"/>
      <c r="D190" s="67"/>
      <c r="E190" s="42"/>
      <c r="F190" s="42"/>
    </row>
    <row r="191" spans="1:6" ht="15.75" customHeight="1">
      <c r="A191" s="42"/>
      <c r="B191" s="67"/>
      <c r="C191" s="67"/>
      <c r="D191" s="67"/>
      <c r="E191" s="42"/>
      <c r="F191" s="42"/>
    </row>
    <row r="192" spans="1:6" ht="15.75" customHeight="1">
      <c r="A192" s="42"/>
      <c r="B192" s="67"/>
      <c r="C192" s="67"/>
      <c r="D192" s="67"/>
      <c r="E192" s="42"/>
      <c r="F192" s="42"/>
    </row>
    <row r="193" spans="1:6" ht="15.75" customHeight="1">
      <c r="A193" s="42"/>
      <c r="B193" s="67"/>
      <c r="C193" s="67"/>
      <c r="D193" s="67"/>
      <c r="E193" s="42"/>
      <c r="F193" s="42"/>
    </row>
    <row r="194" spans="1:6" ht="15.75" customHeight="1">
      <c r="A194" s="42"/>
      <c r="B194" s="67"/>
      <c r="C194" s="67"/>
      <c r="D194" s="67"/>
      <c r="E194" s="42"/>
      <c r="F194" s="42"/>
    </row>
    <row r="195" spans="1:6" ht="15.75" customHeight="1">
      <c r="A195" s="42"/>
      <c r="B195" s="67"/>
      <c r="C195" s="67"/>
      <c r="D195" s="67"/>
      <c r="E195" s="42"/>
      <c r="F195" s="42"/>
    </row>
    <row r="196" spans="1:6" ht="15.75" customHeight="1">
      <c r="A196" s="42"/>
      <c r="B196" s="67"/>
      <c r="C196" s="67"/>
      <c r="D196" s="67"/>
      <c r="E196" s="42"/>
      <c r="F196" s="42"/>
    </row>
    <row r="197" spans="1:6" ht="15.75" customHeight="1">
      <c r="A197" s="42"/>
      <c r="B197" s="67"/>
      <c r="C197" s="67"/>
      <c r="D197" s="67"/>
      <c r="E197" s="42"/>
      <c r="F197" s="42"/>
    </row>
    <row r="198" spans="1:6" ht="15.75" customHeight="1">
      <c r="A198" s="42"/>
      <c r="B198" s="67"/>
      <c r="C198" s="67"/>
      <c r="D198" s="67"/>
      <c r="E198" s="42"/>
      <c r="F198" s="42"/>
    </row>
    <row r="199" spans="1:6" ht="15.75" customHeight="1">
      <c r="A199" s="42"/>
      <c r="B199" s="67"/>
      <c r="C199" s="67"/>
      <c r="D199" s="67"/>
      <c r="E199" s="42"/>
      <c r="F199" s="42"/>
    </row>
    <row r="200" spans="1:6" ht="15.75" customHeight="1">
      <c r="A200" s="42"/>
      <c r="B200" s="67"/>
      <c r="C200" s="67"/>
      <c r="D200" s="67"/>
      <c r="E200" s="42"/>
      <c r="F200" s="42"/>
    </row>
  </sheetData>
  <phoneticPr fontId="7" type="noConversion"/>
  <pageMargins left="0.7" right="0.7" top="0.75" bottom="0.75" header="0.3" footer="0.3"/>
  <pageSetup orientation="landscape"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3"/>
  <sheetViews>
    <sheetView showGridLines="0" topLeftCell="A71" workbookViewId="0">
      <selection activeCell="E54" sqref="E54"/>
    </sheetView>
  </sheetViews>
  <sheetFormatPr defaultColWidth="17.33203125" defaultRowHeight="15.75" customHeight="1"/>
  <cols>
    <col min="1" max="4" width="17.5" style="17" customWidth="1"/>
    <col min="5" max="5" width="22.6640625" style="17" customWidth="1"/>
    <col min="6" max="256" width="17.5" style="17" customWidth="1"/>
  </cols>
  <sheetData>
    <row r="1" spans="1:5" ht="13.5" customHeight="1">
      <c r="A1" s="18" t="s">
        <v>21</v>
      </c>
      <c r="B1" s="18" t="s">
        <v>22</v>
      </c>
      <c r="C1" s="18" t="s">
        <v>23</v>
      </c>
      <c r="D1" s="18" t="s">
        <v>24</v>
      </c>
      <c r="E1" s="18" t="s">
        <v>299</v>
      </c>
    </row>
    <row r="2" spans="1:5" ht="13.5" customHeight="1">
      <c r="A2" s="18" t="s">
        <v>300</v>
      </c>
      <c r="B2" s="69">
        <v>4825000</v>
      </c>
      <c r="C2" s="69"/>
      <c r="D2" s="69"/>
      <c r="E2" s="18" t="s">
        <v>301</v>
      </c>
    </row>
    <row r="3" spans="1:5" ht="13.5" customHeight="1">
      <c r="A3" s="20">
        <v>43396</v>
      </c>
      <c r="B3" s="69"/>
      <c r="C3" s="69">
        <v>1000000</v>
      </c>
      <c r="D3" s="69">
        <f>B2+B3-C3</f>
        <v>3825000</v>
      </c>
      <c r="E3" s="18" t="s">
        <v>302</v>
      </c>
    </row>
    <row r="4" spans="1:5" ht="13.5" customHeight="1">
      <c r="A4" s="20">
        <v>43398</v>
      </c>
      <c r="B4" s="69"/>
      <c r="C4" s="69">
        <v>1000000</v>
      </c>
      <c r="D4" s="69">
        <f t="shared" ref="D4:D87" si="0">D3+B4-C4</f>
        <v>2825000</v>
      </c>
      <c r="E4" s="18" t="s">
        <v>302</v>
      </c>
    </row>
    <row r="5" spans="1:5" ht="13.5" customHeight="1">
      <c r="A5" s="20">
        <v>43403</v>
      </c>
      <c r="B5" s="69"/>
      <c r="C5" s="69">
        <v>1000000</v>
      </c>
      <c r="D5" s="69">
        <f t="shared" si="0"/>
        <v>1825000</v>
      </c>
      <c r="E5" s="18" t="s">
        <v>302</v>
      </c>
    </row>
    <row r="6" spans="1:5" ht="13.5" customHeight="1">
      <c r="A6" s="20">
        <v>43418</v>
      </c>
      <c r="B6" s="69"/>
      <c r="C6" s="69">
        <v>1000000</v>
      </c>
      <c r="D6" s="69">
        <f t="shared" si="0"/>
        <v>825000</v>
      </c>
      <c r="E6" s="18" t="s">
        <v>302</v>
      </c>
    </row>
    <row r="7" spans="1:5" ht="13.5" customHeight="1">
      <c r="A7" s="18" t="s">
        <v>303</v>
      </c>
      <c r="B7" s="69">
        <v>100000</v>
      </c>
      <c r="C7" s="69"/>
      <c r="D7" s="69">
        <f t="shared" si="0"/>
        <v>925000</v>
      </c>
      <c r="E7" s="18" t="s">
        <v>304</v>
      </c>
    </row>
    <row r="8" spans="1:5" ht="13.5" customHeight="1">
      <c r="A8" s="18" t="s">
        <v>305</v>
      </c>
      <c r="B8" s="69">
        <v>180000</v>
      </c>
      <c r="C8" s="69"/>
      <c r="D8" s="69">
        <f t="shared" si="0"/>
        <v>1105000</v>
      </c>
      <c r="E8" s="18" t="s">
        <v>306</v>
      </c>
    </row>
    <row r="9" spans="1:5" ht="13.5" customHeight="1">
      <c r="A9" s="18" t="s">
        <v>307</v>
      </c>
      <c r="B9" s="69">
        <v>100000</v>
      </c>
      <c r="C9" s="69"/>
      <c r="D9" s="69">
        <f t="shared" si="0"/>
        <v>1205000</v>
      </c>
      <c r="E9" s="18" t="s">
        <v>308</v>
      </c>
    </row>
    <row r="10" spans="1:5" ht="13.5" customHeight="1">
      <c r="A10" s="20">
        <v>43357</v>
      </c>
      <c r="B10" s="69">
        <v>36000</v>
      </c>
      <c r="C10" s="69"/>
      <c r="D10" s="69">
        <f t="shared" si="0"/>
        <v>1241000</v>
      </c>
      <c r="E10" s="18" t="s">
        <v>309</v>
      </c>
    </row>
    <row r="11" spans="1:5" ht="13.5" customHeight="1">
      <c r="A11" s="20">
        <v>43364</v>
      </c>
      <c r="B11" s="69">
        <v>21000</v>
      </c>
      <c r="C11" s="69"/>
      <c r="D11" s="69">
        <f t="shared" si="0"/>
        <v>1262000</v>
      </c>
      <c r="E11" s="18" t="s">
        <v>309</v>
      </c>
    </row>
    <row r="12" spans="1:5" ht="13.5" customHeight="1">
      <c r="A12" s="20">
        <v>43371</v>
      </c>
      <c r="B12" s="69">
        <v>58000</v>
      </c>
      <c r="C12" s="69"/>
      <c r="D12" s="69">
        <f t="shared" si="0"/>
        <v>1320000</v>
      </c>
      <c r="E12" s="18" t="s">
        <v>309</v>
      </c>
    </row>
    <row r="13" spans="1:5" ht="13.5" customHeight="1">
      <c r="A13" s="20">
        <v>43378</v>
      </c>
      <c r="B13" s="69">
        <v>26000</v>
      </c>
      <c r="C13" s="69"/>
      <c r="D13" s="69">
        <f t="shared" si="0"/>
        <v>1346000</v>
      </c>
      <c r="E13" s="18" t="s">
        <v>309</v>
      </c>
    </row>
    <row r="14" spans="1:5" ht="13.5" customHeight="1">
      <c r="A14" s="20">
        <v>43385</v>
      </c>
      <c r="B14" s="69">
        <v>32000</v>
      </c>
      <c r="C14" s="69"/>
      <c r="D14" s="69">
        <f t="shared" si="0"/>
        <v>1378000</v>
      </c>
      <c r="E14" s="18" t="s">
        <v>309</v>
      </c>
    </row>
    <row r="15" spans="1:5" ht="13.5" customHeight="1">
      <c r="A15" s="20">
        <v>43392</v>
      </c>
      <c r="B15" s="69">
        <v>48000</v>
      </c>
      <c r="C15" s="69"/>
      <c r="D15" s="69">
        <f t="shared" si="0"/>
        <v>1426000</v>
      </c>
      <c r="E15" s="18" t="s">
        <v>309</v>
      </c>
    </row>
    <row r="16" spans="1:5" ht="13.5" customHeight="1">
      <c r="A16" s="20">
        <v>43399</v>
      </c>
      <c r="B16" s="69">
        <v>43000</v>
      </c>
      <c r="C16" s="69"/>
      <c r="D16" s="69">
        <f t="shared" si="0"/>
        <v>1469000</v>
      </c>
      <c r="E16" s="18" t="s">
        <v>309</v>
      </c>
    </row>
    <row r="17" spans="1:5" ht="13.5" customHeight="1">
      <c r="A17" s="20">
        <v>43406</v>
      </c>
      <c r="B17" s="69">
        <v>35000</v>
      </c>
      <c r="C17" s="69"/>
      <c r="D17" s="69">
        <f t="shared" si="0"/>
        <v>1504000</v>
      </c>
      <c r="E17" s="18" t="s">
        <v>309</v>
      </c>
    </row>
    <row r="18" spans="1:5" ht="13.5" customHeight="1">
      <c r="A18" s="20">
        <v>43413</v>
      </c>
      <c r="B18" s="69">
        <v>35000</v>
      </c>
      <c r="C18" s="69"/>
      <c r="D18" s="69">
        <f t="shared" si="0"/>
        <v>1539000</v>
      </c>
      <c r="E18" s="18" t="s">
        <v>309</v>
      </c>
    </row>
    <row r="19" spans="1:5" ht="13.5" customHeight="1">
      <c r="A19" s="43">
        <v>43422</v>
      </c>
      <c r="B19" s="69">
        <v>90000</v>
      </c>
      <c r="C19" s="69"/>
      <c r="D19" s="69">
        <f t="shared" si="0"/>
        <v>1629000</v>
      </c>
      <c r="E19" s="44" t="s">
        <v>425</v>
      </c>
    </row>
    <row r="20" spans="1:5" ht="15.75" customHeight="1">
      <c r="A20" s="43">
        <v>43423</v>
      </c>
      <c r="B20" s="70">
        <v>180000</v>
      </c>
      <c r="C20" s="69"/>
      <c r="D20" s="69">
        <f t="shared" si="0"/>
        <v>1809000</v>
      </c>
      <c r="E20" s="45" t="s">
        <v>561</v>
      </c>
    </row>
    <row r="21" spans="1:5" ht="15.75" customHeight="1">
      <c r="A21" s="46">
        <v>43424</v>
      </c>
      <c r="B21" s="70">
        <v>90000</v>
      </c>
      <c r="C21" s="69"/>
      <c r="D21" s="69">
        <f t="shared" si="0"/>
        <v>1899000</v>
      </c>
      <c r="E21" s="45" t="s">
        <v>426</v>
      </c>
    </row>
    <row r="22" spans="1:5" ht="15.75" customHeight="1">
      <c r="A22" s="43">
        <v>43425</v>
      </c>
      <c r="B22" s="70">
        <v>170000</v>
      </c>
      <c r="C22" s="69"/>
      <c r="D22" s="69">
        <f t="shared" si="0"/>
        <v>2069000</v>
      </c>
      <c r="E22" s="45" t="s">
        <v>427</v>
      </c>
    </row>
    <row r="23" spans="1:5" ht="15.75" customHeight="1">
      <c r="A23" s="43">
        <v>43426</v>
      </c>
      <c r="B23" s="70">
        <v>320000</v>
      </c>
      <c r="C23" s="69"/>
      <c r="D23" s="69">
        <f t="shared" si="0"/>
        <v>2389000</v>
      </c>
      <c r="E23" s="45" t="s">
        <v>428</v>
      </c>
    </row>
    <row r="24" spans="1:5" ht="15.75" customHeight="1">
      <c r="A24" s="43">
        <v>43426</v>
      </c>
      <c r="B24" s="70">
        <v>160000</v>
      </c>
      <c r="C24" s="69"/>
      <c r="D24" s="69">
        <f t="shared" si="0"/>
        <v>2549000</v>
      </c>
      <c r="E24" s="45" t="s">
        <v>429</v>
      </c>
    </row>
    <row r="25" spans="1:5" ht="15.75" customHeight="1">
      <c r="A25" s="43">
        <v>43426</v>
      </c>
      <c r="B25" s="70">
        <v>170000</v>
      </c>
      <c r="C25" s="69"/>
      <c r="D25" s="69">
        <f t="shared" si="0"/>
        <v>2719000</v>
      </c>
      <c r="E25" s="45" t="s">
        <v>430</v>
      </c>
    </row>
    <row r="26" spans="1:5" ht="15.75" customHeight="1">
      <c r="A26" s="43">
        <v>43427</v>
      </c>
      <c r="B26" s="69">
        <v>120000</v>
      </c>
      <c r="C26" s="69"/>
      <c r="D26" s="69">
        <f t="shared" si="0"/>
        <v>2839000</v>
      </c>
      <c r="E26" s="45" t="s">
        <v>431</v>
      </c>
    </row>
    <row r="27" spans="1:5" ht="15.75" customHeight="1">
      <c r="A27" s="46">
        <v>43427</v>
      </c>
      <c r="B27" s="69">
        <v>80000</v>
      </c>
      <c r="C27" s="69"/>
      <c r="D27" s="69">
        <f t="shared" si="0"/>
        <v>2919000</v>
      </c>
      <c r="E27" s="45" t="s">
        <v>432</v>
      </c>
    </row>
    <row r="28" spans="1:5" ht="15.75" customHeight="1">
      <c r="A28" s="43">
        <v>43427</v>
      </c>
      <c r="B28" s="69">
        <v>100000</v>
      </c>
      <c r="C28" s="69"/>
      <c r="D28" s="69">
        <f t="shared" si="0"/>
        <v>3019000</v>
      </c>
      <c r="E28" s="45" t="s">
        <v>433</v>
      </c>
    </row>
    <row r="29" spans="1:5" ht="15.75" customHeight="1">
      <c r="A29" s="43">
        <v>43426</v>
      </c>
      <c r="B29" s="69">
        <v>70000</v>
      </c>
      <c r="C29" s="69"/>
      <c r="D29" s="69">
        <f t="shared" si="0"/>
        <v>3089000</v>
      </c>
      <c r="E29" s="45" t="s">
        <v>434</v>
      </c>
    </row>
    <row r="30" spans="1:5" ht="15.75" customHeight="1">
      <c r="A30" s="43">
        <v>43426</v>
      </c>
      <c r="B30" s="69">
        <v>100000</v>
      </c>
      <c r="C30" s="69"/>
      <c r="D30" s="69">
        <f t="shared" si="0"/>
        <v>3189000</v>
      </c>
      <c r="E30" s="45" t="s">
        <v>435</v>
      </c>
    </row>
    <row r="31" spans="1:5" ht="15.75" customHeight="1">
      <c r="A31" s="43">
        <v>43431</v>
      </c>
      <c r="B31" s="69">
        <v>150000</v>
      </c>
      <c r="C31" s="69"/>
      <c r="D31" s="69">
        <f t="shared" si="0"/>
        <v>3339000</v>
      </c>
      <c r="E31" s="45" t="s">
        <v>436</v>
      </c>
    </row>
    <row r="32" spans="1:5" ht="15.75" customHeight="1">
      <c r="A32" s="43">
        <v>43430</v>
      </c>
      <c r="B32" s="69">
        <v>100000</v>
      </c>
      <c r="C32" s="69"/>
      <c r="D32" s="69">
        <f t="shared" si="0"/>
        <v>3439000</v>
      </c>
      <c r="E32" s="45" t="s">
        <v>437</v>
      </c>
    </row>
    <row r="33" spans="1:5" ht="15.75" customHeight="1">
      <c r="A33" s="43">
        <v>43427</v>
      </c>
      <c r="B33" s="69">
        <v>90000</v>
      </c>
      <c r="C33" s="69"/>
      <c r="D33" s="69">
        <f t="shared" si="0"/>
        <v>3529000</v>
      </c>
      <c r="E33" s="47" t="s">
        <v>438</v>
      </c>
    </row>
    <row r="34" spans="1:5" ht="15.75" customHeight="1">
      <c r="A34" s="43">
        <v>43427</v>
      </c>
      <c r="B34" s="69">
        <v>50000</v>
      </c>
      <c r="C34" s="69"/>
      <c r="D34" s="69">
        <f t="shared" si="0"/>
        <v>3579000</v>
      </c>
      <c r="E34" s="45" t="s">
        <v>439</v>
      </c>
    </row>
    <row r="35" spans="1:5" ht="15.75" customHeight="1">
      <c r="A35" s="43">
        <v>43427</v>
      </c>
      <c r="B35" s="69">
        <v>80000</v>
      </c>
      <c r="C35" s="69"/>
      <c r="D35" s="69">
        <f t="shared" si="0"/>
        <v>3659000</v>
      </c>
      <c r="E35" s="45" t="s">
        <v>440</v>
      </c>
    </row>
    <row r="36" spans="1:5" ht="15.75" customHeight="1">
      <c r="A36" s="43">
        <v>43432</v>
      </c>
      <c r="B36" s="69">
        <v>90000</v>
      </c>
      <c r="C36" s="69"/>
      <c r="D36" s="69">
        <f t="shared" si="0"/>
        <v>3749000</v>
      </c>
      <c r="E36" s="45" t="s">
        <v>441</v>
      </c>
    </row>
    <row r="37" spans="1:5" ht="15.75" customHeight="1">
      <c r="A37" s="43">
        <v>43434</v>
      </c>
      <c r="B37" s="69">
        <v>100000</v>
      </c>
      <c r="C37" s="69"/>
      <c r="D37" s="69">
        <f t="shared" si="0"/>
        <v>3849000</v>
      </c>
      <c r="E37" s="45" t="s">
        <v>442</v>
      </c>
    </row>
    <row r="38" spans="1:5" ht="15.75" customHeight="1">
      <c r="A38" s="43">
        <v>43437</v>
      </c>
      <c r="B38" s="69">
        <v>80000</v>
      </c>
      <c r="C38" s="69"/>
      <c r="D38" s="69">
        <f t="shared" si="0"/>
        <v>3929000</v>
      </c>
      <c r="E38" s="45" t="s">
        <v>443</v>
      </c>
    </row>
    <row r="39" spans="1:5" ht="15.75" customHeight="1">
      <c r="A39" s="43">
        <v>43438</v>
      </c>
      <c r="B39" s="69">
        <v>70000</v>
      </c>
      <c r="C39" s="69"/>
      <c r="D39" s="69">
        <f t="shared" si="0"/>
        <v>3999000</v>
      </c>
      <c r="E39" s="45" t="s">
        <v>444</v>
      </c>
    </row>
    <row r="40" spans="1:5" ht="15.75" customHeight="1">
      <c r="A40" s="43">
        <v>43439</v>
      </c>
      <c r="B40" s="69"/>
      <c r="C40" s="69">
        <v>1000000</v>
      </c>
      <c r="D40" s="69">
        <f t="shared" si="0"/>
        <v>2999000</v>
      </c>
      <c r="E40" s="45" t="s">
        <v>445</v>
      </c>
    </row>
    <row r="41" spans="1:5" ht="15.75" customHeight="1">
      <c r="A41" s="43">
        <v>43420</v>
      </c>
      <c r="B41" s="69">
        <v>35000</v>
      </c>
      <c r="C41" s="69"/>
      <c r="D41" s="69">
        <f t="shared" si="0"/>
        <v>3034000</v>
      </c>
      <c r="E41" s="45" t="s">
        <v>460</v>
      </c>
    </row>
    <row r="42" spans="1:5" ht="15.75" customHeight="1">
      <c r="A42" s="43">
        <v>43427</v>
      </c>
      <c r="B42" s="69">
        <v>22000</v>
      </c>
      <c r="C42" s="69"/>
      <c r="D42" s="69">
        <f t="shared" si="0"/>
        <v>3056000</v>
      </c>
      <c r="E42" s="45" t="s">
        <v>461</v>
      </c>
    </row>
    <row r="43" spans="1:5" ht="15.75" customHeight="1">
      <c r="A43" s="43">
        <v>43434</v>
      </c>
      <c r="B43" s="69">
        <v>24000</v>
      </c>
      <c r="C43" s="69"/>
      <c r="D43" s="69">
        <f t="shared" si="0"/>
        <v>3080000</v>
      </c>
      <c r="E43" s="45" t="s">
        <v>462</v>
      </c>
    </row>
    <row r="44" spans="1:5" ht="15.75" customHeight="1">
      <c r="A44" s="43">
        <v>43440</v>
      </c>
      <c r="B44" s="69">
        <v>100000</v>
      </c>
      <c r="C44" s="69"/>
      <c r="D44" s="69">
        <f t="shared" si="0"/>
        <v>3180000</v>
      </c>
      <c r="E44" s="45" t="s">
        <v>446</v>
      </c>
    </row>
    <row r="45" spans="1:5" ht="15.75" customHeight="1">
      <c r="A45" s="43">
        <v>43440</v>
      </c>
      <c r="B45" s="69">
        <v>50000</v>
      </c>
      <c r="C45" s="69"/>
      <c r="D45" s="69">
        <f t="shared" si="0"/>
        <v>3230000</v>
      </c>
      <c r="E45" s="45" t="s">
        <v>447</v>
      </c>
    </row>
    <row r="46" spans="1:5" ht="15.75" customHeight="1">
      <c r="A46" s="43">
        <v>43440</v>
      </c>
      <c r="B46" s="69"/>
      <c r="C46" s="69">
        <v>1000000</v>
      </c>
      <c r="D46" s="69">
        <f t="shared" si="0"/>
        <v>2230000</v>
      </c>
      <c r="E46" s="45" t="s">
        <v>560</v>
      </c>
    </row>
    <row r="47" spans="1:5" ht="15.75" customHeight="1">
      <c r="A47" s="43">
        <v>43442</v>
      </c>
      <c r="B47" s="69">
        <v>15000</v>
      </c>
      <c r="C47" s="69"/>
      <c r="D47" s="69">
        <f t="shared" si="0"/>
        <v>2245000</v>
      </c>
      <c r="E47" s="45" t="s">
        <v>443</v>
      </c>
    </row>
    <row r="48" spans="1:5" ht="15.75" customHeight="1">
      <c r="A48" s="43">
        <v>43445</v>
      </c>
      <c r="B48" s="69">
        <v>100000</v>
      </c>
      <c r="C48" s="69"/>
      <c r="D48" s="69">
        <f t="shared" si="0"/>
        <v>2345000</v>
      </c>
      <c r="E48" s="45" t="s">
        <v>562</v>
      </c>
    </row>
    <row r="49" spans="1:5" ht="15.75" customHeight="1">
      <c r="A49" s="43">
        <v>43445</v>
      </c>
      <c r="B49" s="69">
        <v>100000</v>
      </c>
      <c r="C49" s="69"/>
      <c r="D49" s="69">
        <f t="shared" si="0"/>
        <v>2445000</v>
      </c>
      <c r="E49" s="45" t="s">
        <v>563</v>
      </c>
    </row>
    <row r="50" spans="1:5" ht="15.75" customHeight="1">
      <c r="A50" s="43">
        <v>43445</v>
      </c>
      <c r="B50" s="69">
        <v>15000</v>
      </c>
      <c r="C50" s="69"/>
      <c r="D50" s="69">
        <f t="shared" si="0"/>
        <v>2460000</v>
      </c>
      <c r="E50" s="47" t="s">
        <v>564</v>
      </c>
    </row>
    <row r="51" spans="1:5" ht="15.75" customHeight="1">
      <c r="A51" s="43">
        <v>43446</v>
      </c>
      <c r="B51" s="69">
        <v>15000</v>
      </c>
      <c r="C51" s="69"/>
      <c r="D51" s="69">
        <f t="shared" si="0"/>
        <v>2475000</v>
      </c>
      <c r="E51" s="45" t="s">
        <v>565</v>
      </c>
    </row>
    <row r="52" spans="1:5" ht="15.75" customHeight="1">
      <c r="A52" s="43">
        <v>43446</v>
      </c>
      <c r="B52" s="69">
        <v>15000</v>
      </c>
      <c r="C52" s="69"/>
      <c r="D52" s="69">
        <f t="shared" si="0"/>
        <v>2490000</v>
      </c>
      <c r="E52" s="45" t="s">
        <v>566</v>
      </c>
    </row>
    <row r="53" spans="1:5" ht="15.75" customHeight="1">
      <c r="A53" s="43">
        <v>43447</v>
      </c>
      <c r="B53" s="69">
        <v>15000</v>
      </c>
      <c r="C53" s="69"/>
      <c r="D53" s="69">
        <f t="shared" si="0"/>
        <v>2505000</v>
      </c>
      <c r="E53" s="45" t="s">
        <v>491</v>
      </c>
    </row>
    <row r="54" spans="1:5" ht="15.75" customHeight="1">
      <c r="A54" s="43">
        <v>43447</v>
      </c>
      <c r="B54" s="69">
        <v>120000</v>
      </c>
      <c r="C54" s="69"/>
      <c r="D54" s="69">
        <f t="shared" si="0"/>
        <v>2625000</v>
      </c>
      <c r="E54" s="45" t="s">
        <v>567</v>
      </c>
    </row>
    <row r="55" spans="1:5" ht="15.75" customHeight="1">
      <c r="A55" s="43">
        <v>43447</v>
      </c>
      <c r="B55" s="69">
        <v>30000</v>
      </c>
      <c r="C55" s="69"/>
      <c r="D55" s="69">
        <f t="shared" si="0"/>
        <v>2655000</v>
      </c>
      <c r="E55" s="45" t="s">
        <v>568</v>
      </c>
    </row>
    <row r="56" spans="1:5" ht="15.75" customHeight="1">
      <c r="A56" s="43">
        <v>43447</v>
      </c>
      <c r="B56" s="69">
        <v>100000</v>
      </c>
      <c r="C56" s="69"/>
      <c r="D56" s="69">
        <f t="shared" si="0"/>
        <v>2755000</v>
      </c>
      <c r="E56" s="45" t="s">
        <v>569</v>
      </c>
    </row>
    <row r="57" spans="1:5" ht="15.75" customHeight="1">
      <c r="A57" s="43">
        <v>43448</v>
      </c>
      <c r="B57" s="69">
        <v>15000</v>
      </c>
      <c r="C57" s="69"/>
      <c r="D57" s="69">
        <f t="shared" si="0"/>
        <v>2770000</v>
      </c>
      <c r="E57" s="45" t="s">
        <v>570</v>
      </c>
    </row>
    <row r="58" spans="1:5" ht="15.75" customHeight="1">
      <c r="A58" s="43">
        <v>43448</v>
      </c>
      <c r="B58" s="69">
        <v>15000</v>
      </c>
      <c r="C58" s="69"/>
      <c r="D58" s="69">
        <f t="shared" si="0"/>
        <v>2785000</v>
      </c>
      <c r="E58" s="45" t="s">
        <v>427</v>
      </c>
    </row>
    <row r="59" spans="1:5" ht="15.75" customHeight="1">
      <c r="A59" s="43">
        <v>43448</v>
      </c>
      <c r="B59" s="69">
        <v>15000</v>
      </c>
      <c r="C59" s="69"/>
      <c r="D59" s="69">
        <f t="shared" si="0"/>
        <v>2800000</v>
      </c>
      <c r="E59" s="45" t="s">
        <v>571</v>
      </c>
    </row>
    <row r="60" spans="1:5" ht="15.75" customHeight="1">
      <c r="A60" s="43">
        <v>43450</v>
      </c>
      <c r="B60" s="69">
        <v>15000</v>
      </c>
      <c r="C60" s="69"/>
      <c r="D60" s="69">
        <f t="shared" si="0"/>
        <v>2815000</v>
      </c>
      <c r="E60" s="45" t="s">
        <v>572</v>
      </c>
    </row>
    <row r="61" spans="1:5" ht="15.75" customHeight="1">
      <c r="A61" s="43">
        <v>43451</v>
      </c>
      <c r="B61" s="69">
        <v>15000</v>
      </c>
      <c r="C61" s="69"/>
      <c r="D61" s="69">
        <f t="shared" si="0"/>
        <v>2830000</v>
      </c>
      <c r="E61" s="45" t="s">
        <v>573</v>
      </c>
    </row>
    <row r="62" spans="1:5" ht="15.75" customHeight="1">
      <c r="A62" s="43">
        <v>43451</v>
      </c>
      <c r="B62" s="69">
        <v>15000</v>
      </c>
      <c r="C62" s="69"/>
      <c r="D62" s="69">
        <f t="shared" si="0"/>
        <v>2845000</v>
      </c>
      <c r="E62" s="45" t="s">
        <v>574</v>
      </c>
    </row>
    <row r="63" spans="1:5" ht="15.75" customHeight="1">
      <c r="A63" s="43">
        <v>43452</v>
      </c>
      <c r="B63" s="69">
        <v>15000</v>
      </c>
      <c r="C63" s="69"/>
      <c r="D63" s="69">
        <f t="shared" si="0"/>
        <v>2860000</v>
      </c>
      <c r="E63" s="45" t="s">
        <v>530</v>
      </c>
    </row>
    <row r="64" spans="1:5" ht="15.75" customHeight="1">
      <c r="A64" s="43">
        <v>43452</v>
      </c>
      <c r="B64" s="69">
        <v>15000</v>
      </c>
      <c r="C64" s="69"/>
      <c r="D64" s="69">
        <f t="shared" si="0"/>
        <v>2875000</v>
      </c>
      <c r="E64" s="45" t="s">
        <v>575</v>
      </c>
    </row>
    <row r="65" spans="1:5" ht="15.75" customHeight="1">
      <c r="A65" s="43">
        <v>43453</v>
      </c>
      <c r="B65" s="69">
        <v>15000</v>
      </c>
      <c r="C65" s="69"/>
      <c r="D65" s="69">
        <f t="shared" si="0"/>
        <v>2890000</v>
      </c>
      <c r="E65" s="45" t="s">
        <v>576</v>
      </c>
    </row>
    <row r="66" spans="1:5" ht="15.75" customHeight="1">
      <c r="A66" s="43">
        <v>43453</v>
      </c>
      <c r="B66" s="69">
        <v>15000</v>
      </c>
      <c r="C66" s="69"/>
      <c r="D66" s="69">
        <f t="shared" si="0"/>
        <v>2905000</v>
      </c>
      <c r="E66" s="45" t="s">
        <v>577</v>
      </c>
    </row>
    <row r="67" spans="1:5" ht="15.75" customHeight="1">
      <c r="A67" s="43">
        <v>43453</v>
      </c>
      <c r="B67" s="69">
        <v>15000</v>
      </c>
      <c r="C67" s="69"/>
      <c r="D67" s="69">
        <f t="shared" si="0"/>
        <v>2920000</v>
      </c>
      <c r="E67" s="45" t="s">
        <v>578</v>
      </c>
    </row>
    <row r="68" spans="1:5" ht="15.75" customHeight="1">
      <c r="A68" s="43">
        <v>43453</v>
      </c>
      <c r="B68" s="69">
        <v>15000</v>
      </c>
      <c r="C68" s="69"/>
      <c r="D68" s="69">
        <f t="shared" si="0"/>
        <v>2935000</v>
      </c>
      <c r="E68" s="45" t="s">
        <v>593</v>
      </c>
    </row>
    <row r="69" spans="1:5" ht="15.75" customHeight="1">
      <c r="A69" s="43">
        <v>43454</v>
      </c>
      <c r="B69" s="69">
        <v>45000</v>
      </c>
      <c r="C69" s="69"/>
      <c r="D69" s="69">
        <f t="shared" si="0"/>
        <v>2980000</v>
      </c>
      <c r="E69" s="45" t="s">
        <v>591</v>
      </c>
    </row>
    <row r="70" spans="1:5" ht="15.75" customHeight="1">
      <c r="A70" s="43">
        <v>43454</v>
      </c>
      <c r="B70" s="69">
        <v>15000</v>
      </c>
      <c r="C70" s="69"/>
      <c r="D70" s="69">
        <f t="shared" si="0"/>
        <v>2995000</v>
      </c>
      <c r="E70" s="45" t="s">
        <v>594</v>
      </c>
    </row>
    <row r="71" spans="1:5" ht="15.75" customHeight="1">
      <c r="A71" s="43">
        <v>43455</v>
      </c>
      <c r="B71" s="69">
        <v>15000</v>
      </c>
      <c r="C71" s="69"/>
      <c r="D71" s="69">
        <f t="shared" si="0"/>
        <v>3010000</v>
      </c>
      <c r="E71" s="45" t="s">
        <v>506</v>
      </c>
    </row>
    <row r="72" spans="1:5" ht="15.75" customHeight="1">
      <c r="A72" s="43">
        <v>43455</v>
      </c>
      <c r="B72" s="69">
        <v>15000</v>
      </c>
      <c r="C72" s="69"/>
      <c r="D72" s="69">
        <f t="shared" si="0"/>
        <v>3025000</v>
      </c>
      <c r="E72" s="45" t="s">
        <v>579</v>
      </c>
    </row>
    <row r="73" spans="1:5" ht="15.75" customHeight="1">
      <c r="A73" s="43">
        <v>43455</v>
      </c>
      <c r="B73" s="69">
        <v>30000</v>
      </c>
      <c r="C73" s="69"/>
      <c r="D73" s="69">
        <f t="shared" si="0"/>
        <v>3055000</v>
      </c>
      <c r="E73" s="45" t="s">
        <v>580</v>
      </c>
    </row>
    <row r="74" spans="1:5" ht="15.75" customHeight="1">
      <c r="A74" s="43">
        <v>43455</v>
      </c>
      <c r="B74" s="69">
        <v>15000</v>
      </c>
      <c r="C74" s="69"/>
      <c r="D74" s="69">
        <f t="shared" si="0"/>
        <v>3070000</v>
      </c>
      <c r="E74" s="47" t="s">
        <v>520</v>
      </c>
    </row>
    <row r="75" spans="1:5" ht="15.75" customHeight="1">
      <c r="A75" s="43">
        <v>43455</v>
      </c>
      <c r="B75" s="69">
        <v>20000</v>
      </c>
      <c r="C75" s="69"/>
      <c r="D75" s="69">
        <f t="shared" si="0"/>
        <v>3090000</v>
      </c>
      <c r="E75" s="45" t="s">
        <v>581</v>
      </c>
    </row>
    <row r="76" spans="1:5" ht="15.75" customHeight="1">
      <c r="A76" s="43">
        <v>43455</v>
      </c>
      <c r="B76" s="69">
        <v>15000</v>
      </c>
      <c r="C76" s="69"/>
      <c r="D76" s="69">
        <f t="shared" si="0"/>
        <v>3105000</v>
      </c>
      <c r="E76" s="45" t="s">
        <v>582</v>
      </c>
    </row>
    <row r="77" spans="1:5" ht="15.75" customHeight="1">
      <c r="A77" s="43">
        <v>43455</v>
      </c>
      <c r="B77" s="69">
        <v>15000</v>
      </c>
      <c r="C77" s="69"/>
      <c r="D77" s="69">
        <f t="shared" si="0"/>
        <v>3120000</v>
      </c>
      <c r="E77" s="45" t="s">
        <v>583</v>
      </c>
    </row>
    <row r="78" spans="1:5" ht="15.75" customHeight="1">
      <c r="A78" s="43">
        <v>43458</v>
      </c>
      <c r="B78" s="69">
        <v>100000</v>
      </c>
      <c r="C78" s="69"/>
      <c r="D78" s="69">
        <f t="shared" si="0"/>
        <v>3220000</v>
      </c>
      <c r="E78" s="45" t="s">
        <v>588</v>
      </c>
    </row>
    <row r="79" spans="1:5" ht="15.75" customHeight="1">
      <c r="A79" s="43">
        <v>43458</v>
      </c>
      <c r="B79" s="69">
        <v>200000</v>
      </c>
      <c r="C79" s="69"/>
      <c r="D79" s="69">
        <f t="shared" si="0"/>
        <v>3420000</v>
      </c>
      <c r="E79" s="45" t="s">
        <v>589</v>
      </c>
    </row>
    <row r="80" spans="1:5" ht="15.75" customHeight="1">
      <c r="A80" s="43">
        <v>43454</v>
      </c>
      <c r="B80" s="69">
        <v>100000</v>
      </c>
      <c r="C80" s="69"/>
      <c r="D80" s="69">
        <f t="shared" si="0"/>
        <v>3520000</v>
      </c>
      <c r="E80" s="45" t="s">
        <v>584</v>
      </c>
    </row>
    <row r="81" spans="1:256" ht="15.75" customHeight="1">
      <c r="A81" s="43">
        <v>43455</v>
      </c>
      <c r="B81" s="69">
        <v>100000</v>
      </c>
      <c r="C81" s="69"/>
      <c r="D81" s="69">
        <f t="shared" si="0"/>
        <v>3620000</v>
      </c>
      <c r="E81" s="45" t="s">
        <v>585</v>
      </c>
    </row>
    <row r="82" spans="1:256" s="48" customFormat="1" ht="15.75" customHeight="1">
      <c r="A82" s="43">
        <v>43452</v>
      </c>
      <c r="B82" s="69">
        <v>100000</v>
      </c>
      <c r="C82" s="69"/>
      <c r="D82" s="69">
        <f t="shared" si="0"/>
        <v>3720000</v>
      </c>
      <c r="E82" s="45" t="s">
        <v>587</v>
      </c>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c r="HV82" s="24"/>
      <c r="HW82" s="24"/>
      <c r="HX82" s="24"/>
      <c r="HY82" s="24"/>
      <c r="HZ82" s="24"/>
      <c r="IA82" s="24"/>
      <c r="IB82" s="24"/>
      <c r="IC82" s="24"/>
      <c r="ID82" s="24"/>
      <c r="IE82" s="24"/>
      <c r="IF82" s="24"/>
      <c r="IG82" s="24"/>
      <c r="IH82" s="24"/>
      <c r="II82" s="24"/>
      <c r="IJ82" s="24"/>
      <c r="IK82" s="24"/>
      <c r="IL82" s="24"/>
      <c r="IM82" s="24"/>
      <c r="IN82" s="24"/>
      <c r="IO82" s="24"/>
      <c r="IP82" s="24"/>
      <c r="IQ82" s="24"/>
      <c r="IR82" s="24"/>
      <c r="IS82" s="24"/>
      <c r="IT82" s="24"/>
      <c r="IU82" s="24"/>
      <c r="IV82" s="24"/>
    </row>
    <row r="83" spans="1:256" ht="15.75" customHeight="1">
      <c r="A83" s="43">
        <v>43453</v>
      </c>
      <c r="B83" s="69">
        <v>100000</v>
      </c>
      <c r="C83" s="69"/>
      <c r="D83" s="69">
        <f t="shared" si="0"/>
        <v>3820000</v>
      </c>
      <c r="E83" s="45" t="s">
        <v>592</v>
      </c>
    </row>
    <row r="84" spans="1:256" ht="15.75" customHeight="1">
      <c r="A84" s="43">
        <v>43458</v>
      </c>
      <c r="B84" s="69"/>
      <c r="C84" s="69">
        <v>1000000</v>
      </c>
      <c r="D84" s="69">
        <f t="shared" si="0"/>
        <v>2820000</v>
      </c>
      <c r="E84" s="45" t="s">
        <v>445</v>
      </c>
    </row>
    <row r="85" spans="1:256" ht="15.75" customHeight="1">
      <c r="A85" s="43">
        <v>43460</v>
      </c>
      <c r="B85" s="69">
        <v>100000</v>
      </c>
      <c r="C85" s="69"/>
      <c r="D85" s="69">
        <f t="shared" si="0"/>
        <v>2920000</v>
      </c>
      <c r="E85" s="45" t="s">
        <v>595</v>
      </c>
    </row>
    <row r="86" spans="1:256" ht="15.75" customHeight="1">
      <c r="A86" s="43">
        <v>43460</v>
      </c>
      <c r="B86" s="69">
        <v>160000</v>
      </c>
      <c r="C86" s="69"/>
      <c r="D86" s="69">
        <f t="shared" si="0"/>
        <v>3080000</v>
      </c>
      <c r="E86" s="45" t="s">
        <v>596</v>
      </c>
    </row>
    <row r="87" spans="1:256" ht="15.75" customHeight="1">
      <c r="A87" s="43">
        <v>43460</v>
      </c>
      <c r="B87" s="69">
        <v>49000</v>
      </c>
      <c r="C87" s="69"/>
      <c r="D87" s="69">
        <f t="shared" si="0"/>
        <v>3129000</v>
      </c>
      <c r="E87" s="47" t="s">
        <v>597</v>
      </c>
    </row>
    <row r="88" spans="1:256" ht="15.75" customHeight="1">
      <c r="A88" s="19"/>
      <c r="B88" s="69"/>
      <c r="C88" s="69"/>
      <c r="D88" s="69"/>
      <c r="E88" s="19"/>
    </row>
    <row r="89" spans="1:256" ht="15.75" customHeight="1">
      <c r="A89" s="19"/>
      <c r="B89" s="69"/>
      <c r="C89" s="69"/>
      <c r="D89" s="69"/>
      <c r="E89" s="19"/>
    </row>
    <row r="90" spans="1:256" ht="15.75" customHeight="1">
      <c r="A90" s="19"/>
      <c r="B90" s="69"/>
      <c r="C90" s="69"/>
      <c r="D90" s="69"/>
      <c r="E90" s="19"/>
    </row>
    <row r="91" spans="1:256" ht="15.75" customHeight="1">
      <c r="A91" s="19"/>
      <c r="B91" s="69"/>
      <c r="C91" s="69"/>
      <c r="D91" s="69"/>
      <c r="E91" s="19"/>
    </row>
    <row r="92" spans="1:256" ht="15.75" customHeight="1">
      <c r="A92" s="19"/>
      <c r="B92" s="69"/>
      <c r="C92" s="69"/>
      <c r="D92" s="69"/>
      <c r="E92" s="19"/>
    </row>
    <row r="93" spans="1:256" ht="15.75" customHeight="1">
      <c r="A93" s="19"/>
      <c r="B93" s="69"/>
      <c r="C93" s="69"/>
      <c r="D93" s="69"/>
      <c r="E93" s="19"/>
    </row>
    <row r="94" spans="1:256" ht="15.75" customHeight="1">
      <c r="A94" s="19"/>
      <c r="B94" s="69"/>
      <c r="C94" s="69"/>
      <c r="D94" s="69"/>
      <c r="E94" s="19"/>
    </row>
    <row r="95" spans="1:256" ht="15.75" customHeight="1">
      <c r="A95" s="19"/>
      <c r="B95" s="69"/>
      <c r="C95" s="69"/>
      <c r="D95" s="69"/>
      <c r="E95" s="19"/>
    </row>
    <row r="96" spans="1:256" ht="15.75" customHeight="1">
      <c r="A96" s="19"/>
      <c r="B96" s="69"/>
      <c r="C96" s="69"/>
      <c r="D96" s="69"/>
      <c r="E96" s="19"/>
    </row>
    <row r="97" spans="1:5" ht="15.75" customHeight="1">
      <c r="A97" s="19"/>
      <c r="B97" s="69"/>
      <c r="C97" s="69"/>
      <c r="D97" s="69"/>
      <c r="E97" s="19"/>
    </row>
    <row r="98" spans="1:5" ht="15.75" customHeight="1">
      <c r="A98" s="19"/>
      <c r="B98" s="69"/>
      <c r="C98" s="69"/>
      <c r="D98" s="69"/>
      <c r="E98" s="19"/>
    </row>
    <row r="99" spans="1:5" ht="15.75" customHeight="1">
      <c r="A99" s="19"/>
      <c r="B99" s="69"/>
      <c r="C99" s="69"/>
      <c r="D99" s="69"/>
      <c r="E99" s="19"/>
    </row>
    <row r="100" spans="1:5" ht="15.75" customHeight="1">
      <c r="A100" s="19"/>
      <c r="B100" s="69"/>
      <c r="C100" s="69"/>
      <c r="D100" s="69"/>
      <c r="E100" s="19"/>
    </row>
    <row r="101" spans="1:5" ht="15.75" customHeight="1">
      <c r="A101" s="19"/>
      <c r="B101" s="69"/>
      <c r="C101" s="69"/>
      <c r="D101" s="69"/>
      <c r="E101" s="19"/>
    </row>
    <row r="102" spans="1:5" ht="15.75" customHeight="1">
      <c r="A102" s="19"/>
      <c r="B102" s="69"/>
      <c r="C102" s="69"/>
      <c r="D102" s="69"/>
      <c r="E102" s="19"/>
    </row>
    <row r="103" spans="1:5" ht="15.75" customHeight="1">
      <c r="A103" s="19"/>
      <c r="B103" s="69"/>
      <c r="C103" s="69"/>
      <c r="D103" s="69"/>
      <c r="E103" s="19"/>
    </row>
    <row r="104" spans="1:5" ht="15.75" customHeight="1">
      <c r="A104" s="19"/>
      <c r="B104" s="69"/>
      <c r="C104" s="69"/>
      <c r="D104" s="69"/>
      <c r="E104" s="19"/>
    </row>
    <row r="105" spans="1:5" ht="15.75" customHeight="1">
      <c r="A105" s="19"/>
      <c r="B105" s="69"/>
      <c r="C105" s="69"/>
      <c r="D105" s="69"/>
      <c r="E105" s="19"/>
    </row>
    <row r="106" spans="1:5" ht="15.75" customHeight="1">
      <c r="A106" s="19"/>
      <c r="B106" s="69"/>
      <c r="C106" s="69"/>
      <c r="D106" s="69"/>
      <c r="E106" s="19"/>
    </row>
    <row r="107" spans="1:5" ht="15.75" customHeight="1">
      <c r="A107" s="19"/>
      <c r="B107" s="69"/>
      <c r="C107" s="69"/>
      <c r="D107" s="69"/>
      <c r="E107" s="19"/>
    </row>
    <row r="108" spans="1:5" ht="15.75" customHeight="1">
      <c r="A108" s="19"/>
      <c r="B108" s="69"/>
      <c r="C108" s="69"/>
      <c r="D108" s="69"/>
      <c r="E108" s="19"/>
    </row>
    <row r="109" spans="1:5" ht="15.75" customHeight="1">
      <c r="A109" s="19"/>
      <c r="B109" s="69"/>
      <c r="C109" s="69"/>
      <c r="D109" s="69"/>
      <c r="E109" s="19"/>
    </row>
    <row r="110" spans="1:5" ht="15.75" customHeight="1">
      <c r="A110" s="19"/>
      <c r="B110" s="69"/>
      <c r="C110" s="69"/>
      <c r="D110" s="69"/>
      <c r="E110" s="19"/>
    </row>
    <row r="111" spans="1:5" ht="15.75" customHeight="1">
      <c r="A111" s="19"/>
      <c r="B111" s="69"/>
      <c r="C111" s="69"/>
      <c r="D111" s="69"/>
      <c r="E111" s="19"/>
    </row>
    <row r="112" spans="1:5" ht="15.75" customHeight="1">
      <c r="A112" s="19"/>
      <c r="B112" s="69"/>
      <c r="C112" s="69"/>
      <c r="D112" s="69"/>
      <c r="E112" s="19"/>
    </row>
    <row r="113" spans="1:5" ht="15.75" customHeight="1">
      <c r="A113" s="19"/>
      <c r="B113" s="69"/>
      <c r="C113" s="69"/>
      <c r="D113" s="69"/>
      <c r="E113" s="19"/>
    </row>
    <row r="114" spans="1:5" ht="15.75" customHeight="1">
      <c r="A114" s="19"/>
      <c r="B114" s="69"/>
      <c r="C114" s="69"/>
      <c r="D114" s="69"/>
      <c r="E114" s="19"/>
    </row>
    <row r="115" spans="1:5" ht="15.75" customHeight="1">
      <c r="A115" s="19"/>
      <c r="B115" s="69"/>
      <c r="C115" s="69"/>
      <c r="D115" s="69"/>
      <c r="E115" s="19"/>
    </row>
    <row r="116" spans="1:5" ht="15.75" customHeight="1">
      <c r="A116" s="19"/>
      <c r="B116" s="69"/>
      <c r="C116" s="69"/>
      <c r="D116" s="69"/>
      <c r="E116" s="19"/>
    </row>
    <row r="117" spans="1:5" ht="15.75" customHeight="1">
      <c r="A117" s="19"/>
      <c r="B117" s="69"/>
      <c r="C117" s="69"/>
      <c r="D117" s="69"/>
      <c r="E117" s="19"/>
    </row>
    <row r="118" spans="1:5" ht="15.75" customHeight="1">
      <c r="A118" s="19"/>
      <c r="B118" s="69"/>
      <c r="C118" s="69"/>
      <c r="D118" s="69"/>
      <c r="E118" s="19"/>
    </row>
    <row r="119" spans="1:5" ht="15.75" customHeight="1">
      <c r="A119" s="19"/>
      <c r="B119" s="69"/>
      <c r="C119" s="69"/>
      <c r="D119" s="69"/>
      <c r="E119" s="19"/>
    </row>
    <row r="120" spans="1:5" ht="15.75" customHeight="1">
      <c r="A120" s="19"/>
      <c r="B120" s="69"/>
      <c r="C120" s="69"/>
      <c r="D120" s="69"/>
      <c r="E120" s="19"/>
    </row>
    <row r="121" spans="1:5" ht="15.75" customHeight="1">
      <c r="A121" s="19"/>
      <c r="B121" s="69"/>
      <c r="C121" s="69"/>
      <c r="D121" s="69"/>
      <c r="E121" s="19"/>
    </row>
    <row r="122" spans="1:5" ht="15.75" customHeight="1">
      <c r="A122" s="19"/>
      <c r="B122" s="69"/>
      <c r="C122" s="69"/>
      <c r="D122" s="69"/>
      <c r="E122" s="19"/>
    </row>
    <row r="123" spans="1:5" ht="15.75" customHeight="1">
      <c r="A123" s="19"/>
      <c r="B123" s="69"/>
      <c r="C123" s="69"/>
      <c r="D123" s="69"/>
      <c r="E123" s="19"/>
    </row>
    <row r="124" spans="1:5" ht="15.75" customHeight="1">
      <c r="A124" s="19"/>
      <c r="B124" s="69"/>
      <c r="C124" s="69"/>
      <c r="D124" s="69"/>
      <c r="E124" s="19"/>
    </row>
    <row r="125" spans="1:5" ht="15.75" customHeight="1">
      <c r="A125" s="19"/>
      <c r="B125" s="69"/>
      <c r="C125" s="69"/>
      <c r="D125" s="69"/>
      <c r="E125" s="19"/>
    </row>
    <row r="126" spans="1:5" ht="15.75" customHeight="1">
      <c r="A126" s="19"/>
      <c r="B126" s="69"/>
      <c r="C126" s="69"/>
      <c r="D126" s="69"/>
      <c r="E126" s="19"/>
    </row>
    <row r="127" spans="1:5" ht="15.75" customHeight="1">
      <c r="A127" s="19"/>
      <c r="B127" s="69"/>
      <c r="C127" s="69"/>
      <c r="D127" s="69"/>
      <c r="E127" s="19"/>
    </row>
    <row r="128" spans="1:5" ht="15.75" customHeight="1">
      <c r="A128" s="19"/>
      <c r="B128" s="69"/>
      <c r="C128" s="69"/>
      <c r="D128" s="69"/>
      <c r="E128" s="19"/>
    </row>
    <row r="129" spans="1:5" ht="15.75" customHeight="1">
      <c r="A129" s="19"/>
      <c r="B129" s="69"/>
      <c r="C129" s="69"/>
      <c r="D129" s="69"/>
      <c r="E129" s="19"/>
    </row>
    <row r="130" spans="1:5" ht="15.75" customHeight="1">
      <c r="A130" s="19"/>
      <c r="B130" s="69"/>
      <c r="C130" s="69"/>
      <c r="D130" s="69"/>
      <c r="E130" s="19"/>
    </row>
    <row r="131" spans="1:5" ht="15.75" customHeight="1">
      <c r="A131" s="19"/>
      <c r="B131" s="69"/>
      <c r="C131" s="69"/>
      <c r="D131" s="69"/>
      <c r="E131" s="19"/>
    </row>
    <row r="132" spans="1:5" ht="15.75" customHeight="1">
      <c r="A132" s="19"/>
      <c r="B132" s="69"/>
      <c r="C132" s="69"/>
      <c r="D132" s="69"/>
      <c r="E132" s="19"/>
    </row>
    <row r="133" spans="1:5" ht="15.75" customHeight="1">
      <c r="A133" s="19"/>
      <c r="B133" s="69"/>
      <c r="C133" s="69"/>
      <c r="D133" s="69"/>
      <c r="E133" s="19"/>
    </row>
    <row r="134" spans="1:5" ht="15.75" customHeight="1">
      <c r="A134" s="19"/>
      <c r="B134" s="69"/>
      <c r="C134" s="69"/>
      <c r="D134" s="69"/>
      <c r="E134" s="19"/>
    </row>
    <row r="135" spans="1:5" ht="15.75" customHeight="1">
      <c r="A135" s="19"/>
      <c r="B135" s="69"/>
      <c r="C135" s="69"/>
      <c r="D135" s="69"/>
      <c r="E135" s="19"/>
    </row>
    <row r="136" spans="1:5" ht="15.75" customHeight="1">
      <c r="A136" s="19"/>
      <c r="B136" s="69"/>
      <c r="C136" s="69"/>
      <c r="D136" s="69"/>
      <c r="E136" s="19"/>
    </row>
    <row r="137" spans="1:5" ht="15.75" customHeight="1">
      <c r="A137" s="19"/>
      <c r="B137" s="69"/>
      <c r="C137" s="69"/>
      <c r="D137" s="69"/>
      <c r="E137" s="19"/>
    </row>
    <row r="138" spans="1:5" ht="15.75" customHeight="1">
      <c r="A138" s="19"/>
      <c r="B138" s="69"/>
      <c r="C138" s="69"/>
      <c r="D138" s="69"/>
      <c r="E138" s="19"/>
    </row>
    <row r="139" spans="1:5" ht="15.75" customHeight="1">
      <c r="A139" s="19"/>
      <c r="B139" s="69"/>
      <c r="C139" s="69"/>
      <c r="D139" s="69"/>
      <c r="E139" s="19"/>
    </row>
    <row r="140" spans="1:5" ht="15.75" customHeight="1">
      <c r="A140" s="19"/>
      <c r="B140" s="69"/>
      <c r="C140" s="69"/>
      <c r="D140" s="69"/>
      <c r="E140" s="19"/>
    </row>
    <row r="141" spans="1:5" ht="15.75" customHeight="1">
      <c r="A141" s="19"/>
      <c r="B141" s="69"/>
      <c r="C141" s="69"/>
      <c r="D141" s="69"/>
      <c r="E141" s="19"/>
    </row>
    <row r="142" spans="1:5" ht="15.75" customHeight="1">
      <c r="A142" s="19"/>
      <c r="B142" s="69"/>
      <c r="C142" s="69"/>
      <c r="D142" s="69"/>
      <c r="E142" s="19"/>
    </row>
    <row r="143" spans="1:5" ht="15.75" customHeight="1">
      <c r="A143" s="19"/>
      <c r="B143" s="69"/>
      <c r="C143" s="69"/>
      <c r="D143" s="69"/>
      <c r="E143" s="19"/>
    </row>
  </sheetData>
  <phoneticPr fontId="7" type="noConversion"/>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
  <sheetViews>
    <sheetView showGridLines="0" topLeftCell="A19" workbookViewId="0">
      <selection activeCell="D21" sqref="D21"/>
    </sheetView>
  </sheetViews>
  <sheetFormatPr defaultColWidth="17.33203125" defaultRowHeight="15.75" customHeight="1"/>
  <cols>
    <col min="1" max="3" width="17.5" style="21" customWidth="1"/>
    <col min="4" max="4" width="19.6640625" style="21" customWidth="1"/>
    <col min="5" max="256" width="17.5" style="21" customWidth="1"/>
  </cols>
  <sheetData>
    <row r="1" spans="1:5" ht="15.75" customHeight="1">
      <c r="A1" s="22" t="s">
        <v>312</v>
      </c>
      <c r="B1" s="22" t="s">
        <v>313</v>
      </c>
      <c r="C1" s="22" t="s">
        <v>314</v>
      </c>
      <c r="D1" s="22" t="s">
        <v>315</v>
      </c>
      <c r="E1" s="86" t="s">
        <v>599</v>
      </c>
    </row>
    <row r="2" spans="1:5" ht="15.75" customHeight="1">
      <c r="A2" s="23">
        <v>43294</v>
      </c>
      <c r="B2" s="9" t="s">
        <v>316</v>
      </c>
      <c r="C2" s="13">
        <v>20000</v>
      </c>
      <c r="D2" s="13"/>
      <c r="E2" s="10"/>
    </row>
    <row r="3" spans="1:5" ht="15.75" customHeight="1">
      <c r="A3" s="23">
        <v>43301</v>
      </c>
      <c r="B3" s="9" t="s">
        <v>316</v>
      </c>
      <c r="C3" s="13">
        <v>20000</v>
      </c>
      <c r="D3" s="13"/>
      <c r="E3" s="10"/>
    </row>
    <row r="4" spans="1:5" ht="15.75" customHeight="1">
      <c r="A4" s="23">
        <v>43303</v>
      </c>
      <c r="B4" s="9" t="s">
        <v>317</v>
      </c>
      <c r="C4" s="13">
        <v>20000</v>
      </c>
      <c r="D4" s="13"/>
      <c r="E4" s="10"/>
    </row>
    <row r="5" spans="1:5" ht="15.75" customHeight="1">
      <c r="A5" s="23">
        <v>43308</v>
      </c>
      <c r="B5" s="9" t="s">
        <v>316</v>
      </c>
      <c r="C5" s="13">
        <v>20000</v>
      </c>
      <c r="D5" s="13">
        <f>SUM(C2:C5)</f>
        <v>80000</v>
      </c>
      <c r="E5" s="9" t="s">
        <v>318</v>
      </c>
    </row>
    <row r="6" spans="1:5" ht="15.75" customHeight="1">
      <c r="A6" s="23">
        <v>43315</v>
      </c>
      <c r="B6" s="9" t="s">
        <v>316</v>
      </c>
      <c r="C6" s="13">
        <v>20000</v>
      </c>
      <c r="D6" s="13"/>
      <c r="E6" s="10"/>
    </row>
    <row r="7" spans="1:5" ht="15.75" customHeight="1">
      <c r="A7" s="23">
        <v>43321</v>
      </c>
      <c r="B7" s="9" t="s">
        <v>319</v>
      </c>
      <c r="C7" s="13">
        <v>20000</v>
      </c>
      <c r="D7" s="13"/>
      <c r="E7" s="10"/>
    </row>
    <row r="8" spans="1:5" ht="15.75" customHeight="1">
      <c r="A8" s="23">
        <v>43322</v>
      </c>
      <c r="B8" s="9" t="s">
        <v>316</v>
      </c>
      <c r="C8" s="13">
        <v>20000</v>
      </c>
      <c r="D8" s="13"/>
      <c r="E8" s="10"/>
    </row>
    <row r="9" spans="1:5" ht="15.75" customHeight="1">
      <c r="A9" s="23">
        <v>43323</v>
      </c>
      <c r="B9" s="9" t="s">
        <v>320</v>
      </c>
      <c r="C9" s="13">
        <v>15000</v>
      </c>
      <c r="D9" s="13"/>
      <c r="E9" s="10"/>
    </row>
    <row r="10" spans="1:5" ht="15.75" customHeight="1">
      <c r="A10" s="23">
        <v>43322</v>
      </c>
      <c r="B10" s="9" t="s">
        <v>321</v>
      </c>
      <c r="C10" s="13">
        <v>25000</v>
      </c>
      <c r="D10" s="13"/>
      <c r="E10" s="10"/>
    </row>
    <row r="11" spans="1:5" ht="15.75" customHeight="1">
      <c r="A11" s="23">
        <v>43323</v>
      </c>
      <c r="B11" s="9" t="s">
        <v>322</v>
      </c>
      <c r="C11" s="13">
        <v>80000</v>
      </c>
      <c r="D11" s="13"/>
      <c r="E11" s="10"/>
    </row>
    <row r="12" spans="1:5" ht="15.75" customHeight="1">
      <c r="A12" s="23">
        <v>43333</v>
      </c>
      <c r="B12" s="9" t="s">
        <v>323</v>
      </c>
      <c r="C12" s="13">
        <v>10000</v>
      </c>
      <c r="D12" s="13"/>
      <c r="E12" s="10"/>
    </row>
    <row r="13" spans="1:5" ht="15.75" customHeight="1">
      <c r="A13" s="23">
        <v>43334</v>
      </c>
      <c r="B13" s="9" t="s">
        <v>324</v>
      </c>
      <c r="C13" s="13">
        <v>32000</v>
      </c>
      <c r="D13" s="13"/>
      <c r="E13" s="10"/>
    </row>
    <row r="14" spans="1:5" ht="15.75" customHeight="1">
      <c r="A14" s="23">
        <v>43334</v>
      </c>
      <c r="B14" s="9" t="s">
        <v>325</v>
      </c>
      <c r="C14" s="13">
        <v>7000</v>
      </c>
      <c r="D14" s="13"/>
      <c r="E14" s="10"/>
    </row>
    <row r="15" spans="1:5" ht="15.75" customHeight="1">
      <c r="A15" s="23">
        <v>43334</v>
      </c>
      <c r="B15" s="9" t="s">
        <v>326</v>
      </c>
      <c r="C15" s="13">
        <v>20000</v>
      </c>
      <c r="D15" s="13"/>
      <c r="E15" s="10"/>
    </row>
    <row r="16" spans="1:5" ht="15.75" customHeight="1">
      <c r="A16" s="23">
        <v>43329</v>
      </c>
      <c r="B16" s="9" t="s">
        <v>316</v>
      </c>
      <c r="C16" s="13">
        <v>20000</v>
      </c>
      <c r="D16" s="13"/>
      <c r="E16" s="10"/>
    </row>
    <row r="17" spans="1:5" ht="15.75" customHeight="1">
      <c r="A17" s="23">
        <v>43336</v>
      </c>
      <c r="B17" s="9" t="s">
        <v>316</v>
      </c>
      <c r="C17" s="13">
        <v>20000</v>
      </c>
      <c r="D17" s="13"/>
      <c r="E17" s="10"/>
    </row>
    <row r="18" spans="1:5" ht="15.75" customHeight="1">
      <c r="A18" s="23">
        <v>43343</v>
      </c>
      <c r="B18" s="9" t="s">
        <v>316</v>
      </c>
      <c r="C18" s="13">
        <v>20000</v>
      </c>
      <c r="D18" s="13">
        <f>SUM(C6:C18)</f>
        <v>309000</v>
      </c>
      <c r="E18" s="9" t="s">
        <v>327</v>
      </c>
    </row>
    <row r="19" spans="1:5" ht="15.75" customHeight="1">
      <c r="A19" s="23">
        <v>43357</v>
      </c>
      <c r="B19" s="9" t="s">
        <v>316</v>
      </c>
      <c r="C19" s="13">
        <v>20000</v>
      </c>
      <c r="D19" s="13"/>
      <c r="E19" s="10"/>
    </row>
    <row r="20" spans="1:5" ht="15.75" customHeight="1">
      <c r="A20" s="23">
        <v>43364</v>
      </c>
      <c r="B20" s="9" t="s">
        <v>316</v>
      </c>
      <c r="C20" s="13">
        <v>20000</v>
      </c>
      <c r="D20" s="13"/>
      <c r="E20" s="10"/>
    </row>
    <row r="21" spans="1:5" ht="15.75" customHeight="1">
      <c r="A21" s="23">
        <v>43371</v>
      </c>
      <c r="B21" s="9" t="s">
        <v>316</v>
      </c>
      <c r="C21" s="13">
        <v>20000</v>
      </c>
      <c r="D21" s="13"/>
      <c r="E21" s="10"/>
    </row>
    <row r="22" spans="1:5" ht="15.75" customHeight="1">
      <c r="A22" s="23">
        <v>43378</v>
      </c>
      <c r="B22" s="9" t="s">
        <v>316</v>
      </c>
      <c r="C22" s="13">
        <v>20000</v>
      </c>
      <c r="D22" s="13"/>
      <c r="E22" s="10"/>
    </row>
    <row r="23" spans="1:5" ht="15.75" customHeight="1">
      <c r="A23" s="23">
        <v>43385</v>
      </c>
      <c r="B23" s="9" t="s">
        <v>316</v>
      </c>
      <c r="C23" s="13">
        <v>20000</v>
      </c>
      <c r="D23" s="13"/>
      <c r="E23" s="10"/>
    </row>
    <row r="24" spans="1:5" ht="15.75" customHeight="1">
      <c r="A24" s="23">
        <v>43392</v>
      </c>
      <c r="B24" s="9" t="s">
        <v>316</v>
      </c>
      <c r="C24" s="13">
        <v>20000</v>
      </c>
      <c r="D24" s="13"/>
      <c r="E24" s="10"/>
    </row>
    <row r="25" spans="1:5" ht="15.75" customHeight="1">
      <c r="A25" s="23">
        <v>43399</v>
      </c>
      <c r="B25" s="9" t="s">
        <v>316</v>
      </c>
      <c r="C25" s="13">
        <v>20000</v>
      </c>
      <c r="D25" s="13"/>
      <c r="E25" s="10"/>
    </row>
    <row r="26" spans="1:5" ht="15.75" customHeight="1">
      <c r="A26" s="23">
        <v>43403</v>
      </c>
      <c r="B26" s="9" t="s">
        <v>324</v>
      </c>
      <c r="C26" s="13">
        <v>20000</v>
      </c>
      <c r="D26" s="13"/>
      <c r="E26" s="10"/>
    </row>
    <row r="27" spans="1:5" ht="15.75" customHeight="1">
      <c r="A27" s="23">
        <v>43406</v>
      </c>
      <c r="B27" s="9" t="s">
        <v>316</v>
      </c>
      <c r="C27" s="13">
        <v>20000</v>
      </c>
      <c r="D27" s="13">
        <f>SUM(C19:C27)</f>
        <v>180000</v>
      </c>
      <c r="E27" s="9" t="s">
        <v>328</v>
      </c>
    </row>
    <row r="28" spans="1:5" ht="15.75" customHeight="1">
      <c r="A28" s="23">
        <v>43418</v>
      </c>
      <c r="B28" s="14" t="s">
        <v>329</v>
      </c>
      <c r="C28" s="13">
        <v>10000</v>
      </c>
      <c r="D28" s="13"/>
      <c r="E28" s="10"/>
    </row>
    <row r="29" spans="1:5" ht="15.75" customHeight="1">
      <c r="A29" s="31">
        <v>43420</v>
      </c>
      <c r="B29" s="32" t="s">
        <v>419</v>
      </c>
      <c r="C29" s="13">
        <v>20000</v>
      </c>
      <c r="D29" s="13"/>
      <c r="E29" s="10"/>
    </row>
    <row r="30" spans="1:5" ht="15.75" customHeight="1">
      <c r="A30" s="33">
        <v>43422</v>
      </c>
      <c r="B30" s="34" t="s">
        <v>420</v>
      </c>
      <c r="C30" s="35">
        <v>60000</v>
      </c>
      <c r="D30" s="13"/>
      <c r="E30" s="32" t="s">
        <v>423</v>
      </c>
    </row>
    <row r="31" spans="1:5" ht="15.75" customHeight="1">
      <c r="A31" s="37">
        <v>43436</v>
      </c>
      <c r="B31" s="38" t="s">
        <v>421</v>
      </c>
      <c r="C31" s="39">
        <v>10000</v>
      </c>
      <c r="D31" s="84"/>
      <c r="E31" s="85"/>
    </row>
    <row r="32" spans="1:5" ht="15.75" customHeight="1">
      <c r="A32" s="37">
        <v>43436</v>
      </c>
      <c r="B32" s="40" t="s">
        <v>422</v>
      </c>
      <c r="C32" s="41">
        <v>40000</v>
      </c>
      <c r="D32" s="42"/>
      <c r="E32" s="40" t="s">
        <v>424</v>
      </c>
    </row>
    <row r="33" spans="1:5" ht="15.75" customHeight="1">
      <c r="A33" s="37">
        <v>43441</v>
      </c>
      <c r="B33" s="40" t="s">
        <v>598</v>
      </c>
      <c r="C33" s="42">
        <v>20000</v>
      </c>
      <c r="D33" s="42"/>
      <c r="E33" s="42"/>
    </row>
    <row r="34" spans="1:5" ht="15.75" customHeight="1">
      <c r="A34" s="42"/>
      <c r="B34" s="42"/>
      <c r="C34" s="42"/>
      <c r="D34" s="42"/>
      <c r="E34" s="42"/>
    </row>
    <row r="35" spans="1:5" ht="15.75" customHeight="1">
      <c r="A35" s="42"/>
      <c r="B35" s="42"/>
      <c r="C35" s="42"/>
      <c r="D35" s="42"/>
      <c r="E35" s="42"/>
    </row>
    <row r="36" spans="1:5" ht="15.75" customHeight="1">
      <c r="A36" s="42"/>
      <c r="B36" s="42"/>
      <c r="C36" s="42"/>
      <c r="D36" s="42"/>
      <c r="E36" s="42"/>
    </row>
    <row r="37" spans="1:5" ht="15.75" customHeight="1">
      <c r="A37" s="42"/>
      <c r="B37" s="42"/>
      <c r="C37" s="42"/>
      <c r="D37" s="42"/>
      <c r="E37" s="42"/>
    </row>
    <row r="38" spans="1:5" ht="15.75" customHeight="1">
      <c r="A38" s="42"/>
      <c r="B38" s="42"/>
      <c r="C38" s="42"/>
      <c r="D38" s="42"/>
      <c r="E38" s="42"/>
    </row>
    <row r="39" spans="1:5" ht="15.75" customHeight="1">
      <c r="A39" s="42"/>
      <c r="B39" s="42"/>
      <c r="C39" s="42"/>
      <c r="D39" s="42"/>
      <c r="E39" s="42"/>
    </row>
    <row r="40" spans="1:5" ht="15.75" customHeight="1">
      <c r="A40" s="42"/>
      <c r="B40" s="42"/>
      <c r="C40" s="42"/>
      <c r="D40" s="42"/>
      <c r="E40" s="42"/>
    </row>
    <row r="41" spans="1:5" ht="15.75" customHeight="1">
      <c r="A41" s="42"/>
      <c r="B41" s="42"/>
      <c r="C41" s="42"/>
      <c r="D41" s="42"/>
      <c r="E41" s="42"/>
    </row>
    <row r="42" spans="1:5" ht="15.75" customHeight="1">
      <c r="A42" s="42"/>
      <c r="B42" s="42"/>
      <c r="C42" s="42"/>
      <c r="D42" s="42"/>
      <c r="E42" s="42"/>
    </row>
    <row r="43" spans="1:5" ht="15.75" customHeight="1">
      <c r="A43" s="42"/>
      <c r="B43" s="42"/>
      <c r="C43" s="42"/>
      <c r="D43" s="42"/>
      <c r="E43" s="42"/>
    </row>
    <row r="44" spans="1:5" ht="15.75" customHeight="1">
      <c r="A44" s="42"/>
      <c r="B44" s="42"/>
      <c r="C44" s="42"/>
      <c r="D44" s="42"/>
      <c r="E44" s="42"/>
    </row>
    <row r="45" spans="1:5" ht="15.75" customHeight="1">
      <c r="A45" s="42"/>
      <c r="B45" s="42"/>
      <c r="C45" s="42"/>
      <c r="D45" s="42"/>
      <c r="E45" s="42"/>
    </row>
    <row r="46" spans="1:5" ht="15.75" customHeight="1">
      <c r="A46" s="42"/>
      <c r="B46" s="42"/>
      <c r="C46" s="42"/>
      <c r="D46" s="42"/>
      <c r="E46" s="42"/>
    </row>
    <row r="47" spans="1:5" ht="15.75" customHeight="1">
      <c r="A47" s="42"/>
      <c r="B47" s="42"/>
      <c r="C47" s="42"/>
      <c r="D47" s="42"/>
      <c r="E47" s="42"/>
    </row>
    <row r="48" spans="1:5" ht="15.75" customHeight="1">
      <c r="A48" s="42"/>
      <c r="B48" s="42"/>
      <c r="C48" s="42"/>
      <c r="D48" s="42"/>
      <c r="E48" s="42"/>
    </row>
    <row r="49" spans="1:5" ht="15.75" customHeight="1">
      <c r="A49" s="42"/>
      <c r="B49" s="42"/>
      <c r="C49" s="42"/>
      <c r="D49" s="42"/>
      <c r="E49" s="42"/>
    </row>
    <row r="50" spans="1:5" ht="15.75" customHeight="1">
      <c r="A50" s="42"/>
      <c r="B50" s="42"/>
      <c r="C50" s="42"/>
      <c r="D50" s="42"/>
      <c r="E50" s="42"/>
    </row>
    <row r="51" spans="1:5" ht="15.75" customHeight="1">
      <c r="A51" s="42"/>
      <c r="B51" s="42"/>
      <c r="C51" s="42"/>
      <c r="D51" s="42"/>
      <c r="E51" s="42"/>
    </row>
    <row r="52" spans="1:5" ht="15.75" customHeight="1">
      <c r="A52" s="42"/>
      <c r="B52" s="42"/>
      <c r="C52" s="42"/>
      <c r="D52" s="42"/>
      <c r="E52" s="42"/>
    </row>
    <row r="53" spans="1:5" ht="15.75" customHeight="1">
      <c r="A53" s="42"/>
      <c r="B53" s="42"/>
      <c r="C53" s="42"/>
      <c r="D53" s="42"/>
      <c r="E53" s="42"/>
    </row>
  </sheetData>
  <phoneticPr fontId="7" type="noConversion"/>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9"/>
  <sheetViews>
    <sheetView showGridLines="0" workbookViewId="0"/>
  </sheetViews>
  <sheetFormatPr defaultColWidth="17.33203125" defaultRowHeight="15.75" customHeight="1"/>
  <cols>
    <col min="1" max="4" width="17.5" style="24" customWidth="1"/>
    <col min="5" max="5" width="18.1640625" style="24" customWidth="1"/>
    <col min="6" max="6" width="18.6640625" style="24" customWidth="1"/>
    <col min="7" max="12" width="8" style="24" customWidth="1"/>
    <col min="13" max="256" width="17.5" style="24" customWidth="1"/>
  </cols>
  <sheetData>
    <row r="1" spans="1:15" ht="12.75" customHeight="1">
      <c r="A1" s="25" t="s">
        <v>332</v>
      </c>
      <c r="B1" s="26" t="s">
        <v>333</v>
      </c>
      <c r="C1" s="26" t="s">
        <v>334</v>
      </c>
      <c r="D1" s="25" t="s">
        <v>335</v>
      </c>
      <c r="E1" s="26" t="s">
        <v>336</v>
      </c>
      <c r="F1" s="26" t="s">
        <v>337</v>
      </c>
      <c r="G1" s="18" t="s">
        <v>338</v>
      </c>
      <c r="H1" s="18" t="s">
        <v>339</v>
      </c>
      <c r="I1" s="18" t="s">
        <v>308</v>
      </c>
      <c r="J1" s="18" t="s">
        <v>340</v>
      </c>
      <c r="K1" s="18" t="s">
        <v>304</v>
      </c>
      <c r="L1" s="18" t="s">
        <v>341</v>
      </c>
      <c r="M1" s="6"/>
      <c r="N1" s="6"/>
      <c r="O1" s="6"/>
    </row>
    <row r="2" spans="1:15" ht="12.75" customHeight="1">
      <c r="A2" s="18" t="s">
        <v>342</v>
      </c>
      <c r="B2" s="27">
        <v>43371</v>
      </c>
      <c r="C2" s="28">
        <v>120000</v>
      </c>
      <c r="D2" s="29" t="s">
        <v>170</v>
      </c>
      <c r="E2" s="6"/>
      <c r="F2" s="6"/>
      <c r="G2" s="6"/>
      <c r="H2" s="19">
        <v>1</v>
      </c>
      <c r="I2" s="6"/>
      <c r="J2" s="19">
        <v>1</v>
      </c>
      <c r="K2" s="6"/>
      <c r="L2" s="6"/>
      <c r="M2" s="6"/>
      <c r="N2" s="6"/>
      <c r="O2" s="6"/>
    </row>
    <row r="3" spans="1:15" ht="12.75" customHeight="1">
      <c r="A3" s="18" t="s">
        <v>343</v>
      </c>
      <c r="B3" s="27">
        <v>43372</v>
      </c>
      <c r="C3" s="28">
        <v>150000</v>
      </c>
      <c r="D3" s="29" t="s">
        <v>343</v>
      </c>
      <c r="E3" s="18" t="s">
        <v>344</v>
      </c>
      <c r="F3" s="18" t="s">
        <v>345</v>
      </c>
      <c r="G3" s="6"/>
      <c r="H3" s="6"/>
      <c r="I3" s="19">
        <v>1</v>
      </c>
      <c r="J3" s="6"/>
      <c r="K3" s="19">
        <v>1</v>
      </c>
      <c r="L3" s="6"/>
      <c r="M3" s="6"/>
      <c r="N3" s="6"/>
      <c r="O3" s="6"/>
    </row>
    <row r="4" spans="1:15" ht="12.75" customHeight="1">
      <c r="A4" s="18" t="s">
        <v>346</v>
      </c>
      <c r="B4" s="27">
        <v>43373</v>
      </c>
      <c r="C4" s="28">
        <v>150000</v>
      </c>
      <c r="D4" s="29" t="s">
        <v>347</v>
      </c>
      <c r="E4" s="6"/>
      <c r="F4" s="6"/>
      <c r="G4" s="6"/>
      <c r="H4" s="6"/>
      <c r="I4" s="19">
        <v>1</v>
      </c>
      <c r="J4" s="6"/>
      <c r="K4" s="19">
        <v>1</v>
      </c>
      <c r="L4" s="6"/>
      <c r="M4" s="6"/>
      <c r="N4" s="18" t="s">
        <v>348</v>
      </c>
      <c r="O4" s="28">
        <f>SUM(C2:C48)</f>
        <v>4825000</v>
      </c>
    </row>
    <row r="5" spans="1:15" ht="14.25" customHeight="1">
      <c r="A5" s="18" t="s">
        <v>349</v>
      </c>
      <c r="B5" s="27">
        <v>43374</v>
      </c>
      <c r="C5" s="28">
        <v>120000</v>
      </c>
      <c r="D5" s="29" t="s">
        <v>349</v>
      </c>
      <c r="E5" s="29" t="s">
        <v>350</v>
      </c>
      <c r="F5" s="6"/>
      <c r="G5" s="6"/>
      <c r="H5" s="19">
        <v>1</v>
      </c>
      <c r="I5" s="6"/>
      <c r="J5" s="6"/>
      <c r="K5" s="6"/>
      <c r="L5" s="6"/>
      <c r="M5" s="6"/>
      <c r="N5" s="18" t="s">
        <v>351</v>
      </c>
      <c r="O5" s="19">
        <f>COUNT(G2:G48)</f>
        <v>4</v>
      </c>
    </row>
    <row r="6" spans="1:15" ht="16.5" customHeight="1">
      <c r="A6" s="18" t="s">
        <v>352</v>
      </c>
      <c r="B6" s="27">
        <v>43374</v>
      </c>
      <c r="C6" s="28">
        <v>100000</v>
      </c>
      <c r="D6" s="29" t="s">
        <v>353</v>
      </c>
      <c r="E6" s="6"/>
      <c r="F6" s="6"/>
      <c r="G6" s="6"/>
      <c r="H6" s="6"/>
      <c r="I6" s="19">
        <v>1</v>
      </c>
      <c r="J6" s="6"/>
      <c r="K6" s="6"/>
      <c r="L6" s="6"/>
      <c r="M6" s="6"/>
      <c r="N6" s="18" t="s">
        <v>354</v>
      </c>
      <c r="O6" s="19">
        <f>COUNT(H2:H48)</f>
        <v>13</v>
      </c>
    </row>
    <row r="7" spans="1:15" ht="12.75" customHeight="1">
      <c r="A7" s="18" t="s">
        <v>355</v>
      </c>
      <c r="B7" s="27">
        <v>43375</v>
      </c>
      <c r="C7" s="28">
        <v>140000</v>
      </c>
      <c r="D7" s="29" t="s">
        <v>355</v>
      </c>
      <c r="E7" s="6"/>
      <c r="F7" s="6"/>
      <c r="G7" s="19">
        <v>1</v>
      </c>
      <c r="H7" s="19">
        <v>1</v>
      </c>
      <c r="I7" s="6"/>
      <c r="J7" s="6"/>
      <c r="K7" s="6"/>
      <c r="L7" s="6"/>
      <c r="M7" s="6"/>
      <c r="N7" s="18" t="s">
        <v>356</v>
      </c>
      <c r="O7" s="19">
        <f>COUNT(I2:I48)</f>
        <v>17</v>
      </c>
    </row>
    <row r="8" spans="1:15" ht="12.75" customHeight="1">
      <c r="A8" s="18" t="s">
        <v>186</v>
      </c>
      <c r="B8" s="27">
        <v>43375</v>
      </c>
      <c r="C8" s="28">
        <v>140000</v>
      </c>
      <c r="D8" s="29" t="s">
        <v>186</v>
      </c>
      <c r="E8" s="6"/>
      <c r="F8" s="6"/>
      <c r="G8" s="19">
        <v>1</v>
      </c>
      <c r="H8" s="19">
        <v>1</v>
      </c>
      <c r="I8" s="6"/>
      <c r="J8" s="6"/>
      <c r="K8" s="6"/>
      <c r="L8" s="6"/>
      <c r="M8" s="6"/>
      <c r="N8" s="18" t="s">
        <v>357</v>
      </c>
      <c r="O8" s="19">
        <f>COUNT(J2:J48)</f>
        <v>10</v>
      </c>
    </row>
    <row r="9" spans="1:15" ht="12.75" customHeight="1">
      <c r="A9" s="18" t="s">
        <v>358</v>
      </c>
      <c r="B9" s="27">
        <v>43376</v>
      </c>
      <c r="C9" s="28">
        <v>100000</v>
      </c>
      <c r="D9" s="29" t="s">
        <v>358</v>
      </c>
      <c r="E9" s="6"/>
      <c r="F9" s="6"/>
      <c r="G9" s="6"/>
      <c r="H9" s="6"/>
      <c r="I9" s="6"/>
      <c r="J9" s="6"/>
      <c r="K9" s="19">
        <v>1</v>
      </c>
      <c r="L9" s="6"/>
      <c r="M9" s="6"/>
      <c r="N9" s="18" t="s">
        <v>359</v>
      </c>
      <c r="O9" s="19">
        <f>COUNT(K2:K48)</f>
        <v>20</v>
      </c>
    </row>
    <row r="10" spans="1:15" ht="12.75" customHeight="1">
      <c r="A10" s="18" t="s">
        <v>360</v>
      </c>
      <c r="B10" s="27">
        <v>43377</v>
      </c>
      <c r="C10" s="28">
        <v>80000</v>
      </c>
      <c r="D10" s="29" t="s">
        <v>360</v>
      </c>
      <c r="E10" s="6"/>
      <c r="F10" s="6"/>
      <c r="G10" s="6"/>
      <c r="H10" s="6"/>
      <c r="I10" s="6"/>
      <c r="J10" s="19">
        <v>1</v>
      </c>
      <c r="K10" s="6"/>
      <c r="L10" s="6"/>
      <c r="M10" s="6"/>
      <c r="N10" s="18" t="s">
        <v>361</v>
      </c>
      <c r="O10" s="19">
        <f>COUNT(L2:L48)</f>
        <v>0</v>
      </c>
    </row>
    <row r="11" spans="1:15" ht="12.75" customHeight="1">
      <c r="A11" s="18" t="s">
        <v>172</v>
      </c>
      <c r="B11" s="27">
        <v>43378</v>
      </c>
      <c r="C11" s="28">
        <v>120000</v>
      </c>
      <c r="D11" s="29" t="s">
        <v>172</v>
      </c>
      <c r="E11" s="29" t="s">
        <v>362</v>
      </c>
      <c r="F11" s="6"/>
      <c r="G11" s="6"/>
      <c r="H11" s="6"/>
      <c r="I11" s="19">
        <v>1</v>
      </c>
      <c r="J11" s="6"/>
      <c r="K11" s="19">
        <v>1</v>
      </c>
      <c r="L11" s="6"/>
      <c r="M11" s="6"/>
      <c r="N11" s="29" t="s">
        <v>363</v>
      </c>
      <c r="O11" s="19">
        <f>SUM(O5:O10)</f>
        <v>64</v>
      </c>
    </row>
    <row r="12" spans="1:15" ht="12.75" customHeight="1">
      <c r="A12" s="18" t="s">
        <v>185</v>
      </c>
      <c r="B12" s="27">
        <v>43378</v>
      </c>
      <c r="C12" s="28">
        <v>150000</v>
      </c>
      <c r="D12" s="29" t="s">
        <v>185</v>
      </c>
      <c r="E12" s="6"/>
      <c r="F12" s="6"/>
      <c r="G12" s="6"/>
      <c r="H12" s="6"/>
      <c r="I12" s="19">
        <v>1</v>
      </c>
      <c r="J12" s="6"/>
      <c r="K12" s="19">
        <v>1</v>
      </c>
      <c r="L12" s="6"/>
      <c r="M12" s="6"/>
      <c r="N12" s="29" t="s">
        <v>364</v>
      </c>
      <c r="O12" s="19">
        <v>43</v>
      </c>
    </row>
    <row r="13" spans="1:15" ht="12.75" customHeight="1">
      <c r="A13" s="18" t="s">
        <v>365</v>
      </c>
      <c r="B13" s="27">
        <v>43381</v>
      </c>
      <c r="C13" s="28">
        <v>185000</v>
      </c>
      <c r="D13" s="29" t="s">
        <v>366</v>
      </c>
      <c r="E13" s="6"/>
      <c r="F13" s="6"/>
      <c r="G13" s="6"/>
      <c r="H13" s="19">
        <v>1</v>
      </c>
      <c r="I13" s="6"/>
      <c r="J13" s="6"/>
      <c r="K13" s="19">
        <v>1</v>
      </c>
      <c r="L13" s="6"/>
      <c r="M13" s="6"/>
      <c r="N13" s="18" t="s">
        <v>367</v>
      </c>
      <c r="O13" s="19">
        <f>O4-O21-O29</f>
        <v>964000</v>
      </c>
    </row>
    <row r="14" spans="1:15" ht="12.75" customHeight="1">
      <c r="A14" s="18" t="s">
        <v>368</v>
      </c>
      <c r="B14" s="27">
        <v>43381</v>
      </c>
      <c r="C14" s="28">
        <v>120000</v>
      </c>
      <c r="D14" s="29" t="s">
        <v>368</v>
      </c>
      <c r="E14" s="29" t="s">
        <v>362</v>
      </c>
      <c r="F14" s="6"/>
      <c r="G14" s="6"/>
      <c r="H14" s="6"/>
      <c r="I14" s="19">
        <v>1</v>
      </c>
      <c r="J14" s="6"/>
      <c r="K14" s="19">
        <v>1</v>
      </c>
      <c r="L14" s="6"/>
      <c r="M14" s="6"/>
      <c r="N14" s="6"/>
      <c r="O14" s="6"/>
    </row>
    <row r="15" spans="1:15" ht="12.75" customHeight="1">
      <c r="A15" s="18" t="s">
        <v>369</v>
      </c>
      <c r="B15" s="27">
        <v>43381</v>
      </c>
      <c r="C15" s="28">
        <v>150000</v>
      </c>
      <c r="D15" s="29" t="s">
        <v>369</v>
      </c>
      <c r="E15" s="6"/>
      <c r="F15" s="6"/>
      <c r="G15" s="6"/>
      <c r="H15" s="6"/>
      <c r="I15" s="19">
        <v>1</v>
      </c>
      <c r="J15" s="6"/>
      <c r="K15" s="19">
        <v>1</v>
      </c>
      <c r="L15" s="6"/>
      <c r="M15" s="6"/>
      <c r="N15" s="29" t="s">
        <v>370</v>
      </c>
      <c r="O15" s="30">
        <f>50000+50500+50000+30000+50000+50000</f>
        <v>280500</v>
      </c>
    </row>
    <row r="16" spans="1:15" ht="12.75" customHeight="1">
      <c r="A16" s="18" t="s">
        <v>371</v>
      </c>
      <c r="B16" s="27">
        <v>43382</v>
      </c>
      <c r="C16" s="28">
        <v>100000</v>
      </c>
      <c r="D16" s="29" t="s">
        <v>371</v>
      </c>
      <c r="E16" s="6"/>
      <c r="F16" s="6"/>
      <c r="G16" s="6"/>
      <c r="H16" s="6"/>
      <c r="I16" s="19">
        <v>1</v>
      </c>
      <c r="J16" s="6"/>
      <c r="K16" s="6"/>
      <c r="L16" s="6"/>
      <c r="M16" s="6"/>
      <c r="N16" s="29" t="s">
        <v>372</v>
      </c>
      <c r="O16" s="30">
        <v>600000</v>
      </c>
    </row>
    <row r="17" spans="1:15" ht="12.75" customHeight="1">
      <c r="A17" s="18" t="s">
        <v>373</v>
      </c>
      <c r="B17" s="27">
        <v>43382</v>
      </c>
      <c r="C17" s="28">
        <v>100000</v>
      </c>
      <c r="D17" s="18" t="s">
        <v>374</v>
      </c>
      <c r="E17" s="6"/>
      <c r="F17" s="6"/>
      <c r="G17" s="6"/>
      <c r="H17" s="6"/>
      <c r="I17" s="19">
        <v>1</v>
      </c>
      <c r="J17" s="6"/>
      <c r="K17" s="6"/>
      <c r="L17" s="6"/>
      <c r="M17" s="6"/>
      <c r="N17" s="29" t="s">
        <v>375</v>
      </c>
      <c r="O17" s="30">
        <v>1020500</v>
      </c>
    </row>
    <row r="18" spans="1:15" ht="12.75" customHeight="1">
      <c r="A18" s="18" t="s">
        <v>169</v>
      </c>
      <c r="B18" s="27">
        <v>43382</v>
      </c>
      <c r="C18" s="28">
        <v>150000</v>
      </c>
      <c r="D18" s="29" t="s">
        <v>169</v>
      </c>
      <c r="E18" s="6"/>
      <c r="F18" s="6"/>
      <c r="G18" s="6"/>
      <c r="H18" s="6"/>
      <c r="I18" s="19">
        <v>1</v>
      </c>
      <c r="J18" s="6"/>
      <c r="K18" s="19">
        <v>1</v>
      </c>
      <c r="L18" s="6"/>
      <c r="M18" s="6"/>
      <c r="N18" s="29" t="s">
        <v>376</v>
      </c>
      <c r="O18" s="30">
        <f>600000+50000</f>
        <v>650000</v>
      </c>
    </row>
    <row r="19" spans="1:15" ht="12.75" customHeight="1">
      <c r="A19" s="18" t="s">
        <v>166</v>
      </c>
      <c r="B19" s="27">
        <v>43383</v>
      </c>
      <c r="C19" s="28">
        <v>120000</v>
      </c>
      <c r="D19" s="29" t="s">
        <v>166</v>
      </c>
      <c r="E19" s="6"/>
      <c r="F19" s="6"/>
      <c r="G19" s="6"/>
      <c r="H19" s="19">
        <v>1</v>
      </c>
      <c r="I19" s="6"/>
      <c r="J19" s="19">
        <v>1</v>
      </c>
      <c r="K19" s="6"/>
      <c r="L19" s="6"/>
      <c r="M19" s="6"/>
      <c r="N19" s="29" t="s">
        <v>377</v>
      </c>
      <c r="O19" s="30">
        <v>720000</v>
      </c>
    </row>
    <row r="20" spans="1:15" ht="12.75" customHeight="1">
      <c r="A20" s="18" t="s">
        <v>174</v>
      </c>
      <c r="B20" s="27">
        <v>43383</v>
      </c>
      <c r="C20" s="28">
        <v>100000</v>
      </c>
      <c r="D20" s="29" t="s">
        <v>174</v>
      </c>
      <c r="E20" s="6"/>
      <c r="F20" s="6"/>
      <c r="G20" s="6"/>
      <c r="H20" s="6"/>
      <c r="I20" s="6"/>
      <c r="J20" s="6"/>
      <c r="K20" s="19">
        <v>1</v>
      </c>
      <c r="L20" s="6"/>
      <c r="M20" s="6"/>
      <c r="N20" s="29" t="s">
        <v>378</v>
      </c>
      <c r="O20" s="30">
        <v>180000</v>
      </c>
    </row>
    <row r="21" spans="1:15" ht="12.75" customHeight="1">
      <c r="A21" s="18" t="s">
        <v>379</v>
      </c>
      <c r="B21" s="27">
        <v>43383</v>
      </c>
      <c r="C21" s="28">
        <v>100000</v>
      </c>
      <c r="D21" s="29" t="s">
        <v>379</v>
      </c>
      <c r="E21" s="6"/>
      <c r="F21" s="6"/>
      <c r="G21" s="6"/>
      <c r="H21" s="6"/>
      <c r="I21" s="6"/>
      <c r="J21" s="6"/>
      <c r="K21" s="19">
        <v>1</v>
      </c>
      <c r="L21" s="6"/>
      <c r="M21" s="6"/>
      <c r="N21" s="29" t="s">
        <v>380</v>
      </c>
      <c r="O21" s="30">
        <f>SUM(O15:O20)</f>
        <v>3451000</v>
      </c>
    </row>
    <row r="22" spans="1:15" ht="12.75" customHeight="1">
      <c r="A22" s="18" t="s">
        <v>187</v>
      </c>
      <c r="B22" s="27">
        <v>43383</v>
      </c>
      <c r="C22" s="28">
        <v>120000</v>
      </c>
      <c r="D22" s="29" t="s">
        <v>187</v>
      </c>
      <c r="E22" s="6"/>
      <c r="F22" s="6"/>
      <c r="G22" s="6"/>
      <c r="H22" s="6"/>
      <c r="I22" s="19">
        <v>1</v>
      </c>
      <c r="J22" s="6"/>
      <c r="K22" s="19">
        <v>1</v>
      </c>
      <c r="L22" s="6"/>
      <c r="M22" s="6"/>
      <c r="N22" s="6"/>
      <c r="O22" s="6"/>
    </row>
    <row r="23" spans="1:15" ht="12.75" customHeight="1">
      <c r="A23" s="18" t="s">
        <v>360</v>
      </c>
      <c r="B23" s="27">
        <v>43383</v>
      </c>
      <c r="C23" s="28">
        <v>40000</v>
      </c>
      <c r="D23" s="29" t="s">
        <v>360</v>
      </c>
      <c r="E23" s="6"/>
      <c r="F23" s="6"/>
      <c r="G23" s="6"/>
      <c r="H23" s="19">
        <v>1</v>
      </c>
      <c r="I23" s="6"/>
      <c r="J23" s="6"/>
      <c r="K23" s="6"/>
      <c r="L23" s="6"/>
      <c r="M23" s="6"/>
      <c r="N23" s="29" t="s">
        <v>381</v>
      </c>
      <c r="O23" s="30">
        <v>0</v>
      </c>
    </row>
    <row r="24" spans="1:15" ht="12.75" customHeight="1">
      <c r="A24" s="18" t="s">
        <v>382</v>
      </c>
      <c r="B24" s="27">
        <v>43383</v>
      </c>
      <c r="C24" s="28">
        <v>100000</v>
      </c>
      <c r="D24" s="29" t="s">
        <v>383</v>
      </c>
      <c r="E24" s="6"/>
      <c r="F24" s="6"/>
      <c r="G24" s="6"/>
      <c r="H24" s="6"/>
      <c r="I24" s="19">
        <v>1</v>
      </c>
      <c r="J24" s="6"/>
      <c r="K24" s="6"/>
      <c r="L24" s="6"/>
      <c r="M24" s="6"/>
      <c r="N24" s="29" t="s">
        <v>384</v>
      </c>
      <c r="O24" s="30">
        <v>120000</v>
      </c>
    </row>
    <row r="25" spans="1:15" ht="12.75" customHeight="1">
      <c r="A25" s="18" t="s">
        <v>385</v>
      </c>
      <c r="B25" s="27">
        <v>43384</v>
      </c>
      <c r="C25" s="28">
        <v>200000</v>
      </c>
      <c r="D25" s="29" t="s">
        <v>385</v>
      </c>
      <c r="E25" s="6"/>
      <c r="F25" s="6"/>
      <c r="G25" s="19">
        <v>1</v>
      </c>
      <c r="H25" s="6"/>
      <c r="I25" s="6"/>
      <c r="J25" s="6"/>
      <c r="K25" s="6"/>
      <c r="L25" s="6"/>
      <c r="M25" s="6"/>
      <c r="N25" s="29" t="s">
        <v>386</v>
      </c>
      <c r="O25" s="30">
        <v>0</v>
      </c>
    </row>
    <row r="26" spans="1:15" ht="12.75" customHeight="1">
      <c r="A26" s="29" t="s">
        <v>387</v>
      </c>
      <c r="B26" s="27">
        <v>43385</v>
      </c>
      <c r="C26" s="28">
        <v>120000</v>
      </c>
      <c r="D26" s="29" t="s">
        <v>388</v>
      </c>
      <c r="E26" s="6"/>
      <c r="F26" s="6"/>
      <c r="G26" s="19">
        <v>1</v>
      </c>
      <c r="H26" s="6"/>
      <c r="I26" s="6"/>
      <c r="J26" s="6"/>
      <c r="K26" s="6"/>
      <c r="L26" s="6"/>
      <c r="M26" s="6"/>
      <c r="N26" s="29" t="s">
        <v>389</v>
      </c>
      <c r="O26" s="30">
        <v>120000</v>
      </c>
    </row>
    <row r="27" spans="1:15" ht="12.75" customHeight="1">
      <c r="A27" s="18" t="s">
        <v>390</v>
      </c>
      <c r="B27" s="27">
        <v>43385</v>
      </c>
      <c r="C27" s="28">
        <v>20000</v>
      </c>
      <c r="D27" s="29" t="s">
        <v>349</v>
      </c>
      <c r="E27" s="29" t="s">
        <v>391</v>
      </c>
      <c r="F27" s="6"/>
      <c r="G27" s="6"/>
      <c r="H27" s="6"/>
      <c r="I27" s="6"/>
      <c r="J27" s="6"/>
      <c r="K27" s="19">
        <v>1</v>
      </c>
      <c r="L27" s="6"/>
      <c r="M27" s="6"/>
      <c r="N27" s="29" t="s">
        <v>392</v>
      </c>
      <c r="O27" s="30">
        <f>25000*6</f>
        <v>150000</v>
      </c>
    </row>
    <row r="28" spans="1:15" ht="12.75" customHeight="1">
      <c r="A28" s="18" t="s">
        <v>203</v>
      </c>
      <c r="B28" s="27">
        <v>43385</v>
      </c>
      <c r="C28" s="28">
        <v>120000</v>
      </c>
      <c r="D28" s="29" t="s">
        <v>203</v>
      </c>
      <c r="E28" s="6"/>
      <c r="F28" s="6"/>
      <c r="G28" s="6"/>
      <c r="H28" s="19">
        <v>1</v>
      </c>
      <c r="I28" s="6"/>
      <c r="J28" s="19">
        <v>1</v>
      </c>
      <c r="K28" s="6"/>
      <c r="L28" s="6"/>
      <c r="M28" s="6"/>
      <c r="N28" s="29" t="s">
        <v>393</v>
      </c>
      <c r="O28" s="30">
        <v>20000</v>
      </c>
    </row>
    <row r="29" spans="1:15" ht="12.75" customHeight="1">
      <c r="A29" s="18" t="s">
        <v>394</v>
      </c>
      <c r="B29" s="27">
        <v>43385</v>
      </c>
      <c r="C29" s="28">
        <v>80000</v>
      </c>
      <c r="D29" s="29" t="s">
        <v>394</v>
      </c>
      <c r="E29" s="6"/>
      <c r="F29" s="6"/>
      <c r="G29" s="6"/>
      <c r="H29" s="6"/>
      <c r="I29" s="6"/>
      <c r="J29" s="19">
        <v>1</v>
      </c>
      <c r="K29" s="6"/>
      <c r="L29" s="6"/>
      <c r="M29" s="6"/>
      <c r="N29" s="29" t="s">
        <v>395</v>
      </c>
      <c r="O29" s="30">
        <f>SUM(O23:O28)</f>
        <v>410000</v>
      </c>
    </row>
    <row r="30" spans="1:15" ht="12.75" customHeight="1">
      <c r="A30" s="18" t="s">
        <v>396</v>
      </c>
      <c r="B30" s="27">
        <v>43385</v>
      </c>
      <c r="C30" s="28">
        <v>150000</v>
      </c>
      <c r="D30" s="29" t="s">
        <v>397</v>
      </c>
      <c r="E30" s="6"/>
      <c r="F30" s="6"/>
      <c r="G30" s="6"/>
      <c r="H30" s="6"/>
      <c r="I30" s="19">
        <v>1</v>
      </c>
      <c r="J30" s="6"/>
      <c r="K30" s="19">
        <v>1</v>
      </c>
      <c r="L30" s="6"/>
      <c r="M30" s="6"/>
      <c r="N30" s="6"/>
      <c r="O30" s="6"/>
    </row>
    <row r="31" spans="1:15" ht="12.75" customHeight="1">
      <c r="A31" s="18" t="s">
        <v>398</v>
      </c>
      <c r="B31" s="27">
        <v>43385</v>
      </c>
      <c r="C31" s="28">
        <v>120000</v>
      </c>
      <c r="D31" s="29" t="s">
        <v>398</v>
      </c>
      <c r="E31" s="6"/>
      <c r="F31" s="6"/>
      <c r="G31" s="6"/>
      <c r="H31" s="19">
        <v>1</v>
      </c>
      <c r="I31" s="6"/>
      <c r="J31" s="19">
        <v>1</v>
      </c>
      <c r="K31" s="6"/>
      <c r="L31" s="6"/>
      <c r="M31" s="6"/>
      <c r="N31" s="6"/>
      <c r="O31" s="6"/>
    </row>
    <row r="32" spans="1:15" ht="12.75" customHeight="1">
      <c r="A32" s="18" t="s">
        <v>399</v>
      </c>
      <c r="B32" s="27">
        <v>43385</v>
      </c>
      <c r="C32" s="28">
        <v>100000</v>
      </c>
      <c r="D32" s="29" t="s">
        <v>400</v>
      </c>
      <c r="E32" s="6"/>
      <c r="F32" s="6"/>
      <c r="G32" s="6"/>
      <c r="H32" s="6"/>
      <c r="I32" s="6"/>
      <c r="J32" s="6"/>
      <c r="K32" s="19">
        <v>1</v>
      </c>
      <c r="L32" s="6"/>
      <c r="M32" s="6"/>
      <c r="N32" s="6"/>
      <c r="O32" s="6"/>
    </row>
    <row r="33" spans="1:15" ht="12.75" customHeight="1">
      <c r="A33" s="18" t="s">
        <v>349</v>
      </c>
      <c r="B33" s="27">
        <v>43386</v>
      </c>
      <c r="C33" s="28">
        <v>50000</v>
      </c>
      <c r="D33" s="29" t="s">
        <v>401</v>
      </c>
      <c r="E33" s="29" t="s">
        <v>362</v>
      </c>
      <c r="F33" s="6"/>
      <c r="G33" s="6"/>
      <c r="H33" s="6"/>
      <c r="I33" s="6"/>
      <c r="J33" s="6"/>
      <c r="K33" s="19">
        <v>1</v>
      </c>
      <c r="L33" s="6"/>
      <c r="M33" s="6"/>
      <c r="N33" s="6"/>
      <c r="O33" s="6"/>
    </row>
    <row r="34" spans="1:15" ht="12.75" customHeight="1">
      <c r="A34" s="18" t="s">
        <v>402</v>
      </c>
      <c r="B34" s="27">
        <v>43386</v>
      </c>
      <c r="C34" s="28">
        <v>100000</v>
      </c>
      <c r="D34" s="29" t="s">
        <v>402</v>
      </c>
      <c r="E34" s="6"/>
      <c r="F34" s="6"/>
      <c r="G34" s="6"/>
      <c r="H34" s="6"/>
      <c r="I34" s="6"/>
      <c r="J34" s="6"/>
      <c r="K34" s="19">
        <v>1</v>
      </c>
      <c r="L34" s="6"/>
      <c r="M34" s="6"/>
      <c r="N34" s="6"/>
      <c r="O34" s="6"/>
    </row>
    <row r="35" spans="1:15" ht="12.75" customHeight="1">
      <c r="A35" s="18" t="s">
        <v>403</v>
      </c>
      <c r="B35" s="27">
        <v>43386</v>
      </c>
      <c r="C35" s="28">
        <v>80000</v>
      </c>
      <c r="D35" s="29" t="s">
        <v>403</v>
      </c>
      <c r="E35" s="18" t="s">
        <v>404</v>
      </c>
      <c r="F35" s="6"/>
      <c r="G35" s="6"/>
      <c r="H35" s="6"/>
      <c r="I35" s="19">
        <v>1</v>
      </c>
      <c r="J35" s="6"/>
      <c r="K35" s="6"/>
      <c r="L35" s="6"/>
      <c r="M35" s="6"/>
      <c r="N35" s="6"/>
      <c r="O35" s="6"/>
    </row>
    <row r="36" spans="1:15" ht="12.75" customHeight="1">
      <c r="A36" s="18" t="s">
        <v>405</v>
      </c>
      <c r="B36" s="27">
        <v>43388</v>
      </c>
      <c r="C36" s="28">
        <v>100000</v>
      </c>
      <c r="D36" s="29" t="s">
        <v>405</v>
      </c>
      <c r="E36" s="18" t="s">
        <v>344</v>
      </c>
      <c r="F36" s="79" t="s">
        <v>406</v>
      </c>
      <c r="G36" s="6"/>
      <c r="H36" s="6"/>
      <c r="I36" s="6"/>
      <c r="J36" s="6"/>
      <c r="K36" s="19">
        <v>1</v>
      </c>
      <c r="L36" s="6"/>
      <c r="M36" s="6"/>
      <c r="N36" s="6"/>
      <c r="O36" s="6"/>
    </row>
    <row r="37" spans="1:15" ht="12.75" customHeight="1">
      <c r="A37" s="18" t="s">
        <v>407</v>
      </c>
      <c r="B37" s="27">
        <v>43388</v>
      </c>
      <c r="C37" s="28">
        <v>120000</v>
      </c>
      <c r="D37" s="29" t="s">
        <v>407</v>
      </c>
      <c r="E37" s="18" t="s">
        <v>344</v>
      </c>
      <c r="F37" s="76"/>
      <c r="G37" s="6"/>
      <c r="H37" s="19">
        <v>1</v>
      </c>
      <c r="I37" s="6"/>
      <c r="J37" s="19">
        <v>1</v>
      </c>
      <c r="K37" s="6"/>
      <c r="L37" s="6"/>
      <c r="M37" s="6"/>
      <c r="N37" s="6"/>
      <c r="O37" s="6"/>
    </row>
    <row r="38" spans="1:15" ht="12.75" customHeight="1">
      <c r="A38" s="18" t="s">
        <v>408</v>
      </c>
      <c r="B38" s="27">
        <v>43388</v>
      </c>
      <c r="C38" s="28">
        <v>100000</v>
      </c>
      <c r="D38" s="29" t="s">
        <v>408</v>
      </c>
      <c r="E38" s="18" t="s">
        <v>344</v>
      </c>
      <c r="F38" s="76"/>
      <c r="G38" s="6"/>
      <c r="H38" s="6"/>
      <c r="I38" s="6"/>
      <c r="J38" s="6"/>
      <c r="K38" s="19">
        <v>1</v>
      </c>
      <c r="L38" s="6"/>
      <c r="M38" s="6"/>
      <c r="N38" s="6"/>
      <c r="O38" s="6"/>
    </row>
    <row r="39" spans="1:15" ht="12.75" customHeight="1">
      <c r="A39" s="18" t="s">
        <v>12</v>
      </c>
      <c r="B39" s="27">
        <v>43388</v>
      </c>
      <c r="C39" s="28">
        <v>50000</v>
      </c>
      <c r="D39" s="29" t="s">
        <v>409</v>
      </c>
      <c r="E39" s="18" t="s">
        <v>344</v>
      </c>
      <c r="F39" s="76"/>
      <c r="G39" s="6"/>
      <c r="H39" s="6"/>
      <c r="I39" s="19">
        <v>1</v>
      </c>
      <c r="J39" s="6"/>
      <c r="K39" s="6"/>
      <c r="L39" s="6"/>
      <c r="M39" s="6"/>
      <c r="N39" s="6"/>
      <c r="O39" s="6"/>
    </row>
    <row r="40" spans="1:15" ht="12.75" customHeight="1">
      <c r="A40" s="18" t="s">
        <v>349</v>
      </c>
      <c r="B40" s="27">
        <v>43389</v>
      </c>
      <c r="C40" s="28">
        <v>30000</v>
      </c>
      <c r="D40" s="29" t="s">
        <v>401</v>
      </c>
      <c r="E40" s="29" t="s">
        <v>410</v>
      </c>
      <c r="F40" s="6"/>
      <c r="G40" s="6"/>
      <c r="H40" s="6"/>
      <c r="I40" s="19">
        <v>1</v>
      </c>
      <c r="J40" s="6"/>
      <c r="K40" s="6"/>
      <c r="L40" s="6"/>
      <c r="M40" s="6"/>
      <c r="N40" s="6"/>
      <c r="O40" s="6"/>
    </row>
    <row r="41" spans="1:15" ht="12.75" customHeight="1">
      <c r="A41" s="18" t="s">
        <v>411</v>
      </c>
      <c r="B41" s="27">
        <v>43389</v>
      </c>
      <c r="C41" s="28">
        <v>120000</v>
      </c>
      <c r="D41" s="29" t="s">
        <v>411</v>
      </c>
      <c r="E41" s="6"/>
      <c r="F41" s="6"/>
      <c r="G41" s="6"/>
      <c r="H41" s="19">
        <v>1</v>
      </c>
      <c r="I41" s="6"/>
      <c r="J41" s="19">
        <v>1</v>
      </c>
      <c r="K41" s="6"/>
      <c r="L41" s="6"/>
      <c r="M41" s="6"/>
      <c r="N41" s="6"/>
      <c r="O41" s="6"/>
    </row>
    <row r="42" spans="1:15" ht="12.75" customHeight="1">
      <c r="A42" s="18" t="s">
        <v>412</v>
      </c>
      <c r="B42" s="27">
        <v>43389</v>
      </c>
      <c r="C42" s="28">
        <v>120000</v>
      </c>
      <c r="D42" s="29" t="s">
        <v>412</v>
      </c>
      <c r="E42" s="6"/>
      <c r="F42" s="6"/>
      <c r="G42" s="6"/>
      <c r="H42" s="19">
        <v>1</v>
      </c>
      <c r="I42" s="6"/>
      <c r="J42" s="19">
        <v>1</v>
      </c>
      <c r="K42" s="6"/>
      <c r="L42" s="6"/>
      <c r="M42" s="6"/>
      <c r="N42" s="6"/>
      <c r="O42" s="6"/>
    </row>
    <row r="43" spans="1:15" ht="12.75" customHeight="1">
      <c r="A43" s="18" t="s">
        <v>413</v>
      </c>
      <c r="B43" s="27">
        <v>43390</v>
      </c>
      <c r="C43" s="28">
        <v>140000</v>
      </c>
      <c r="D43" s="29" t="s">
        <v>414</v>
      </c>
      <c r="E43" s="6"/>
      <c r="F43" s="6"/>
      <c r="G43" s="6"/>
      <c r="H43" s="19">
        <v>1</v>
      </c>
      <c r="I43" s="6"/>
      <c r="J43" s="6"/>
      <c r="K43" s="19">
        <v>1</v>
      </c>
      <c r="L43" s="6"/>
      <c r="M43" s="6"/>
      <c r="N43" s="6"/>
      <c r="O43" s="6"/>
    </row>
    <row r="44" spans="1:15" ht="12.75" customHeight="1">
      <c r="A44" s="18" t="s">
        <v>349</v>
      </c>
      <c r="B44" s="27">
        <v>43392</v>
      </c>
      <c r="C44" s="28">
        <v>20000</v>
      </c>
      <c r="D44" s="29" t="s">
        <v>401</v>
      </c>
      <c r="E44" s="29" t="s">
        <v>415</v>
      </c>
      <c r="F44" s="6"/>
      <c r="G44" s="6"/>
      <c r="H44" s="6"/>
      <c r="I44" s="6"/>
      <c r="J44" s="6"/>
      <c r="K44" s="6"/>
      <c r="L44" s="6"/>
      <c r="M44" s="6"/>
      <c r="N44" s="6"/>
      <c r="O44" s="6"/>
    </row>
    <row r="45" spans="1:15" ht="12.75" customHeight="1">
      <c r="A45" s="18" t="s">
        <v>416</v>
      </c>
      <c r="B45" s="27">
        <v>43393</v>
      </c>
      <c r="C45" s="28">
        <v>80000</v>
      </c>
      <c r="D45" s="29" t="s">
        <v>416</v>
      </c>
      <c r="E45" s="6"/>
      <c r="F45" s="6"/>
      <c r="G45" s="6"/>
      <c r="H45" s="6"/>
      <c r="I45" s="6"/>
      <c r="J45" s="19">
        <v>1</v>
      </c>
      <c r="K45" s="6"/>
      <c r="L45" s="6"/>
      <c r="M45" s="6"/>
      <c r="N45" s="6"/>
      <c r="O45" s="6"/>
    </row>
    <row r="46" spans="1:15" ht="12.75" customHeight="1">
      <c r="A46" s="18" t="s">
        <v>417</v>
      </c>
      <c r="B46" s="27">
        <v>43396</v>
      </c>
      <c r="C46" s="28">
        <v>50000</v>
      </c>
      <c r="D46" s="29" t="s">
        <v>417</v>
      </c>
      <c r="E46" s="18" t="s">
        <v>418</v>
      </c>
      <c r="F46" s="6"/>
      <c r="G46" s="6"/>
      <c r="H46" s="6"/>
      <c r="I46" s="19">
        <v>1</v>
      </c>
      <c r="J46" s="6"/>
      <c r="K46" s="6"/>
      <c r="L46" s="6"/>
      <c r="M46" s="6"/>
      <c r="N46" s="6"/>
      <c r="O46" s="6"/>
    </row>
    <row r="47" spans="1:15" ht="12.75" customHeight="1">
      <c r="A47" s="6"/>
      <c r="B47" s="6"/>
      <c r="C47" s="28"/>
      <c r="D47" s="6"/>
      <c r="E47" s="6"/>
      <c r="F47" s="6"/>
      <c r="G47" s="6"/>
      <c r="H47" s="6"/>
      <c r="I47" s="6"/>
      <c r="J47" s="6"/>
      <c r="K47" s="6"/>
      <c r="L47" s="6"/>
      <c r="M47" s="6"/>
      <c r="N47" s="6"/>
      <c r="O47" s="6"/>
    </row>
    <row r="48" spans="1:15" ht="12.75" customHeight="1">
      <c r="A48" s="6"/>
      <c r="B48" s="6"/>
      <c r="C48" s="28"/>
      <c r="D48" s="6"/>
      <c r="E48" s="6"/>
      <c r="F48" s="6"/>
      <c r="G48" s="6"/>
      <c r="H48" s="6"/>
      <c r="I48" s="6"/>
      <c r="J48" s="6"/>
      <c r="K48" s="6"/>
      <c r="L48" s="6"/>
      <c r="M48" s="6"/>
      <c r="N48" s="6"/>
      <c r="O48" s="6"/>
    </row>
    <row r="49" spans="1:15" ht="13.5" customHeight="1">
      <c r="A49" s="6"/>
      <c r="B49" s="6"/>
      <c r="C49" s="6"/>
      <c r="D49" s="6"/>
      <c r="E49" s="6"/>
      <c r="F49" s="6"/>
      <c r="G49" s="6"/>
      <c r="H49" s="6"/>
      <c r="I49" s="6"/>
      <c r="J49" s="6"/>
      <c r="K49" s="6"/>
      <c r="L49" s="6"/>
      <c r="M49" s="6"/>
      <c r="N49" s="6"/>
      <c r="O49" s="6"/>
    </row>
  </sheetData>
  <mergeCells count="1">
    <mergeCell ref="F36:F39"/>
  </mergeCells>
  <phoneticPr fontId="7" type="noConversion"/>
  <pageMargins left="0.7" right="0.7" top="0.75" bottom="0.75" header="0.3" footer="0.3"/>
  <pageSetup orientation="landscape"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topLeftCell="A70" workbookViewId="0">
      <selection activeCell="B69" sqref="B69"/>
    </sheetView>
  </sheetViews>
  <sheetFormatPr defaultRowHeight="12.75"/>
  <cols>
    <col min="1" max="1" width="15.33203125" customWidth="1"/>
    <col min="2" max="2" width="14.6640625" customWidth="1"/>
    <col min="3" max="3" width="15" customWidth="1"/>
  </cols>
  <sheetData>
    <row r="1" spans="1:3" s="48" customFormat="1">
      <c r="A1" s="80" t="s">
        <v>472</v>
      </c>
      <c r="B1" s="81"/>
    </row>
    <row r="2" spans="1:3">
      <c r="A2" s="57" t="s">
        <v>471</v>
      </c>
      <c r="B2" s="57" t="s">
        <v>466</v>
      </c>
    </row>
    <row r="3" spans="1:3">
      <c r="A3" s="56" t="s">
        <v>467</v>
      </c>
      <c r="B3" s="58">
        <v>100000</v>
      </c>
    </row>
    <row r="4" spans="1:3">
      <c r="A4" s="56" t="s">
        <v>468</v>
      </c>
      <c r="B4" s="58">
        <v>100000</v>
      </c>
    </row>
    <row r="5" spans="1:3">
      <c r="A5" s="56" t="s">
        <v>469</v>
      </c>
      <c r="B5" s="58">
        <v>100000</v>
      </c>
    </row>
    <row r="6" spans="1:3">
      <c r="A6" s="56" t="s">
        <v>470</v>
      </c>
      <c r="B6" s="58">
        <v>100000</v>
      </c>
    </row>
    <row r="7" spans="1:3">
      <c r="A7" s="56" t="s">
        <v>473</v>
      </c>
      <c r="B7" s="58">
        <v>100000</v>
      </c>
    </row>
    <row r="8" spans="1:3">
      <c r="A8" s="56" t="s">
        <v>474</v>
      </c>
      <c r="B8" s="58">
        <v>100000</v>
      </c>
    </row>
    <row r="9" spans="1:3">
      <c r="A9" s="56" t="s">
        <v>590</v>
      </c>
      <c r="B9" s="58">
        <v>100000</v>
      </c>
    </row>
    <row r="10" spans="1:3">
      <c r="A10" s="56" t="s">
        <v>476</v>
      </c>
      <c r="B10" s="58">
        <v>100000</v>
      </c>
    </row>
    <row r="11" spans="1:3">
      <c r="A11" s="56" t="s">
        <v>475</v>
      </c>
      <c r="B11" s="58">
        <v>100000</v>
      </c>
    </row>
    <row r="12" spans="1:3">
      <c r="A12" s="56" t="s">
        <v>477</v>
      </c>
      <c r="B12" s="58">
        <v>200000</v>
      </c>
    </row>
    <row r="13" spans="1:3">
      <c r="A13" s="59" t="s">
        <v>531</v>
      </c>
      <c r="B13" s="60">
        <f>SUM(B3:B12)</f>
        <v>1100000</v>
      </c>
    </row>
    <row r="16" spans="1:3">
      <c r="A16" s="80" t="s">
        <v>478</v>
      </c>
      <c r="B16" s="80"/>
      <c r="C16" s="80"/>
    </row>
    <row r="17" spans="1:3">
      <c r="A17" s="57" t="s">
        <v>479</v>
      </c>
      <c r="B17" s="57" t="s">
        <v>528</v>
      </c>
      <c r="C17" s="57" t="s">
        <v>529</v>
      </c>
    </row>
    <row r="18" spans="1:3">
      <c r="A18" s="56" t="s">
        <v>480</v>
      </c>
      <c r="B18" s="58"/>
      <c r="C18" s="58">
        <v>15000</v>
      </c>
    </row>
    <row r="19" spans="1:3">
      <c r="A19" s="56" t="s">
        <v>481</v>
      </c>
      <c r="B19" s="58">
        <v>15000</v>
      </c>
      <c r="C19" s="58"/>
    </row>
    <row r="20" spans="1:3">
      <c r="A20" s="56" t="s">
        <v>482</v>
      </c>
      <c r="B20" s="58">
        <v>15000</v>
      </c>
      <c r="C20" s="58"/>
    </row>
    <row r="21" spans="1:3">
      <c r="A21" s="56" t="s">
        <v>483</v>
      </c>
      <c r="B21" s="58">
        <v>15000</v>
      </c>
      <c r="C21" s="58"/>
    </row>
    <row r="22" spans="1:3">
      <c r="A22" s="56" t="s">
        <v>484</v>
      </c>
      <c r="B22" s="58">
        <v>15000</v>
      </c>
      <c r="C22" s="58"/>
    </row>
    <row r="23" spans="1:3">
      <c r="A23" s="56" t="s">
        <v>485</v>
      </c>
      <c r="B23" s="58">
        <v>15000</v>
      </c>
      <c r="C23" s="58"/>
    </row>
    <row r="24" spans="1:3">
      <c r="A24" s="56" t="s">
        <v>447</v>
      </c>
      <c r="B24" s="58">
        <v>15000</v>
      </c>
      <c r="C24" s="58"/>
    </row>
    <row r="25" spans="1:3">
      <c r="A25" s="56" t="s">
        <v>486</v>
      </c>
      <c r="B25" s="58">
        <v>15000</v>
      </c>
      <c r="C25" s="58"/>
    </row>
    <row r="26" spans="1:3">
      <c r="A26" s="56" t="s">
        <v>487</v>
      </c>
      <c r="B26" s="58">
        <v>15000</v>
      </c>
      <c r="C26" s="58"/>
    </row>
    <row r="27" spans="1:3">
      <c r="A27" s="56" t="s">
        <v>488</v>
      </c>
      <c r="B27" s="58">
        <v>15000</v>
      </c>
      <c r="C27" s="58"/>
    </row>
    <row r="28" spans="1:3">
      <c r="A28" s="56" t="s">
        <v>489</v>
      </c>
      <c r="B28" s="58">
        <v>15000</v>
      </c>
      <c r="C28" s="58"/>
    </row>
    <row r="29" spans="1:3">
      <c r="A29" s="56" t="s">
        <v>490</v>
      </c>
      <c r="B29" s="58">
        <v>15000</v>
      </c>
      <c r="C29" s="58"/>
    </row>
    <row r="30" spans="1:3">
      <c r="A30" s="56" t="s">
        <v>426</v>
      </c>
      <c r="B30" s="58"/>
      <c r="C30" s="58">
        <v>15000</v>
      </c>
    </row>
    <row r="31" spans="1:3">
      <c r="A31" s="56" t="s">
        <v>491</v>
      </c>
      <c r="B31" s="58">
        <v>15000</v>
      </c>
      <c r="C31" s="58"/>
    </row>
    <row r="32" spans="1:3">
      <c r="A32" s="56" t="s">
        <v>492</v>
      </c>
      <c r="B32" s="58">
        <v>15000</v>
      </c>
      <c r="C32" s="58"/>
    </row>
    <row r="33" spans="1:3">
      <c r="A33" s="56" t="s">
        <v>493</v>
      </c>
      <c r="B33" s="58">
        <v>15000</v>
      </c>
      <c r="C33" s="58"/>
    </row>
    <row r="34" spans="1:3">
      <c r="A34" s="56" t="s">
        <v>494</v>
      </c>
      <c r="B34" s="58">
        <v>15000</v>
      </c>
      <c r="C34" s="58"/>
    </row>
    <row r="35" spans="1:3">
      <c r="A35" s="56" t="s">
        <v>495</v>
      </c>
      <c r="B35" s="58">
        <v>15000</v>
      </c>
      <c r="C35" s="58"/>
    </row>
    <row r="36" spans="1:3">
      <c r="A36" s="56" t="s">
        <v>496</v>
      </c>
      <c r="B36" s="58">
        <v>15000</v>
      </c>
      <c r="C36" s="58"/>
    </row>
    <row r="37" spans="1:3">
      <c r="A37" s="56" t="s">
        <v>530</v>
      </c>
      <c r="B37" s="58">
        <v>15000</v>
      </c>
      <c r="C37" s="58"/>
    </row>
    <row r="38" spans="1:3">
      <c r="A38" s="56" t="s">
        <v>497</v>
      </c>
      <c r="B38" s="58"/>
      <c r="C38" s="58">
        <v>15000</v>
      </c>
    </row>
    <row r="39" spans="1:3">
      <c r="A39" s="56" t="s">
        <v>498</v>
      </c>
      <c r="B39" s="58"/>
      <c r="C39" s="58">
        <v>15000</v>
      </c>
    </row>
    <row r="40" spans="1:3">
      <c r="A40" s="56" t="s">
        <v>499</v>
      </c>
      <c r="B40" s="58"/>
      <c r="C40" s="58">
        <v>15000</v>
      </c>
    </row>
    <row r="41" spans="1:3">
      <c r="A41" s="56" t="s">
        <v>446</v>
      </c>
      <c r="B41" s="58"/>
      <c r="C41" s="58">
        <v>15000</v>
      </c>
    </row>
    <row r="42" spans="1:3">
      <c r="A42" s="56" t="s">
        <v>500</v>
      </c>
      <c r="B42" s="58">
        <v>15000</v>
      </c>
      <c r="C42" s="58"/>
    </row>
    <row r="43" spans="1:3">
      <c r="A43" s="56" t="s">
        <v>501</v>
      </c>
      <c r="B43" s="58">
        <v>15000</v>
      </c>
      <c r="C43" s="58"/>
    </row>
    <row r="44" spans="1:3">
      <c r="A44" s="56" t="s">
        <v>502</v>
      </c>
      <c r="B44" s="58">
        <v>15000</v>
      </c>
      <c r="C44" s="58"/>
    </row>
    <row r="45" spans="1:3">
      <c r="A45" s="56" t="s">
        <v>503</v>
      </c>
      <c r="B45" s="58"/>
      <c r="C45" s="58">
        <v>15000</v>
      </c>
    </row>
    <row r="46" spans="1:3">
      <c r="A46" s="56" t="s">
        <v>504</v>
      </c>
      <c r="B46" s="58"/>
      <c r="C46" s="58">
        <v>15000</v>
      </c>
    </row>
    <row r="47" spans="1:3">
      <c r="A47" s="56" t="s">
        <v>505</v>
      </c>
      <c r="B47" s="58"/>
      <c r="C47" s="58">
        <v>15000</v>
      </c>
    </row>
    <row r="48" spans="1:3">
      <c r="A48" s="56" t="s">
        <v>506</v>
      </c>
      <c r="B48" s="58">
        <f t="shared" ref="B48:B54" si="0">$C$18</f>
        <v>15000</v>
      </c>
      <c r="C48" s="58"/>
    </row>
    <row r="49" spans="1:3">
      <c r="A49" s="56" t="s">
        <v>507</v>
      </c>
      <c r="B49" s="58">
        <f t="shared" si="0"/>
        <v>15000</v>
      </c>
      <c r="C49" s="58"/>
    </row>
    <row r="50" spans="1:3">
      <c r="A50" s="56" t="s">
        <v>508</v>
      </c>
      <c r="B50" s="58">
        <f t="shared" si="0"/>
        <v>15000</v>
      </c>
      <c r="C50" s="58"/>
    </row>
    <row r="51" spans="1:3">
      <c r="A51" s="56" t="s">
        <v>509</v>
      </c>
      <c r="B51" s="58">
        <f t="shared" si="0"/>
        <v>15000</v>
      </c>
      <c r="C51" s="58"/>
    </row>
    <row r="52" spans="1:3">
      <c r="A52" s="56" t="s">
        <v>510</v>
      </c>
      <c r="B52" s="58">
        <f t="shared" si="0"/>
        <v>15000</v>
      </c>
      <c r="C52" s="58"/>
    </row>
    <row r="53" spans="1:3">
      <c r="A53" s="56" t="s">
        <v>511</v>
      </c>
      <c r="B53" s="58">
        <f t="shared" si="0"/>
        <v>15000</v>
      </c>
      <c r="C53" s="58"/>
    </row>
    <row r="54" spans="1:3">
      <c r="A54" s="56" t="s">
        <v>512</v>
      </c>
      <c r="B54" s="58">
        <f t="shared" si="0"/>
        <v>15000</v>
      </c>
      <c r="C54" s="58"/>
    </row>
    <row r="55" spans="1:3">
      <c r="A55" s="56" t="s">
        <v>513</v>
      </c>
      <c r="B55" s="58"/>
      <c r="C55" s="58">
        <v>10000</v>
      </c>
    </row>
    <row r="56" spans="1:3">
      <c r="A56" s="56" t="s">
        <v>514</v>
      </c>
      <c r="B56" s="58"/>
      <c r="C56" s="58">
        <v>10000</v>
      </c>
    </row>
    <row r="57" spans="1:3">
      <c r="A57" s="56" t="s">
        <v>515</v>
      </c>
      <c r="B57" s="58"/>
      <c r="C57" s="58">
        <v>10000</v>
      </c>
    </row>
    <row r="58" spans="1:3">
      <c r="A58" s="56" t="s">
        <v>516</v>
      </c>
      <c r="B58" s="58"/>
      <c r="C58" s="58">
        <v>10000</v>
      </c>
    </row>
    <row r="59" spans="1:3">
      <c r="A59" s="56" t="s">
        <v>517</v>
      </c>
      <c r="B59" s="58"/>
      <c r="C59" s="58">
        <f>$C$18</f>
        <v>15000</v>
      </c>
    </row>
    <row r="60" spans="1:3">
      <c r="A60" s="56" t="s">
        <v>518</v>
      </c>
      <c r="B60" s="58">
        <f>$C$18</f>
        <v>15000</v>
      </c>
      <c r="C60" s="58"/>
    </row>
    <row r="61" spans="1:3">
      <c r="A61" s="56" t="s">
        <v>519</v>
      </c>
      <c r="B61" s="58"/>
      <c r="C61" s="58">
        <f>$C$18</f>
        <v>15000</v>
      </c>
    </row>
    <row r="62" spans="1:3">
      <c r="A62" s="56" t="s">
        <v>521</v>
      </c>
      <c r="B62" s="58">
        <f>$C$18</f>
        <v>15000</v>
      </c>
      <c r="C62" s="58"/>
    </row>
    <row r="63" spans="1:3">
      <c r="A63" s="56" t="s">
        <v>522</v>
      </c>
      <c r="B63" s="58"/>
      <c r="C63" s="58">
        <v>15000</v>
      </c>
    </row>
    <row r="64" spans="1:3">
      <c r="A64" s="56" t="s">
        <v>523</v>
      </c>
      <c r="B64" s="58">
        <f>$C$18</f>
        <v>15000</v>
      </c>
      <c r="C64" s="58"/>
    </row>
    <row r="65" spans="1:3">
      <c r="A65" s="56" t="s">
        <v>524</v>
      </c>
      <c r="B65" s="58"/>
      <c r="C65" s="58">
        <v>10000</v>
      </c>
    </row>
    <row r="66" spans="1:3">
      <c r="A66" s="56" t="s">
        <v>525</v>
      </c>
      <c r="B66" s="58"/>
      <c r="C66" s="58">
        <f>$C$18</f>
        <v>15000</v>
      </c>
    </row>
    <row r="67" spans="1:3">
      <c r="A67" s="56" t="s">
        <v>526</v>
      </c>
      <c r="B67" s="58"/>
      <c r="C67" s="58">
        <f>$C$18</f>
        <v>15000</v>
      </c>
    </row>
    <row r="68" spans="1:3">
      <c r="A68" s="56" t="s">
        <v>527</v>
      </c>
      <c r="B68" s="58">
        <f>$C$18</f>
        <v>15000</v>
      </c>
      <c r="C68" s="58"/>
    </row>
    <row r="69" spans="1:3">
      <c r="A69" s="56" t="s">
        <v>532</v>
      </c>
      <c r="B69" s="58">
        <f>SUM(B18:B68)</f>
        <v>480000</v>
      </c>
      <c r="C69" s="58">
        <f>SUM(C18:C68)</f>
        <v>260000</v>
      </c>
    </row>
    <row r="70" spans="1:3">
      <c r="A70" s="59" t="s">
        <v>533</v>
      </c>
      <c r="B70" s="60">
        <f>B69+C69</f>
        <v>740000</v>
      </c>
      <c r="C70" s="61"/>
    </row>
    <row r="71" spans="1:3">
      <c r="A71" s="62" t="s">
        <v>534</v>
      </c>
      <c r="B71" s="82">
        <f>B70+B13</f>
        <v>1840000</v>
      </c>
      <c r="C71" s="83"/>
    </row>
    <row r="74" spans="1:3">
      <c r="A74" s="80" t="s">
        <v>535</v>
      </c>
      <c r="B74" s="80"/>
    </row>
    <row r="75" spans="1:3">
      <c r="A75" s="57" t="s">
        <v>536</v>
      </c>
      <c r="B75" s="57" t="s">
        <v>537</v>
      </c>
    </row>
    <row r="76" spans="1:3">
      <c r="A76" s="56" t="s">
        <v>538</v>
      </c>
      <c r="B76" s="58">
        <v>400000</v>
      </c>
    </row>
    <row r="77" spans="1:3">
      <c r="A77" s="56" t="s">
        <v>539</v>
      </c>
      <c r="B77" s="58">
        <v>100000</v>
      </c>
    </row>
    <row r="78" spans="1:3">
      <c r="A78" s="56" t="s">
        <v>540</v>
      </c>
      <c r="B78" s="58">
        <v>120000</v>
      </c>
    </row>
    <row r="79" spans="1:3">
      <c r="A79" s="56" t="s">
        <v>541</v>
      </c>
      <c r="B79" s="58">
        <v>100000</v>
      </c>
    </row>
    <row r="80" spans="1:3">
      <c r="A80" s="56" t="s">
        <v>542</v>
      </c>
      <c r="B80" s="58">
        <v>459000</v>
      </c>
    </row>
    <row r="81" spans="1:2">
      <c r="A81" s="56" t="s">
        <v>543</v>
      </c>
      <c r="B81" s="58">
        <v>30000</v>
      </c>
    </row>
    <row r="82" spans="1:2">
      <c r="A82" s="56" t="s">
        <v>544</v>
      </c>
      <c r="B82" s="58">
        <v>80000</v>
      </c>
    </row>
    <row r="83" spans="1:2" s="48" customFormat="1">
      <c r="A83" s="56" t="s">
        <v>586</v>
      </c>
      <c r="B83" s="58">
        <v>100000</v>
      </c>
    </row>
    <row r="84" spans="1:2">
      <c r="A84" s="59" t="s">
        <v>545</v>
      </c>
      <c r="B84" s="63">
        <f>SUM(B76:B83)</f>
        <v>1389000</v>
      </c>
    </row>
    <row r="87" spans="1:2" ht="15.75">
      <c r="A87" s="71" t="s">
        <v>546</v>
      </c>
      <c r="B87" s="72">
        <f>B71-B84</f>
        <v>451000</v>
      </c>
    </row>
  </sheetData>
  <mergeCells count="4">
    <mergeCell ref="A1:B1"/>
    <mergeCell ref="A16:C16"/>
    <mergeCell ref="B71:C71"/>
    <mergeCell ref="A74:B74"/>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8" sqref="L38"/>
    </sheetView>
  </sheetViews>
  <sheetFormatPr defaultRowHeight="12.75"/>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Export Summary</vt:lpstr>
      <vt:lpstr>Cover - 표 1</vt:lpstr>
      <vt:lpstr>(종료)Main - 표 1</vt:lpstr>
      <vt:lpstr>Class - 표 1</vt:lpstr>
      <vt:lpstr>회계통장 - 표 1</vt:lpstr>
      <vt:lpstr>Promotion - 표 1</vt:lpstr>
      <vt:lpstr>강습10월12일 - 표 1</vt:lpstr>
      <vt:lpstr>2018겨울파티</vt:lpstr>
      <vt:lpstr>강습12월25일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정동희</dc:creator>
  <cp:lastModifiedBy>정동희</cp:lastModifiedBy>
  <cp:lastPrinted>2018-12-25T02:37:37Z</cp:lastPrinted>
  <dcterms:created xsi:type="dcterms:W3CDTF">2018-12-06T13:50:13Z</dcterms:created>
  <dcterms:modified xsi:type="dcterms:W3CDTF">2018-12-26T07:23:18Z</dcterms:modified>
</cp:coreProperties>
</file>