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6317\Cell-Design\Cell-Design\"/>
    </mc:Choice>
  </mc:AlternateContent>
  <xr:revisionPtr revIDLastSave="0" documentId="13_ncr:1_{65921661-73D8-4F2E-82DC-872B69CE6811}" xr6:coauthVersionLast="47" xr6:coauthVersionMax="47" xr10:uidLastSave="{00000000-0000-0000-0000-000000000000}"/>
  <bookViews>
    <workbookView xWindow="-108" yWindow="-108" windowWidth="23256" windowHeight="12456" xr2:uid="{DE997287-5711-45FE-AE3E-D0EC616783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F4" i="1"/>
  <c r="H18" i="1"/>
  <c r="H19" i="1"/>
</calcChain>
</file>

<file path=xl/sharedStrings.xml><?xml version="1.0" encoding="utf-8"?>
<sst xmlns="http://schemas.openxmlformats.org/spreadsheetml/2006/main" count="75" uniqueCount="75">
  <si>
    <t>Model</t>
  </si>
  <si>
    <t>Nissan</t>
  </si>
  <si>
    <t>Leaf</t>
  </si>
  <si>
    <t>Module</t>
  </si>
  <si>
    <t>Modules/Pack</t>
  </si>
  <si>
    <t>BMW</t>
  </si>
  <si>
    <t>12s1p</t>
  </si>
  <si>
    <t>Capacity (Ah)</t>
  </si>
  <si>
    <t>Battery Module Comparison</t>
  </si>
  <si>
    <t>GM</t>
  </si>
  <si>
    <t>Ultium (Cell)</t>
  </si>
  <si>
    <t>103*</t>
  </si>
  <si>
    <t>3.7*</t>
  </si>
  <si>
    <t>*Cell Level</t>
  </si>
  <si>
    <t>6-24*</t>
  </si>
  <si>
    <t>^different configuration possible
*Cell Level</t>
  </si>
  <si>
    <t>Volkswagen</t>
  </si>
  <si>
    <t>8s3p</t>
  </si>
  <si>
    <t>Ford</t>
  </si>
  <si>
    <t>EV Manfacturer</t>
  </si>
  <si>
    <t>Battery Supplier</t>
  </si>
  <si>
    <t>MEB (ID.4, ID.5, ID.Buzz)</t>
  </si>
  <si>
    <t>Source:</t>
  </si>
  <si>
    <t xml:space="preserve"> 2s2p2u</t>
  </si>
  <si>
    <t>i3</t>
  </si>
  <si>
    <t>https://www.nissan-global.com/EN/INNOVATION/TECHNOLOGY/ARCHIVE/LI_ION_EV/
https://pushevs.com/2018/01/29/2018-nissan-leaf-battery-real-specs/
https://www.automotivemanufacturingsolutions.com/ev-battery-production/nissan-and-envision-aesc-to-build-new-ev-battery-plant-in-japan-reports/42168.article</t>
  </si>
  <si>
    <t>https://en.wikipedia.org/wiki/Ultium</t>
  </si>
  <si>
    <t>https://www.evcreate.com/using-volkswagen-meb-battery-modules/
https://www.secondlife-evbatteries.com/products/vw-id-8s-battery-module-0z1915599h</t>
  </si>
  <si>
    <t>Mach-E</t>
  </si>
  <si>
    <t>Nominal Voltage (V)</t>
  </si>
  <si>
    <t>Rivian</t>
  </si>
  <si>
    <t>https://www.motortrend.com/reviews/2022-rivian-r1t-electric-pickup-truck-second-drive-review/</t>
  </si>
  <si>
    <t>R1T/R1S Standard / Large</t>
  </si>
  <si>
    <t>24^ cells</t>
  </si>
  <si>
    <t>864 cells</t>
  </si>
  <si>
    <t>*2170 battery</t>
  </si>
  <si>
    <t>Tesla</t>
  </si>
  <si>
    <t>22s72p</t>
  </si>
  <si>
    <t>Model S Plaid</t>
  </si>
  <si>
    <t xml:space="preserve">*18650 </t>
  </si>
  <si>
    <t>Hyundai</t>
  </si>
  <si>
    <t>Ioniq 5</t>
  </si>
  <si>
    <t>32*</t>
  </si>
  <si>
    <t>*For 77.4 kWh pack</t>
  </si>
  <si>
    <t>https://insideevs.com/news/539940/hyundai-ioniq5-battery-pack-opened/
https://openinverter.org/forum/viewtopic.php?t=4181</t>
  </si>
  <si>
    <t>Note</t>
  </si>
  <si>
    <t>Envision AESC (NCM523 Pouch)</t>
  </si>
  <si>
    <t>https://evshop.eu/en/batteries/298-bmwi3-42kwh-battery-pack.html
https://www.secondlife-evbatteries.com/products/bmw-i3-120ah-42kwh-pack</t>
  </si>
  <si>
    <t>Samsung SDI (NCM 622 Prismatic)</t>
  </si>
  <si>
    <t>6s2p</t>
  </si>
  <si>
    <t>SK Innovation (NCM811 Pouch)</t>
  </si>
  <si>
    <t>LG ES joint (Ultium Cells) (NCMA Pouch)
CATL (China, NCM Cylindrical)</t>
  </si>
  <si>
    <t>LG ES (Europe) (NCM712 Pouch)
SK On  (North America)
CATL, VWAC (China)</t>
  </si>
  <si>
    <t>Samsung SDI (NCA Cylindrical)</t>
  </si>
  <si>
    <t>Panasonic (NCA Cylindrical)</t>
  </si>
  <si>
    <t>https://insideevs.com/news/540380/tesla-models-plaid-battery-open/
https://insideevs.com/news/513181/samsungsdi-cylindrical-nca-cells-91nickel/
https://ev-database.org/car/1405/Tesla-Model-S-Plaid</t>
  </si>
  <si>
    <t>https://www.macheforum.com/site/threads/new-mach-e-lfp-battery-specs-revealed.26099/
https://www.diyelectriccar.com/threads/mach-e-module-specs.206090/</t>
  </si>
  <si>
    <t>8 x 10s3p + 2 x 8s3p (SR)
10 x 8s4p + 2 x 7s4p ( LR)
108s1p*</t>
  </si>
  <si>
    <t>LG ES (NCM Pouch)
CATL (LFP Prismatic)*</t>
  </si>
  <si>
    <t>10, SR
12, LR</t>
  </si>
  <si>
    <t>Chevrolet</t>
  </si>
  <si>
    <t>Bolt</t>
  </si>
  <si>
    <t xml:space="preserve">8 x 10s3p + 2 x 8s3p </t>
  </si>
  <si>
    <t>https://allev.info/2023/12/chevy-bolt-ev-battery-disassembly/</t>
  </si>
  <si>
    <t>LG ES (NCM Pouch)</t>
  </si>
  <si>
    <t>3.65*</t>
  </si>
  <si>
    <t>~55/~60*</t>
  </si>
  <si>
    <t>Audi</t>
  </si>
  <si>
    <t>Q6 e-tron quattro</t>
  </si>
  <si>
    <t>15s1p</t>
  </si>
  <si>
    <t>https://www.audi-mediacenter.com/en/the-audi-q6-e-tron-electric-mobility-on-a-new-level-15929/battery-and-charging-15933
https://electrichasgoneaudi.net/models/q6-e-tron/drivetrain/battery/</t>
  </si>
  <si>
    <t>Samsung SDI (NCM811 Prismatic)</t>
  </si>
  <si>
    <t>40kWh</t>
  </si>
  <si>
    <t>100kWh</t>
  </si>
  <si>
    <t>42kWh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</si>
</sst>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1"/>
    <xf numFmtId="0" fontId="2" fillId="0" borderId="0" xfId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/>
    </xf>
    <xf numFmtId="0" fontId="2" fillId="2" borderId="0" xfId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cheforum.com/site/threads/new-mach-e-lfp-battery-specs-revealed.26099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Ultium" TargetMode="External"/><Relationship Id="rId1" Type="http://schemas.openxmlformats.org/officeDocument/2006/relationships/hyperlink" Target="https://www.motortrend.com/reviews/2022-rivian-r1t-electric-pickup-truck-second-drive-review/" TargetMode="External"/><Relationship Id="rId6" Type="http://schemas.openxmlformats.org/officeDocument/2006/relationships/hyperlink" Target="https://www.audi-mediacenter.com/en/the-audi-q6-e-tron-electric-mobility-on-a-new-level-15929/battery-and-charging-15933" TargetMode="External"/><Relationship Id="rId5" Type="http://schemas.openxmlformats.org/officeDocument/2006/relationships/hyperlink" Target="https://allev.info/2023/12/chevy-bolt-ev-battery-disassembly/" TargetMode="External"/><Relationship Id="rId4" Type="http://schemas.openxmlformats.org/officeDocument/2006/relationships/hyperlink" Target="https://evshop.eu/en/batteries/298-bmwi3-42kwh-battery-pac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0474-513A-4118-8381-205384861A3A}">
  <dimension ref="C1:K19"/>
  <sheetViews>
    <sheetView tabSelected="1" topLeftCell="B1" workbookViewId="0">
      <selection activeCell="J5" sqref="J5"/>
    </sheetView>
  </sheetViews>
  <sheetFormatPr defaultRowHeight="14.4" x14ac:dyDescent="0.3"/>
  <cols>
    <col min="3" max="3" width="13.88671875" customWidth="1"/>
    <col min="4" max="4" width="23.44140625" customWidth="1"/>
    <col min="5" max="5" width="26.109375" bestFit="1" customWidth="1"/>
    <col min="6" max="6" width="11.5546875" bestFit="1" customWidth="1"/>
    <col min="7" max="7" width="17.6640625" bestFit="1" customWidth="1"/>
    <col min="8" max="8" width="12.44140625" bestFit="1" customWidth="1"/>
    <col min="9" max="9" width="23.33203125" bestFit="1" customWidth="1"/>
    <col min="10" max="10" width="21.6640625" customWidth="1"/>
    <col min="11" max="11" width="81" bestFit="1" customWidth="1"/>
  </cols>
  <sheetData>
    <row r="1" spans="3:11" x14ac:dyDescent="0.3">
      <c r="C1" t="s">
        <v>8</v>
      </c>
      <c r="G1">
        <f>44.4*F5*8</f>
        <v>42624</v>
      </c>
    </row>
    <row r="3" spans="3:11" x14ac:dyDescent="0.3">
      <c r="C3" s="3" t="s">
        <v>19</v>
      </c>
      <c r="D3" s="3" t="s">
        <v>0</v>
      </c>
      <c r="E3" s="3" t="s">
        <v>3</v>
      </c>
      <c r="F3" s="3" t="s">
        <v>7</v>
      </c>
      <c r="G3" s="3" t="s">
        <v>29</v>
      </c>
      <c r="H3" s="3" t="s">
        <v>4</v>
      </c>
      <c r="I3" s="3" t="s">
        <v>20</v>
      </c>
      <c r="J3" s="3" t="s">
        <v>45</v>
      </c>
      <c r="K3" s="3" t="s">
        <v>22</v>
      </c>
    </row>
    <row r="4" spans="3:11" ht="57.6" x14ac:dyDescent="0.3">
      <c r="C4" t="s">
        <v>1</v>
      </c>
      <c r="D4" t="s">
        <v>2</v>
      </c>
      <c r="E4" t="s">
        <v>23</v>
      </c>
      <c r="F4">
        <f>56.3*2</f>
        <v>112.6</v>
      </c>
      <c r="G4">
        <v>14.6</v>
      </c>
      <c r="H4">
        <v>24</v>
      </c>
      <c r="I4" s="2" t="s">
        <v>46</v>
      </c>
      <c r="J4" t="s">
        <v>72</v>
      </c>
      <c r="K4" s="2" t="s">
        <v>25</v>
      </c>
    </row>
    <row r="5" spans="3:11" ht="28.8" x14ac:dyDescent="0.3">
      <c r="C5" t="s">
        <v>5</v>
      </c>
      <c r="D5" t="s">
        <v>24</v>
      </c>
      <c r="E5" t="s">
        <v>6</v>
      </c>
      <c r="F5">
        <v>120</v>
      </c>
      <c r="G5">
        <v>45</v>
      </c>
      <c r="H5">
        <v>8</v>
      </c>
      <c r="I5" s="2" t="s">
        <v>48</v>
      </c>
      <c r="J5" t="s">
        <v>74</v>
      </c>
      <c r="K5" s="5" t="s">
        <v>47</v>
      </c>
    </row>
    <row r="6" spans="3:11" ht="28.8" x14ac:dyDescent="0.3">
      <c r="C6" t="s">
        <v>40</v>
      </c>
      <c r="D6" t="s">
        <v>41</v>
      </c>
      <c r="E6" t="s">
        <v>49</v>
      </c>
      <c r="F6">
        <v>111.2</v>
      </c>
      <c r="G6">
        <v>21.8</v>
      </c>
      <c r="H6" s="1" t="s">
        <v>42</v>
      </c>
      <c r="I6" s="2" t="s">
        <v>50</v>
      </c>
      <c r="J6" t="s">
        <v>43</v>
      </c>
      <c r="K6" s="2" t="s">
        <v>44</v>
      </c>
    </row>
    <row r="7" spans="3:11" ht="57.6" x14ac:dyDescent="0.3">
      <c r="C7" t="s">
        <v>9</v>
      </c>
      <c r="D7" t="s">
        <v>10</v>
      </c>
      <c r="E7" t="s">
        <v>33</v>
      </c>
      <c r="F7" t="s">
        <v>11</v>
      </c>
      <c r="G7" t="s">
        <v>12</v>
      </c>
      <c r="H7" s="1" t="s">
        <v>14</v>
      </c>
      <c r="I7" s="2" t="s">
        <v>51</v>
      </c>
      <c r="J7" s="2" t="s">
        <v>15</v>
      </c>
      <c r="K7" s="5" t="s">
        <v>26</v>
      </c>
    </row>
    <row r="8" spans="3:11" ht="57.6" x14ac:dyDescent="0.3">
      <c r="C8" t="s">
        <v>16</v>
      </c>
      <c r="D8" t="s">
        <v>21</v>
      </c>
      <c r="E8" t="s">
        <v>17</v>
      </c>
      <c r="F8">
        <v>234</v>
      </c>
      <c r="G8">
        <v>29.6</v>
      </c>
      <c r="H8">
        <v>12</v>
      </c>
      <c r="I8" s="2" t="s">
        <v>52</v>
      </c>
      <c r="K8" s="2" t="s">
        <v>27</v>
      </c>
    </row>
    <row r="9" spans="3:11" ht="43.2" x14ac:dyDescent="0.3">
      <c r="C9" s="6" t="s">
        <v>18</v>
      </c>
      <c r="D9" s="6" t="s">
        <v>28</v>
      </c>
      <c r="E9" s="7" t="s">
        <v>57</v>
      </c>
      <c r="F9" s="8"/>
      <c r="G9" s="8"/>
      <c r="H9" s="7" t="s">
        <v>59</v>
      </c>
      <c r="I9" s="7" t="s">
        <v>58</v>
      </c>
      <c r="J9" s="6"/>
      <c r="K9" s="9" t="s">
        <v>56</v>
      </c>
    </row>
    <row r="10" spans="3:11" x14ac:dyDescent="0.3">
      <c r="C10" t="s">
        <v>30</v>
      </c>
      <c r="D10" t="s">
        <v>32</v>
      </c>
      <c r="E10" t="s">
        <v>34</v>
      </c>
      <c r="F10">
        <v>5</v>
      </c>
      <c r="G10">
        <v>3.63</v>
      </c>
      <c r="H10">
        <v>9</v>
      </c>
      <c r="I10" t="s">
        <v>53</v>
      </c>
      <c r="J10" t="s">
        <v>35</v>
      </c>
      <c r="K10" s="4" t="s">
        <v>31</v>
      </c>
    </row>
    <row r="11" spans="3:11" ht="43.2" x14ac:dyDescent="0.3">
      <c r="C11" t="s">
        <v>36</v>
      </c>
      <c r="D11" t="s">
        <v>38</v>
      </c>
      <c r="E11" t="s">
        <v>37</v>
      </c>
      <c r="G11">
        <v>81.400000000000006</v>
      </c>
      <c r="H11">
        <v>5</v>
      </c>
      <c r="I11" t="s">
        <v>54</v>
      </c>
      <c r="J11" s="2" t="s">
        <v>39</v>
      </c>
      <c r="K11" s="2" t="s">
        <v>55</v>
      </c>
    </row>
    <row r="12" spans="3:11" x14ac:dyDescent="0.3">
      <c r="C12" t="s">
        <v>60</v>
      </c>
      <c r="D12" t="s">
        <v>61</v>
      </c>
      <c r="E12" t="s">
        <v>62</v>
      </c>
      <c r="F12" t="s">
        <v>66</v>
      </c>
      <c r="G12" t="s">
        <v>65</v>
      </c>
      <c r="H12" s="1"/>
      <c r="I12" s="2" t="s">
        <v>64</v>
      </c>
      <c r="J12" t="s">
        <v>13</v>
      </c>
      <c r="K12" s="5" t="s">
        <v>63</v>
      </c>
    </row>
    <row r="13" spans="3:11" ht="43.2" x14ac:dyDescent="0.3">
      <c r="C13" t="s">
        <v>67</v>
      </c>
      <c r="D13" t="s">
        <v>68</v>
      </c>
      <c r="E13" t="s">
        <v>69</v>
      </c>
      <c r="F13">
        <v>152</v>
      </c>
      <c r="G13">
        <v>55</v>
      </c>
      <c r="H13">
        <v>12</v>
      </c>
      <c r="I13" s="2" t="s">
        <v>71</v>
      </c>
      <c r="J13" t="s">
        <v>73</v>
      </c>
      <c r="K13" s="5" t="s">
        <v>70</v>
      </c>
    </row>
    <row r="18" spans="8:8" x14ac:dyDescent="0.3">
      <c r="H18">
        <f>(1.9/2)^2*PI()</f>
        <v>2.8352873698647882</v>
      </c>
    </row>
    <row r="19" spans="8:8" x14ac:dyDescent="0.3">
      <c r="H19">
        <f>H18*2</f>
        <v>5.6705747397295765</v>
      </c>
    </row>
  </sheetData>
  <hyperlinks>
    <hyperlink ref="K10" r:id="rId1" xr:uid="{CE8C0BD6-DE5D-442F-8593-065F529DB9C5}"/>
    <hyperlink ref="K7" r:id="rId2" xr:uid="{EB467268-91EA-4D68-838D-CF58423EB70D}"/>
    <hyperlink ref="K9" r:id="rId3" display="https://www.macheforum.com/site/threads/new-mach-e-lfp-battery-specs-revealed.26099/" xr:uid="{D2EA7D09-1194-4211-B9F6-4C2A305C2B83}"/>
    <hyperlink ref="K5" r:id="rId4" display="https://evshop.eu/en/batteries/298-bmwi3-42kwh-battery-pack.html" xr:uid="{386A080D-E370-4B0F-83E9-4CCF21433C1B}"/>
    <hyperlink ref="K12" r:id="rId5" xr:uid="{A4352FA4-F2E4-4D93-ADF2-7E0700279FD0}"/>
    <hyperlink ref="K13" r:id="rId6" display="https://www.audi-mediacenter.com/en/the-audi-q6-e-tron-electric-mobility-on-a-new-level-15929/battery-and-charging-15933" xr:uid="{2510AE34-E00B-4789-8B72-B91335460C55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Joo Kim</dc:creator>
  <cp:lastModifiedBy>Sung Joo Kim</cp:lastModifiedBy>
  <dcterms:created xsi:type="dcterms:W3CDTF">2024-03-21T04:40:35Z</dcterms:created>
  <dcterms:modified xsi:type="dcterms:W3CDTF">2024-04-21T02:45:34Z</dcterms:modified>
</cp:coreProperties>
</file>