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ynologyDrive\workspace_inventor\2019_06_19.MT4008_actuator\"/>
    </mc:Choice>
  </mc:AlternateContent>
  <bookViews>
    <workbookView xWindow="0" yWindow="0" windowWidth="25148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 s="1"/>
  <c r="F20" i="1" s="1"/>
  <c r="G20" i="1" l="1"/>
  <c r="N13" i="1"/>
  <c r="L13" i="1"/>
  <c r="L12" i="1"/>
  <c r="N12" i="1" s="1"/>
  <c r="L11" i="1"/>
  <c r="N11" i="1" s="1"/>
  <c r="L10" i="1"/>
  <c r="L5" i="1"/>
  <c r="L6" i="1" s="1"/>
  <c r="D16" i="1"/>
  <c r="E16" i="1"/>
  <c r="F16" i="1" s="1"/>
  <c r="D17" i="1"/>
  <c r="E17" i="1" s="1"/>
  <c r="F17" i="1" s="1"/>
  <c r="D18" i="1"/>
  <c r="D19" i="1"/>
  <c r="E19" i="1" s="1"/>
  <c r="D9" i="1"/>
  <c r="E9" i="1" s="1"/>
  <c r="F9" i="1" s="1"/>
  <c r="D10" i="1"/>
  <c r="E10" i="1" s="1"/>
  <c r="D11" i="1"/>
  <c r="E11" i="1" s="1"/>
  <c r="D12" i="1"/>
  <c r="E12" i="1" s="1"/>
  <c r="F12" i="1" s="1"/>
  <c r="D13" i="1"/>
  <c r="E13" i="1" s="1"/>
  <c r="D14" i="1"/>
  <c r="E14" i="1" s="1"/>
  <c r="F14" i="1" s="1"/>
  <c r="D15" i="1"/>
  <c r="E15" i="1" s="1"/>
  <c r="F15" i="1" s="1"/>
  <c r="D8" i="1"/>
  <c r="E8" i="1" s="1"/>
  <c r="F8" i="1" s="1"/>
  <c r="D7" i="1"/>
  <c r="E7" i="1" s="1"/>
  <c r="F7" i="1" s="1"/>
  <c r="D6" i="1"/>
  <c r="N10" i="1" l="1"/>
  <c r="G16" i="1"/>
  <c r="F19" i="1"/>
  <c r="G19" i="1"/>
  <c r="E18" i="1"/>
  <c r="F18" i="1" s="1"/>
  <c r="G17" i="1"/>
  <c r="G12" i="1"/>
  <c r="F10" i="1"/>
  <c r="G10" i="1"/>
  <c r="G15" i="1"/>
  <c r="G11" i="1"/>
  <c r="F11" i="1"/>
  <c r="F13" i="1"/>
  <c r="G13" i="1"/>
  <c r="G14" i="1"/>
  <c r="G9" i="1"/>
  <c r="E6" i="1"/>
  <c r="F6" i="1" s="1"/>
  <c r="G8" i="1"/>
  <c r="G7" i="1"/>
  <c r="G18" i="1" l="1"/>
  <c r="G6" i="1"/>
</calcChain>
</file>

<file path=xl/sharedStrings.xml><?xml version="1.0" encoding="utf-8"?>
<sst xmlns="http://schemas.openxmlformats.org/spreadsheetml/2006/main" count="24" uniqueCount="24">
  <si>
    <t>S</t>
    <phoneticPr fontId="3" type="noConversion"/>
  </si>
  <si>
    <t>P</t>
    <phoneticPr fontId="3" type="noConversion"/>
  </si>
  <si>
    <t>기어비</t>
    <phoneticPr fontId="3" type="noConversion"/>
  </si>
  <si>
    <t>sun gear</t>
    <phoneticPr fontId="3" type="noConversion"/>
  </si>
  <si>
    <t>ring gear</t>
    <phoneticPr fontId="3" type="noConversion"/>
  </si>
  <si>
    <t>planet gear</t>
    <phoneticPr fontId="3" type="noConversion"/>
  </si>
  <si>
    <t>R</t>
    <phoneticPr fontId="3" type="noConversion"/>
  </si>
  <si>
    <t>S to P</t>
    <phoneticPr fontId="3" type="noConversion"/>
  </si>
  <si>
    <t>기어비 &amp; Sun gear 정해진 경우</t>
    <phoneticPr fontId="3" type="noConversion"/>
  </si>
  <si>
    <t xml:space="preserve">모터 Kv </t>
    <phoneticPr fontId="3" type="noConversion"/>
  </si>
  <si>
    <t>속도상수 Kv</t>
    <phoneticPr fontId="3" type="noConversion"/>
  </si>
  <si>
    <t>rpm/volt</t>
    <phoneticPr fontId="3" type="noConversion"/>
  </si>
  <si>
    <t>volt/(rad/s)</t>
    <phoneticPr fontId="3" type="noConversion"/>
  </si>
  <si>
    <t>토크상수 Kt</t>
    <phoneticPr fontId="3" type="noConversion"/>
  </si>
  <si>
    <t>Nm/A</t>
    <phoneticPr fontId="3" type="noConversion"/>
  </si>
  <si>
    <t>전류 (A)</t>
    <phoneticPr fontId="3" type="noConversion"/>
  </si>
  <si>
    <t>기어비</t>
    <phoneticPr fontId="3" type="noConversion"/>
  </si>
  <si>
    <t>모터 출력 토크 (Nm)</t>
    <phoneticPr fontId="3" type="noConversion"/>
  </si>
  <si>
    <t>모터 입력 토크 (Nm)</t>
    <phoneticPr fontId="3" type="noConversion"/>
  </si>
  <si>
    <t>공식</t>
    <phoneticPr fontId="3" type="noConversion"/>
  </si>
  <si>
    <t>P=(R-S)/2</t>
    <phoneticPr fontId="3" type="noConversion"/>
  </si>
  <si>
    <t>G_r =1+R/S</t>
    <phoneticPr fontId="3" type="noConversion"/>
  </si>
  <si>
    <t>1rpm = 2pi/60 rad/sec</t>
    <phoneticPr fontId="3" type="noConversion"/>
  </si>
  <si>
    <t>P to 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</si>
</sst>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4" borderId="0" xfId="0" applyFill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C21" sqref="C21"/>
    </sheetView>
  </sheetViews>
  <sheetFormatPr defaultRowHeight="16.899999999999999" x14ac:dyDescent="0.6"/>
  <cols>
    <col min="2" max="2" width="10.6875" customWidth="1"/>
    <col min="3" max="3" width="9.6875" style="1" customWidth="1"/>
    <col min="4" max="4" width="10.625" style="1" customWidth="1"/>
    <col min="5" max="5" width="10.4375" style="1" bestFit="1" customWidth="1"/>
    <col min="6" max="7" width="9" style="1"/>
    <col min="11" max="11" width="10.875" bestFit="1" customWidth="1"/>
    <col min="12" max="12" width="17.6875" customWidth="1"/>
    <col min="13" max="13" width="12" customWidth="1"/>
    <col min="14" max="14" width="18.3125" bestFit="1" customWidth="1"/>
  </cols>
  <sheetData>
    <row r="1" spans="1:14" x14ac:dyDescent="0.6">
      <c r="B1" s="2" t="s">
        <v>8</v>
      </c>
    </row>
    <row r="2" spans="1:14" x14ac:dyDescent="0.6">
      <c r="B2" s="2"/>
    </row>
    <row r="3" spans="1:14" x14ac:dyDescent="0.6">
      <c r="B3" s="2"/>
      <c r="C3" s="1" t="s">
        <v>3</v>
      </c>
      <c r="D3" s="1" t="s">
        <v>4</v>
      </c>
      <c r="E3" s="1" t="s">
        <v>5</v>
      </c>
    </row>
    <row r="4" spans="1:14" x14ac:dyDescent="0.6">
      <c r="A4" t="s">
        <v>19</v>
      </c>
      <c r="B4" t="s">
        <v>21</v>
      </c>
      <c r="E4" s="1" t="s">
        <v>20</v>
      </c>
      <c r="H4" s="1"/>
      <c r="K4" t="s">
        <v>9</v>
      </c>
      <c r="L4">
        <v>330</v>
      </c>
      <c r="M4" t="s">
        <v>11</v>
      </c>
      <c r="N4" t="s">
        <v>22</v>
      </c>
    </row>
    <row r="5" spans="1:14" x14ac:dyDescent="0.6">
      <c r="B5" t="s">
        <v>2</v>
      </c>
      <c r="C5" s="1" t="s">
        <v>0</v>
      </c>
      <c r="D5" s="1" t="s">
        <v>6</v>
      </c>
      <c r="E5" s="1" t="s">
        <v>1</v>
      </c>
      <c r="F5" s="1" t="s">
        <v>7</v>
      </c>
      <c r="G5" s="1" t="s">
        <v>23</v>
      </c>
      <c r="H5" s="1"/>
      <c r="K5" t="s">
        <v>10</v>
      </c>
      <c r="L5">
        <f>1/L4*60/(2*PI())</f>
        <v>2.8937262380344608E-2</v>
      </c>
      <c r="M5" t="s">
        <v>12</v>
      </c>
    </row>
    <row r="6" spans="1:14" x14ac:dyDescent="0.6">
      <c r="B6" s="4">
        <v>6</v>
      </c>
      <c r="C6" s="4">
        <v>10</v>
      </c>
      <c r="D6" s="4">
        <f>C6*(B6-1)</f>
        <v>50</v>
      </c>
      <c r="E6" s="4">
        <f>(D6-C6)/2</f>
        <v>20</v>
      </c>
      <c r="F6" s="4">
        <f>E6/C6</f>
        <v>2</v>
      </c>
      <c r="G6" s="4">
        <f>D6/E6</f>
        <v>2.5</v>
      </c>
      <c r="K6" t="s">
        <v>13</v>
      </c>
      <c r="L6">
        <f>L5</f>
        <v>2.8937262380344608E-2</v>
      </c>
      <c r="M6" t="s">
        <v>14</v>
      </c>
    </row>
    <row r="7" spans="1:14" x14ac:dyDescent="0.6">
      <c r="B7" s="5">
        <v>7</v>
      </c>
      <c r="C7" s="5">
        <v>10</v>
      </c>
      <c r="D7" s="5">
        <f>C7*(B7-1)</f>
        <v>60</v>
      </c>
      <c r="E7" s="5">
        <f>(D7-C7)/2</f>
        <v>25</v>
      </c>
      <c r="F7" s="5">
        <f>E7/C7</f>
        <v>2.5</v>
      </c>
      <c r="G7" s="5">
        <f>D7/E7</f>
        <v>2.4</v>
      </c>
    </row>
    <row r="8" spans="1:14" x14ac:dyDescent="0.6">
      <c r="B8" s="3">
        <v>8</v>
      </c>
      <c r="C8" s="3">
        <v>10</v>
      </c>
      <c r="D8" s="3">
        <f>C8*(B8-1)</f>
        <v>70</v>
      </c>
      <c r="E8" s="3">
        <f>(D8-C8)/2</f>
        <v>30</v>
      </c>
      <c r="F8" s="3">
        <f>E8/C8</f>
        <v>3</v>
      </c>
      <c r="G8" s="3">
        <f>D8/E8</f>
        <v>2.3333333333333335</v>
      </c>
    </row>
    <row r="9" spans="1:14" x14ac:dyDescent="0.6">
      <c r="B9" s="1">
        <v>9</v>
      </c>
      <c r="C9" s="1">
        <v>10</v>
      </c>
      <c r="D9" s="1">
        <f t="shared" ref="D9:D15" si="0">C9*(B9-1)</f>
        <v>80</v>
      </c>
      <c r="E9" s="1">
        <f t="shared" ref="E9:E15" si="1">(D9-C9)/2</f>
        <v>35</v>
      </c>
      <c r="F9" s="1">
        <f t="shared" ref="F9:F15" si="2">E9/C9</f>
        <v>3.5</v>
      </c>
      <c r="G9" s="1">
        <f t="shared" ref="G9:G15" si="3">D9/E9</f>
        <v>2.2857142857142856</v>
      </c>
      <c r="K9" t="s">
        <v>15</v>
      </c>
      <c r="L9" t="s">
        <v>18</v>
      </c>
      <c r="M9" t="s">
        <v>16</v>
      </c>
      <c r="N9" t="s">
        <v>17</v>
      </c>
    </row>
    <row r="10" spans="1:14" x14ac:dyDescent="0.6">
      <c r="B10" s="1">
        <v>10</v>
      </c>
      <c r="C10" s="1">
        <v>10</v>
      </c>
      <c r="D10" s="1">
        <f t="shared" si="0"/>
        <v>90</v>
      </c>
      <c r="E10" s="1">
        <f t="shared" si="1"/>
        <v>40</v>
      </c>
      <c r="F10" s="1">
        <f t="shared" si="2"/>
        <v>4</v>
      </c>
      <c r="G10" s="1">
        <f t="shared" si="3"/>
        <v>2.25</v>
      </c>
      <c r="K10">
        <v>18</v>
      </c>
      <c r="L10">
        <f>K10*$L$6</f>
        <v>0.52087072284620295</v>
      </c>
      <c r="M10">
        <v>6</v>
      </c>
      <c r="N10">
        <f>M10*L10</f>
        <v>3.1252243370772179</v>
      </c>
    </row>
    <row r="11" spans="1:14" x14ac:dyDescent="0.6">
      <c r="B11" s="4">
        <v>10</v>
      </c>
      <c r="C11" s="4">
        <v>7</v>
      </c>
      <c r="D11" s="4">
        <f t="shared" si="0"/>
        <v>63</v>
      </c>
      <c r="E11" s="4">
        <f t="shared" si="1"/>
        <v>28</v>
      </c>
      <c r="F11" s="4">
        <f t="shared" si="2"/>
        <v>4</v>
      </c>
      <c r="G11" s="4">
        <f t="shared" si="3"/>
        <v>2.25</v>
      </c>
      <c r="K11">
        <v>18</v>
      </c>
      <c r="L11">
        <f>K11*$L$6</f>
        <v>0.52087072284620295</v>
      </c>
      <c r="M11">
        <v>10</v>
      </c>
      <c r="N11">
        <f>M11*L11</f>
        <v>5.2087072284620293</v>
      </c>
    </row>
    <row r="12" spans="1:14" x14ac:dyDescent="0.6">
      <c r="B12" s="1">
        <v>12</v>
      </c>
      <c r="C12" s="1">
        <v>10</v>
      </c>
      <c r="D12" s="1">
        <f t="shared" si="0"/>
        <v>110</v>
      </c>
      <c r="E12" s="1">
        <f t="shared" si="1"/>
        <v>50</v>
      </c>
      <c r="F12" s="1">
        <f t="shared" si="2"/>
        <v>5</v>
      </c>
      <c r="G12" s="1">
        <f t="shared" si="3"/>
        <v>2.2000000000000002</v>
      </c>
      <c r="K12" s="6">
        <v>18</v>
      </c>
      <c r="L12" s="6">
        <f>K12*$L$6</f>
        <v>0.52087072284620295</v>
      </c>
      <c r="M12" s="6">
        <v>8</v>
      </c>
      <c r="N12" s="6">
        <f>M12*L12</f>
        <v>4.1669657827696236</v>
      </c>
    </row>
    <row r="13" spans="1:14" x14ac:dyDescent="0.6">
      <c r="B13" s="1">
        <v>13</v>
      </c>
      <c r="C13" s="1">
        <v>10</v>
      </c>
      <c r="D13" s="1">
        <f t="shared" si="0"/>
        <v>120</v>
      </c>
      <c r="E13" s="1">
        <f t="shared" si="1"/>
        <v>55</v>
      </c>
      <c r="F13" s="1">
        <f t="shared" si="2"/>
        <v>5.5</v>
      </c>
      <c r="G13" s="1">
        <f t="shared" si="3"/>
        <v>2.1818181818181817</v>
      </c>
      <c r="K13">
        <v>18</v>
      </c>
      <c r="L13">
        <f>K13*$L$6</f>
        <v>0.52087072284620295</v>
      </c>
      <c r="M13">
        <v>7</v>
      </c>
      <c r="N13">
        <f>M13*L13</f>
        <v>3.6460950599234208</v>
      </c>
    </row>
    <row r="14" spans="1:14" x14ac:dyDescent="0.6">
      <c r="B14" s="1">
        <v>14</v>
      </c>
      <c r="C14" s="1">
        <v>10</v>
      </c>
      <c r="D14" s="1">
        <f t="shared" si="0"/>
        <v>130</v>
      </c>
      <c r="E14" s="1">
        <f t="shared" si="1"/>
        <v>60</v>
      </c>
      <c r="F14" s="1">
        <f t="shared" si="2"/>
        <v>6</v>
      </c>
      <c r="G14" s="1">
        <f t="shared" si="3"/>
        <v>2.1666666666666665</v>
      </c>
    </row>
    <row r="15" spans="1:14" x14ac:dyDescent="0.6">
      <c r="B15" s="1">
        <v>15</v>
      </c>
      <c r="C15" s="1">
        <v>10</v>
      </c>
      <c r="D15" s="1">
        <f t="shared" si="0"/>
        <v>140</v>
      </c>
      <c r="E15" s="1">
        <f t="shared" si="1"/>
        <v>65</v>
      </c>
      <c r="F15" s="1">
        <f t="shared" si="2"/>
        <v>6.5</v>
      </c>
      <c r="G15" s="1">
        <f t="shared" si="3"/>
        <v>2.1538461538461537</v>
      </c>
    </row>
    <row r="16" spans="1:14" x14ac:dyDescent="0.6">
      <c r="B16" s="1">
        <v>16</v>
      </c>
      <c r="C16" s="1">
        <v>10</v>
      </c>
      <c r="D16" s="1">
        <f t="shared" ref="D16:D20" si="4">C16*(B16-1)</f>
        <v>150</v>
      </c>
      <c r="E16" s="1">
        <f t="shared" ref="E16:E20" si="5">(D16-C16)/2</f>
        <v>70</v>
      </c>
      <c r="F16" s="1">
        <f t="shared" ref="F16:F20" si="6">E16/C16</f>
        <v>7</v>
      </c>
      <c r="G16" s="1">
        <f t="shared" ref="G16:G20" si="7">D16/E16</f>
        <v>2.1428571428571428</v>
      </c>
    </row>
    <row r="17" spans="2:7" x14ac:dyDescent="0.6">
      <c r="B17" s="1">
        <v>17</v>
      </c>
      <c r="C17" s="1">
        <v>10</v>
      </c>
      <c r="D17" s="1">
        <f t="shared" si="4"/>
        <v>160</v>
      </c>
      <c r="E17" s="1">
        <f t="shared" si="5"/>
        <v>75</v>
      </c>
      <c r="F17" s="1">
        <f t="shared" si="6"/>
        <v>7.5</v>
      </c>
      <c r="G17" s="1">
        <f t="shared" si="7"/>
        <v>2.1333333333333333</v>
      </c>
    </row>
    <row r="18" spans="2:7" x14ac:dyDescent="0.6">
      <c r="B18" s="1">
        <v>18</v>
      </c>
      <c r="C18" s="1">
        <v>10</v>
      </c>
      <c r="D18" s="1">
        <f t="shared" si="4"/>
        <v>170</v>
      </c>
      <c r="E18" s="1">
        <f t="shared" si="5"/>
        <v>80</v>
      </c>
      <c r="F18" s="1">
        <f t="shared" si="6"/>
        <v>8</v>
      </c>
      <c r="G18" s="1">
        <f t="shared" si="7"/>
        <v>2.125</v>
      </c>
    </row>
    <row r="19" spans="2:7" x14ac:dyDescent="0.6">
      <c r="B19" s="1">
        <v>19</v>
      </c>
      <c r="C19" s="1">
        <v>10</v>
      </c>
      <c r="D19" s="1">
        <f t="shared" si="4"/>
        <v>180</v>
      </c>
      <c r="E19" s="1">
        <f t="shared" si="5"/>
        <v>85</v>
      </c>
      <c r="F19" s="1">
        <f t="shared" si="6"/>
        <v>8.5</v>
      </c>
      <c r="G19" s="1">
        <f t="shared" si="7"/>
        <v>2.1176470588235294</v>
      </c>
    </row>
    <row r="20" spans="2:7" x14ac:dyDescent="0.6">
      <c r="B20" s="1">
        <v>12</v>
      </c>
      <c r="C20" s="1">
        <v>12</v>
      </c>
      <c r="D20" s="1">
        <f t="shared" si="4"/>
        <v>132</v>
      </c>
      <c r="E20" s="1">
        <f t="shared" si="5"/>
        <v>60</v>
      </c>
      <c r="F20" s="1">
        <f t="shared" si="6"/>
        <v>5</v>
      </c>
      <c r="G20" s="1">
        <f t="shared" si="7"/>
        <v>2.2000000000000002</v>
      </c>
    </row>
    <row r="21" spans="2:7" x14ac:dyDescent="0.6">
      <c r="B21" s="1"/>
    </row>
    <row r="22" spans="2:7" x14ac:dyDescent="0.6">
      <c r="B22" s="1"/>
    </row>
    <row r="23" spans="2:7" x14ac:dyDescent="0.6">
      <c r="B23" s="1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cdi</dc:creator>
  <cp:lastModifiedBy>cdi</cp:lastModifiedBy>
  <dcterms:created xsi:type="dcterms:W3CDTF">2019-08-09T07:16:09Z</dcterms:created>
  <dcterms:modified xsi:type="dcterms:W3CDTF">2019-08-28T06:52:15Z</dcterms:modified>
</cp:coreProperties>
</file>