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Desktop\excelPremium\in\"/>
    </mc:Choice>
  </mc:AlternateContent>
  <xr:revisionPtr revIDLastSave="0" documentId="8_{7158DA9D-6587-4FB1-960B-56964C0D7163}" xr6:coauthVersionLast="36" xr6:coauthVersionMax="36" xr10:uidLastSave="{00000000-0000-0000-0000-000000000000}"/>
  <bookViews>
    <workbookView xWindow="32770" yWindow="32770" windowWidth="28780" windowHeight="12120" activeTab="3"/>
  </bookViews>
  <sheets>
    <sheet name="素材規格" sheetId="3" r:id="rId1"/>
    <sheet name="估算" sheetId="6" r:id="rId2"/>
    <sheet name="總計" sheetId="7" r:id="rId3"/>
    <sheet name="資料庫" sheetId="8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<sst xmlns="http://schemas.openxmlformats.org/spreadsheetml/2006/main" count="495" uniqueCount="155">
  <si>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</si>
  <si>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</si>
  <si>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</si>
  <si>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</si>
  <si>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</si>
  <si>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</si>
  <si>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</si>
  <si>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</si>
  <si>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</si>
  <si>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</si>
  <si>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</si>
  <si>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</si>
  <si>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</si>
  <si>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</si>
  <si>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</si>
  <si>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</si>
  <si>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</si>
  <si>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</si>
  <si>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</si>
  <si>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</si>
  <si>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</si>
  <si>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</si>
  <si>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</si>
  <si>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</si>
  <si>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</si>
  <si>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</si>
  <si>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</si>
  <si>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</si>
  <si>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</si>
  <si>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</si>
  <si>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</si>
  <si>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</si>
  <si>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</si>
  <si>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</si>
  <si>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</si>
  <si>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</si>
  <si>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</si>
  <si>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</si>
  <si>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</si>
  <si>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</si>
  <si>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</si>
  <si>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</si>
  <si>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</si>
  <si>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</si>
  <si>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</si>
  <si>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</si>
  <si>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</si>
  <si>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</si>
  <si>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</si>
  <si>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</si>
  <si>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</si>
  <si>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</si>
  <si>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</si>
  <si>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</si>
  <si>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</si>
  <si>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</si>
  <si>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</si>
  <si>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</si>
  <si>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</si>
  <si>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</si>
  <si>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</si>
  <si>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</si>
  <si>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</si>
  <si>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</si>
  <si>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</si>
  <si>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</si>
  <si>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</si>
  <si>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</si>
  <si>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</si>
  <si>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</si>
  <si>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</si>
  <si>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</si>
  <si>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</si>
  <si>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</si>
  <si>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</si>
  <si>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</si>
  <si>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</si>
  <si>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</si>
  <si>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</si>
  <si>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</si>
  <si>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</si>
  <si>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</si>
  <si>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</si>
  <si>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</si>
  <si>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</si>
  <si>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</si>
  <si>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</si>
  <si>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</si>
  <si>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</si>
  <si>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</si>
  <si>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</si>
  <si>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</si>
  <si>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</si>
  <si>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</si>
  <si>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</si>
  <si>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</si>
  <si>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</si>
  <si>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</si>
  <si>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</si>
  <si>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</si>
  <si>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</si>
  <si>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</si>
  <si>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</si>
  <si>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</si>
  <si>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</si>
  <si>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</si>
  <si>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</si>
  <si>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</si>
  <si>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</si>
  <si>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</si>
  <si>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</si>
  <si>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</si>
  <si>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</si>
  <si>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</si>
  <si>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</si>
  <si>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</si>
  <si>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</si>
  <si>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</si>
  <si>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</si>
  <si>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</si>
  <si>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</si>
  <si>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</si>
  <si>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</si>
  <si>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</si>
  <si>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</si>
  <si>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</si>
  <si>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</si>
  <si>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</si>
  <si>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</si>
  <si>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</si>
  <si>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</si>
  <si>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</si>
  <si>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</si>
  <si>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</si>
  <si>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</si>
  <si>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</si>
  <si>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代碼</t>
    <phoneticPr fontId="3" type="noConversion"/>
  </si>
  <si>
    <t>XP</t>
    <phoneticPr fontId="3" type="noConversion"/>
  </si>
  <si>
    <t>XN</t>
    <phoneticPr fontId="3" type="noConversion"/>
  </si>
  <si>
    <t>ZP</t>
    <phoneticPr fontId="3" type="noConversion"/>
  </si>
  <si>
    <t>ZN</t>
    <phoneticPr fontId="3" type="noConversion"/>
  </si>
  <si>
    <t>OS</t>
    <phoneticPr fontId="3" type="noConversion"/>
  </si>
  <si>
    <t>W-01</t>
    <phoneticPr fontId="3" type="noConversion"/>
  </si>
  <si>
    <t>W-02</t>
    <phoneticPr fontId="3" type="noConversion"/>
  </si>
  <si>
    <t>WR-01</t>
    <phoneticPr fontId="3" type="noConversion"/>
  </si>
  <si>
    <t>X</t>
    <phoneticPr fontId="3" type="noConversion"/>
  </si>
  <si>
    <t>Z</t>
    <phoneticPr fontId="3" type="noConversion"/>
  </si>
  <si>
    <t>WR-02</t>
    <phoneticPr fontId="3" type="noConversion"/>
  </si>
  <si>
    <t>FR-01</t>
  </si>
  <si>
    <t>Y</t>
    <phoneticPr fontId="3" type="noConversion"/>
  </si>
  <si>
    <t>FR-02</t>
    <phoneticPr fontId="3" type="noConversion"/>
  </si>
  <si>
    <t>FR-03</t>
    <phoneticPr fontId="3" type="noConversion"/>
  </si>
  <si>
    <t>FR-04</t>
    <phoneticPr fontId="3" type="noConversion"/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</si>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</sst>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0" formatCode="_-&quot;$&quot;* #,##0.00_-;\-&quot;$&quot;* #,##0.00_-;_-&quot;$&quot;* &quot;-&quot;??_-;_-@_-"/>
    <numFmt numFmtId="171" formatCode="_-* #,##0.00_-;\-* #,##0.00_-;_-* &quot;-&quot;??_-;_-@_-"/>
    <numFmt numFmtId="180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171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71" fontId="6" fillId="0" borderId="1" xfId="0" applyNumberFormat="1" applyFont="1" applyBorder="1" applyAlignment="1">
      <alignment horizontal="left"/>
    </xf>
    <xf numFmtId="171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80" fontId="4" fillId="0" borderId="1" xfId="2" applyNumberFormat="1" applyFont="1" applyBorder="1"/>
    <xf numFmtId="180" fontId="5" fillId="0" borderId="1" xfId="2" applyNumberFormat="1" applyFont="1" applyBorder="1" applyAlignment="1">
      <alignment horizontal="center"/>
    </xf>
    <xf numFmtId="180" fontId="0" fillId="0" borderId="0" xfId="0" applyNumberFormat="1"/>
    <xf numFmtId="180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80" fontId="0" fillId="0" borderId="0" xfId="0" applyNumberFormat="1" applyFont="1" applyFill="1"/>
    <xf numFmtId="170" fontId="5" fillId="0" borderId="1" xfId="3" applyFont="1" applyBorder="1" applyAlignment="1">
      <alignment horizontal="left" vertical="center"/>
    </xf>
    <xf numFmtId="170" fontId="5" fillId="0" borderId="1" xfId="3" applyFont="1" applyBorder="1" applyAlignment="1">
      <alignment horizontal="left"/>
    </xf>
    <xf numFmtId="180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80" fontId="0" fillId="0" borderId="1" xfId="2" applyNumberFormat="1" applyFont="1" applyBorder="1" applyAlignment="1">
      <alignment horizontal="center"/>
    </xf>
    <xf numFmtId="180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</cellXfs>
  <cellStyles count="4">
    <cellStyle name="一般" xfId="0" builtinId="0"/>
    <cellStyle name="一般 2" xfId="1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customWidth="true" style="20" width="11.0" collapsed="true"/>
    <col min="2" max="2" customWidth="true" style="20" width="6.36328125" collapsed="true"/>
    <col min="3" max="3" customWidth="true" style="20" width="10.90625" collapsed="true"/>
    <col min="4" max="4" customWidth="true" style="21" width="9.0" collapsed="true"/>
    <col min="5" max="5" customWidth="true" style="20" width="25.7265625" collapsed="true"/>
    <col min="6" max="6" customWidth="true" width="12.08984375" collapsed="true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customWidth="true" style="3" width="12.26953125" collapsed="true"/>
    <col min="2" max="2" customWidth="true" style="13" width="9.0" collapsed="true"/>
    <col min="3" max="3" customWidth="true" style="5" width="7.08984375" collapsed="true"/>
    <col min="4" max="4" customWidth="true" style="1" width="7.08984375" collapsed="true"/>
    <col min="5" max="5" customWidth="true" style="5" width="7.08984375" collapsed="true"/>
    <col min="6" max="6" customWidth="true" style="1" width="7.08984375" collapsed="true"/>
    <col min="7" max="7" customWidth="true" style="10" width="7.08984375" collapsed="true"/>
    <col min="8" max="8" customWidth="true" style="4" width="7.08984375" collapsed="true"/>
    <col min="9" max="9" customWidth="true" style="5" width="7.08984375" collapsed="true"/>
    <col min="10" max="10" customWidth="true" width="7.08984375" collapsed="true"/>
    <col min="11" max="11" customWidth="true" style="11" width="7.08984375" collapsed="true"/>
    <col min="12" max="12" customWidth="true" width="7.08984375" collapsed="true"/>
    <col min="13" max="13" customWidth="true" style="11" width="7.08984375" collapsed="true"/>
    <col min="14" max="14" customWidth="true" width="7.08984375" collapsed="true"/>
    <col min="15" max="15" customWidth="true" style="11" width="7.08984375" collapsed="true"/>
    <col min="16" max="16" customWidth="true" width="7.08984375" collapsed="true"/>
    <col min="17" max="17" customWidth="true" style="11" width="7.08984375" collapsed="true"/>
    <col min="18" max="18" customWidth="true" width="7.08984375" collapsed="true"/>
    <col min="19" max="19" customWidth="true" style="11" width="7.08984375" collapsed="true"/>
    <col min="20" max="20" customWidth="true" width="7.08984375" collapsed="true"/>
    <col min="21" max="21" customWidth="true" style="11" width="7.08984375" collapsed="true"/>
    <col min="22" max="33" customWidth="true" width="7.08984375" collapsed="true"/>
    <col min="34" max="34" customWidth="true" width="9.7265625" collapsed="true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 t="str">
        <f>IF(ISERROR(VLOOKUP($C2,素材規格!$A$1:$E$114,5,FALSE)),0,(VLOOKUP($C2,素材規格!$A$1:$E$114,5,FALSE)))</f>
        <v>RH300*300*10*15</v>
      </c>
      <c r="B2" s="30" t="n">
        <v>17030.0</v>
      </c>
      <c r="C2" s="28" t="s">
        <v>112</v>
      </c>
      <c r="D2" s="2" t="n">
        <f>IF(ISERROR(VLOOKUP($C2,素材規格!$A$1:$E$114,3,FALSE)),0,(VLOOKUP($C2,素材規格!$A$1:$E$114,3,FALSE)))</f>
        <v>6150.0</v>
      </c>
      <c r="E2" s="28" t="s">
        <v>112</v>
      </c>
      <c r="F2" s="2" t="n">
        <f>IF(ISERROR(VLOOKUP($E2,素材規格!$A$1:$E$114,3,FALSE)),0,(VLOOKUP($E2,素材規格!$A$1:$E$114,3,FALSE)))</f>
        <v>6150.0</v>
      </c>
      <c r="G2" s="28" t="s">
        <v>115</v>
      </c>
      <c r="H2" s="2" t="n">
        <f>IF(ISERROR(VLOOKUP($G2,素材規格!$A$1:$E$114,3,FALSE)),0,(VLOOKUP($G2,素材規格!$A$1:$E$114,3,FALSE)))</f>
        <v>4700.4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 t="str">
        <f>IF(ISERROR(VLOOKUP($C3,素材規格!$A$1:$E$114,5,FALSE)),0,(VLOOKUP($C3,素材規格!$A$1:$E$114,5,FALSE)))</f>
        <v>RH300*300*10*15</v>
      </c>
      <c r="B3" s="29" t="n">
        <v>17030.0</v>
      </c>
      <c r="C3" s="28" t="s">
        <v>112</v>
      </c>
      <c r="D3" s="2" t="n">
        <f>IF(ISERROR(VLOOKUP($C3,素材規格!$A$1:$E$114,3,FALSE)),0,(VLOOKUP($C3,素材規格!$A$1:$E$114,3,FALSE)))</f>
        <v>6150.0</v>
      </c>
      <c r="E3" s="28" t="s">
        <v>112</v>
      </c>
      <c r="F3" s="2" t="n">
        <f>IF(ISERROR(VLOOKUP($E3,素材規格!$A$1:$E$114,3,FALSE)),0,(VLOOKUP($E3,素材規格!$A$1:$E$114,3,FALSE)))</f>
        <v>6150.0</v>
      </c>
      <c r="G3" s="28" t="s">
        <v>115</v>
      </c>
      <c r="H3" s="2" t="n">
        <f>IF(ISERROR(VLOOKUP($G3,素材規格!$A$1:$E$114,3,FALSE)),0,(VLOOKUP($G3,素材規格!$A$1:$E$114,3,FALSE)))</f>
        <v>4700.4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 t="str">
        <f>IF(ISERROR(VLOOKUP($C4,素材規格!$A$1:$E$114,5,FALSE)),0,(VLOOKUP($C4,素材規格!$A$1:$E$114,5,FALSE)))</f>
        <v>RH300*300*10*15</v>
      </c>
      <c r="B4" s="29" t="n">
        <v>17030.0</v>
      </c>
      <c r="C4" s="28" t="s">
        <v>112</v>
      </c>
      <c r="D4" s="2" t="n">
        <f>IF(ISERROR(VLOOKUP($C4,素材規格!$A$1:$E$114,3,FALSE)),0,(VLOOKUP($C4,素材規格!$A$1:$E$114,3,FALSE)))</f>
        <v>6150.0</v>
      </c>
      <c r="E4" s="28" t="s">
        <v>112</v>
      </c>
      <c r="F4" s="2" t="n">
        <f>IF(ISERROR(VLOOKUP($E4,素材規格!$A$1:$E$114,3,FALSE)),0,(VLOOKUP($E4,素材規格!$A$1:$E$114,3,FALSE)))</f>
        <v>6150.0</v>
      </c>
      <c r="G4" s="28" t="s">
        <v>115</v>
      </c>
      <c r="H4" s="2" t="n">
        <f>IF(ISERROR(VLOOKUP($G4,素材規格!$A$1:$E$114,3,FALSE)),0,(VLOOKUP($G4,素材規格!$A$1:$E$114,3,FALSE)))</f>
        <v>4700.4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 t="str">
        <f>IF(ISERROR(VLOOKUP($C5,素材規格!$A$1:$E$114,5,FALSE)),0,(VLOOKUP($C5,素材規格!$A$1:$E$114,5,FALSE)))</f>
        <v>RH300*300*10*15</v>
      </c>
      <c r="B5" s="29" t="n">
        <v>17030.0</v>
      </c>
      <c r="C5" s="28" t="s">
        <v>117</v>
      </c>
      <c r="D5" s="2" t="n">
        <f>IF(ISERROR(VLOOKUP($C5,素材規格!$A$1:$E$114,3,FALSE)),0,(VLOOKUP($C5,素材規格!$A$1:$E$114,3,FALSE)))</f>
        <v>9700.0</v>
      </c>
      <c r="E5" s="28" t="s">
        <v>113</v>
      </c>
      <c r="F5" s="2" t="n">
        <f>IF(ISERROR(VLOOKUP($E5,素材規格!$A$1:$E$114,3,FALSE)),0,(VLOOKUP($E5,素材規格!$A$1:$E$114,3,FALSE)))</f>
        <v>3422.0</v>
      </c>
      <c r="G5" s="28" t="s">
        <v>113</v>
      </c>
      <c r="H5" s="2" t="n">
        <f>IF(ISERROR(VLOOKUP($G5,素材規格!$A$1:$E$114,3,FALSE)),0,(VLOOKUP($G5,素材規格!$A$1:$E$114,3,FALSE)))</f>
        <v>3422.0</v>
      </c>
      <c r="I5" s="28" t="s">
        <v>110</v>
      </c>
      <c r="J5" s="19" t="n">
        <f>IF(ISERROR(VLOOKUP($I5,素材規格!$A$1:$E$114,3,FALSE)),0,(VLOOKUP($I5,素材規格!$A$1:$E$114,3,FALSE)))</f>
        <v>135.2</v>
      </c>
      <c r="K5" s="28" t="s">
        <v>110</v>
      </c>
      <c r="L5" s="2" t="n">
        <f>IF(ISERROR(VLOOKUP($K5,素材規格!$A$1:$E$114,3,FALSE)),0,(VLOOKUP($K5,素材規格!$A$1:$E$114,3,FALSE)))</f>
        <v>135.2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 t="str">
        <f>IF(ISERROR(VLOOKUP($C6,素材規格!$A$1:$E$114,5,FALSE)),0,(VLOOKUP($C6,素材規格!$A$1:$E$114,5,FALSE)))</f>
        <v>RH300*300*10*15</v>
      </c>
      <c r="B6" s="29" t="n">
        <v>17030.0</v>
      </c>
      <c r="C6" s="28" t="s">
        <v>116</v>
      </c>
      <c r="D6" s="2" t="n">
        <f>IF(ISERROR(VLOOKUP($C6,素材規格!$A$1:$E$114,3,FALSE)),0,(VLOOKUP($C6,素材規格!$A$1:$E$114,3,FALSE)))</f>
        <v>9960.0</v>
      </c>
      <c r="E6" s="28" t="s">
        <v>120</v>
      </c>
      <c r="F6" s="2" t="n">
        <f>IF(ISERROR(VLOOKUP($E6,素材規格!$A$1:$E$114,3,FALSE)),0,(VLOOKUP($E6,素材規格!$A$1:$E$114,3,FALSE)))</f>
        <v>3391.7</v>
      </c>
      <c r="G6" s="28" t="s">
        <v>120</v>
      </c>
      <c r="H6" s="2" t="n">
        <f>IF(ISERROR(VLOOKUP($G6,素材規格!$A$1:$E$114,3,FALSE)),0,(VLOOKUP($G6,素材規格!$A$1:$E$114,3,FALSE)))</f>
        <v>3391.7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 t="str">
        <f>IF(ISERROR(VLOOKUP($C7,素材規格!$A$1:$E$114,5,FALSE)),0,(VLOOKUP($C7,素材規格!$A$1:$E$114,5,FALSE)))</f>
        <v>RH300*300*10*15</v>
      </c>
      <c r="B7" s="29" t="n">
        <v>17030.0</v>
      </c>
      <c r="C7" s="28" t="s">
        <v>116</v>
      </c>
      <c r="D7" s="2" t="n">
        <f>IF(ISERROR(VLOOKUP($C7,素材規格!$A$1:$E$114,3,FALSE)),0,(VLOOKUP($C7,素材規格!$A$1:$E$114,3,FALSE)))</f>
        <v>9960.0</v>
      </c>
      <c r="E7" s="28" t="s">
        <v>120</v>
      </c>
      <c r="F7" s="2" t="n">
        <f>IF(ISERROR(VLOOKUP($E7,素材規格!$A$1:$E$114,3,FALSE)),0,(VLOOKUP($E7,素材規格!$A$1:$E$114,3,FALSE)))</f>
        <v>3391.7</v>
      </c>
      <c r="G7" s="28" t="s">
        <v>120</v>
      </c>
      <c r="H7" s="2" t="n">
        <f>IF(ISERROR(VLOOKUP($G7,素材規格!$A$1:$E$114,3,FALSE)),0,(VLOOKUP($G7,素材規格!$A$1:$E$114,3,FALSE)))</f>
        <v>3391.7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 t="str">
        <f>IF(ISERROR(VLOOKUP($C8,素材規格!$A$1:$E$114,5,FALSE)),0,(VLOOKUP($C8,素材規格!$A$1:$E$114,5,FALSE)))</f>
        <v>RH300*300*10*15</v>
      </c>
      <c r="B8" s="29" t="n">
        <v>17030.0</v>
      </c>
      <c r="C8" s="28" t="s">
        <v>114</v>
      </c>
      <c r="D8" s="2" t="n">
        <f>IF(ISERROR(VLOOKUP($C8,素材規格!$A$1:$E$114,3,FALSE)),0,(VLOOKUP($C8,素材規格!$A$1:$E$114,3,FALSE)))</f>
        <v>10777.7</v>
      </c>
      <c r="E8" s="28" t="s">
        <v>115</v>
      </c>
      <c r="F8" s="2" t="n">
        <f>IF(ISERROR(VLOOKUP($E8,素材規格!$A$1:$E$114,3,FALSE)),0,(VLOOKUP($E8,素材規格!$A$1:$E$114,3,FALSE)))</f>
        <v>4700.4</v>
      </c>
      <c r="G8" s="28" t="s">
        <v>109</v>
      </c>
      <c r="H8" s="2" t="n">
        <f>IF(ISERROR(VLOOKUP($G8,素材規格!$A$1:$E$114,3,FALSE)),0,(VLOOKUP($G8,素材規格!$A$1:$E$114,3,FALSE)))</f>
        <v>1406.6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 t="str">
        <f>IF(ISERROR(VLOOKUP($C9,素材規格!$A$1:$E$114,5,FALSE)),0,(VLOOKUP($C9,素材規格!$A$1:$E$114,5,FALSE)))</f>
        <v>RH300*300*10*15</v>
      </c>
      <c r="B9" s="29" t="n">
        <v>17030.0</v>
      </c>
      <c r="C9" s="28" t="s">
        <v>106</v>
      </c>
      <c r="D9" s="2" t="n">
        <f>IF(ISERROR(VLOOKUP($C9,素材規格!$A$1:$E$114,3,FALSE)),0,(VLOOKUP($C9,素材規格!$A$1:$E$114,3,FALSE)))</f>
        <v>6351.7</v>
      </c>
      <c r="E9" s="28" t="s">
        <v>106</v>
      </c>
      <c r="F9" s="2" t="n">
        <f>IF(ISERROR(VLOOKUP($E9,素材規格!$A$1:$E$114,3,FALSE)),0,(VLOOKUP($E9,素材規格!$A$1:$E$114,3,FALSE)))</f>
        <v>6351.7</v>
      </c>
      <c r="G9" s="28" t="s">
        <v>118</v>
      </c>
      <c r="H9" s="2" t="n">
        <f>IF(ISERROR(VLOOKUP($G9,素材規格!$A$1:$E$114,3,FALSE)),0,(VLOOKUP($G9,素材規格!$A$1:$E$114,3,FALSE)))</f>
        <v>4080.0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 t="str">
        <f>IF(ISERROR(VLOOKUP($C10,素材規格!$A$1:$E$114,5,FALSE)),0,(VLOOKUP($C10,素材規格!$A$1:$E$114,5,FALSE)))</f>
        <v>RH300*300*10*15</v>
      </c>
      <c r="B10" s="29" t="n">
        <v>16030.0</v>
      </c>
      <c r="C10" s="28" t="s">
        <v>107</v>
      </c>
      <c r="D10" s="2" t="n">
        <f>IF(ISERROR(VLOOKUP($C10,素材規格!$A$1:$E$114,3,FALSE)),0,(VLOOKUP($C10,素材規格!$A$1:$E$114,3,FALSE)))</f>
        <v>9026.0</v>
      </c>
      <c r="E10" s="28" t="s">
        <v>119</v>
      </c>
      <c r="F10" s="2" t="n">
        <f>IF(ISERROR(VLOOKUP($E10,素材規格!$A$1:$E$114,3,FALSE)),0,(VLOOKUP($E10,素材規格!$A$1:$E$114,3,FALSE)))</f>
        <v>4486.8</v>
      </c>
      <c r="G10" s="28" t="s">
        <v>104</v>
      </c>
      <c r="H10" s="2" t="n">
        <f>IF(ISERROR(VLOOKUP($G10,素材規格!$A$1:$E$114,3,FALSE)),0,(VLOOKUP($G10,素材規格!$A$1:$E$114,3,FALSE)))</f>
        <v>2286.0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 t="str">
        <f>IF(ISERROR(VLOOKUP($C11,素材規格!$A$1:$E$114,5,FALSE)),0,(VLOOKUP($C11,素材規格!$A$1:$E$114,5,FALSE)))</f>
        <v>RH300*300*10*15</v>
      </c>
      <c r="B11" s="29" t="n">
        <v>16030.0</v>
      </c>
      <c r="C11" s="28" t="s">
        <v>108</v>
      </c>
      <c r="D11" s="2" t="n">
        <f>IF(ISERROR(VLOOKUP($C11,素材規格!$A$1:$E$114,3,FALSE)),0,(VLOOKUP($C11,素材規格!$A$1:$E$114,3,FALSE)))</f>
        <v>9031.1</v>
      </c>
      <c r="E11" s="28" t="s">
        <v>119</v>
      </c>
      <c r="F11" s="2" t="n">
        <f>IF(ISERROR(VLOOKUP($E11,素材規格!$A$1:$E$114,3,FALSE)),0,(VLOOKUP($E11,素材規格!$A$1:$E$114,3,FALSE)))</f>
        <v>4486.8</v>
      </c>
      <c r="G11" s="28" t="s">
        <v>105</v>
      </c>
      <c r="H11" s="2" t="n">
        <f>IF(ISERROR(VLOOKUP($G11,素材規格!$A$1:$E$114,3,FALSE)),0,(VLOOKUP($G11,素材規格!$A$1:$E$114,3,FALSE)))</f>
        <v>2280.0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 t="str">
        <f>IF(ISERROR(VLOOKUP($C12,素材規格!$A$1:$E$114,5,FALSE)),0,(VLOOKUP($C12,素材規格!$A$1:$E$114,5,FALSE)))</f>
        <v>RH300*300*10*15</v>
      </c>
      <c r="B12" s="29" t="n">
        <v>16030.0</v>
      </c>
      <c r="C12" s="28" t="s">
        <v>118</v>
      </c>
      <c r="D12" s="2" t="n">
        <f>IF(ISERROR(VLOOKUP($C12,素材規格!$A$1:$E$114,3,FALSE)),0,(VLOOKUP($C12,素材規格!$A$1:$E$114,3,FALSE)))</f>
        <v>4080.0</v>
      </c>
      <c r="E12" s="28" t="s">
        <v>118</v>
      </c>
      <c r="F12" s="2" t="n">
        <f>IF(ISERROR(VLOOKUP($E12,素材規格!$A$1:$E$114,3,FALSE)),0,(VLOOKUP($E12,素材規格!$A$1:$E$114,3,FALSE)))</f>
        <v>4080.0</v>
      </c>
      <c r="G12" s="28" t="s">
        <v>111</v>
      </c>
      <c r="H12" s="2" t="n">
        <f>IF(ISERROR(VLOOKUP($G12,素材規格!$A$1:$E$114,3,FALSE)),0,(VLOOKUP($G12,素材規格!$A$1:$E$114,3,FALSE)))</f>
        <v>4050.3</v>
      </c>
      <c r="I12" s="28" t="s">
        <v>113</v>
      </c>
      <c r="J12" s="19" t="n">
        <f>IF(ISERROR(VLOOKUP($I12,素材規格!$A$1:$E$114,3,FALSE)),0,(VLOOKUP($I12,素材規格!$A$1:$E$114,3,FALSE)))</f>
        <v>3422.0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 t="str">
        <f>IF(ISERROR(VLOOKUP($C13,素材規格!$A$1:$E$114,5,FALSE)),0,(VLOOKUP($C13,素材規格!$A$1:$E$114,5,FALSE)))</f>
        <v>RH300*300*10*15</v>
      </c>
      <c r="B13" s="29" t="n">
        <v>15030.0</v>
      </c>
      <c r="C13" s="28" t="s">
        <v>114</v>
      </c>
      <c r="D13" s="2" t="n">
        <f>IF(ISERROR(VLOOKUP($C13,素材規格!$A$1:$E$114,3,FALSE)),0,(VLOOKUP($C13,素材規格!$A$1:$E$114,3,FALSE)))</f>
        <v>10777.7</v>
      </c>
      <c r="E13" s="28" t="s">
        <v>111</v>
      </c>
      <c r="F13" s="2" t="n">
        <f>IF(ISERROR(VLOOKUP($E13,素材規格!$A$1:$E$114,3,FALSE)),0,(VLOOKUP($E13,素材規格!$A$1:$E$114,3,FALSE)))</f>
        <v>4050.3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 t="str">
        <f>IF(ISERROR(VLOOKUP($C14,素材規格!$A$1:$E$114,5,FALSE)),0,(VLOOKUP($C14,素材規格!$A$1:$E$114,5,FALSE)))</f>
        <v>RH300*300*10*15</v>
      </c>
      <c r="B14" s="29" t="n">
        <v>16030.0</v>
      </c>
      <c r="C14" s="28" t="s">
        <v>117</v>
      </c>
      <c r="D14" s="2" t="n">
        <f>IF(ISERROR(VLOOKUP($C14,素材規格!$A$1:$E$114,3,FALSE)),0,(VLOOKUP($C14,素材規格!$A$1:$E$114,3,FALSE)))</f>
        <v>9700.0</v>
      </c>
      <c r="E14" s="28" t="s">
        <v>105</v>
      </c>
      <c r="F14" s="2" t="n">
        <f>IF(ISERROR(VLOOKUP($E14,素材規格!$A$1:$E$114,3,FALSE)),0,(VLOOKUP($E14,素材規格!$A$1:$E$114,3,FALSE)))</f>
        <v>2280.0</v>
      </c>
      <c r="G14" s="28" t="s">
        <v>109</v>
      </c>
      <c r="H14" s="2" t="n">
        <f>IF(ISERROR(VLOOKUP($G14,素材規格!$A$1:$E$114,3,FALSE)),0,(VLOOKUP($G14,素材規格!$A$1:$E$114,3,FALSE)))</f>
        <v>1406.6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 t="str">
        <f>IF(ISERROR(VLOOKUP($C15,素材規格!$A$1:$E$114,5,FALSE)),0,(VLOOKUP($C15,素材規格!$A$1:$E$114,5,FALSE)))</f>
        <v>RH500*200*8*14</v>
      </c>
      <c r="B15" s="29" t="n">
        <v>17030.0</v>
      </c>
      <c r="C15" s="28" t="s">
        <v>15</v>
      </c>
      <c r="D15" s="2" t="n">
        <f>IF(ISERROR(VLOOKUP($C15,素材規格!$A$1:$E$114,3,FALSE)),0,(VLOOKUP($C15,素材規格!$A$1:$E$114,3,FALSE)))</f>
        <v>600.0</v>
      </c>
      <c r="E15" s="28" t="s">
        <v>15</v>
      </c>
      <c r="F15" s="2" t="n">
        <f>IF(ISERROR(VLOOKUP($E15,素材規格!$A$1:$E$114,3,FALSE)),0,(VLOOKUP($E15,素材規格!$A$1:$E$114,3,FALSE)))</f>
        <v>600.0</v>
      </c>
      <c r="G15" s="28" t="s">
        <v>15</v>
      </c>
      <c r="H15" s="2" t="n">
        <f>IF(ISERROR(VLOOKUP($G15,素材規格!$A$1:$E$114,3,FALSE)),0,(VLOOKUP($G15,素材規格!$A$1:$E$114,3,FALSE)))</f>
        <v>600.0</v>
      </c>
      <c r="I15" s="28" t="s">
        <v>14</v>
      </c>
      <c r="J15" s="19" t="n">
        <f>IF(ISERROR(VLOOKUP($I15,素材規格!$A$1:$E$114,3,FALSE)),0,(VLOOKUP($I15,素材規格!$A$1:$E$114,3,FALSE)))</f>
        <v>500.0</v>
      </c>
      <c r="K15" s="28" t="s">
        <v>14</v>
      </c>
      <c r="L15" s="2" t="n">
        <f>IF(ISERROR(VLOOKUP($K15,素材規格!$A$1:$E$114,3,FALSE)),0,(VLOOKUP($K15,素材規格!$A$1:$E$114,3,FALSE)))</f>
        <v>500.0</v>
      </c>
      <c r="M15" s="28" t="s">
        <v>124</v>
      </c>
      <c r="N15" s="2" t="n">
        <f>IF(ISERROR(VLOOKUP($M15,素材規格!$A$1:$E$114,3,FALSE)),0,(VLOOKUP($M15,素材規格!$A$1:$E$114,3,FALSE)))</f>
        <v>900.0</v>
      </c>
      <c r="O15" s="28" t="s">
        <v>126</v>
      </c>
      <c r="P15" s="2" t="n">
        <f>IF(ISERROR(VLOOKUP($O15,素材規格!$A$1:$E$114,3,FALSE)),0,(VLOOKUP($O15,素材規格!$A$1:$E$114,3,FALSE)))</f>
        <v>1100.0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 t="str">
        <f>IF(ISERROR(VLOOKUP($C16,素材規格!$A$1:$E$114,5,FALSE)),0,(VLOOKUP($C16,素材規格!$A$1:$E$114,5,FALSE)))</f>
        <v>RH500*200*8*17</v>
      </c>
      <c r="B16" s="29" t="n">
        <v>17030.0</v>
      </c>
      <c r="C16" s="28" t="s">
        <v>124</v>
      </c>
      <c r="D16" s="2" t="n">
        <f>IF(ISERROR(VLOOKUP($C16,素材規格!$A$1:$E$114,3,FALSE)),0,(VLOOKUP($C16,素材規格!$A$1:$E$114,3,FALSE)))</f>
        <v>900.0</v>
      </c>
      <c r="E16" s="28" t="s">
        <v>124</v>
      </c>
      <c r="F16" s="2" t="n">
        <f>IF(ISERROR(VLOOKUP($E16,素材規格!$A$1:$E$114,3,FALSE)),0,(VLOOKUP($E16,素材規格!$A$1:$E$114,3,FALSE)))</f>
        <v>900.0</v>
      </c>
      <c r="G16" s="28" t="s">
        <v>124</v>
      </c>
      <c r="H16" s="2" t="n">
        <f>IF(ISERROR(VLOOKUP($G16,素材規格!$A$1:$E$114,3,FALSE)),0,(VLOOKUP($G16,素材規格!$A$1:$E$114,3,FALSE)))</f>
        <v>900.0</v>
      </c>
      <c r="I16" s="28" t="s">
        <v>125</v>
      </c>
      <c r="J16" s="19" t="n">
        <f>IF(ISERROR(VLOOKUP($I16,素材規格!$A$1:$E$114,3,FALSE)),0,(VLOOKUP($I16,素材規格!$A$1:$E$114,3,FALSE)))</f>
        <v>1000.0</v>
      </c>
      <c r="K16" s="28" t="s">
        <v>125</v>
      </c>
      <c r="L16" s="2" t="n">
        <f>IF(ISERROR(VLOOKUP($K16,素材規格!$A$1:$E$114,3,FALSE)),0,(VLOOKUP($K16,素材規格!$A$1:$E$114,3,FALSE)))</f>
        <v>1000.0</v>
      </c>
      <c r="M16" s="28" t="s">
        <v>126</v>
      </c>
      <c r="N16" s="2" t="n">
        <f>IF(ISERROR(VLOOKUP($M16,素材規格!$A$1:$E$114,3,FALSE)),0,(VLOOKUP($M16,素材規格!$A$1:$E$114,3,FALSE)))</f>
        <v>1100.0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 t="str">
        <f>IF(ISERROR(VLOOKUP($C17,素材規格!$A$1:$E$114,5,FALSE)),0,(VLOOKUP($C17,素材規格!$A$1:$E$114,5,FALSE)))</f>
        <v>RH500*200*8*15</v>
      </c>
      <c r="B17" s="29" t="n">
        <v>7530.0</v>
      </c>
      <c r="C17" s="28" t="s">
        <v>122</v>
      </c>
      <c r="D17" s="2" t="n">
        <f>IF(ISERROR(VLOOKUP($C17,素材規格!$A$1:$E$114,3,FALSE)),0,(VLOOKUP($C17,素材規格!$A$1:$E$114,3,FALSE)))</f>
        <v>700.0</v>
      </c>
      <c r="E17" s="28" t="s">
        <v>14</v>
      </c>
      <c r="F17" s="2" t="n">
        <f>IF(ISERROR(VLOOKUP($E17,素材規格!$A$1:$E$114,3,FALSE)),0,(VLOOKUP($E17,素材規格!$A$1:$E$114,3,FALSE)))</f>
        <v>500.0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D18" sqref="D18"/>
    </sheetView>
  </sheetViews>
  <sheetFormatPr defaultRowHeight="17"/>
  <sheetData>
    <row r="1">
      <c r="A1" t="s">
        <v>6</v>
      </c>
      <c r="B1" t="s">
        <v>0</v>
      </c>
      <c r="C1" t="s">
        <v>7</v>
      </c>
    </row>
    <row r="2">
      <c r="A2" t="n">
        <v>4.0</v>
      </c>
      <c r="B2" t="n">
        <v>17030.0</v>
      </c>
      <c r="C2" t="n">
        <v>8.0</v>
      </c>
    </row>
    <row r="3">
      <c r="A3" t="n">
        <v>4.0</v>
      </c>
      <c r="B3" t="n">
        <v>16030.0</v>
      </c>
      <c r="C3" t="n">
        <v>4.0</v>
      </c>
    </row>
    <row r="4">
      <c r="A4" t="n">
        <v>4.0</v>
      </c>
      <c r="B4" t="n">
        <v>15030.0</v>
      </c>
      <c r="C4" t="n">
        <v>1.0</v>
      </c>
    </row>
    <row r="5">
      <c r="A5" t="n">
        <v>23.0</v>
      </c>
      <c r="B5" t="n">
        <v>17030.0</v>
      </c>
      <c r="C5" t="n">
        <v>2.0</v>
      </c>
    </row>
    <row r="6">
      <c r="A6" t="n">
        <v>23.0</v>
      </c>
      <c r="B6" t="n">
        <v>7530.0</v>
      </c>
      <c r="C6" t="n">
        <v>1.0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abSelected="1" workbookViewId="0">
      <selection activeCell="E21" sqref="E21"/>
    </sheetView>
  </sheetViews>
  <sheetFormatPr defaultRowHeight="17"/>
  <sheetData>
    <row r="1" spans="1:13">
      <c r="A1" s="6" t="s">
        <v>3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/>
      <c r="I1" s="6"/>
      <c r="J1" s="6"/>
      <c r="K1" s="6"/>
      <c r="L1" s="6"/>
      <c r="M1" s="6"/>
    </row>
    <row r="2" spans="1:13">
      <c r="A2" s="22" t="s">
        <v>104</v>
      </c>
      <c r="B2" s="35" t="s">
        <v>142</v>
      </c>
      <c r="C2" s="22">
        <v>0</v>
      </c>
      <c r="D2" s="22">
        <v>1</v>
      </c>
      <c r="E2" s="22">
        <v>75</v>
      </c>
      <c r="F2" s="22">
        <v>6</v>
      </c>
      <c r="G2" s="22">
        <v>40</v>
      </c>
      <c r="H2" s="22"/>
      <c r="I2" s="35"/>
      <c r="J2" s="22"/>
      <c r="K2" s="22"/>
      <c r="L2" s="22"/>
      <c r="M2" s="22"/>
    </row>
    <row r="3" spans="1:13">
      <c r="A3" s="22" t="s">
        <v>105</v>
      </c>
      <c r="B3" s="35" t="s">
        <v>142</v>
      </c>
      <c r="C3" s="22">
        <v>0</v>
      </c>
      <c r="D3" s="22">
        <v>1</v>
      </c>
      <c r="E3" s="22">
        <v>75</v>
      </c>
      <c r="F3" s="22">
        <v>6</v>
      </c>
      <c r="G3" s="22">
        <v>40</v>
      </c>
      <c r="H3" s="6"/>
      <c r="I3" s="6"/>
      <c r="J3" s="6"/>
      <c r="K3" s="6"/>
      <c r="L3" s="6"/>
      <c r="M3" s="6"/>
    </row>
    <row r="4" spans="1:13">
      <c r="A4" s="22" t="s">
        <v>106</v>
      </c>
      <c r="B4" s="35" t="s">
        <v>143</v>
      </c>
      <c r="C4" s="22">
        <v>75</v>
      </c>
      <c r="D4" s="22">
        <v>2</v>
      </c>
      <c r="E4" s="22">
        <v>75</v>
      </c>
      <c r="F4" s="22">
        <v>5</v>
      </c>
      <c r="G4" s="22">
        <v>60</v>
      </c>
      <c r="H4" s="6"/>
      <c r="I4" s="6"/>
      <c r="J4" s="6"/>
      <c r="K4" s="6"/>
      <c r="L4" s="6"/>
      <c r="M4" s="6"/>
    </row>
    <row r="5" spans="1:13">
      <c r="A5" s="22" t="s">
        <v>107</v>
      </c>
      <c r="B5" s="35" t="s">
        <v>143</v>
      </c>
      <c r="C5" s="22">
        <v>75</v>
      </c>
      <c r="D5" s="22">
        <v>2</v>
      </c>
      <c r="E5" s="22">
        <v>75</v>
      </c>
      <c r="F5" s="22">
        <v>5</v>
      </c>
      <c r="G5" s="22">
        <v>60</v>
      </c>
      <c r="H5" s="6"/>
      <c r="I5" s="6"/>
      <c r="J5" s="6"/>
      <c r="K5" s="6"/>
      <c r="L5" s="6"/>
      <c r="M5" s="6"/>
    </row>
    <row r="6" spans="1:13">
      <c r="A6" s="22" t="s">
        <v>108</v>
      </c>
      <c r="B6" s="35" t="s">
        <v>142</v>
      </c>
      <c r="C6" s="22">
        <v>0</v>
      </c>
      <c r="D6" s="22">
        <v>1</v>
      </c>
      <c r="E6" s="22">
        <v>75</v>
      </c>
      <c r="F6" s="22">
        <v>6</v>
      </c>
      <c r="G6" s="22">
        <v>40</v>
      </c>
      <c r="H6" s="6"/>
      <c r="I6" s="6"/>
      <c r="J6" s="6"/>
      <c r="K6" s="6"/>
      <c r="L6" s="6"/>
      <c r="M6" s="6"/>
    </row>
    <row r="7" spans="1:13">
      <c r="A7" s="22" t="s">
        <v>109</v>
      </c>
      <c r="B7" s="35" t="s">
        <v>142</v>
      </c>
      <c r="C7" s="22">
        <v>0</v>
      </c>
      <c r="D7" s="22">
        <v>1</v>
      </c>
      <c r="E7" s="22">
        <v>75</v>
      </c>
      <c r="F7" s="22">
        <v>6</v>
      </c>
      <c r="G7" s="22">
        <v>40</v>
      </c>
      <c r="H7" s="22"/>
      <c r="I7" s="22"/>
      <c r="J7" s="22"/>
      <c r="K7" s="22"/>
      <c r="L7" s="22"/>
      <c r="M7" s="22"/>
    </row>
    <row r="8" spans="1:13">
      <c r="A8" s="22" t="s">
        <v>110</v>
      </c>
      <c r="B8" s="35" t="s">
        <v>142</v>
      </c>
      <c r="C8" s="22">
        <v>0</v>
      </c>
      <c r="D8" s="22">
        <v>1</v>
      </c>
      <c r="E8" s="22">
        <v>75</v>
      </c>
      <c r="F8" s="22">
        <v>6</v>
      </c>
      <c r="G8" s="22">
        <v>40</v>
      </c>
      <c r="H8" s="6"/>
      <c r="I8" s="6"/>
      <c r="J8" s="6"/>
      <c r="K8" s="6"/>
      <c r="L8" s="6"/>
      <c r="M8" s="6"/>
    </row>
    <row r="9" spans="1:13">
      <c r="A9" s="22" t="s">
        <v>111</v>
      </c>
      <c r="B9" s="35" t="s">
        <v>142</v>
      </c>
      <c r="C9" s="22">
        <v>0</v>
      </c>
      <c r="D9" s="22">
        <v>1</v>
      </c>
      <c r="E9" s="22">
        <v>75</v>
      </c>
      <c r="F9" s="22">
        <v>6</v>
      </c>
      <c r="G9" s="22">
        <v>40</v>
      </c>
      <c r="H9" s="22"/>
      <c r="I9" s="22"/>
      <c r="J9" s="22"/>
      <c r="K9" s="22"/>
      <c r="L9" s="22"/>
      <c r="M9" s="22"/>
    </row>
    <row r="10" spans="1:13">
      <c r="A10" s="6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spans="1:13">
      <c r="A11" s="20" t="s">
        <v>104</v>
      </c>
      <c r="B11" s="35" t="s">
        <v>144</v>
      </c>
      <c r="C11" s="6" t="s">
        <v>145</v>
      </c>
      <c r="D11" s="22">
        <v>63.9</v>
      </c>
      <c r="E11" s="22">
        <v>65.900000000000006</v>
      </c>
      <c r="F11" s="22">
        <v>67.900000000000006</v>
      </c>
      <c r="G11" s="22">
        <v>69.900000000000006</v>
      </c>
      <c r="H11" s="22">
        <v>72</v>
      </c>
      <c r="I11" s="22">
        <v>146.9</v>
      </c>
      <c r="J11" s="22">
        <v>144.9</v>
      </c>
      <c r="K11" s="22">
        <v>142.9</v>
      </c>
      <c r="L11" s="22">
        <v>140.9</v>
      </c>
      <c r="M11" s="22">
        <v>138.80000000000001</v>
      </c>
    </row>
    <row r="12" spans="1:13">
      <c r="A12" s="6"/>
      <c r="B12" s="22"/>
      <c r="C12" s="6" t="s">
        <v>146</v>
      </c>
      <c r="D12" s="22">
        <v>142.69999999999999</v>
      </c>
      <c r="E12" s="22">
        <v>217.7</v>
      </c>
      <c r="F12" s="22">
        <v>292.7</v>
      </c>
      <c r="G12" s="22">
        <v>367.6</v>
      </c>
      <c r="H12" s="22">
        <v>442.6</v>
      </c>
      <c r="I12" s="22">
        <v>440.6</v>
      </c>
      <c r="J12" s="22">
        <v>365.6</v>
      </c>
      <c r="K12" s="22">
        <v>290.60000000000002</v>
      </c>
      <c r="L12" s="22">
        <v>215.7</v>
      </c>
      <c r="M12" s="22">
        <v>140.69999999999999</v>
      </c>
    </row>
    <row r="13" spans="1:13">
      <c r="A13" s="20" t="s">
        <v>105</v>
      </c>
      <c r="B13" s="35" t="s">
        <v>147</v>
      </c>
      <c r="C13" s="6" t="s">
        <v>145</v>
      </c>
      <c r="D13" s="22">
        <v>72</v>
      </c>
      <c r="E13" s="22">
        <v>69.900000000000006</v>
      </c>
      <c r="F13" s="22">
        <v>67.900000000000006</v>
      </c>
      <c r="G13" s="22">
        <v>65.900000000000006</v>
      </c>
      <c r="H13" s="22">
        <v>63.9</v>
      </c>
      <c r="I13" s="22">
        <v>138.80000000000001</v>
      </c>
      <c r="J13" s="22">
        <v>140.9</v>
      </c>
      <c r="K13" s="22">
        <v>142.9</v>
      </c>
      <c r="L13" s="22">
        <v>144.9</v>
      </c>
      <c r="M13" s="22">
        <v>146.9</v>
      </c>
    </row>
    <row r="14" spans="1:13">
      <c r="A14" s="6"/>
      <c r="B14" s="22"/>
      <c r="C14" s="6" t="s">
        <v>146</v>
      </c>
      <c r="D14" s="22">
        <v>145.4</v>
      </c>
      <c r="E14" s="22">
        <v>220.4</v>
      </c>
      <c r="F14" s="22">
        <v>295.3</v>
      </c>
      <c r="G14" s="22">
        <v>370.3</v>
      </c>
      <c r="H14" s="22">
        <v>445.3</v>
      </c>
      <c r="I14" s="22">
        <v>447.3</v>
      </c>
      <c r="J14" s="22">
        <v>372.3</v>
      </c>
      <c r="K14" s="22">
        <v>297.39999999999998</v>
      </c>
      <c r="L14" s="22">
        <v>222.4</v>
      </c>
      <c r="M14" s="22">
        <v>147.4</v>
      </c>
    </row>
    <row r="15" spans="1:13">
      <c r="A15" s="6"/>
      <c r="B15" s="6"/>
      <c r="C15" s="6"/>
      <c r="D15" s="6"/>
      <c r="E15" s="22"/>
      <c r="F15" s="22"/>
      <c r="G15" s="22"/>
      <c r="H15" s="22"/>
      <c r="I15" s="22"/>
      <c r="J15" s="22"/>
      <c r="K15" s="22"/>
      <c r="L15" s="22"/>
      <c r="M15" s="22"/>
    </row>
    <row r="16" spans="1:13">
      <c r="A16" s="22" t="s">
        <v>115</v>
      </c>
      <c r="B16" s="36" t="s">
        <v>148</v>
      </c>
      <c r="C16" s="37" t="s">
        <v>145</v>
      </c>
      <c r="D16" s="22">
        <v>0</v>
      </c>
      <c r="E16" s="6"/>
      <c r="F16" s="22"/>
      <c r="G16" s="22"/>
      <c r="H16" s="22"/>
      <c r="I16" s="22"/>
      <c r="J16" s="22"/>
      <c r="K16" s="22"/>
      <c r="L16" s="22"/>
      <c r="M16" s="22"/>
    </row>
    <row r="17" spans="1:13">
      <c r="A17" s="6"/>
      <c r="B17" s="22"/>
      <c r="C17" s="6" t="s">
        <v>149</v>
      </c>
      <c r="D17" s="22">
        <v>50</v>
      </c>
      <c r="E17" s="6"/>
      <c r="F17" s="22"/>
      <c r="G17" s="22"/>
      <c r="H17" s="22"/>
      <c r="I17" s="22"/>
      <c r="J17" s="22"/>
      <c r="K17" s="22"/>
      <c r="L17" s="22"/>
      <c r="M17" s="22"/>
    </row>
    <row r="18" spans="1:13">
      <c r="A18" s="22" t="s">
        <v>116</v>
      </c>
      <c r="B18" s="36" t="s">
        <v>150</v>
      </c>
      <c r="C18" s="37" t="s">
        <v>145</v>
      </c>
      <c r="D18" s="22">
        <v>0</v>
      </c>
      <c r="E18" s="6"/>
      <c r="F18" s="22"/>
      <c r="G18" s="22"/>
      <c r="H18" s="22"/>
      <c r="I18" s="22"/>
      <c r="J18" s="22"/>
      <c r="K18" s="22"/>
      <c r="L18" s="22"/>
      <c r="M18" s="22"/>
    </row>
    <row r="19" spans="1:13">
      <c r="A19" s="6"/>
      <c r="B19" s="6"/>
      <c r="C19" s="6" t="s">
        <v>149</v>
      </c>
      <c r="D19" s="22">
        <v>250</v>
      </c>
      <c r="E19" s="22"/>
      <c r="F19" s="22"/>
      <c r="G19" s="22"/>
      <c r="H19" s="22"/>
      <c r="I19" s="22"/>
      <c r="J19" s="22"/>
      <c r="K19" s="22"/>
      <c r="L19" s="22"/>
      <c r="M19" s="22"/>
    </row>
    <row r="20" spans="1:13">
      <c r="A20" s="22" t="s">
        <v>117</v>
      </c>
      <c r="B20" s="36" t="s">
        <v>150</v>
      </c>
      <c r="C20" s="37" t="s">
        <v>145</v>
      </c>
      <c r="D20" s="22">
        <v>0</v>
      </c>
      <c r="E20" s="22"/>
      <c r="F20" s="22"/>
      <c r="G20" s="22"/>
      <c r="H20" s="22"/>
      <c r="I20" s="22"/>
      <c r="J20" s="22"/>
      <c r="K20" s="22"/>
      <c r="L20" s="22"/>
      <c r="M20" s="22"/>
    </row>
    <row r="21" spans="1:13">
      <c r="A21" s="6"/>
      <c r="B21" s="6"/>
      <c r="C21" s="6" t="s">
        <v>149</v>
      </c>
      <c r="D21" s="22">
        <v>250</v>
      </c>
      <c r="E21" s="6"/>
      <c r="F21" s="22"/>
      <c r="G21" s="22"/>
      <c r="H21" s="22"/>
      <c r="I21" s="22"/>
      <c r="J21" s="22"/>
      <c r="K21" s="22"/>
      <c r="L21" s="22"/>
      <c r="M21" s="22"/>
    </row>
    <row r="22" spans="1:13">
      <c r="A22" s="22" t="s">
        <v>118</v>
      </c>
      <c r="B22" s="36" t="s">
        <v>150</v>
      </c>
      <c r="C22" s="37" t="s">
        <v>145</v>
      </c>
      <c r="D22" s="22">
        <v>0</v>
      </c>
      <c r="E22" s="22"/>
      <c r="F22" s="22"/>
      <c r="G22" s="22"/>
      <c r="H22" s="22"/>
      <c r="I22" s="22"/>
      <c r="J22" s="22"/>
      <c r="K22" s="22"/>
      <c r="L22" s="22"/>
      <c r="M22" s="22"/>
    </row>
    <row r="23" spans="1:13">
      <c r="A23" s="6"/>
      <c r="B23" s="6"/>
      <c r="C23" s="6" t="s">
        <v>149</v>
      </c>
      <c r="D23" s="22">
        <v>250</v>
      </c>
      <c r="E23" s="22"/>
      <c r="F23" s="22"/>
      <c r="G23" s="22"/>
      <c r="H23" s="22"/>
      <c r="I23" s="22"/>
      <c r="J23" s="22"/>
      <c r="K23" s="22"/>
      <c r="L23" s="22"/>
      <c r="M23" s="22"/>
    </row>
    <row r="24" spans="1:13">
      <c r="A24" s="22" t="s">
        <v>119</v>
      </c>
      <c r="B24" s="36" t="s">
        <v>151</v>
      </c>
      <c r="C24" s="6" t="s">
        <v>145</v>
      </c>
      <c r="D24" s="22">
        <v>0</v>
      </c>
      <c r="E24" s="22">
        <v>0</v>
      </c>
      <c r="F24" s="22">
        <v>65</v>
      </c>
      <c r="G24" s="22">
        <v>65</v>
      </c>
      <c r="H24" s="22">
        <v>165</v>
      </c>
      <c r="I24" s="22">
        <v>165</v>
      </c>
      <c r="J24" s="22">
        <v>230</v>
      </c>
      <c r="K24" s="22">
        <v>230</v>
      </c>
      <c r="L24" s="22"/>
      <c r="M24" s="22"/>
    </row>
    <row r="25" spans="1:13">
      <c r="A25" s="6"/>
      <c r="B25" s="22"/>
      <c r="C25" s="6" t="s">
        <v>149</v>
      </c>
      <c r="D25" s="22">
        <v>90</v>
      </c>
      <c r="E25" s="22">
        <v>210</v>
      </c>
      <c r="F25" s="22">
        <v>260</v>
      </c>
      <c r="G25" s="22">
        <v>40</v>
      </c>
      <c r="H25" s="22">
        <v>40</v>
      </c>
      <c r="I25" s="22">
        <v>260</v>
      </c>
      <c r="J25" s="22">
        <v>210</v>
      </c>
      <c r="K25" s="22">
        <v>90</v>
      </c>
      <c r="L25" s="22"/>
      <c r="M25" s="22"/>
    </row>
    <row r="26" spans="1:13">
      <c r="A26" s="22" t="s">
        <v>120</v>
      </c>
      <c r="B26" s="36" t="s">
        <v>152</v>
      </c>
      <c r="C26" s="7" t="s">
        <v>153</v>
      </c>
      <c r="D26" s="6">
        <v>45</v>
      </c>
      <c r="E26" s="22">
        <v>45</v>
      </c>
      <c r="F26" s="22">
        <v>110</v>
      </c>
      <c r="G26" s="22">
        <v>110</v>
      </c>
      <c r="H26" s="22"/>
      <c r="I26" s="22"/>
      <c r="J26" s="22"/>
      <c r="K26" s="22"/>
      <c r="L26" s="22"/>
      <c r="M26" s="22"/>
    </row>
    <row r="27" spans="1:13">
      <c r="A27" s="6"/>
      <c r="B27" s="22"/>
      <c r="C27" s="7" t="s">
        <v>154</v>
      </c>
      <c r="D27" s="6">
        <v>40</v>
      </c>
      <c r="E27" s="22">
        <v>260</v>
      </c>
      <c r="F27" s="22">
        <v>210</v>
      </c>
      <c r="G27" s="22">
        <v>90</v>
      </c>
      <c r="H27" s="22"/>
      <c r="I27" s="22"/>
      <c r="J27" s="22"/>
      <c r="K27" s="22"/>
      <c r="L27" s="22"/>
      <c r="M27" s="22"/>
    </row>
    <row r="28" spans="1:13">
      <c r="A28" s="1" t="s">
        <v>14</v>
      </c>
      <c r="B28" s="36" t="s">
        <v>152</v>
      </c>
      <c r="C28" s="7" t="s">
        <v>153</v>
      </c>
      <c r="D28" s="6">
        <v>45</v>
      </c>
      <c r="E28" s="22">
        <v>45</v>
      </c>
      <c r="F28" s="22">
        <v>110</v>
      </c>
      <c r="G28" s="22">
        <v>110</v>
      </c>
      <c r="H28" s="1"/>
      <c r="I28" s="1"/>
      <c r="J28" s="1"/>
      <c r="K28" s="1"/>
      <c r="L28" s="1"/>
      <c r="M28" s="1"/>
    </row>
    <row r="29" spans="1:13">
      <c r="A29" s="1"/>
      <c r="B29" s="22"/>
      <c r="C29" s="7" t="s">
        <v>154</v>
      </c>
      <c r="D29" s="6">
        <v>40</v>
      </c>
      <c r="E29" s="22">
        <v>260</v>
      </c>
      <c r="F29" s="22">
        <v>210</v>
      </c>
      <c r="G29" s="22">
        <v>90</v>
      </c>
      <c r="H29" s="1"/>
      <c r="I29" s="1"/>
      <c r="J29" s="1"/>
      <c r="K29" s="1"/>
      <c r="L29" s="1"/>
      <c r="M29" s="1"/>
    </row>
    <row r="30" spans="1:13">
      <c r="A30" s="28" t="s">
        <v>15</v>
      </c>
      <c r="B30" s="36" t="s">
        <v>151</v>
      </c>
      <c r="C30" s="6" t="s">
        <v>145</v>
      </c>
      <c r="D30" s="22">
        <v>0</v>
      </c>
      <c r="E30" s="22">
        <v>0</v>
      </c>
      <c r="F30" s="22">
        <v>65</v>
      </c>
      <c r="G30" s="22">
        <v>65</v>
      </c>
      <c r="H30" s="22">
        <v>165</v>
      </c>
      <c r="I30" s="22">
        <v>165</v>
      </c>
      <c r="J30" s="22">
        <v>230</v>
      </c>
      <c r="K30" s="22">
        <v>230</v>
      </c>
      <c r="L30" s="1"/>
      <c r="M30" s="1"/>
    </row>
    <row r="31" spans="1:13">
      <c r="A31" s="1"/>
      <c r="B31" s="22"/>
      <c r="C31" s="6" t="s">
        <v>149</v>
      </c>
      <c r="D31" s="22">
        <v>90</v>
      </c>
      <c r="E31" s="22">
        <v>210</v>
      </c>
      <c r="F31" s="22">
        <v>260</v>
      </c>
      <c r="G31" s="22">
        <v>40</v>
      </c>
      <c r="H31" s="22">
        <v>40</v>
      </c>
      <c r="I31" s="22">
        <v>260</v>
      </c>
      <c r="J31" s="22">
        <v>210</v>
      </c>
      <c r="K31" s="22">
        <v>90</v>
      </c>
      <c r="L31" s="1"/>
      <c r="M31" s="1"/>
    </row>
    <row r="32" spans="1:13">
      <c r="A32" s="28" t="s">
        <v>122</v>
      </c>
      <c r="B32" s="36" t="s">
        <v>152</v>
      </c>
      <c r="C32" s="7" t="s">
        <v>153</v>
      </c>
      <c r="D32" s="6">
        <v>45</v>
      </c>
      <c r="E32" s="22">
        <v>45</v>
      </c>
      <c r="F32" s="22">
        <v>110</v>
      </c>
      <c r="G32" s="22">
        <v>110</v>
      </c>
      <c r="H32" s="1"/>
      <c r="I32" s="1"/>
      <c r="J32" s="1"/>
      <c r="K32" s="1"/>
      <c r="L32" s="1"/>
      <c r="M32" s="1"/>
    </row>
    <row r="33" spans="1:13">
      <c r="A33" s="1"/>
      <c r="B33" s="22"/>
      <c r="C33" s="7" t="s">
        <v>154</v>
      </c>
      <c r="D33" s="6">
        <v>40</v>
      </c>
      <c r="E33" s="22">
        <v>260</v>
      </c>
      <c r="F33" s="22">
        <v>210</v>
      </c>
      <c r="G33" s="22">
        <v>90</v>
      </c>
      <c r="H33" s="1"/>
      <c r="I33" s="1"/>
      <c r="J33" s="1"/>
      <c r="K33" s="1"/>
      <c r="L33" s="1"/>
      <c r="M33" s="1"/>
    </row>
    <row r="34" spans="1:13">
      <c r="A34" s="28" t="s">
        <v>124</v>
      </c>
      <c r="B34" s="36" t="s">
        <v>150</v>
      </c>
      <c r="C34" s="37" t="s">
        <v>145</v>
      </c>
      <c r="D34" s="22">
        <v>0</v>
      </c>
      <c r="E34" s="1"/>
      <c r="F34" s="1"/>
      <c r="G34" s="1"/>
      <c r="H34" s="1"/>
      <c r="I34" s="1"/>
      <c r="J34" s="1"/>
      <c r="K34" s="1"/>
      <c r="L34" s="1"/>
      <c r="M34" s="1"/>
    </row>
    <row r="35" spans="1:13">
      <c r="A35" s="1"/>
      <c r="B35" s="6"/>
      <c r="C35" s="6" t="s">
        <v>149</v>
      </c>
      <c r="D35" s="22">
        <v>250</v>
      </c>
      <c r="E35" s="1"/>
      <c r="F35" s="1"/>
      <c r="G35" s="1"/>
      <c r="H35" s="1"/>
      <c r="I35" s="1"/>
      <c r="J35" s="1"/>
      <c r="K35" s="1"/>
      <c r="L35" s="1"/>
      <c r="M35" s="1"/>
    </row>
    <row r="36" spans="1:13">
      <c r="A36" s="28" t="s">
        <v>125</v>
      </c>
      <c r="B36" s="36" t="s">
        <v>152</v>
      </c>
      <c r="C36" s="7" t="s">
        <v>153</v>
      </c>
      <c r="D36" s="6">
        <v>45</v>
      </c>
      <c r="E36" s="22">
        <v>45</v>
      </c>
      <c r="F36" s="22">
        <v>110</v>
      </c>
      <c r="G36" s="22">
        <v>110</v>
      </c>
      <c r="H36" s="1"/>
      <c r="I36" s="1"/>
      <c r="J36" s="1"/>
      <c r="K36" s="1"/>
      <c r="L36" s="1"/>
      <c r="M36" s="1"/>
    </row>
    <row r="37" spans="1:13">
      <c r="A37" s="1"/>
      <c r="B37" s="22"/>
      <c r="C37" s="7" t="s">
        <v>154</v>
      </c>
      <c r="D37" s="6">
        <v>40</v>
      </c>
      <c r="E37" s="22">
        <v>260</v>
      </c>
      <c r="F37" s="22">
        <v>210</v>
      </c>
      <c r="G37" s="22">
        <v>90</v>
      </c>
      <c r="H37" s="1"/>
      <c r="I37" s="1"/>
      <c r="J37" s="1"/>
      <c r="K37" s="1"/>
      <c r="L37" s="1"/>
      <c r="M37" s="1"/>
    </row>
    <row r="38" spans="1:13">
      <c r="A38" s="1" t="s">
        <v>126</v>
      </c>
      <c r="B38" s="36" t="s">
        <v>150</v>
      </c>
      <c r="C38" s="37" t="s">
        <v>145</v>
      </c>
      <c r="D38" s="22">
        <v>0</v>
      </c>
      <c r="E38" s="1"/>
      <c r="F38" s="1"/>
      <c r="G38" s="1"/>
      <c r="H38" s="1"/>
      <c r="I38" s="1"/>
      <c r="J38" s="1"/>
      <c r="K38" s="1"/>
      <c r="L38" s="1"/>
      <c r="M38" s="1"/>
    </row>
    <row r="39" spans="1:13">
      <c r="A39" s="1"/>
      <c r="B39" s="6"/>
      <c r="C39" s="6" t="s">
        <v>149</v>
      </c>
      <c r="D39" s="22">
        <v>250</v>
      </c>
      <c r="E39" s="1"/>
      <c r="F39" s="1"/>
      <c r="G39" s="1"/>
      <c r="H39" s="1"/>
      <c r="I39" s="1"/>
      <c r="J39" s="1"/>
      <c r="K39" s="1"/>
      <c r="L39" s="1"/>
      <c r="M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總計</vt:lpstr>
      <vt:lpstr>資料庫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2020-08-14T12:00:17Z</cp:lastPrinted>
  <dcterms:modified xsi:type="dcterms:W3CDTF">2021-08-05T03:32:00Z</dcterms:modified>
</cp:coreProperties>
</file>