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bookViews>
    <workbookView xWindow="-120" yWindow="-120" windowWidth="29040" windowHeight="15840"/>
  </bookViews>
  <sheets>
    <sheet name="Sheet1" sheetId="1" r:id="rId1"/>
  </sheets>
  <calcPr calcId="191029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<sst xmlns="http://schemas.openxmlformats.org/spreadsheetml/2006/main" count="200" uniqueCount="67">
  <si>
    <t xml:space="preserve">BÁO CÁO NHẬP KHO/REPORT INBOUND</t>
  </si>
  <si>
    <t xml:space="preserve">Kho/Stock</t>
  </si>
  <si>
    <t xml:space="preserve">Hàng mẫu</t>
  </si>
  <si>
    <t xml:space="preserve">01/02/2021 - 24/3/2021</t>
  </si>
  <si>
    <t xml:space="preserve">Ngày giờ lập báo báo/Time</t>
  </si>
  <si>
    <t xml:space="preserve">6h00-1/1/2020</t>
  </si>
  <si>
    <t xml:space="preserve">SKU</t>
  </si>
  <si>
    <t xml:space="preserve">MODEL NAME</t>
  </si>
  <si>
    <t xml:space="preserve">COLOR WAY</t>
  </si>
  <si>
    <t xml:space="preserve">SIZE</t>
  </si>
  <si>
    <t xml:space="preserve">DEV STYLE NUMBER</t>
  </si>
  <si>
    <t xml:space="preserve">SEASON</t>
  </si>
  <si>
    <t xml:space="preserve">STAGE</t>
  </si>
  <si>
    <t xml:space="preserve">LOCATION</t>
  </si>
  <si>
    <t xml:space="preserve">CATEGORY</t>
  </si>
  <si>
    <t xml:space="preserve">POC</t>
  </si>
  <si>
    <t xml:space="preserve">Thời gian/Date</t>
  </si>
  <si>
    <t xml:space="preserve">ID</t>
  </si>
  <si>
    <t xml:space="preserve">EPC</t>
  </si>
  <si>
    <t xml:space="preserve">TIME IN</t>
  </si>
  <si>
    <t xml:space="preserve">DD3111-103</t>
  </si>
  <si>
    <t xml:space="preserve">BITIS HUNTER 12</t>
  </si>
  <si>
    <t xml:space="preserve">KIDS</t>
  </si>
  <si>
    <t xml:space="preserve">B</t>
  </si>
  <si>
    <t xml:space="preserve">M9</t>
  </si>
  <si>
    <t xml:space="preserve">DD3111</t>
  </si>
  <si>
    <t xml:space="preserve">SP23</t>
  </si>
  <si>
    <t xml:space="preserve">KAPM</t>
  </si>
  <si>
    <t xml:space="preserve">G-L-1-1</t>
  </si>
  <si>
    <t xml:space="preserve">Jammie</t>
  </si>
  <si>
    <t xml:space="preserve">E28011606000020D895CCA97</t>
  </si>
  <si>
    <t xml:space="preserve">17:45 17/09/2021</t>
  </si>
  <si>
    <t xml:space="preserve">DD3111-104</t>
  </si>
  <si>
    <t xml:space="preserve">E28011606000020D895CCC57</t>
  </si>
  <si>
    <t xml:space="preserve">14:52 20/09/2021</t>
  </si>
  <si>
    <t xml:space="preserve">DD3111-105</t>
  </si>
  <si>
    <t xml:space="preserve">GUCCI</t>
  </si>
  <si>
    <t xml:space="preserve">ADULTS</t>
  </si>
  <si>
    <t xml:space="preserve">E28011606000020D895CCA77</t>
  </si>
  <si>
    <t xml:space="preserve">14:55 20/09/2021</t>
  </si>
  <si>
    <t xml:space="preserve">DD3111-106</t>
  </si>
  <si>
    <t xml:space="preserve">E28011606000020D895CCC47</t>
  </si>
  <si>
    <t xml:space="preserve">14:56 20/09/2021</t>
  </si>
  <si>
    <t xml:space="preserve">E28011606000020D895CCAB7</t>
  </si>
  <si>
    <t xml:space="preserve">19:24 22/09/2021</t>
  </si>
  <si>
    <t xml:space="preserve">TEST</t>
  </si>
  <si>
    <t xml:space="preserve">E28011606000020D895CCC07</t>
  </si>
  <si>
    <t xml:space="preserve">19:25 22/09/2021</t>
  </si>
  <si>
    <t xml:space="preserve">15:24 23/09/2021</t>
  </si>
  <si>
    <t xml:space="preserve">300833B2DDD9014000000000</t>
  </si>
  <si>
    <t xml:space="preserve">15:28 23/09/2021</t>
  </si>
  <si>
    <t xml:space="preserve">BLAZOR MID JUMBO</t>
  </si>
  <si>
    <t xml:space="preserve">19:22 23/09/2021</t>
  </si>
  <si>
    <t xml:space="preserve">G-L-1-2</t>
  </si>
  <si>
    <t xml:space="preserve">SP21</t>
  </si>
  <si>
    <t xml:space="preserve">eb83640e-18d6-4c8a-9f26-f154afd321a9</t>
  </si>
  <si>
    <t xml:space="preserve">10:54 25/09/2021</t>
  </si>
  <si>
    <t xml:space="preserve">345b83a1-5fba-41b7-861e-5ee27c4c8be3</t>
  </si>
  <si>
    <t xml:space="preserve">a0091d88-a807-47e9-a931-73aab8154e67</t>
  </si>
  <si>
    <t xml:space="preserve">11:04 25/09/2021</t>
  </si>
  <si>
    <t xml:space="preserve">fdca87d4-4e8c-4361-90a4-3c8d84f00f6f</t>
  </si>
  <si>
    <t xml:space="preserve">DD3111-111</t>
  </si>
  <si>
    <t xml:space="preserve">SPECICALS</t>
  </si>
  <si>
    <t xml:space="preserve">e7ef460e-1857-4ede-bec0-017b32b5a0ca</t>
  </si>
  <si>
    <t xml:space="preserve">12:05 25/09/2021</t>
  </si>
  <si>
    <t xml:space="preserve">01/09/2021 - 30/09/2021</t>
  </si>
  <si>
    <t xml:space="preserve">16:11 27/09/2021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</si>
</sst>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  <font>
      <u val="single"/>
      <sz val="11"/>
      <color indexed="12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none">
        <fgColor indexed="12"/>
      </patternFill>
    </fill>
    <fill>
      <patternFill patternType="none">
        <bgColor indexed="13"/>
      </patternFill>
    </fill>
    <fill>
      <patternFill patternType="lightDown">
        <bgColor indexed="13"/>
      </patternFill>
    </fill>
    <fill>
      <patternFill patternType="lightDown">
        <fgColor indexed="9"/>
        <bgColor indexed="1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2" xfId="0" applyBorder="1"/>
    <xf numFmtId="65535" fontId="0" fillId="0" borderId="2" xfId="0" applyNumberFormat="1" applyBorder="1"/>
    <xf numFmtId="0" fontId="4" fillId="3" borderId="2" xfId="0" applyFont="1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M6"/>
  <sheetViews>
    <sheetView tabSelected="1" workbookViewId="0">
      <selection activeCell="E7" sqref="E7"/>
    </sheetView>
  </sheetViews>
  <sheetFormatPr defaultRowHeight="16.5" x14ac:dyDescent="0.25"/>
  <cols>
    <col min="1" max="1" width="11.7109375" style="1" customWidth="1"/>
    <col min="2" max="2" width="15.140625" style="1" customWidth="1"/>
    <col min="3" max="3" width="17.28515625" style="1" customWidth="1"/>
    <col min="4" max="4" width="14.85546875" style="1" customWidth="1"/>
    <col min="5" max="5" width="16" style="1" customWidth="1"/>
    <col min="6" max="6" width="9.140625" style="1"/>
    <col min="7" max="7" width="24.7109375" style="1" bestFit="1" customWidth="1"/>
    <col min="8" max="8" width="13.140625" style="1" customWidth="1"/>
    <col min="9" max="9" width="9.140625" style="1"/>
    <col min="10" max="10" width="15.85546875" style="1" customWidth="1"/>
    <col min="11" max="11" width="9.140625" style="1"/>
    <col min="12" max="12" width="35.5703125" style="1" customWidth="1"/>
    <col min="13" max="13" width="29.28515625" style="1" customWidth="1"/>
    <col min="14" max="16384" width="9.140625" style="1"/>
  </cols>
  <sheetData>
    <row r="1" spans="1:13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2" t="s">
        <v>1</v>
      </c>
      <c r="C3" s="1" t="s">
        <v>2</v>
      </c>
      <c r="K3" s="2" t="s">
        <v>4</v>
      </c>
    </row>
    <row r="4" spans="1:13" x14ac:dyDescent="0.25">
      <c r="A4" s="2" t="s">
        <v>16</v>
      </c>
      <c r="C4" s="1" t="s">
        <v>65</v>
      </c>
      <c r="K4" s="1" t="s">
        <v>66</v>
      </c>
    </row>
    <row r="6" spans="1:13" ht="24.75" customHeight="1" x14ac:dyDescent="0.25">
      <c r="A6" s="3" t="s">
        <v>17</v>
      </c>
      <c r="B6" s="3" t="s">
        <v>6</v>
      </c>
      <c r="C6" s="3" t="s">
        <v>7</v>
      </c>
      <c r="D6" s="3" t="s">
        <v>14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15</v>
      </c>
      <c r="L6" s="3" t="s">
        <v>18</v>
      </c>
      <c r="M6" s="3" t="s">
        <v>19</v>
      </c>
    </row>
    <row r="7">
      <c r="A7" s="6" t="str">
        <f>VALUE("6")</f>
        <v>6</v>
      </c>
      <c r="B7" s="5" t="s">
        <v>20</v>
      </c>
      <c r="C7" s="5" t="s">
        <v>21</v>
      </c>
      <c r="D7" s="5" t="s">
        <v>22</v>
      </c>
      <c r="E7" s="5" t="s">
        <v>23</v>
      </c>
      <c r="F7" s="5" t="s">
        <v>24</v>
      </c>
      <c r="G7" s="5" t="s">
        <v>25</v>
      </c>
      <c r="H7" s="5" t="s">
        <v>26</v>
      </c>
      <c r="I7" s="5" t="s">
        <v>27</v>
      </c>
      <c r="J7" s="5" t="s">
        <v>28</v>
      </c>
      <c r="K7" s="5" t="s">
        <v>29</v>
      </c>
      <c r="L7" s="5" t="s">
        <v>30</v>
      </c>
      <c r="M7" s="5" t="s">
        <v>31</v>
      </c>
    </row>
    <row r="8">
      <c r="A8" s="6" t="str">
        <f>VALUE("7")</f>
        <v>7</v>
      </c>
      <c r="B8" s="5" t="s">
        <v>32</v>
      </c>
      <c r="C8" s="5" t="s">
        <v>21</v>
      </c>
      <c r="D8" s="5" t="s">
        <v>22</v>
      </c>
      <c r="E8" s="5" t="s">
        <v>23</v>
      </c>
      <c r="F8" s="5" t="s">
        <v>24</v>
      </c>
      <c r="G8" s="5" t="s">
        <v>25</v>
      </c>
      <c r="H8" s="5" t="s">
        <v>26</v>
      </c>
      <c r="I8" s="5" t="s">
        <v>27</v>
      </c>
      <c r="J8" s="5" t="s">
        <v>28</v>
      </c>
      <c r="K8" s="5" t="s">
        <v>29</v>
      </c>
      <c r="L8" s="5" t="s">
        <v>33</v>
      </c>
      <c r="M8" s="5" t="s">
        <v>34</v>
      </c>
    </row>
    <row r="9">
      <c r="A9" s="6" t="str">
        <f>VALUE("8")</f>
        <v>8</v>
      </c>
      <c r="B9" s="5" t="s">
        <v>35</v>
      </c>
      <c r="C9" s="5" t="s">
        <v>36</v>
      </c>
      <c r="D9" s="5" t="s">
        <v>37</v>
      </c>
      <c r="E9" s="5" t="s">
        <v>23</v>
      </c>
      <c r="F9" s="5" t="s">
        <v>24</v>
      </c>
      <c r="G9" s="5" t="s">
        <v>25</v>
      </c>
      <c r="H9" s="5" t="s">
        <v>26</v>
      </c>
      <c r="I9" s="5" t="s">
        <v>27</v>
      </c>
      <c r="J9" s="5" t="s">
        <v>28</v>
      </c>
      <c r="K9" s="5" t="s">
        <v>29</v>
      </c>
      <c r="L9" s="5" t="s">
        <v>38</v>
      </c>
      <c r="M9" s="5" t="s">
        <v>39</v>
      </c>
    </row>
    <row r="10">
      <c r="A10" s="6" t="str">
        <f>VALUE("9")</f>
        <v>9</v>
      </c>
      <c r="B10" s="5" t="s">
        <v>40</v>
      </c>
      <c r="C10" s="5" t="s">
        <v>36</v>
      </c>
      <c r="D10" s="5" t="s">
        <v>37</v>
      </c>
      <c r="E10" s="5" t="s">
        <v>23</v>
      </c>
      <c r="F10" s="5" t="s">
        <v>24</v>
      </c>
      <c r="G10" s="5" t="s">
        <v>25</v>
      </c>
      <c r="H10" s="5" t="s">
        <v>26</v>
      </c>
      <c r="I10" s="5" t="s">
        <v>27</v>
      </c>
      <c r="J10" s="5" t="s">
        <v>28</v>
      </c>
      <c r="K10" s="5" t="s">
        <v>29</v>
      </c>
      <c r="L10" s="5" t="s">
        <v>41</v>
      </c>
      <c r="M10" s="5" t="s">
        <v>42</v>
      </c>
    </row>
    <row r="11">
      <c r="A11" s="6" t="str">
        <f>VALUE("10")</f>
        <v>10</v>
      </c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  <c r="G11" s="5" t="s">
        <v>25</v>
      </c>
      <c r="H11" s="5" t="s">
        <v>26</v>
      </c>
      <c r="I11" s="5" t="s">
        <v>27</v>
      </c>
      <c r="J11" s="5" t="s">
        <v>28</v>
      </c>
      <c r="K11" s="5" t="s">
        <v>29</v>
      </c>
      <c r="L11" s="5" t="s">
        <v>43</v>
      </c>
      <c r="M11" s="5" t="s">
        <v>44</v>
      </c>
    </row>
    <row r="12">
      <c r="A12" s="6" t="str">
        <f>VALUE("11")</f>
        <v>11</v>
      </c>
      <c r="B12" s="5" t="s">
        <v>32</v>
      </c>
      <c r="C12" s="5" t="s">
        <v>21</v>
      </c>
      <c r="D12" s="5" t="s">
        <v>45</v>
      </c>
      <c r="E12" s="5" t="s">
        <v>23</v>
      </c>
      <c r="F12" s="5" t="s">
        <v>24</v>
      </c>
      <c r="G12" s="5" t="s">
        <v>25</v>
      </c>
      <c r="H12" s="5" t="s">
        <v>26</v>
      </c>
      <c r="I12" s="5" t="s">
        <v>27</v>
      </c>
      <c r="J12" s="5" t="s">
        <v>45</v>
      </c>
      <c r="K12" s="5" t="s">
        <v>29</v>
      </c>
      <c r="L12" s="5" t="s">
        <v>46</v>
      </c>
      <c r="M12" s="5" t="s">
        <v>47</v>
      </c>
    </row>
    <row r="13">
      <c r="A13" s="6" t="str">
        <f>VALUE("12")</f>
        <v>12</v>
      </c>
      <c r="B13" s="5" t="s">
        <v>20</v>
      </c>
      <c r="C13" s="5" t="s">
        <v>21</v>
      </c>
      <c r="D13" s="5" t="s">
        <v>22</v>
      </c>
      <c r="E13" s="5" t="s">
        <v>23</v>
      </c>
      <c r="F13" s="5" t="s">
        <v>24</v>
      </c>
      <c r="G13" s="5" t="s">
        <v>25</v>
      </c>
      <c r="H13" s="5" t="s">
        <v>26</v>
      </c>
      <c r="I13" s="5" t="s">
        <v>27</v>
      </c>
      <c r="J13" s="5" t="s">
        <v>28</v>
      </c>
      <c r="K13" s="5" t="s">
        <v>29</v>
      </c>
      <c r="L13" s="6" t="str">
        <f>VALUE("1236")</f>
        <v>1236</v>
      </c>
      <c r="M13" s="5" t="s">
        <v>48</v>
      </c>
    </row>
    <row r="14">
      <c r="A14" s="6" t="str">
        <f>VALUE("13")</f>
        <v>13</v>
      </c>
      <c r="B14" s="5" t="s">
        <v>20</v>
      </c>
      <c r="C14" s="5" t="s">
        <v>21</v>
      </c>
      <c r="D14" s="5" t="s">
        <v>22</v>
      </c>
      <c r="E14" s="5" t="s">
        <v>23</v>
      </c>
      <c r="F14" s="5" t="s">
        <v>24</v>
      </c>
      <c r="G14" s="5" t="s">
        <v>25</v>
      </c>
      <c r="H14" s="5" t="s">
        <v>26</v>
      </c>
      <c r="I14" s="5" t="s">
        <v>27</v>
      </c>
      <c r="J14" s="5" t="s">
        <v>28</v>
      </c>
      <c r="K14" s="5" t="s">
        <v>29</v>
      </c>
      <c r="L14" s="5" t="s">
        <v>49</v>
      </c>
      <c r="M14" s="5" t="s">
        <v>50</v>
      </c>
    </row>
    <row r="15">
      <c r="A15" s="6" t="str">
        <f>VALUE("14")</f>
        <v>14</v>
      </c>
      <c r="B15" s="5" t="s">
        <v>20</v>
      </c>
      <c r="C15" s="5" t="s">
        <v>51</v>
      </c>
      <c r="D15" s="5" t="s">
        <v>22</v>
      </c>
      <c r="E15" s="5" t="s">
        <v>23</v>
      </c>
      <c r="F15" s="5" t="s">
        <v>24</v>
      </c>
      <c r="G15" s="5" t="s">
        <v>25</v>
      </c>
      <c r="H15" s="5" t="s">
        <v>26</v>
      </c>
      <c r="I15" s="5" t="s">
        <v>27</v>
      </c>
      <c r="J15" s="5" t="s">
        <v>28</v>
      </c>
      <c r="K15" s="5" t="s">
        <v>29</v>
      </c>
      <c r="L15" s="6" t="str">
        <f>VALUE("1236")</f>
        <v>1236</v>
      </c>
      <c r="M15" s="5" t="s">
        <v>52</v>
      </c>
    </row>
    <row r="16">
      <c r="A16" s="6" t="str">
        <f>VALUE("15")</f>
        <v>15</v>
      </c>
      <c r="B16" s="5" t="s">
        <v>35</v>
      </c>
      <c r="C16" s="5" t="s">
        <v>36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26</v>
      </c>
      <c r="I16" s="5" t="s">
        <v>27</v>
      </c>
      <c r="J16" s="5" t="s">
        <v>53</v>
      </c>
      <c r="K16" s="5" t="s">
        <v>29</v>
      </c>
      <c r="L16" s="5" t="s">
        <v>49</v>
      </c>
      <c r="M16" s="5" t="s">
        <v>52</v>
      </c>
    </row>
    <row r="17">
      <c r="A17" s="6" t="str">
        <f>VALUE("16")</f>
        <v>16</v>
      </c>
      <c r="B17" s="5" t="s">
        <v>32</v>
      </c>
      <c r="C17" s="5" t="s">
        <v>51</v>
      </c>
      <c r="D17" s="5" t="s">
        <v>22</v>
      </c>
      <c r="E17" s="5" t="s">
        <v>23</v>
      </c>
      <c r="F17" s="5" t="s">
        <v>24</v>
      </c>
      <c r="G17" s="5" t="s">
        <v>25</v>
      </c>
      <c r="H17" s="5" t="s">
        <v>54</v>
      </c>
      <c r="I17" s="5" t="s">
        <v>27</v>
      </c>
      <c r="J17" s="5" t="s">
        <v>53</v>
      </c>
      <c r="K17" s="5" t="s">
        <v>29</v>
      </c>
      <c r="L17" s="5" t="s">
        <v>55</v>
      </c>
      <c r="M17" s="5" t="s">
        <v>56</v>
      </c>
    </row>
    <row r="18">
      <c r="A18" s="6" t="str">
        <f>VALUE("17")</f>
        <v>17</v>
      </c>
      <c r="B18" s="5" t="s">
        <v>40</v>
      </c>
      <c r="C18" s="5" t="s">
        <v>21</v>
      </c>
      <c r="D18" s="5" t="s">
        <v>22</v>
      </c>
      <c r="E18" s="5" t="s">
        <v>23</v>
      </c>
      <c r="F18" s="5" t="s">
        <v>24</v>
      </c>
      <c r="G18" s="5" t="s">
        <v>25</v>
      </c>
      <c r="H18" s="5" t="s">
        <v>26</v>
      </c>
      <c r="I18" s="5" t="s">
        <v>27</v>
      </c>
      <c r="J18" s="5" t="s">
        <v>28</v>
      </c>
      <c r="K18" s="5" t="s">
        <v>29</v>
      </c>
      <c r="L18" s="5" t="s">
        <v>57</v>
      </c>
      <c r="M18" s="5" t="s">
        <v>56</v>
      </c>
    </row>
    <row r="19">
      <c r="A19" s="6" t="str">
        <f>VALUE("18")</f>
        <v>18</v>
      </c>
      <c r="B19" s="5" t="s">
        <v>40</v>
      </c>
      <c r="C19" s="5" t="s">
        <v>21</v>
      </c>
      <c r="D19" s="5" t="s">
        <v>22</v>
      </c>
      <c r="E19" s="5" t="s">
        <v>23</v>
      </c>
      <c r="F19" s="5" t="s">
        <v>24</v>
      </c>
      <c r="G19" s="5" t="s">
        <v>25</v>
      </c>
      <c r="H19" s="5" t="s">
        <v>26</v>
      </c>
      <c r="I19" s="5" t="s">
        <v>27</v>
      </c>
      <c r="J19" s="5" t="s">
        <v>28</v>
      </c>
      <c r="K19" s="5" t="s">
        <v>29</v>
      </c>
      <c r="L19" s="5" t="s">
        <v>58</v>
      </c>
      <c r="M19" s="5" t="s">
        <v>59</v>
      </c>
    </row>
    <row r="20">
      <c r="A20" s="6" t="str">
        <f>VALUE("19")</f>
        <v>19</v>
      </c>
      <c r="B20" s="5" t="s">
        <v>40</v>
      </c>
      <c r="C20" s="5" t="s">
        <v>21</v>
      </c>
      <c r="D20" s="5" t="s">
        <v>22</v>
      </c>
      <c r="E20" s="5" t="s">
        <v>23</v>
      </c>
      <c r="F20" s="5" t="s">
        <v>24</v>
      </c>
      <c r="G20" s="5" t="s">
        <v>25</v>
      </c>
      <c r="H20" s="5" t="s">
        <v>26</v>
      </c>
      <c r="I20" s="5" t="s">
        <v>27</v>
      </c>
      <c r="J20" s="5" t="s">
        <v>28</v>
      </c>
      <c r="K20" s="5" t="s">
        <v>29</v>
      </c>
      <c r="L20" s="5" t="s">
        <v>60</v>
      </c>
      <c r="M20" s="5" t="s">
        <v>59</v>
      </c>
    </row>
    <row r="21">
      <c r="A21" s="6" t="str">
        <f>VALUE("20")</f>
        <v>20</v>
      </c>
      <c r="B21" s="5" t="s">
        <v>61</v>
      </c>
      <c r="C21" s="5" t="s">
        <v>51</v>
      </c>
      <c r="D21" s="5" t="s">
        <v>62</v>
      </c>
      <c r="E21" s="5" t="s">
        <v>23</v>
      </c>
      <c r="F21" s="5" t="s">
        <v>24</v>
      </c>
      <c r="G21" s="5" t="s">
        <v>25</v>
      </c>
      <c r="H21" s="5" t="s">
        <v>26</v>
      </c>
      <c r="I21" s="5" t="s">
        <v>27</v>
      </c>
      <c r="J21" s="5" t="s">
        <v>28</v>
      </c>
      <c r="K21" s="5" t="s">
        <v>29</v>
      </c>
      <c r="L21" s="5" t="s">
        <v>63</v>
      </c>
      <c r="M21" s="5" t="s">
        <v>64</v>
      </c>
    </row>
  </sheetData>
  <sheetCalcPr fullCalcOnLoad="1"/>
  <mergeCells count="1">
    <mergeCell ref="A1:M2"/>
  </mergeCells>
  <pageMargins left="0.7" right="0.7" top="0.75" bottom="0.75" header="0.3" footer="0.3"/>
  <pageSetup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2021-09-27T03:15:32Z</dcterms:created>
  <dc:creator>Administrator</dc:creator>
  <cp:lastModifiedBy>Administrator</cp:lastModifiedBy>
  <dcterms:modified xsi:type="dcterms:W3CDTF">2021-09-27T08:53:45Z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