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1.게재논문\[2022] UBEM_게재\Umi_simulation_v4\"/>
    </mc:Choice>
  </mc:AlternateContent>
  <xr:revisionPtr revIDLastSave="0" documentId="8_{54A9EDF9-C1BA-4747-957D-30B60394247C}" xr6:coauthVersionLast="36" xr6:coauthVersionMax="36" xr10:uidLastSave="{00000000-0000-0000-0000-000000000000}"/>
  <bookViews>
    <workbookView xWindow="25170" yWindow="5955" windowWidth="9720" windowHeight="11220" activeTab="1" xr2:uid="{00000000-000D-0000-FFFF-FFFF00000000}"/>
  </bookViews>
  <sheets>
    <sheet name="Sheet1" sheetId="1" r:id="rId1"/>
    <sheet name="Sheet2" sheetId="6" r:id="rId2"/>
    <sheet name="wall" sheetId="2" r:id="rId3"/>
    <sheet name="roof" sheetId="3" r:id="rId4"/>
    <sheet name="floor" sheetId="4" r:id="rId5"/>
    <sheet name="window" sheetId="5" r:id="rId6"/>
  </sheets>
  <calcPr calcId="191029"/>
  <fileRecoveryPr repairLoad="1"/>
</workbook>
</file>

<file path=xl/calcChain.xml><?xml version="1.0" encoding="utf-8"?>
<calcChain xmlns="http://schemas.openxmlformats.org/spreadsheetml/2006/main">
  <c r="E100" i="3" l="1"/>
  <c r="D100" i="3"/>
  <c r="H99" i="3" s="1"/>
  <c r="E99" i="3"/>
  <c r="D99" i="3"/>
  <c r="H98" i="3" s="1"/>
  <c r="E98" i="3"/>
  <c r="D98" i="3"/>
  <c r="E97" i="3"/>
  <c r="D97" i="3"/>
  <c r="H96" i="3" s="1"/>
  <c r="E96" i="3"/>
  <c r="D96" i="3"/>
  <c r="H95" i="3" s="1"/>
  <c r="E95" i="3"/>
  <c r="D95" i="3"/>
  <c r="H94" i="3" s="1"/>
  <c r="E94" i="3"/>
  <c r="D94" i="3"/>
  <c r="E93" i="3"/>
  <c r="D93" i="3"/>
  <c r="H92" i="3" s="1"/>
  <c r="E92" i="3"/>
  <c r="D92" i="3"/>
  <c r="E91" i="3"/>
  <c r="D91" i="3"/>
  <c r="H90" i="3" s="1"/>
  <c r="E90" i="3"/>
  <c r="D90" i="3"/>
  <c r="E89" i="3"/>
  <c r="D89" i="3"/>
  <c r="H88" i="3" s="1"/>
  <c r="E88" i="3"/>
  <c r="D88" i="3"/>
  <c r="H87" i="3" s="1"/>
  <c r="E87" i="3"/>
  <c r="D87" i="3"/>
  <c r="E86" i="3"/>
  <c r="D86" i="3"/>
  <c r="E85" i="3"/>
  <c r="D85" i="3"/>
  <c r="E84" i="3"/>
  <c r="D84" i="3"/>
  <c r="H83" i="3" s="1"/>
  <c r="E83" i="3"/>
  <c r="D83" i="3"/>
  <c r="H82" i="3" s="1"/>
  <c r="E82" i="3"/>
  <c r="D82" i="3"/>
  <c r="H81" i="3" s="1"/>
  <c r="E81" i="3"/>
  <c r="D81" i="3"/>
  <c r="E80" i="3"/>
  <c r="D80" i="3"/>
  <c r="H79" i="3" s="1"/>
  <c r="E79" i="3"/>
  <c r="D79" i="3"/>
  <c r="E78" i="3"/>
  <c r="D78" i="3"/>
  <c r="E77" i="3"/>
  <c r="D77" i="3"/>
  <c r="E76" i="3"/>
  <c r="D76" i="3"/>
  <c r="E75" i="3"/>
  <c r="D75" i="3"/>
  <c r="H74" i="3" s="1"/>
  <c r="E74" i="3"/>
  <c r="D74" i="3"/>
  <c r="H73" i="3" s="1"/>
  <c r="E73" i="3"/>
  <c r="D73" i="3"/>
  <c r="E72" i="3"/>
  <c r="D72" i="3"/>
  <c r="E71" i="3"/>
  <c r="D71" i="3"/>
  <c r="H70" i="3"/>
  <c r="E70" i="3"/>
  <c r="D70" i="3"/>
  <c r="E69" i="3"/>
  <c r="D69" i="3"/>
  <c r="E68" i="3"/>
  <c r="D68" i="3"/>
  <c r="H67" i="3" s="1"/>
  <c r="E67" i="3"/>
  <c r="D67" i="3"/>
  <c r="H66" i="3" s="1"/>
  <c r="E66" i="3"/>
  <c r="D66" i="3"/>
  <c r="H65" i="3" s="1"/>
  <c r="E65" i="3"/>
  <c r="D65" i="3"/>
  <c r="E64" i="3"/>
  <c r="D64" i="3"/>
  <c r="H63" i="3" s="1"/>
  <c r="E63" i="3"/>
  <c r="D63" i="3"/>
  <c r="H62" i="3"/>
  <c r="E62" i="3"/>
  <c r="D62" i="3"/>
  <c r="E61" i="3"/>
  <c r="D61" i="3"/>
  <c r="E60" i="3"/>
  <c r="D60" i="3"/>
  <c r="H59" i="3" s="1"/>
  <c r="E59" i="3"/>
  <c r="D59" i="3"/>
  <c r="E58" i="3"/>
  <c r="D58" i="3"/>
  <c r="E57" i="3"/>
  <c r="D57" i="3"/>
  <c r="H56" i="3" s="1"/>
  <c r="E56" i="3"/>
  <c r="D56" i="3"/>
  <c r="E55" i="3"/>
  <c r="D55" i="3"/>
  <c r="H54" i="3"/>
  <c r="E54" i="3"/>
  <c r="D54" i="3"/>
  <c r="E53" i="3"/>
  <c r="D53" i="3"/>
  <c r="H52" i="3" s="1"/>
  <c r="E52" i="3"/>
  <c r="D52" i="3"/>
  <c r="E51" i="3"/>
  <c r="D51" i="3"/>
  <c r="H50" i="3" s="1"/>
  <c r="E50" i="3"/>
  <c r="D50" i="3"/>
  <c r="E49" i="3"/>
  <c r="D49" i="3"/>
  <c r="E48" i="3"/>
  <c r="D48" i="3"/>
  <c r="E47" i="3"/>
  <c r="D47" i="3"/>
  <c r="E46" i="3"/>
  <c r="D46" i="3"/>
  <c r="H45" i="3" s="1"/>
  <c r="E45" i="3"/>
  <c r="D45" i="3"/>
  <c r="E44" i="3"/>
  <c r="D44" i="3"/>
  <c r="H43" i="3"/>
  <c r="E43" i="3"/>
  <c r="D43" i="3"/>
  <c r="H42" i="3" s="1"/>
  <c r="E42" i="3"/>
  <c r="D42" i="3"/>
  <c r="H41" i="3" s="1"/>
  <c r="E41" i="3"/>
  <c r="D41" i="3"/>
  <c r="H40" i="3" s="1"/>
  <c r="E40" i="3"/>
  <c r="D40" i="3"/>
  <c r="E39" i="3"/>
  <c r="D39" i="3"/>
  <c r="E38" i="3"/>
  <c r="D38" i="3"/>
  <c r="H37" i="3" s="1"/>
  <c r="E37" i="3"/>
  <c r="D37" i="3"/>
  <c r="E36" i="3"/>
  <c r="D36" i="3"/>
  <c r="E35" i="3"/>
  <c r="D35" i="3"/>
  <c r="H34" i="3"/>
  <c r="E34" i="3"/>
  <c r="D34" i="3"/>
  <c r="E33" i="3"/>
  <c r="D33" i="3"/>
  <c r="E32" i="3"/>
  <c r="D32" i="3"/>
  <c r="H31" i="3" s="1"/>
  <c r="E31" i="3"/>
  <c r="D31" i="3"/>
  <c r="H30" i="3" s="1"/>
  <c r="E30" i="3"/>
  <c r="D30" i="3"/>
  <c r="E29" i="3"/>
  <c r="D29" i="3"/>
  <c r="E28" i="3"/>
  <c r="D28" i="3"/>
  <c r="H27" i="3" s="1"/>
  <c r="E27" i="3"/>
  <c r="D27" i="3"/>
  <c r="H26" i="3" s="1"/>
  <c r="E26" i="3"/>
  <c r="D26" i="3"/>
  <c r="E25" i="3"/>
  <c r="D25" i="3"/>
  <c r="E24" i="3"/>
  <c r="D24" i="3"/>
  <c r="H23" i="3"/>
  <c r="E23" i="3"/>
  <c r="D23" i="3"/>
  <c r="H22" i="3" s="1"/>
  <c r="E22" i="3"/>
  <c r="D22" i="3"/>
  <c r="H21" i="3" s="1"/>
  <c r="E21" i="3"/>
  <c r="D21" i="3"/>
  <c r="H20" i="3" s="1"/>
  <c r="E20" i="3"/>
  <c r="D20" i="3"/>
  <c r="E19" i="3"/>
  <c r="D19" i="3"/>
  <c r="E18" i="3"/>
  <c r="D18" i="3"/>
  <c r="E17" i="3"/>
  <c r="D17" i="3"/>
  <c r="E16" i="3"/>
  <c r="D16" i="3"/>
  <c r="E15" i="3"/>
  <c r="D15" i="3"/>
  <c r="H14" i="3" s="1"/>
  <c r="E14" i="3"/>
  <c r="D14" i="3"/>
  <c r="E13" i="3"/>
  <c r="D13" i="3"/>
  <c r="H12" i="3" s="1"/>
  <c r="E12" i="3"/>
  <c r="D12" i="3"/>
  <c r="E11" i="3"/>
  <c r="D11" i="3"/>
  <c r="H10" i="3" s="1"/>
  <c r="E10" i="3"/>
  <c r="D10" i="3"/>
  <c r="H9" i="3" s="1"/>
  <c r="E9" i="3"/>
  <c r="D9" i="3"/>
  <c r="H8" i="3" s="1"/>
  <c r="E8" i="3"/>
  <c r="D8" i="3"/>
  <c r="H7" i="3" s="1"/>
  <c r="E7" i="3"/>
  <c r="D7" i="3"/>
  <c r="E6" i="3"/>
  <c r="D6" i="3"/>
  <c r="E5" i="3"/>
  <c r="D5" i="3"/>
  <c r="E4" i="3"/>
  <c r="D4" i="3"/>
  <c r="H3" i="3" s="1"/>
  <c r="E3" i="3"/>
  <c r="D3" i="3"/>
  <c r="H2" i="3" s="1"/>
  <c r="E2" i="3"/>
  <c r="D2" i="3"/>
  <c r="E100" i="2"/>
  <c r="D100" i="2"/>
  <c r="E99" i="2"/>
  <c r="D99" i="2"/>
  <c r="E98" i="2"/>
  <c r="D98" i="2"/>
  <c r="E97" i="2"/>
  <c r="D97" i="2"/>
  <c r="E96" i="2"/>
  <c r="D96" i="2"/>
  <c r="H95" i="2" s="1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H79" i="2" s="1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H59" i="2" s="1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H40" i="2" s="1"/>
  <c r="E40" i="2"/>
  <c r="D40" i="2"/>
  <c r="H39" i="2" s="1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H20" i="2" s="1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H100" i="4" s="1"/>
  <c r="E100" i="4"/>
  <c r="D100" i="4"/>
  <c r="E99" i="4"/>
  <c r="D99" i="4"/>
  <c r="H98" i="4" s="1"/>
  <c r="E98" i="4"/>
  <c r="D98" i="4"/>
  <c r="E97" i="4"/>
  <c r="D97" i="4"/>
  <c r="H96" i="4" s="1"/>
  <c r="E96" i="4"/>
  <c r="D96" i="4"/>
  <c r="E95" i="4"/>
  <c r="D95" i="4"/>
  <c r="H94" i="4" s="1"/>
  <c r="E94" i="4"/>
  <c r="D94" i="4"/>
  <c r="H93" i="4" s="1"/>
  <c r="E93" i="4"/>
  <c r="D93" i="4"/>
  <c r="E92" i="4"/>
  <c r="D92" i="4"/>
  <c r="H91" i="4" s="1"/>
  <c r="E91" i="4"/>
  <c r="D91" i="4"/>
  <c r="E90" i="4"/>
  <c r="D90" i="4"/>
  <c r="E89" i="4"/>
  <c r="D89" i="4"/>
  <c r="E88" i="4"/>
  <c r="D88" i="4"/>
  <c r="H87" i="4" s="1"/>
  <c r="E87" i="4"/>
  <c r="D87" i="4"/>
  <c r="H86" i="4" s="1"/>
  <c r="E86" i="4"/>
  <c r="D86" i="4"/>
  <c r="E85" i="4"/>
  <c r="D85" i="4"/>
  <c r="E84" i="4"/>
  <c r="D84" i="4"/>
  <c r="E83" i="4"/>
  <c r="D83" i="4"/>
  <c r="H82" i="4" s="1"/>
  <c r="E82" i="4"/>
  <c r="D82" i="4"/>
  <c r="E81" i="4"/>
  <c r="D81" i="4"/>
  <c r="H80" i="4" s="1"/>
  <c r="E80" i="4"/>
  <c r="D80" i="4"/>
  <c r="E79" i="4"/>
  <c r="D79" i="4"/>
  <c r="H78" i="4" s="1"/>
  <c r="E78" i="4"/>
  <c r="D78" i="4"/>
  <c r="E77" i="4"/>
  <c r="D77" i="4"/>
  <c r="E76" i="4"/>
  <c r="D76" i="4"/>
  <c r="E75" i="4"/>
  <c r="D75" i="4"/>
  <c r="E74" i="4"/>
  <c r="D74" i="4"/>
  <c r="E73" i="4"/>
  <c r="D73" i="4"/>
  <c r="H72" i="4" s="1"/>
  <c r="E72" i="4"/>
  <c r="D72" i="4"/>
  <c r="E71" i="4"/>
  <c r="D71" i="4"/>
  <c r="E70" i="4"/>
  <c r="D70" i="4"/>
  <c r="H69" i="4" s="1"/>
  <c r="E69" i="4"/>
  <c r="D69" i="4"/>
  <c r="E68" i="4"/>
  <c r="D68" i="4"/>
  <c r="H67" i="4" s="1"/>
  <c r="E67" i="4"/>
  <c r="D67" i="4"/>
  <c r="E66" i="4"/>
  <c r="D66" i="4"/>
  <c r="E65" i="4"/>
  <c r="D65" i="4"/>
  <c r="E64" i="4"/>
  <c r="D64" i="4"/>
  <c r="H63" i="4" s="1"/>
  <c r="E63" i="4"/>
  <c r="D63" i="4"/>
  <c r="H62" i="4" s="1"/>
  <c r="E62" i="4"/>
  <c r="D62" i="4"/>
  <c r="E61" i="4"/>
  <c r="D61" i="4"/>
  <c r="H60" i="4" s="1"/>
  <c r="E60" i="4"/>
  <c r="D60" i="4"/>
  <c r="E59" i="4"/>
  <c r="D59" i="4"/>
  <c r="H58" i="4" s="1"/>
  <c r="E58" i="4"/>
  <c r="D58" i="4"/>
  <c r="E57" i="4"/>
  <c r="D57" i="4"/>
  <c r="E56" i="4"/>
  <c r="D56" i="4"/>
  <c r="H55" i="4" s="1"/>
  <c r="E55" i="4"/>
  <c r="D55" i="4"/>
  <c r="E54" i="4"/>
  <c r="D54" i="4"/>
  <c r="E53" i="4"/>
  <c r="D53" i="4"/>
  <c r="H52" i="4" s="1"/>
  <c r="E52" i="4"/>
  <c r="D52" i="4"/>
  <c r="H51" i="4" s="1"/>
  <c r="E51" i="4"/>
  <c r="D51" i="4"/>
  <c r="H50" i="4" s="1"/>
  <c r="E50" i="4"/>
  <c r="D50" i="4"/>
  <c r="E49" i="4"/>
  <c r="D49" i="4"/>
  <c r="H48" i="4" s="1"/>
  <c r="E48" i="4"/>
  <c r="D48" i="4"/>
  <c r="H47" i="4" s="1"/>
  <c r="E47" i="4"/>
  <c r="D47" i="4"/>
  <c r="H46" i="4" s="1"/>
  <c r="E46" i="4"/>
  <c r="D46" i="4"/>
  <c r="E45" i="4"/>
  <c r="D45" i="4"/>
  <c r="E44" i="4"/>
  <c r="D44" i="4"/>
  <c r="E43" i="4"/>
  <c r="D43" i="4"/>
  <c r="E42" i="4"/>
  <c r="D42" i="4"/>
  <c r="E41" i="4"/>
  <c r="D41" i="4"/>
  <c r="H40" i="4" s="1"/>
  <c r="E40" i="4"/>
  <c r="D40" i="4"/>
  <c r="E39" i="4"/>
  <c r="D39" i="4"/>
  <c r="H38" i="4" s="1"/>
  <c r="E38" i="4"/>
  <c r="D38" i="4"/>
  <c r="H37" i="4" s="1"/>
  <c r="E37" i="4"/>
  <c r="D37" i="4"/>
  <c r="H36" i="4" s="1"/>
  <c r="E36" i="4"/>
  <c r="D36" i="4"/>
  <c r="E35" i="4"/>
  <c r="D35" i="4"/>
  <c r="H34" i="4" s="1"/>
  <c r="E34" i="4"/>
  <c r="D34" i="4"/>
  <c r="E33" i="4"/>
  <c r="D33" i="4"/>
  <c r="E32" i="4"/>
  <c r="D32" i="4"/>
  <c r="H31" i="4" s="1"/>
  <c r="E31" i="4"/>
  <c r="D31" i="4"/>
  <c r="E30" i="4"/>
  <c r="D30" i="4"/>
  <c r="H29" i="4" s="1"/>
  <c r="E29" i="4"/>
  <c r="D29" i="4"/>
  <c r="E28" i="4"/>
  <c r="D28" i="4"/>
  <c r="H27" i="4" s="1"/>
  <c r="E27" i="4"/>
  <c r="D27" i="4"/>
  <c r="E26" i="4"/>
  <c r="D26" i="4"/>
  <c r="E25" i="4"/>
  <c r="D25" i="4"/>
  <c r="H24" i="4" s="1"/>
  <c r="E24" i="4"/>
  <c r="D24" i="4"/>
  <c r="H23" i="4" s="1"/>
  <c r="E23" i="4"/>
  <c r="D23" i="4"/>
  <c r="E22" i="4"/>
  <c r="D22" i="4"/>
  <c r="E21" i="4"/>
  <c r="D21" i="4"/>
  <c r="H20" i="4" s="1"/>
  <c r="E20" i="4"/>
  <c r="D20" i="4"/>
  <c r="E19" i="4"/>
  <c r="D19" i="4"/>
  <c r="H18" i="4" s="1"/>
  <c r="E18" i="4"/>
  <c r="D18" i="4"/>
  <c r="H17" i="4" s="1"/>
  <c r="E17" i="4"/>
  <c r="D17" i="4"/>
  <c r="E16" i="4"/>
  <c r="D16" i="4"/>
  <c r="H15" i="4" s="1"/>
  <c r="E15" i="4"/>
  <c r="D15" i="4"/>
  <c r="E14" i="4"/>
  <c r="D14" i="4"/>
  <c r="E13" i="4"/>
  <c r="D13" i="4"/>
  <c r="H12" i="4" s="1"/>
  <c r="E12" i="4"/>
  <c r="D12" i="4"/>
  <c r="E11" i="4"/>
  <c r="D11" i="4"/>
  <c r="E10" i="4"/>
  <c r="D10" i="4"/>
  <c r="E9" i="4"/>
  <c r="D9" i="4"/>
  <c r="E8" i="4"/>
  <c r="D8" i="4"/>
  <c r="H7" i="4" s="1"/>
  <c r="E7" i="4"/>
  <c r="D7" i="4"/>
  <c r="H6" i="4" s="1"/>
  <c r="E6" i="4"/>
  <c r="D6" i="4"/>
  <c r="E5" i="4"/>
  <c r="D5" i="4"/>
  <c r="E4" i="4"/>
  <c r="D4" i="4"/>
  <c r="H3" i="4" s="1"/>
  <c r="E3" i="4"/>
  <c r="D3" i="4"/>
  <c r="E2" i="4"/>
  <c r="D2" i="4"/>
  <c r="E1" i="4"/>
  <c r="D1" i="4"/>
  <c r="H1" i="3" s="1"/>
  <c r="E1" i="3"/>
  <c r="D1" i="3"/>
  <c r="E1" i="2"/>
  <c r="D1" i="2"/>
  <c r="H54" i="4" l="1"/>
  <c r="H65" i="4"/>
  <c r="H68" i="4"/>
  <c r="H3" i="2"/>
  <c r="H23" i="2"/>
  <c r="H43" i="2"/>
  <c r="H60" i="2"/>
  <c r="H63" i="2"/>
  <c r="H83" i="2"/>
  <c r="H84" i="3"/>
  <c r="H9" i="4"/>
  <c r="H26" i="4"/>
  <c r="H71" i="4"/>
  <c r="H6" i="2"/>
  <c r="H17" i="2"/>
  <c r="H51" i="3"/>
  <c r="H43" i="4"/>
  <c r="H57" i="4"/>
  <c r="H74" i="4"/>
  <c r="H85" i="4"/>
  <c r="H88" i="4"/>
  <c r="H9" i="2"/>
  <c r="H29" i="2"/>
  <c r="H66" i="2"/>
  <c r="H86" i="2"/>
  <c r="H4" i="3"/>
  <c r="H15" i="3"/>
  <c r="H29" i="3"/>
  <c r="H76" i="3"/>
  <c r="H18" i="3"/>
  <c r="H48" i="3"/>
  <c r="H1" i="4"/>
  <c r="H77" i="4"/>
  <c r="H12" i="2"/>
  <c r="H32" i="2"/>
  <c r="H52" i="2"/>
  <c r="H55" i="2"/>
  <c r="H72" i="2"/>
  <c r="H92" i="2"/>
  <c r="H32" i="3"/>
  <c r="H93" i="3"/>
  <c r="H28" i="3"/>
  <c r="H32" i="4"/>
  <c r="H35" i="4"/>
  <c r="H49" i="4"/>
  <c r="H66" i="4"/>
  <c r="H97" i="4"/>
  <c r="H15" i="2"/>
  <c r="H35" i="2"/>
  <c r="H98" i="2"/>
  <c r="H46" i="3"/>
  <c r="H57" i="3"/>
  <c r="H4" i="4"/>
  <c r="H21" i="4"/>
  <c r="H83" i="4"/>
  <c r="H21" i="2"/>
  <c r="H41" i="2"/>
  <c r="H61" i="2"/>
  <c r="H81" i="2"/>
  <c r="H35" i="3"/>
  <c r="H49" i="3"/>
  <c r="H60" i="3"/>
  <c r="H71" i="3"/>
  <c r="H4" i="2"/>
  <c r="H24" i="2"/>
  <c r="H44" i="2"/>
  <c r="H64" i="2"/>
  <c r="H84" i="2"/>
  <c r="H13" i="3"/>
  <c r="H24" i="3"/>
  <c r="H38" i="3"/>
  <c r="H85" i="3"/>
  <c r="H41" i="4"/>
  <c r="H7" i="2"/>
  <c r="H27" i="2"/>
  <c r="H68" i="3"/>
  <c r="H45" i="4"/>
  <c r="H10" i="4"/>
  <c r="H13" i="4"/>
  <c r="H44" i="4"/>
  <c r="H75" i="4"/>
  <c r="H89" i="4"/>
  <c r="H47" i="2"/>
  <c r="H50" i="2"/>
  <c r="H67" i="2"/>
  <c r="H70" i="2"/>
  <c r="H5" i="3"/>
  <c r="H16" i="3"/>
  <c r="H77" i="3"/>
  <c r="H16" i="4"/>
  <c r="H30" i="4"/>
  <c r="H61" i="4"/>
  <c r="H13" i="2"/>
  <c r="H53" i="2"/>
  <c r="H19" i="3"/>
  <c r="H80" i="3"/>
  <c r="H91" i="3"/>
  <c r="H2" i="4"/>
  <c r="H33" i="4"/>
  <c r="H64" i="4"/>
  <c r="H92" i="4"/>
  <c r="H95" i="4"/>
  <c r="H36" i="2"/>
  <c r="H56" i="2"/>
  <c r="H33" i="3"/>
  <c r="H44" i="3"/>
  <c r="H55" i="3"/>
  <c r="H69" i="3"/>
  <c r="H81" i="4"/>
  <c r="H16" i="2"/>
  <c r="H99" i="2"/>
  <c r="H47" i="3"/>
  <c r="H58" i="3"/>
  <c r="H22" i="4"/>
  <c r="H53" i="4"/>
  <c r="H84" i="4"/>
  <c r="H62" i="2"/>
  <c r="H82" i="2"/>
  <c r="H11" i="3"/>
  <c r="H104" i="3" s="1"/>
  <c r="H36" i="3"/>
  <c r="H61" i="3"/>
  <c r="H97" i="3"/>
  <c r="H5" i="4"/>
  <c r="H56" i="4"/>
  <c r="H70" i="4"/>
  <c r="H5" i="2"/>
  <c r="H19" i="2"/>
  <c r="H25" i="2"/>
  <c r="H45" i="2"/>
  <c r="H65" i="2"/>
  <c r="H85" i="2"/>
  <c r="H25" i="3"/>
  <c r="H39" i="3"/>
  <c r="H72" i="3"/>
  <c r="H86" i="3"/>
  <c r="H100" i="3"/>
  <c r="H8" i="4"/>
  <c r="H11" i="4"/>
  <c r="H42" i="4"/>
  <c r="H73" i="4"/>
  <c r="H8" i="2"/>
  <c r="H28" i="2"/>
  <c r="H68" i="2"/>
  <c r="H88" i="2"/>
  <c r="H75" i="3"/>
  <c r="H89" i="3"/>
  <c r="H14" i="4"/>
  <c r="H25" i="4"/>
  <c r="H28" i="4"/>
  <c r="H76" i="4"/>
  <c r="H90" i="4"/>
  <c r="H6" i="3"/>
  <c r="H17" i="3"/>
  <c r="H53" i="3"/>
  <c r="H64" i="3"/>
  <c r="H78" i="3"/>
  <c r="H39" i="4"/>
  <c r="H19" i="4"/>
  <c r="H59" i="4"/>
  <c r="H79" i="4"/>
  <c r="H99" i="4"/>
  <c r="H11" i="2"/>
  <c r="H73" i="2"/>
  <c r="H87" i="2"/>
  <c r="H76" i="2"/>
  <c r="H31" i="2"/>
  <c r="H90" i="2"/>
  <c r="H34" i="2"/>
  <c r="H93" i="2"/>
  <c r="H51" i="2"/>
  <c r="H96" i="2"/>
  <c r="H71" i="2"/>
  <c r="H26" i="2"/>
  <c r="H74" i="2"/>
  <c r="H18" i="2"/>
  <c r="H46" i="2"/>
  <c r="H80" i="2"/>
  <c r="H91" i="2"/>
  <c r="H49" i="2"/>
  <c r="H38" i="2"/>
  <c r="H97" i="2"/>
  <c r="H69" i="2"/>
  <c r="H100" i="2"/>
  <c r="H10" i="2"/>
  <c r="H58" i="2"/>
  <c r="H75" i="2"/>
  <c r="H30" i="2"/>
  <c r="H78" i="2"/>
  <c r="H89" i="2"/>
  <c r="H2" i="2"/>
  <c r="H33" i="2"/>
  <c r="H54" i="2"/>
  <c r="H48" i="2"/>
  <c r="H37" i="2"/>
  <c r="H57" i="2"/>
  <c r="H77" i="2"/>
  <c r="H22" i="2"/>
  <c r="H42" i="2"/>
  <c r="H94" i="2"/>
  <c r="H14" i="2"/>
  <c r="H1" i="2"/>
  <c r="H105" i="3" l="1"/>
  <c r="H105" i="4"/>
  <c r="H104" i="4"/>
  <c r="H104" i="2"/>
  <c r="H105" i="2"/>
  <c r="P6" i="1"/>
  <c r="AB7" i="1"/>
  <c r="AB6" i="1"/>
  <c r="AA7" i="1"/>
  <c r="Z7" i="1"/>
  <c r="Y7" i="1"/>
  <c r="X7" i="1"/>
  <c r="W7" i="1"/>
  <c r="V7" i="1"/>
  <c r="U7" i="1"/>
  <c r="T7" i="1"/>
  <c r="S7" i="1"/>
  <c r="R7" i="1"/>
  <c r="Q7" i="1"/>
  <c r="P7" i="1"/>
  <c r="AA6" i="1"/>
  <c r="Z6" i="1"/>
  <c r="Y6" i="1"/>
  <c r="X6" i="1"/>
  <c r="W6" i="1"/>
  <c r="V6" i="1"/>
  <c r="U6" i="1"/>
  <c r="T6" i="1"/>
  <c r="S6" i="1"/>
  <c r="R6" i="1"/>
  <c r="Q6" i="1"/>
  <c r="H1" i="5"/>
  <c r="H91" i="5"/>
  <c r="H2" i="5"/>
  <c r="H7" i="5"/>
  <c r="H12" i="5"/>
  <c r="H17" i="5"/>
  <c r="H22" i="5"/>
  <c r="H27" i="5"/>
  <c r="H32" i="5"/>
  <c r="H37" i="5"/>
  <c r="H42" i="5"/>
  <c r="H47" i="5"/>
  <c r="H52" i="5"/>
  <c r="H57" i="5"/>
  <c r="H62" i="5"/>
  <c r="H67" i="5"/>
  <c r="H72" i="5"/>
  <c r="H77" i="5"/>
  <c r="H82" i="5"/>
  <c r="H87" i="5"/>
  <c r="H92" i="5"/>
  <c r="H97" i="5"/>
  <c r="H11" i="5"/>
  <c r="H51" i="5"/>
  <c r="H36" i="5"/>
  <c r="H3" i="5"/>
  <c r="H8" i="5"/>
  <c r="H13" i="5"/>
  <c r="H18" i="5"/>
  <c r="H23" i="5"/>
  <c r="H28" i="5"/>
  <c r="H33" i="5"/>
  <c r="H38" i="5"/>
  <c r="H43" i="5"/>
  <c r="H48" i="5"/>
  <c r="H53" i="5"/>
  <c r="H58" i="5"/>
  <c r="H63" i="5"/>
  <c r="H68" i="5"/>
  <c r="H73" i="5"/>
  <c r="H78" i="5"/>
  <c r="H83" i="5"/>
  <c r="H88" i="5"/>
  <c r="H93" i="5"/>
  <c r="H98" i="5"/>
  <c r="H21" i="5"/>
  <c r="H66" i="5"/>
  <c r="H96" i="5"/>
  <c r="H31" i="5"/>
  <c r="H4" i="5"/>
  <c r="H9" i="5"/>
  <c r="H14" i="5"/>
  <c r="H19" i="5"/>
  <c r="H24" i="5"/>
  <c r="H29" i="5"/>
  <c r="H34" i="5"/>
  <c r="H39" i="5"/>
  <c r="H44" i="5"/>
  <c r="H49" i="5"/>
  <c r="H54" i="5"/>
  <c r="H59" i="5"/>
  <c r="H64" i="5"/>
  <c r="H69" i="5"/>
  <c r="H74" i="5"/>
  <c r="H79" i="5"/>
  <c r="H84" i="5"/>
  <c r="H89" i="5"/>
  <c r="H94" i="5"/>
  <c r="H99" i="5"/>
  <c r="H86" i="5"/>
  <c r="H26" i="5"/>
  <c r="H6" i="5"/>
  <c r="H61" i="5"/>
  <c r="H46" i="5"/>
  <c r="H16" i="5"/>
  <c r="H56" i="5"/>
  <c r="H81" i="5"/>
  <c r="H76" i="5"/>
  <c r="H5" i="5"/>
  <c r="H10" i="5"/>
  <c r="H15" i="5"/>
  <c r="H20" i="5"/>
  <c r="H25" i="5"/>
  <c r="H30" i="5"/>
  <c r="H35" i="5"/>
  <c r="H40" i="5"/>
  <c r="H45" i="5"/>
  <c r="H50" i="5"/>
  <c r="H55" i="5"/>
  <c r="H60" i="5"/>
  <c r="H65" i="5"/>
  <c r="H70" i="5"/>
  <c r="H75" i="5"/>
  <c r="H80" i="5"/>
  <c r="H85" i="5"/>
  <c r="H90" i="5"/>
  <c r="H95" i="5"/>
  <c r="H100" i="5"/>
  <c r="H71" i="5"/>
  <c r="H41" i="5"/>
  <c r="H105" i="5" l="1"/>
  <c r="H104" i="5"/>
</calcChain>
</file>

<file path=xl/sharedStrings.xml><?xml version="1.0" encoding="utf-8"?>
<sst xmlns="http://schemas.openxmlformats.org/spreadsheetml/2006/main" count="2687" uniqueCount="59">
  <si>
    <t>@B_Off_Fac@</t>
  </si>
  <si>
    <t>@B_Off_Rof@</t>
  </si>
  <si>
    <t>@B_Off_Gro@</t>
  </si>
  <si>
    <t>@Window_AirThick@</t>
  </si>
  <si>
    <t>@InfRate@,</t>
  </si>
  <si>
    <t>@ClgCOP@</t>
  </si>
  <si>
    <t>@ClgSetPoint@</t>
  </si>
  <si>
    <t>@HtgSetPoint@</t>
  </si>
  <si>
    <t>@EquipmentPD@</t>
  </si>
  <si>
    <t>@LightPD@</t>
  </si>
  <si>
    <t>@OccDensity@</t>
  </si>
  <si>
    <t>@WWR@</t>
  </si>
  <si>
    <t>@MinAir@</t>
  </si>
  <si>
    <t>min</t>
    <phoneticPr fontId="2" type="noConversion"/>
  </si>
  <si>
    <t>max</t>
    <phoneticPr fontId="2" type="noConversion"/>
  </si>
  <si>
    <t>단열재
두께(m)</t>
    <phoneticPr fontId="2" type="noConversion"/>
  </si>
  <si>
    <t>외벽</t>
    <phoneticPr fontId="2" type="noConversion"/>
  </si>
  <si>
    <t>단열재
U-value
(W/m²K)</t>
    <phoneticPr fontId="2" type="noConversion"/>
  </si>
  <si>
    <t>외피
U-value
(W/m²K)</t>
    <phoneticPr fontId="2" type="noConversion"/>
  </si>
  <si>
    <t>지붕</t>
    <phoneticPr fontId="2" type="noConversion"/>
  </si>
  <si>
    <t>바닥</t>
    <phoneticPr fontId="2" type="noConversion"/>
  </si>
  <si>
    <t>공기층두께</t>
    <phoneticPr fontId="2" type="noConversion"/>
  </si>
  <si>
    <t>창</t>
    <phoneticPr fontId="2" type="noConversion"/>
  </si>
  <si>
    <t>창 U-value</t>
    <phoneticPr fontId="2" type="noConversion"/>
  </si>
  <si>
    <t>침기율</t>
    <phoneticPr fontId="2" type="noConversion"/>
  </si>
  <si>
    <t>Opaque</t>
    <phoneticPr fontId="5" type="noConversion"/>
  </si>
  <si>
    <t>B_Off_Fac_0</t>
  </si>
  <si>
    <t>B_Clay_Brick_H</t>
  </si>
  <si>
    <t>B_XPS_Board</t>
  </si>
  <si>
    <t>B_Concrete_Block_H</t>
  </si>
  <si>
    <t>B_Fiberglass_Batts</t>
  </si>
  <si>
    <t>B_Gypsum_Board</t>
  </si>
  <si>
    <t>B_Off_Rof_0</t>
  </si>
  <si>
    <t>B_Concrete_MC_Light</t>
  </si>
  <si>
    <t>B_Concrete_RC_Dense</t>
  </si>
  <si>
    <t>B_Air_Floor_15cm</t>
  </si>
  <si>
    <t>B_Off_Gro_0</t>
  </si>
  <si>
    <t>B_Cement_Mortar</t>
  </si>
  <si>
    <t>B_Ceramic_Tile</t>
  </si>
  <si>
    <t>Window</t>
    <phoneticPr fontId="5" type="noConversion"/>
  </si>
  <si>
    <t>B_Dbl_Air_Cl</t>
  </si>
  <si>
    <t>B_Glass_Clear_3</t>
  </si>
  <si>
    <t>AIR</t>
  </si>
  <si>
    <t>W/m²K</t>
    <phoneticPr fontId="2" type="noConversion"/>
  </si>
  <si>
    <t>창호</t>
    <phoneticPr fontId="2" type="noConversion"/>
  </si>
  <si>
    <t>ACH</t>
    <phoneticPr fontId="2" type="noConversion"/>
  </si>
  <si>
    <t>냉방COP</t>
    <phoneticPr fontId="2" type="noConversion"/>
  </si>
  <si>
    <t>기기밀도</t>
    <phoneticPr fontId="2" type="noConversion"/>
  </si>
  <si>
    <t>조명밀도</t>
    <phoneticPr fontId="2" type="noConversion"/>
  </si>
  <si>
    <t>재실밀도</t>
    <phoneticPr fontId="2" type="noConversion"/>
  </si>
  <si>
    <t>WWR</t>
    <phoneticPr fontId="2" type="noConversion"/>
  </si>
  <si>
    <t>최소환기율</t>
    <phoneticPr fontId="2" type="noConversion"/>
  </si>
  <si>
    <t>℃</t>
    <phoneticPr fontId="2" type="noConversion"/>
  </si>
  <si>
    <t>W/m²</t>
    <phoneticPr fontId="2" type="noConversion"/>
  </si>
  <si>
    <t>person/m²</t>
    <phoneticPr fontId="2" type="noConversion"/>
  </si>
  <si>
    <t>m³/s/p</t>
    <phoneticPr fontId="2" type="noConversion"/>
  </si>
  <si>
    <t>-</t>
    <phoneticPr fontId="2" type="noConversion"/>
  </si>
  <si>
    <t>냉방
설정온도</t>
    <phoneticPr fontId="2" type="noConversion"/>
  </si>
  <si>
    <t>난방
설정온도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</si>
</sst>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0_);[Red]\(0.000\)"/>
    <numFmt numFmtId="178" formatCode="0.0000_);[Red]\(0.0000\)"/>
    <numFmt numFmtId="179" formatCode="0.000"/>
  </numFmts>
  <fonts count="8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CC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79" fontId="4" fillId="2" borderId="0" xfId="0" applyNumberFormat="1" applyFont="1" applyFill="1" applyAlignment="1">
      <alignment vertical="center"/>
    </xf>
    <xf numFmtId="2" fontId="4" fillId="2" borderId="0" xfId="0" applyNumberFormat="1" applyFont="1" applyFill="1" applyAlignment="1">
      <alignment vertical="center"/>
    </xf>
    <xf numFmtId="179" fontId="0" fillId="0" borderId="0" xfId="0" applyNumberFormat="1" applyAlignment="1">
      <alignment vertical="center"/>
    </xf>
    <xf numFmtId="2" fontId="0" fillId="0" borderId="0" xfId="0" applyNumberFormat="1"/>
    <xf numFmtId="2" fontId="7" fillId="0" borderId="0" xfId="0" applyNumberFormat="1" applyFont="1" applyAlignment="1">
      <alignment vertical="center"/>
    </xf>
    <xf numFmtId="179" fontId="7" fillId="0" borderId="0" xfId="0" applyNumberFormat="1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76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7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1"/>
  <sheetViews>
    <sheetView topLeftCell="A60" zoomScale="70" zoomScaleNormal="70" workbookViewId="0">
      <selection activeCell="E2" sqref="E2:M101"/>
    </sheetView>
  </sheetViews>
  <sheetFormatPr defaultRowHeight="16.5" x14ac:dyDescent="0.3"/>
  <sheetData>
    <row r="1" spans="1:2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29" x14ac:dyDescent="0.3">
      <c r="A2">
        <v>8.4830351322423697E-2</v>
      </c>
      <c r="B2">
        <v>0.113732753664954</v>
      </c>
      <c r="C2">
        <v>6.6213632360100694E-2</v>
      </c>
      <c r="D2">
        <v>3.8707546849735097E-2</v>
      </c>
      <c r="E2">
        <v>0.28367690099403298</v>
      </c>
      <c r="F2">
        <v>1.66947585088201</v>
      </c>
      <c r="G2">
        <v>24.436546239256899</v>
      </c>
      <c r="H2">
        <v>21.948980671167401</v>
      </c>
      <c r="I2">
        <v>17.895558550953901</v>
      </c>
      <c r="J2">
        <v>8.2675768397748399</v>
      </c>
      <c r="K2">
        <v>0.11923101226100701</v>
      </c>
      <c r="L2">
        <v>0.46274756863713301</v>
      </c>
      <c r="M2">
        <v>5.9401828562840823E-3</v>
      </c>
    </row>
    <row r="3" spans="1:29" x14ac:dyDescent="0.3">
      <c r="A3">
        <v>0.15522113159252299</v>
      </c>
      <c r="B3">
        <v>4.58525059767999E-2</v>
      </c>
      <c r="C3">
        <v>6.0740997746586797E-2</v>
      </c>
      <c r="D3">
        <v>1.3774950475432E-2</v>
      </c>
      <c r="E3">
        <v>0.627506696758792</v>
      </c>
      <c r="F3">
        <v>1.7429061550647</v>
      </c>
      <c r="G3">
        <v>24.8841489946237</v>
      </c>
      <c r="H3">
        <v>20.073219534009699</v>
      </c>
      <c r="I3">
        <v>14.204389344668</v>
      </c>
      <c r="J3">
        <v>8.9953932780772394</v>
      </c>
      <c r="K3">
        <v>6.4707101623061994E-2</v>
      </c>
      <c r="L3">
        <v>0.63980158381164098</v>
      </c>
      <c r="M3">
        <v>7.978081310284324E-3</v>
      </c>
    </row>
    <row r="4" spans="1:29" x14ac:dyDescent="0.3">
      <c r="A4">
        <v>2.0184132698457698E-2</v>
      </c>
      <c r="B4">
        <v>0.16477819885825701</v>
      </c>
      <c r="C4">
        <v>5.69779236316681E-2</v>
      </c>
      <c r="D4">
        <v>1.0983241476118601E-2</v>
      </c>
      <c r="E4">
        <v>0.56174720609560602</v>
      </c>
      <c r="F4">
        <v>3.67270340467803</v>
      </c>
      <c r="G4">
        <v>25.598141971114099</v>
      </c>
      <c r="H4">
        <v>20.6525245159864</v>
      </c>
      <c r="I4">
        <v>14.6559975633863</v>
      </c>
      <c r="J4">
        <v>15.2264744285494</v>
      </c>
      <c r="K4">
        <v>0.127216977437492</v>
      </c>
      <c r="L4">
        <v>0.695601529441773</v>
      </c>
      <c r="M4">
        <v>1.1733465266297569E-2</v>
      </c>
    </row>
    <row r="5" spans="1:29" x14ac:dyDescent="0.3">
      <c r="A5">
        <v>0.17933251085062499</v>
      </c>
      <c r="B5">
        <v>0.17901062116143299</v>
      </c>
      <c r="C5">
        <v>0.13273027226328901</v>
      </c>
      <c r="D5">
        <v>3.05545359607786E-2</v>
      </c>
      <c r="E5">
        <v>0.13095115208998301</v>
      </c>
      <c r="F5">
        <v>3.76492709643207</v>
      </c>
      <c r="G5">
        <v>25.065700344042799</v>
      </c>
      <c r="H5">
        <v>22.5670082308351</v>
      </c>
      <c r="I5">
        <v>23.820808674208799</v>
      </c>
      <c r="J5">
        <v>12.110289834439699</v>
      </c>
      <c r="K5">
        <v>0.111162999931257</v>
      </c>
      <c r="L5">
        <v>0.35234673190861898</v>
      </c>
      <c r="M5">
        <v>2.1919957682257521E-3</v>
      </c>
      <c r="P5" s="1" t="s">
        <v>0</v>
      </c>
      <c r="Q5" s="1" t="s">
        <v>1</v>
      </c>
      <c r="R5" s="1" t="s">
        <v>2</v>
      </c>
      <c r="S5" s="1" t="s">
        <v>3</v>
      </c>
      <c r="T5" s="1" t="s">
        <v>4</v>
      </c>
      <c r="U5" s="1" t="s">
        <v>5</v>
      </c>
      <c r="V5" s="1" t="s">
        <v>6</v>
      </c>
      <c r="W5" s="1" t="s">
        <v>7</v>
      </c>
      <c r="X5" s="1" t="s">
        <v>8</v>
      </c>
      <c r="Y5" s="1" t="s">
        <v>9</v>
      </c>
      <c r="Z5" s="1" t="s">
        <v>10</v>
      </c>
      <c r="AA5" s="1" t="s">
        <v>11</v>
      </c>
      <c r="AB5" s="1" t="s">
        <v>12</v>
      </c>
      <c r="AC5" s="1"/>
    </row>
    <row r="6" spans="1:29" x14ac:dyDescent="0.3">
      <c r="A6">
        <v>0.12487840375118001</v>
      </c>
      <c r="B6">
        <v>0.100800735048251</v>
      </c>
      <c r="C6">
        <v>0.121918269976973</v>
      </c>
      <c r="D6">
        <v>3.4486292781308298E-2</v>
      </c>
      <c r="E6">
        <v>0.44301972840912601</v>
      </c>
      <c r="F6">
        <v>2.5147326956503102</v>
      </c>
      <c r="G6">
        <v>24.612694390513902</v>
      </c>
      <c r="H6">
        <v>22.7360574483872</v>
      </c>
      <c r="I6">
        <v>13.3232480078004</v>
      </c>
      <c r="J6">
        <v>18.270331459119902</v>
      </c>
      <c r="K6">
        <v>9.96314741321839E-2</v>
      </c>
      <c r="L6">
        <v>0.44346696473658098</v>
      </c>
      <c r="M6">
        <v>1.0335512179881341E-2</v>
      </c>
      <c r="P6">
        <f>MIN(A:A)</f>
        <v>4.4536473259795496E-3</v>
      </c>
      <c r="Q6">
        <f t="shared" ref="Q6:AA6" si="0">MIN(B:B)</f>
        <v>5.9315002441871897E-3</v>
      </c>
      <c r="R6">
        <f t="shared" si="0"/>
        <v>2.0656944304704699E-2</v>
      </c>
      <c r="S6">
        <f t="shared" si="0"/>
        <v>4.4988280879333601E-3</v>
      </c>
      <c r="T6">
        <f t="shared" si="0"/>
        <v>0.107795629324392</v>
      </c>
      <c r="U6">
        <f t="shared" si="0"/>
        <v>1.0478021369781301</v>
      </c>
      <c r="V6">
        <f t="shared" si="0"/>
        <v>23.337415704317401</v>
      </c>
      <c r="W6">
        <f t="shared" si="0"/>
        <v>20.0151334859431</v>
      </c>
      <c r="X6">
        <f t="shared" si="0"/>
        <v>10.292102585081</v>
      </c>
      <c r="Y6">
        <f t="shared" si="0"/>
        <v>4.0416580960154498</v>
      </c>
      <c r="Z6">
        <f t="shared" si="0"/>
        <v>6.1360307955183102E-2</v>
      </c>
      <c r="AA6">
        <f t="shared" si="0"/>
        <v>0.10090231671929401</v>
      </c>
      <c r="AB6">
        <f>MIN(M:M)</f>
        <v>3.5857747425325218E-4</v>
      </c>
    </row>
    <row r="7" spans="1:29" x14ac:dyDescent="0.3">
      <c r="A7">
        <v>4.9468428173102402E-2</v>
      </c>
      <c r="B7">
        <v>1.85565956740175E-2</v>
      </c>
      <c r="C7">
        <v>0.104166515171528</v>
      </c>
      <c r="D7">
        <v>1.4634738945402201E-2</v>
      </c>
      <c r="E7">
        <v>0.73026619330048603</v>
      </c>
      <c r="F7">
        <v>4.5285135998856196</v>
      </c>
      <c r="G7">
        <v>25.716618554526899</v>
      </c>
      <c r="H7">
        <v>21.231547251343699</v>
      </c>
      <c r="I7">
        <v>23.968770391074901</v>
      </c>
      <c r="J7">
        <v>23.750070576555999</v>
      </c>
      <c r="K7">
        <v>0.100297361756675</v>
      </c>
      <c r="L7">
        <v>0.62168803606182299</v>
      </c>
      <c r="M7">
        <v>1.248496659682132E-2</v>
      </c>
      <c r="P7">
        <f t="shared" ref="P7:AA7" si="1">MAX(A:A)</f>
        <v>0.22432334480993399</v>
      </c>
      <c r="Q7">
        <f t="shared" si="1"/>
        <v>0.25696791167254601</v>
      </c>
      <c r="R7">
        <f t="shared" si="1"/>
        <v>0.209808913841844</v>
      </c>
      <c r="S7">
        <f t="shared" si="1"/>
        <v>3.9692538992501802E-2</v>
      </c>
      <c r="T7">
        <f t="shared" si="1"/>
        <v>1.49366215891205</v>
      </c>
      <c r="U7">
        <f t="shared" si="1"/>
        <v>5.9933848076034302</v>
      </c>
      <c r="V7">
        <f t="shared" si="1"/>
        <v>25.981239218637299</v>
      </c>
      <c r="W7">
        <f t="shared" si="1"/>
        <v>23.192983884364399</v>
      </c>
      <c r="X7">
        <f t="shared" si="1"/>
        <v>24.853306842269401</v>
      </c>
      <c r="Y7">
        <f t="shared" si="1"/>
        <v>23.8252531373873</v>
      </c>
      <c r="Z7">
        <f t="shared" si="1"/>
        <v>0.169018570093904</v>
      </c>
      <c r="AA7">
        <f t="shared" si="1"/>
        <v>0.87875580787658603</v>
      </c>
      <c r="AB7">
        <f>MAX(M:M)</f>
        <v>1.248496659682132E-2</v>
      </c>
    </row>
    <row r="8" spans="1:29" x14ac:dyDescent="0.3">
      <c r="A8">
        <v>0.10195300721400399</v>
      </c>
      <c r="B8">
        <v>0.247743648599135</v>
      </c>
      <c r="C8">
        <v>5.4616381511092202E-2</v>
      </c>
      <c r="D8">
        <v>3.79263503728434E-2</v>
      </c>
      <c r="E8">
        <v>0.79026550259441097</v>
      </c>
      <c r="F8">
        <v>5.1207147226668797</v>
      </c>
      <c r="G8">
        <v>24.041309931897601</v>
      </c>
      <c r="H8">
        <v>22.6727293625474</v>
      </c>
      <c r="I8">
        <v>11.6654750797898</v>
      </c>
      <c r="J8">
        <v>7.6156185762956703</v>
      </c>
      <c r="K8">
        <v>0.16545266064815201</v>
      </c>
      <c r="L8">
        <v>0.64680648837238597</v>
      </c>
      <c r="M8">
        <v>6.6669169755186894E-3</v>
      </c>
    </row>
    <row r="9" spans="1:29" x14ac:dyDescent="0.3">
      <c r="A9">
        <v>0.15321787040750501</v>
      </c>
      <c r="B9">
        <v>7.8421924948925206E-2</v>
      </c>
      <c r="C9">
        <v>6.6463592424988699E-2</v>
      </c>
      <c r="D9">
        <v>2.70885488511995E-2</v>
      </c>
      <c r="E9">
        <v>0.25193396904505799</v>
      </c>
      <c r="F9">
        <v>5.0529273205902401</v>
      </c>
      <c r="G9">
        <v>25.763406243943599</v>
      </c>
      <c r="H9">
        <v>21.652493871748501</v>
      </c>
      <c r="I9">
        <v>17.771278602303902</v>
      </c>
      <c r="J9">
        <v>7.4700280753895596</v>
      </c>
      <c r="K9">
        <v>0.15221972948405901</v>
      </c>
      <c r="L9">
        <v>0.85989106744527799</v>
      </c>
      <c r="M9">
        <v>3.9540636294987056E-3</v>
      </c>
    </row>
    <row r="10" spans="1:29" x14ac:dyDescent="0.3">
      <c r="A10">
        <v>7.9332676381571196E-2</v>
      </c>
      <c r="B10">
        <v>0.15355743925669199</v>
      </c>
      <c r="C10">
        <v>0.18405841103196099</v>
      </c>
      <c r="D10">
        <v>1.3721478266641499E-2</v>
      </c>
      <c r="E10">
        <v>1.32494307677261</v>
      </c>
      <c r="F10">
        <v>5.4828612019773502</v>
      </c>
      <c r="G10">
        <v>23.512208673451099</v>
      </c>
      <c r="H10">
        <v>20.1619679011405</v>
      </c>
      <c r="I10">
        <v>21.512673083925598</v>
      </c>
      <c r="J10">
        <v>4.6427611596882299</v>
      </c>
      <c r="K10">
        <v>7.3594460096210207E-2</v>
      </c>
      <c r="L10">
        <v>0.46903601177036802</v>
      </c>
      <c r="M10">
        <v>6.8310373462736607E-3</v>
      </c>
      <c r="R10" s="2" t="s">
        <v>13</v>
      </c>
      <c r="S10" s="2" t="s">
        <v>14</v>
      </c>
      <c r="T10" s="2"/>
      <c r="U10" s="2"/>
      <c r="V10" s="2"/>
      <c r="W10" s="2" t="s">
        <v>13</v>
      </c>
      <c r="X10" s="2" t="s">
        <v>14</v>
      </c>
      <c r="Y10" s="2"/>
      <c r="Z10" s="2"/>
      <c r="AB10" s="2" t="s">
        <v>13</v>
      </c>
      <c r="AC10" s="2" t="s">
        <v>14</v>
      </c>
    </row>
    <row r="11" spans="1:29" x14ac:dyDescent="0.3">
      <c r="A11">
        <v>3.7040604805341E-2</v>
      </c>
      <c r="B11">
        <v>0.19033515064162199</v>
      </c>
      <c r="C11">
        <v>5.0333396002650299E-2</v>
      </c>
      <c r="D11">
        <v>1.0772692527622E-2</v>
      </c>
      <c r="E11">
        <v>1.2738042061217101</v>
      </c>
      <c r="F11">
        <v>2.6702226852066802</v>
      </c>
      <c r="G11">
        <v>25.426243265601801</v>
      </c>
      <c r="H11">
        <v>20.8431513942778</v>
      </c>
      <c r="I11">
        <v>18.181116643827401</v>
      </c>
      <c r="J11">
        <v>18.072384322062099</v>
      </c>
      <c r="K11">
        <v>9.8945816040504703E-2</v>
      </c>
      <c r="L11">
        <v>0.20574685484170899</v>
      </c>
      <c r="M11">
        <v>9.8209145595319573E-3</v>
      </c>
      <c r="P11" s="17" t="s">
        <v>15</v>
      </c>
      <c r="Q11" s="3" t="s">
        <v>16</v>
      </c>
      <c r="R11" s="4"/>
      <c r="S11" s="4"/>
      <c r="T11" s="3"/>
      <c r="U11" s="17" t="s">
        <v>17</v>
      </c>
      <c r="V11" s="3" t="s">
        <v>16</v>
      </c>
      <c r="W11" s="5"/>
      <c r="X11" s="5"/>
      <c r="Y11" s="3"/>
      <c r="Z11" s="17" t="s">
        <v>18</v>
      </c>
      <c r="AA11" s="3" t="s">
        <v>16</v>
      </c>
      <c r="AB11" s="5"/>
      <c r="AC11" s="5"/>
    </row>
    <row r="12" spans="1:29" x14ac:dyDescent="0.3">
      <c r="A12">
        <v>3.61557967001572E-2</v>
      </c>
      <c r="B12">
        <v>3.52888286695816E-2</v>
      </c>
      <c r="C12">
        <v>5.5345471993088702E-2</v>
      </c>
      <c r="D12">
        <v>1.9859324919991199E-2</v>
      </c>
      <c r="E12">
        <v>1.3607994639780401</v>
      </c>
      <c r="F12">
        <v>3.7073262177873398</v>
      </c>
      <c r="G12">
        <v>25.063534505106499</v>
      </c>
      <c r="H12">
        <v>21.6858796015382</v>
      </c>
      <c r="I12">
        <v>11.1113987653516</v>
      </c>
      <c r="J12">
        <v>22.853778187185501</v>
      </c>
      <c r="K12">
        <v>6.4784788978286101E-2</v>
      </c>
      <c r="L12">
        <v>0.23692397810518701</v>
      </c>
      <c r="M12">
        <v>2.9460016259690749E-3</v>
      </c>
      <c r="P12" s="18"/>
      <c r="Q12" s="3" t="s">
        <v>19</v>
      </c>
      <c r="R12" s="4"/>
      <c r="S12" s="4"/>
      <c r="T12" s="3"/>
      <c r="U12" s="18"/>
      <c r="V12" s="3" t="s">
        <v>19</v>
      </c>
      <c r="W12" s="5"/>
      <c r="X12" s="5"/>
      <c r="Y12" s="3"/>
      <c r="Z12" s="18"/>
      <c r="AA12" s="3" t="s">
        <v>19</v>
      </c>
      <c r="AB12" s="5"/>
      <c r="AC12" s="5"/>
    </row>
    <row r="13" spans="1:29" x14ac:dyDescent="0.3">
      <c r="A13">
        <v>4.0794977682642598E-2</v>
      </c>
      <c r="B13">
        <v>0.20305948089342599</v>
      </c>
      <c r="C13">
        <v>0.121789614245295</v>
      </c>
      <c r="D13">
        <v>3.5123381862416897E-2</v>
      </c>
      <c r="E13">
        <v>1.1984161035157701</v>
      </c>
      <c r="F13">
        <v>1.54029088583775</v>
      </c>
      <c r="G13">
        <v>25.445954463002298</v>
      </c>
      <c r="H13">
        <v>22.071645980328299</v>
      </c>
      <c r="I13">
        <v>13.6652136058546</v>
      </c>
      <c r="J13">
        <v>23.339810092933501</v>
      </c>
      <c r="K13">
        <v>0.14317666691262301</v>
      </c>
      <c r="L13">
        <v>0.50487442687153805</v>
      </c>
      <c r="M13">
        <v>8.2921172404894616E-3</v>
      </c>
      <c r="P13" s="18"/>
      <c r="Q13" s="3" t="s">
        <v>20</v>
      </c>
      <c r="R13" s="4"/>
      <c r="S13" s="4"/>
      <c r="T13" s="3"/>
      <c r="U13" s="18"/>
      <c r="V13" s="3" t="s">
        <v>20</v>
      </c>
      <c r="W13" s="5"/>
      <c r="X13" s="5"/>
      <c r="Y13" s="3"/>
      <c r="Z13" s="18"/>
      <c r="AA13" s="3" t="s">
        <v>20</v>
      </c>
      <c r="AB13" s="5"/>
      <c r="AC13" s="5"/>
    </row>
    <row r="14" spans="1:29" x14ac:dyDescent="0.3">
      <c r="A14">
        <v>8.9254091566661406E-2</v>
      </c>
      <c r="B14">
        <v>0.12733511782367701</v>
      </c>
      <c r="C14">
        <v>8.66124278604984E-2</v>
      </c>
      <c r="D14">
        <v>3.7264593568630502E-2</v>
      </c>
      <c r="E14">
        <v>0.71783292549662303</v>
      </c>
      <c r="F14">
        <v>2.6586037667002498</v>
      </c>
      <c r="G14">
        <v>24.6672540925676</v>
      </c>
      <c r="H14">
        <v>20.442304136604101</v>
      </c>
      <c r="I14">
        <v>24.853306842269401</v>
      </c>
      <c r="J14">
        <v>13.269292266108099</v>
      </c>
      <c r="K14">
        <v>0.115196756666992</v>
      </c>
      <c r="L14">
        <v>0.14422380980104199</v>
      </c>
      <c r="M14">
        <v>5.0657951942412183E-3</v>
      </c>
      <c r="P14" s="3" t="s">
        <v>21</v>
      </c>
      <c r="Q14" s="3" t="s">
        <v>22</v>
      </c>
      <c r="R14" s="6"/>
      <c r="S14" s="6"/>
      <c r="T14" s="3"/>
      <c r="U14" s="3"/>
      <c r="V14" s="3"/>
      <c r="W14" s="3"/>
      <c r="X14" s="3"/>
      <c r="Y14" s="3"/>
      <c r="Z14" s="19" t="s">
        <v>23</v>
      </c>
      <c r="AA14" s="19"/>
      <c r="AB14" s="5"/>
      <c r="AC14" s="5"/>
    </row>
    <row r="15" spans="1:29" x14ac:dyDescent="0.3">
      <c r="A15">
        <v>4.79476328194141E-3</v>
      </c>
      <c r="B15">
        <v>2.65207465551794E-2</v>
      </c>
      <c r="C15">
        <v>0.112923151776195</v>
      </c>
      <c r="D15">
        <v>1.5040614736266399E-2</v>
      </c>
      <c r="E15">
        <v>0.45972452913410999</v>
      </c>
      <c r="F15">
        <v>4.2553119189105901</v>
      </c>
      <c r="G15">
        <v>23.5136459242553</v>
      </c>
      <c r="H15">
        <v>22.300804454833202</v>
      </c>
      <c r="I15">
        <v>21.1252329859417</v>
      </c>
      <c r="J15">
        <v>6.6192703563719899</v>
      </c>
      <c r="K15">
        <v>0.10577629469335099</v>
      </c>
      <c r="L15">
        <v>0.81369349900633103</v>
      </c>
      <c r="M15">
        <v>5.5280452390434227E-3</v>
      </c>
      <c r="P15" s="20" t="s">
        <v>24</v>
      </c>
      <c r="Q15" s="20"/>
    </row>
    <row r="16" spans="1:29" x14ac:dyDescent="0.3">
      <c r="A16">
        <v>4.6161937262630098E-2</v>
      </c>
      <c r="B16">
        <v>4.03398804133758E-2</v>
      </c>
      <c r="C16">
        <v>5.3427003845572502E-2</v>
      </c>
      <c r="D16">
        <v>2.04726337203756E-2</v>
      </c>
      <c r="E16">
        <v>0.69665486579760905</v>
      </c>
      <c r="F16">
        <v>5.6801312966272199</v>
      </c>
      <c r="G16">
        <v>25.764270727033701</v>
      </c>
      <c r="H16">
        <v>20.9202169194817</v>
      </c>
      <c r="I16">
        <v>13.1857881206088</v>
      </c>
      <c r="J16">
        <v>9.1777650602161795</v>
      </c>
      <c r="K16">
        <v>0.16341586495749699</v>
      </c>
      <c r="L16">
        <v>0.78680609837174398</v>
      </c>
      <c r="M16">
        <v>6.2115323409670971E-3</v>
      </c>
    </row>
    <row r="17" spans="1:13" x14ac:dyDescent="0.3">
      <c r="A17">
        <v>6.5089255359023795E-2</v>
      </c>
      <c r="B17">
        <v>1.6460422538220901E-2</v>
      </c>
      <c r="C17">
        <v>0.165585094034672</v>
      </c>
      <c r="D17">
        <v>1.2956965356133899E-2</v>
      </c>
      <c r="E17">
        <v>0.32198416837491101</v>
      </c>
      <c r="F17">
        <v>2.78359576966613</v>
      </c>
      <c r="G17">
        <v>23.724381946772301</v>
      </c>
      <c r="H17">
        <v>20.031382977217401</v>
      </c>
      <c r="I17">
        <v>17.8096638282295</v>
      </c>
      <c r="J17">
        <v>12.929159920662601</v>
      </c>
      <c r="K17">
        <v>7.8738745565060497E-2</v>
      </c>
      <c r="L17">
        <v>0.49535271823406202</v>
      </c>
      <c r="M17">
        <v>3.3402729080989962E-3</v>
      </c>
    </row>
    <row r="18" spans="1:13" x14ac:dyDescent="0.3">
      <c r="A18">
        <v>0.118231215697713</v>
      </c>
      <c r="B18">
        <v>1.5937406490556898E-2</v>
      </c>
      <c r="C18">
        <v>0.17039291851222499</v>
      </c>
      <c r="D18">
        <v>3.8124613597057801E-2</v>
      </c>
      <c r="E18">
        <v>1.30128332199529</v>
      </c>
      <c r="F18">
        <v>5.7815051302313796</v>
      </c>
      <c r="G18">
        <v>23.949929608800399</v>
      </c>
      <c r="H18">
        <v>20.025837191194299</v>
      </c>
      <c r="I18">
        <v>20.855218674987601</v>
      </c>
      <c r="J18">
        <v>5.75599491689354</v>
      </c>
      <c r="K18">
        <v>0.16101456521544599</v>
      </c>
      <c r="L18">
        <v>0.79633828625082903</v>
      </c>
      <c r="M18">
        <v>5.8498018654063351E-3</v>
      </c>
    </row>
    <row r="19" spans="1:13" x14ac:dyDescent="0.3">
      <c r="A19">
        <v>0.206136243059998</v>
      </c>
      <c r="B19">
        <v>0.121932551395148</v>
      </c>
      <c r="C19">
        <v>9.0506515771150597E-2</v>
      </c>
      <c r="D19">
        <v>2.2952978653833299E-2</v>
      </c>
      <c r="E19">
        <v>1.3449187828693501</v>
      </c>
      <c r="F19">
        <v>4.0612331163138098</v>
      </c>
      <c r="G19">
        <v>24.665987343504099</v>
      </c>
      <c r="H19">
        <v>23.1054702885449</v>
      </c>
      <c r="I19">
        <v>13.4931708592921</v>
      </c>
      <c r="J19">
        <v>21.731939703226001</v>
      </c>
      <c r="K19">
        <v>0.102493367921561</v>
      </c>
      <c r="L19">
        <v>0.71039661150425704</v>
      </c>
      <c r="M19">
        <v>4.1427091840887447E-3</v>
      </c>
    </row>
    <row r="20" spans="1:13" x14ac:dyDescent="0.3">
      <c r="A20">
        <v>0.22432334480993399</v>
      </c>
      <c r="B20">
        <v>0.17477860317798299</v>
      </c>
      <c r="C20">
        <v>8.3846007317304599E-2</v>
      </c>
      <c r="D20">
        <v>2.71589147020131E-2</v>
      </c>
      <c r="E20">
        <v>0.83987821852788302</v>
      </c>
      <c r="F20">
        <v>5.6008671924937499</v>
      </c>
      <c r="G20">
        <v>25.0407085312996</v>
      </c>
      <c r="H20">
        <v>20.091378702968399</v>
      </c>
      <c r="I20">
        <v>12.192247770726601</v>
      </c>
      <c r="J20">
        <v>4.0416580960154498</v>
      </c>
      <c r="K20">
        <v>0.13633264852687699</v>
      </c>
      <c r="L20">
        <v>0.26467808578163399</v>
      </c>
      <c r="M20">
        <v>1.086927424476016E-2</v>
      </c>
    </row>
    <row r="21" spans="1:13" x14ac:dyDescent="0.3">
      <c r="A21">
        <v>6.2339020494371698E-2</v>
      </c>
      <c r="B21">
        <v>0.18582330670789801</v>
      </c>
      <c r="C21">
        <v>6.1553804621100397E-2</v>
      </c>
      <c r="D21">
        <v>3.5634462566115001E-2</v>
      </c>
      <c r="E21">
        <v>0.73408675068058105</v>
      </c>
      <c r="F21">
        <v>1.79618304385804</v>
      </c>
      <c r="G21">
        <v>24.861103062494699</v>
      </c>
      <c r="H21">
        <v>21.157707187533401</v>
      </c>
      <c r="I21">
        <v>23.148515733191701</v>
      </c>
      <c r="J21">
        <v>19.2035585930571</v>
      </c>
      <c r="K21">
        <v>7.8364395683165597E-2</v>
      </c>
      <c r="L21">
        <v>0.65230045933276404</v>
      </c>
      <c r="M21">
        <v>9.4899859104771169E-4</v>
      </c>
    </row>
    <row r="22" spans="1:13" x14ac:dyDescent="0.3">
      <c r="A22">
        <v>6.6549011101713407E-2</v>
      </c>
      <c r="B22">
        <v>0.10072372333379501</v>
      </c>
      <c r="C22">
        <v>5.9034829884767499E-2</v>
      </c>
      <c r="D22">
        <v>1.7811907162889801E-2</v>
      </c>
      <c r="E22">
        <v>1.05873067649081</v>
      </c>
      <c r="F22">
        <v>1.53752142703161</v>
      </c>
      <c r="G22">
        <v>25.7496497441782</v>
      </c>
      <c r="H22">
        <v>23.084199154377</v>
      </c>
      <c r="I22">
        <v>22.188458550954199</v>
      </c>
      <c r="J22">
        <v>12.753634952008699</v>
      </c>
      <c r="K22">
        <v>7.0336331918369993E-2</v>
      </c>
      <c r="L22">
        <v>0.67987070512026504</v>
      </c>
      <c r="M22">
        <v>4.6394445234909654E-3</v>
      </c>
    </row>
    <row r="23" spans="1:13" x14ac:dyDescent="0.3">
      <c r="A23">
        <v>0.180402993512806</v>
      </c>
      <c r="B23">
        <v>6.0832110448973201E-2</v>
      </c>
      <c r="C23">
        <v>7.0724751368165001E-2</v>
      </c>
      <c r="D23">
        <v>2.7939030483365102E-2</v>
      </c>
      <c r="E23">
        <v>1.10027850209735</v>
      </c>
      <c r="F23">
        <v>3.06138145178556</v>
      </c>
      <c r="G23">
        <v>24.807163094054001</v>
      </c>
      <c r="H23">
        <v>22.805152946710599</v>
      </c>
      <c r="I23">
        <v>15.5532894621137</v>
      </c>
      <c r="J23">
        <v>21.343115317635199</v>
      </c>
      <c r="K23">
        <v>8.6502467200625696E-2</v>
      </c>
      <c r="L23">
        <v>0.38852027468383299</v>
      </c>
      <c r="M23">
        <v>4.6732259856071328E-3</v>
      </c>
    </row>
    <row r="24" spans="1:13" x14ac:dyDescent="0.3">
      <c r="A24">
        <v>0.103810566771543</v>
      </c>
      <c r="B24">
        <v>4.4147386541590103E-2</v>
      </c>
      <c r="C24">
        <v>2.0656944304704699E-2</v>
      </c>
      <c r="D24">
        <v>2.7222938779741499E-2</v>
      </c>
      <c r="E24">
        <v>0.91922938427887801</v>
      </c>
      <c r="F24">
        <v>4.8827582041267297</v>
      </c>
      <c r="G24">
        <v>24.716748957755001</v>
      </c>
      <c r="H24">
        <v>22.078837973624498</v>
      </c>
      <c r="I24">
        <v>21.413958034245301</v>
      </c>
      <c r="J24">
        <v>22.8869675947353</v>
      </c>
      <c r="K24">
        <v>0.162191620995291</v>
      </c>
      <c r="L24">
        <v>0.77357782684266596</v>
      </c>
      <c r="M24">
        <v>5.9555679239565512E-3</v>
      </c>
    </row>
    <row r="25" spans="1:13" x14ac:dyDescent="0.3">
      <c r="A25">
        <v>0.14765421260101699</v>
      </c>
      <c r="B25">
        <v>0.161437977524474</v>
      </c>
      <c r="C25">
        <v>5.7148965999484103E-2</v>
      </c>
      <c r="D25">
        <v>2.0893679020926401E-2</v>
      </c>
      <c r="E25">
        <v>0.55268343016505195</v>
      </c>
      <c r="F25">
        <v>5.9933848076034302</v>
      </c>
      <c r="G25">
        <v>25.960967772314302</v>
      </c>
      <c r="H25">
        <v>20.3498926900327</v>
      </c>
      <c r="I25">
        <v>20.740747906966099</v>
      </c>
      <c r="J25">
        <v>13.9890587013215</v>
      </c>
      <c r="K25">
        <v>7.1746287208516196E-2</v>
      </c>
      <c r="L25">
        <v>0.24321950878948001</v>
      </c>
      <c r="M25">
        <v>1.7557483457494531E-3</v>
      </c>
    </row>
    <row r="26" spans="1:13" x14ac:dyDescent="0.3">
      <c r="A26">
        <v>6.3110377601813497E-2</v>
      </c>
      <c r="B26">
        <v>0.25188461729325401</v>
      </c>
      <c r="C26">
        <v>0.123719664260745</v>
      </c>
      <c r="D26">
        <v>1.4816098486073299E-2</v>
      </c>
      <c r="E26">
        <v>1.2026657079346501</v>
      </c>
      <c r="F26">
        <v>1.8807870140299201</v>
      </c>
      <c r="G26">
        <v>23.9674153537024</v>
      </c>
      <c r="H26">
        <v>22.1797690682113</v>
      </c>
      <c r="I26">
        <v>19.863022422650801</v>
      </c>
      <c r="J26">
        <v>18.493287350051101</v>
      </c>
      <c r="K26">
        <v>0.123302169793751</v>
      </c>
      <c r="L26">
        <v>0.59322280995547705</v>
      </c>
      <c r="M26">
        <v>7.0509032258996747E-3</v>
      </c>
    </row>
    <row r="27" spans="1:13" x14ac:dyDescent="0.3">
      <c r="A27">
        <v>3.69269408548717E-2</v>
      </c>
      <c r="B27">
        <v>0.10667665383312901</v>
      </c>
      <c r="C27">
        <v>3.9206605240702602E-2</v>
      </c>
      <c r="D27">
        <v>1.4923070848919501E-2</v>
      </c>
      <c r="E27">
        <v>1.13650007825344</v>
      </c>
      <c r="F27">
        <v>5.3552909360732803</v>
      </c>
      <c r="G27">
        <v>23.431431544199601</v>
      </c>
      <c r="H27">
        <v>21.3547659516334</v>
      </c>
      <c r="I27">
        <v>12.3879909107927</v>
      </c>
      <c r="J27">
        <v>19.8286416856572</v>
      </c>
      <c r="K27">
        <v>0.13222073415992799</v>
      </c>
      <c r="L27">
        <v>0.19464707542210799</v>
      </c>
      <c r="M27">
        <v>6.800158676924184E-3</v>
      </c>
    </row>
    <row r="28" spans="1:13" x14ac:dyDescent="0.3">
      <c r="A28">
        <v>9.3393020346527897E-2</v>
      </c>
      <c r="B28">
        <v>0.14259592656278999</v>
      </c>
      <c r="C28">
        <v>0.201682838603854</v>
      </c>
      <c r="D28">
        <v>1.4922865567728901E-2</v>
      </c>
      <c r="E28">
        <v>1.26653157221153</v>
      </c>
      <c r="F28">
        <v>5.01346651138737</v>
      </c>
      <c r="G28">
        <v>24.3511868689674</v>
      </c>
      <c r="H28">
        <v>20.845713327825099</v>
      </c>
      <c r="I28">
        <v>13.7431932101026</v>
      </c>
      <c r="J28">
        <v>18.720813273452201</v>
      </c>
      <c r="K28">
        <v>8.1385198526550101E-2</v>
      </c>
      <c r="L28">
        <v>0.44954801741987499</v>
      </c>
      <c r="M28">
        <v>1.22055898536928E-2</v>
      </c>
    </row>
    <row r="29" spans="1:13" x14ac:dyDescent="0.3">
      <c r="A29">
        <v>1.7592362323310198E-2</v>
      </c>
      <c r="B29">
        <v>3.9953772919252499E-2</v>
      </c>
      <c r="C29">
        <v>0.192223343655467</v>
      </c>
      <c r="D29">
        <v>1.8077615094371099E-2</v>
      </c>
      <c r="E29">
        <v>1.2749472253490199</v>
      </c>
      <c r="F29">
        <v>2.6798059386201198</v>
      </c>
      <c r="G29">
        <v>23.902401772397599</v>
      </c>
      <c r="H29">
        <v>21.154320265352698</v>
      </c>
      <c r="I29">
        <v>17.410406399285399</v>
      </c>
      <c r="J29">
        <v>17.4485676651821</v>
      </c>
      <c r="K29">
        <v>7.9203068986535105E-2</v>
      </c>
      <c r="L29">
        <v>0.17265728283673501</v>
      </c>
      <c r="M29">
        <v>3.3037310495274141E-3</v>
      </c>
    </row>
    <row r="30" spans="1:13" x14ac:dyDescent="0.3">
      <c r="A30">
        <v>0.16860809724032899</v>
      </c>
      <c r="B30">
        <v>0.123657027466688</v>
      </c>
      <c r="C30">
        <v>0.15998352827131801</v>
      </c>
      <c r="D30">
        <v>1.2993606745265399E-2</v>
      </c>
      <c r="E30">
        <v>0.123106295522302</v>
      </c>
      <c r="F30">
        <v>2.68239009566605</v>
      </c>
      <c r="G30">
        <v>24.565543363196799</v>
      </c>
      <c r="H30">
        <v>22.679034250229599</v>
      </c>
      <c r="I30">
        <v>24.115973975276599</v>
      </c>
      <c r="J30">
        <v>20.868000682443299</v>
      </c>
      <c r="K30">
        <v>9.3777075912803404E-2</v>
      </c>
      <c r="L30">
        <v>0.73967208340764001</v>
      </c>
      <c r="M30">
        <v>2.865221977117471E-3</v>
      </c>
    </row>
    <row r="31" spans="1:13" x14ac:dyDescent="0.3">
      <c r="A31">
        <v>0.16453805445064801</v>
      </c>
      <c r="B31">
        <v>1.12615544511937E-2</v>
      </c>
      <c r="C31">
        <v>9.7573413893580402E-2</v>
      </c>
      <c r="D31">
        <v>2.2715669658034999E-2</v>
      </c>
      <c r="E31">
        <v>1.32136908783577</v>
      </c>
      <c r="F31">
        <v>1.6205468857660801</v>
      </c>
      <c r="G31">
        <v>25.981239218637299</v>
      </c>
      <c r="H31">
        <v>21.972745973616799</v>
      </c>
      <c r="I31">
        <v>24.505865297978701</v>
      </c>
      <c r="J31">
        <v>23.8252531373873</v>
      </c>
      <c r="K31">
        <v>9.8678610124625296E-2</v>
      </c>
      <c r="L31">
        <v>0.36537730898708098</v>
      </c>
      <c r="M31">
        <v>5.4432769538834691E-3</v>
      </c>
    </row>
    <row r="32" spans="1:13" x14ac:dyDescent="0.3">
      <c r="A32">
        <v>0.21692571752658099</v>
      </c>
      <c r="B32">
        <v>0.219658953109756</v>
      </c>
      <c r="C32">
        <v>8.7141783714294402E-2</v>
      </c>
      <c r="D32">
        <v>5.4801936745643596E-3</v>
      </c>
      <c r="E32">
        <v>0.49366966318339101</v>
      </c>
      <c r="F32">
        <v>1.7372814626433</v>
      </c>
      <c r="G32">
        <v>24.2965074632782</v>
      </c>
      <c r="H32">
        <v>23.088897079974402</v>
      </c>
      <c r="I32">
        <v>19.094321026932501</v>
      </c>
      <c r="J32">
        <v>6.90930224116891</v>
      </c>
      <c r="K32">
        <v>6.1360307955183102E-2</v>
      </c>
      <c r="L32">
        <v>0.79939845744520399</v>
      </c>
      <c r="M32">
        <v>4.6008609497221187E-3</v>
      </c>
    </row>
    <row r="33" spans="1:13" x14ac:dyDescent="0.3">
      <c r="A33">
        <v>1.66082818906289E-2</v>
      </c>
      <c r="B33">
        <v>0.16479845527443099</v>
      </c>
      <c r="C33">
        <v>0.17821273769438301</v>
      </c>
      <c r="D33">
        <v>1.71033390387893E-2</v>
      </c>
      <c r="E33">
        <v>1.1165161018259799</v>
      </c>
      <c r="F33">
        <v>4.9472792227752498</v>
      </c>
      <c r="G33">
        <v>25.113100269879201</v>
      </c>
      <c r="H33">
        <v>23.037075646966699</v>
      </c>
      <c r="I33">
        <v>15.6405829777941</v>
      </c>
      <c r="J33">
        <v>15.3849100656807</v>
      </c>
      <c r="K33">
        <v>0.15819559984840501</v>
      </c>
      <c r="L33">
        <v>0.339236607216299</v>
      </c>
      <c r="M33">
        <v>9.6423104841960594E-3</v>
      </c>
    </row>
    <row r="34" spans="1:13" x14ac:dyDescent="0.3">
      <c r="A34">
        <v>9.9615251514594993E-2</v>
      </c>
      <c r="B34">
        <v>3.0326465591788299E-2</v>
      </c>
      <c r="C34">
        <v>0.14713662560284099</v>
      </c>
      <c r="D34">
        <v>3.3168515043333201E-2</v>
      </c>
      <c r="E34">
        <v>1.32813603822142</v>
      </c>
      <c r="F34">
        <v>3.4839540920220302</v>
      </c>
      <c r="G34">
        <v>23.951853977888799</v>
      </c>
      <c r="H34">
        <v>21.046523116528999</v>
      </c>
      <c r="I34">
        <v>11.6875402093865</v>
      </c>
      <c r="J34">
        <v>19.373463477007999</v>
      </c>
      <c r="K34">
        <v>0.15148116813506901</v>
      </c>
      <c r="L34">
        <v>0.54991351682692802</v>
      </c>
      <c r="M34">
        <v>1.098030985449441E-2</v>
      </c>
    </row>
    <row r="35" spans="1:13" x14ac:dyDescent="0.3">
      <c r="A35">
        <v>8.2207320010755203E-2</v>
      </c>
      <c r="B35">
        <v>0.146023778972449</v>
      </c>
      <c r="C35">
        <v>4.7152797728776903E-2</v>
      </c>
      <c r="D35">
        <v>2.89922639410943E-2</v>
      </c>
      <c r="E35">
        <v>0.143584037618712</v>
      </c>
      <c r="F35">
        <v>3.9401964321732499</v>
      </c>
      <c r="G35">
        <v>24.672457128996001</v>
      </c>
      <c r="H35">
        <v>22.218740811943999</v>
      </c>
      <c r="I35">
        <v>22.0532954938244</v>
      </c>
      <c r="J35">
        <v>11.224303693510601</v>
      </c>
      <c r="K35">
        <v>0.128223293169867</v>
      </c>
      <c r="L35">
        <v>0.48119809180498102</v>
      </c>
      <c r="M35">
        <v>1.0417727552703581E-2</v>
      </c>
    </row>
    <row r="36" spans="1:13" x14ac:dyDescent="0.3">
      <c r="A36">
        <v>0.200747694212012</v>
      </c>
      <c r="B36">
        <v>9.1465947078540905E-3</v>
      </c>
      <c r="C36">
        <v>2.6060014307498901E-2</v>
      </c>
      <c r="D36">
        <v>2.4977168564684699E-2</v>
      </c>
      <c r="E36">
        <v>0.82699213838204699</v>
      </c>
      <c r="F36">
        <v>3.6495608501136299</v>
      </c>
      <c r="G36">
        <v>23.500262925657399</v>
      </c>
      <c r="H36">
        <v>20.747961371392002</v>
      </c>
      <c r="I36">
        <v>14.7209121868946</v>
      </c>
      <c r="J36">
        <v>21.0205337880179</v>
      </c>
      <c r="K36">
        <v>0.147807905196678</v>
      </c>
      <c r="L36">
        <v>0.19060061704367401</v>
      </c>
      <c r="M36">
        <v>3.6275487014791E-3</v>
      </c>
    </row>
    <row r="37" spans="1:13" x14ac:dyDescent="0.3">
      <c r="A37">
        <v>9.3482297673588594E-2</v>
      </c>
      <c r="B37">
        <v>0.230583533685422</v>
      </c>
      <c r="C37">
        <v>8.7101590096950496E-2</v>
      </c>
      <c r="D37">
        <v>1.7409335853532E-2</v>
      </c>
      <c r="E37">
        <v>1.35190514833666</v>
      </c>
      <c r="F37">
        <v>4.9786354743409902</v>
      </c>
      <c r="G37">
        <v>23.867443555127799</v>
      </c>
      <c r="H37">
        <v>20.882061205059301</v>
      </c>
      <c r="I37">
        <v>15.1121829682961</v>
      </c>
      <c r="J37">
        <v>14.6171566713601</v>
      </c>
      <c r="K37">
        <v>0.122256898910273</v>
      </c>
      <c r="L37">
        <v>0.25107965264469401</v>
      </c>
      <c r="M37">
        <v>5.3520768240559848E-3</v>
      </c>
    </row>
    <row r="38" spans="1:13" x14ac:dyDescent="0.3">
      <c r="A38">
        <v>3.6804410265292999E-2</v>
      </c>
      <c r="B38">
        <v>1.5663010983262199E-2</v>
      </c>
      <c r="C38">
        <v>0.15486970925331101</v>
      </c>
      <c r="D38">
        <v>2.65411768704653E-2</v>
      </c>
      <c r="E38">
        <v>0.39206016734242399</v>
      </c>
      <c r="F38">
        <v>1.2148404298350199</v>
      </c>
      <c r="G38">
        <v>24.059110401757099</v>
      </c>
      <c r="H38">
        <v>22.356726338714399</v>
      </c>
      <c r="I38">
        <v>11.0701595013961</v>
      </c>
      <c r="J38">
        <v>17.1774786161258</v>
      </c>
      <c r="K38">
        <v>0.169018570093904</v>
      </c>
      <c r="L38">
        <v>0.60565038509666902</v>
      </c>
      <c r="M38">
        <v>8.0593372840667143E-3</v>
      </c>
    </row>
    <row r="39" spans="1:13" x14ac:dyDescent="0.3">
      <c r="A39">
        <v>0.17112258463469299</v>
      </c>
      <c r="B39">
        <v>0.23587269846466399</v>
      </c>
      <c r="C39">
        <v>9.9351379707455598E-2</v>
      </c>
      <c r="D39">
        <v>2.0447974362410599E-2</v>
      </c>
      <c r="E39">
        <v>1.3903249645139999</v>
      </c>
      <c r="F39">
        <v>4.7659291108138797</v>
      </c>
      <c r="G39">
        <v>24.804424304468601</v>
      </c>
      <c r="H39">
        <v>22.905251348018599</v>
      </c>
      <c r="I39">
        <v>14.2754572804552</v>
      </c>
      <c r="J39">
        <v>6.2945986827835396</v>
      </c>
      <c r="K39">
        <v>0.106188703814987</v>
      </c>
      <c r="L39">
        <v>0.121096597053111</v>
      </c>
      <c r="M39">
        <v>4.5154444407671688E-3</v>
      </c>
    </row>
    <row r="40" spans="1:13" x14ac:dyDescent="0.3">
      <c r="A40">
        <v>0.17715941276704</v>
      </c>
      <c r="B40">
        <v>0.13860520513146199</v>
      </c>
      <c r="C40">
        <v>4.3801192581653603E-2</v>
      </c>
      <c r="D40">
        <v>3.5402697411365799E-2</v>
      </c>
      <c r="E40">
        <v>0.98515052418224502</v>
      </c>
      <c r="F40">
        <v>4.1000146002043003</v>
      </c>
      <c r="G40">
        <v>23.890697035542701</v>
      </c>
      <c r="H40">
        <v>21.9490586467087</v>
      </c>
      <c r="I40">
        <v>15.0174274249002</v>
      </c>
      <c r="J40">
        <v>19.557790864259001</v>
      </c>
      <c r="K40">
        <v>7.5701466312166302E-2</v>
      </c>
      <c r="L40">
        <v>0.50361916795372896</v>
      </c>
      <c r="M40">
        <v>5.6572272034827627E-3</v>
      </c>
    </row>
    <row r="41" spans="1:13" x14ac:dyDescent="0.3">
      <c r="A41">
        <v>6.0621085160644697E-2</v>
      </c>
      <c r="B41">
        <v>3.2211999939754599E-2</v>
      </c>
      <c r="C41">
        <v>0.105771343141794</v>
      </c>
      <c r="D41">
        <v>2.8911492778919599E-2</v>
      </c>
      <c r="E41">
        <v>0.76752203605137803</v>
      </c>
      <c r="F41">
        <v>1.70874930010177</v>
      </c>
      <c r="G41">
        <v>23.566288728639499</v>
      </c>
      <c r="H41">
        <v>20.512161114066799</v>
      </c>
      <c r="I41">
        <v>11.156834006542301</v>
      </c>
      <c r="J41">
        <v>4.63282133545726</v>
      </c>
      <c r="K41">
        <v>0.15197239747969399</v>
      </c>
      <c r="L41">
        <v>0.18570758029818499</v>
      </c>
      <c r="M41">
        <v>5.133796285372228E-3</v>
      </c>
    </row>
    <row r="42" spans="1:13" x14ac:dyDescent="0.3">
      <c r="A42">
        <v>0.15861734014190701</v>
      </c>
      <c r="B42">
        <v>0.15175972846802299</v>
      </c>
      <c r="C42">
        <v>0.123430898800492</v>
      </c>
      <c r="D42">
        <v>2.0667164742946598E-2</v>
      </c>
      <c r="E42">
        <v>1.4042431253474199</v>
      </c>
      <c r="F42">
        <v>4.5205069056246403</v>
      </c>
      <c r="G42">
        <v>25.159026701771701</v>
      </c>
      <c r="H42">
        <v>21.233295334875599</v>
      </c>
      <c r="I42">
        <v>13.703508471371601</v>
      </c>
      <c r="J42">
        <v>4.3614562842994902</v>
      </c>
      <c r="K42">
        <v>7.3735325683374001E-2</v>
      </c>
      <c r="L42">
        <v>0.27096864227205503</v>
      </c>
      <c r="M42">
        <v>4.2224585020449014E-3</v>
      </c>
    </row>
    <row r="43" spans="1:13" x14ac:dyDescent="0.3">
      <c r="A43">
        <v>0.22047749267960901</v>
      </c>
      <c r="B43">
        <v>4.7148935195291397E-2</v>
      </c>
      <c r="C43">
        <v>9.8941071286797494E-2</v>
      </c>
      <c r="D43">
        <v>1.4870174946263401E-2</v>
      </c>
      <c r="E43">
        <v>0.67653240403160397</v>
      </c>
      <c r="F43">
        <v>5.7541066189296499</v>
      </c>
      <c r="G43">
        <v>24.601389150461198</v>
      </c>
      <c r="H43">
        <v>21.0432775780559</v>
      </c>
      <c r="I43">
        <v>22.002002982189801</v>
      </c>
      <c r="J43">
        <v>15.939837248064601</v>
      </c>
      <c r="K43">
        <v>0.14673045185860301</v>
      </c>
      <c r="L43">
        <v>0.35644889138639002</v>
      </c>
      <c r="M43">
        <v>2.4467912706313661E-3</v>
      </c>
    </row>
    <row r="44" spans="1:13" x14ac:dyDescent="0.3">
      <c r="A44">
        <v>0.19565944145154199</v>
      </c>
      <c r="B44">
        <v>0.193031765004853</v>
      </c>
      <c r="C44">
        <v>0.15766098457574801</v>
      </c>
      <c r="D44">
        <v>9.2565195001661806E-3</v>
      </c>
      <c r="E44">
        <v>1.12617410649545</v>
      </c>
      <c r="F44">
        <v>5.1671930451411701</v>
      </c>
      <c r="G44">
        <v>24.911061236122599</v>
      </c>
      <c r="H44">
        <v>22.070929766446401</v>
      </c>
      <c r="I44">
        <v>24.597727146465299</v>
      </c>
      <c r="J44">
        <v>4.4193455120548597</v>
      </c>
      <c r="K44">
        <v>8.4420357029885096E-2</v>
      </c>
      <c r="L44">
        <v>0.38580349069088699</v>
      </c>
      <c r="M44">
        <v>5.3803577640792362E-3</v>
      </c>
    </row>
    <row r="45" spans="1:13" x14ac:dyDescent="0.3">
      <c r="A45">
        <v>0.21398729411023701</v>
      </c>
      <c r="B45">
        <v>0.14631051301141301</v>
      </c>
      <c r="C45">
        <v>0.139618562847376</v>
      </c>
      <c r="D45">
        <v>3.5473298751749101E-2</v>
      </c>
      <c r="E45">
        <v>1.13101772712544</v>
      </c>
      <c r="F45">
        <v>4.0065446987282503</v>
      </c>
      <c r="G45">
        <v>24.577311740699201</v>
      </c>
      <c r="H45">
        <v>21.5471169479191</v>
      </c>
      <c r="I45">
        <v>11.2900798395276</v>
      </c>
      <c r="J45">
        <v>21.3299141135067</v>
      </c>
      <c r="K45">
        <v>9.8648559406865399E-2</v>
      </c>
      <c r="L45">
        <v>0.66692482214421001</v>
      </c>
      <c r="M45">
        <v>1.074762435455341E-2</v>
      </c>
    </row>
    <row r="46" spans="1:13" x14ac:dyDescent="0.3">
      <c r="A46">
        <v>7.0614462599158295E-2</v>
      </c>
      <c r="B46">
        <v>0.22088651102385501</v>
      </c>
      <c r="C46">
        <v>0.20964011375606101</v>
      </c>
      <c r="D46">
        <v>3.5595024689100703E-2</v>
      </c>
      <c r="E46">
        <v>1.3096343021374199</v>
      </c>
      <c r="F46">
        <v>5.2752881778869698</v>
      </c>
      <c r="G46">
        <v>25.356224758969599</v>
      </c>
      <c r="H46">
        <v>22.226925867050898</v>
      </c>
      <c r="I46">
        <v>20.177564909681699</v>
      </c>
      <c r="J46">
        <v>21.854263186454801</v>
      </c>
      <c r="K46">
        <v>8.2590132104232897E-2</v>
      </c>
      <c r="L46">
        <v>0.86035926379263405</v>
      </c>
      <c r="M46">
        <v>5.4732348420657223E-3</v>
      </c>
    </row>
    <row r="47" spans="1:13" x14ac:dyDescent="0.3">
      <c r="A47">
        <v>0.147538143201498</v>
      </c>
      <c r="B47">
        <v>1.7078931321157099E-2</v>
      </c>
      <c r="C47">
        <v>7.8239221304655104E-2</v>
      </c>
      <c r="D47">
        <v>1.8561406349763301E-2</v>
      </c>
      <c r="E47">
        <v>0.17332799555733799</v>
      </c>
      <c r="F47">
        <v>1.1496439904440201</v>
      </c>
      <c r="G47">
        <v>25.1958613327471</v>
      </c>
      <c r="H47">
        <v>22.160028870403799</v>
      </c>
      <c r="I47">
        <v>12.862951150163999</v>
      </c>
      <c r="J47">
        <v>8.2485469905659503</v>
      </c>
      <c r="K47">
        <v>0.118813253077678</v>
      </c>
      <c r="L47">
        <v>0.203711242973804</v>
      </c>
      <c r="M47">
        <v>7.4345352855743844E-3</v>
      </c>
    </row>
    <row r="48" spans="1:13" x14ac:dyDescent="0.3">
      <c r="A48">
        <v>0.136804334577872</v>
      </c>
      <c r="B48">
        <v>0.19579967066762</v>
      </c>
      <c r="C48">
        <v>3.5402013704180703E-2</v>
      </c>
      <c r="D48">
        <v>6.3841288322582799E-3</v>
      </c>
      <c r="E48">
        <v>1.2308156994637101</v>
      </c>
      <c r="F48">
        <v>3.58134558680467</v>
      </c>
      <c r="G48">
        <v>24.105912929656899</v>
      </c>
      <c r="H48">
        <v>20.8134418144822</v>
      </c>
      <c r="I48">
        <v>12.257711705751699</v>
      </c>
      <c r="J48">
        <v>13.831624957732901</v>
      </c>
      <c r="K48">
        <v>0.12961290995823199</v>
      </c>
      <c r="L48">
        <v>0.87875580787658603</v>
      </c>
      <c r="M48">
        <v>4.1602844168664886E-3</v>
      </c>
    </row>
    <row r="49" spans="1:13" x14ac:dyDescent="0.3">
      <c r="A49">
        <v>8.00258197502699E-2</v>
      </c>
      <c r="B49">
        <v>0.21507860639248999</v>
      </c>
      <c r="C49">
        <v>0.15691395615041301</v>
      </c>
      <c r="D49">
        <v>3.7976898889988703E-2</v>
      </c>
      <c r="E49">
        <v>1.19231926864013</v>
      </c>
      <c r="F49">
        <v>5.84826177009381</v>
      </c>
      <c r="G49">
        <v>24.513499335362599</v>
      </c>
      <c r="H49">
        <v>20.058742979168901</v>
      </c>
      <c r="I49">
        <v>13.8414137659129</v>
      </c>
      <c r="J49">
        <v>13.4939295388758</v>
      </c>
      <c r="K49">
        <v>0.16402482104022101</v>
      </c>
      <c r="L49">
        <v>0.59020863920450195</v>
      </c>
      <c r="M49">
        <v>1.4567253092536701E-3</v>
      </c>
    </row>
    <row r="50" spans="1:13" x14ac:dyDescent="0.3">
      <c r="A50">
        <v>3.6606921206228403E-2</v>
      </c>
      <c r="B50">
        <v>0.14116909499163699</v>
      </c>
      <c r="C50">
        <v>0.148873352363706</v>
      </c>
      <c r="D50">
        <v>2.1284679121337802E-2</v>
      </c>
      <c r="E50">
        <v>0.52347458302974703</v>
      </c>
      <c r="F50">
        <v>3.3784648941364099</v>
      </c>
      <c r="G50">
        <v>23.873988964455201</v>
      </c>
      <c r="H50">
        <v>20.946141692251</v>
      </c>
      <c r="I50">
        <v>23.239060732303201</v>
      </c>
      <c r="J50">
        <v>18.7961575305089</v>
      </c>
      <c r="K50">
        <v>6.5552477960009098E-2</v>
      </c>
      <c r="L50">
        <v>0.50634605027735202</v>
      </c>
      <c r="M50">
        <v>4.4239550508791579E-3</v>
      </c>
    </row>
    <row r="51" spans="1:13" x14ac:dyDescent="0.3">
      <c r="A51">
        <v>0.19024702801555399</v>
      </c>
      <c r="B51">
        <v>7.9665074257645796E-2</v>
      </c>
      <c r="C51">
        <v>8.3203387856483499E-2</v>
      </c>
      <c r="D51">
        <v>3.3994951543398197E-2</v>
      </c>
      <c r="E51">
        <v>0.62760861003771395</v>
      </c>
      <c r="F51">
        <v>5.0271385328378502</v>
      </c>
      <c r="G51">
        <v>23.560843960847698</v>
      </c>
      <c r="H51">
        <v>21.657809292525101</v>
      </c>
      <c r="I51">
        <v>18.665770522784399</v>
      </c>
      <c r="J51">
        <v>13.732647445052899</v>
      </c>
      <c r="K51">
        <v>6.9437316458206597E-2</v>
      </c>
      <c r="L51">
        <v>0.84776785504072905</v>
      </c>
      <c r="M51">
        <v>3.2285368128214028E-3</v>
      </c>
    </row>
    <row r="52" spans="1:13" x14ac:dyDescent="0.3">
      <c r="A52">
        <v>0.146489057495026</v>
      </c>
      <c r="B52">
        <v>0.181968944700202</v>
      </c>
      <c r="C52">
        <v>4.8738255232572601E-2</v>
      </c>
      <c r="D52">
        <v>3.6423257003538302E-2</v>
      </c>
      <c r="E52">
        <v>0.40163165265694301</v>
      </c>
      <c r="F52">
        <v>2.4944688801188</v>
      </c>
      <c r="G52">
        <v>25.726588410302099</v>
      </c>
      <c r="H52">
        <v>20.245589044690099</v>
      </c>
      <c r="I52">
        <v>23.225085372105202</v>
      </c>
      <c r="J52">
        <v>4.7844344479963103</v>
      </c>
      <c r="K52">
        <v>0.16684564715018499</v>
      </c>
      <c r="L52">
        <v>0.53914708588272298</v>
      </c>
      <c r="M52">
        <v>1.00971840438433E-3</v>
      </c>
    </row>
    <row r="53" spans="1:13" x14ac:dyDescent="0.3">
      <c r="A53">
        <v>5.15379228950478E-2</v>
      </c>
      <c r="B53">
        <v>2.2740883231162998E-2</v>
      </c>
      <c r="C53">
        <v>5.6101025730371498E-2</v>
      </c>
      <c r="D53">
        <v>2.1573910034261699E-2</v>
      </c>
      <c r="E53">
        <v>0.21499526929110299</v>
      </c>
      <c r="F53">
        <v>2.6446736396756001</v>
      </c>
      <c r="G53">
        <v>25.6135824199533</v>
      </c>
      <c r="H53">
        <v>20.133721529692401</v>
      </c>
      <c r="I53">
        <v>22.8481165063567</v>
      </c>
      <c r="J53">
        <v>21.605009214021301</v>
      </c>
      <c r="K53">
        <v>0.14927774881012701</v>
      </c>
      <c r="L53">
        <v>0.65996536072343603</v>
      </c>
      <c r="M53">
        <v>8.5285067092627283E-3</v>
      </c>
    </row>
    <row r="54" spans="1:13" x14ac:dyDescent="0.3">
      <c r="A54">
        <v>1.4677620140835601E-2</v>
      </c>
      <c r="B54">
        <v>0.15593763676122799</v>
      </c>
      <c r="C54">
        <v>5.8232993155717901E-2</v>
      </c>
      <c r="D54">
        <v>5.8316314686089801E-3</v>
      </c>
      <c r="E54">
        <v>0.53473788849078097</v>
      </c>
      <c r="F54">
        <v>2.2030745495576398</v>
      </c>
      <c r="G54">
        <v>25.6946038454305</v>
      </c>
      <c r="H54">
        <v>20.868200495839101</v>
      </c>
      <c r="I54">
        <v>21.783714359626199</v>
      </c>
      <c r="J54">
        <v>17.032678705640102</v>
      </c>
      <c r="K54">
        <v>7.1729026297107298E-2</v>
      </c>
      <c r="L54">
        <v>0.18203761037439101</v>
      </c>
      <c r="M54">
        <v>6.835767149459571E-3</v>
      </c>
    </row>
    <row r="55" spans="1:13" x14ac:dyDescent="0.3">
      <c r="A55">
        <v>8.4791785427369201E-3</v>
      </c>
      <c r="B55">
        <v>0.14916082473355299</v>
      </c>
      <c r="C55">
        <v>0.1217482547611</v>
      </c>
      <c r="D55">
        <v>6.8237273246049904E-3</v>
      </c>
      <c r="E55">
        <v>0.107795629324392</v>
      </c>
      <c r="F55">
        <v>3.9820656660012901</v>
      </c>
      <c r="G55">
        <v>23.9504761992022</v>
      </c>
      <c r="H55">
        <v>20.163990383595198</v>
      </c>
      <c r="I55">
        <v>23.046723026782299</v>
      </c>
      <c r="J55">
        <v>6.8902230504900199</v>
      </c>
      <c r="K55">
        <v>7.0088123262394206E-2</v>
      </c>
      <c r="L55">
        <v>0.746943144313991</v>
      </c>
      <c r="M55">
        <v>5.2671145531348884E-3</v>
      </c>
    </row>
    <row r="56" spans="1:13" x14ac:dyDescent="0.3">
      <c r="A56">
        <v>6.5609771206509302E-3</v>
      </c>
      <c r="B56">
        <v>4.1946567139821103E-2</v>
      </c>
      <c r="C56">
        <v>6.0338137328624697E-2</v>
      </c>
      <c r="D56">
        <v>1.7896720581688001E-2</v>
      </c>
      <c r="E56">
        <v>1.46881708893925</v>
      </c>
      <c r="F56">
        <v>2.2034069967921801</v>
      </c>
      <c r="G56">
        <v>25.8048782743281</v>
      </c>
      <c r="H56">
        <v>20.841060548275699</v>
      </c>
      <c r="I56">
        <v>17.6349716004915</v>
      </c>
      <c r="J56">
        <v>5.3729166658595204</v>
      </c>
      <c r="K56">
        <v>8.1873515627812601E-2</v>
      </c>
      <c r="L56">
        <v>0.78342414069920796</v>
      </c>
      <c r="M56">
        <v>7.3557487834477802E-3</v>
      </c>
    </row>
    <row r="57" spans="1:13" x14ac:dyDescent="0.3">
      <c r="A57">
        <v>8.3443192395614499E-2</v>
      </c>
      <c r="B57">
        <v>1.00659697433002E-2</v>
      </c>
      <c r="C57">
        <v>0.20299098506569899</v>
      </c>
      <c r="D57">
        <v>3.6835929545573902E-2</v>
      </c>
      <c r="E57">
        <v>1.49366215891205</v>
      </c>
      <c r="F57">
        <v>4.2519806409254599</v>
      </c>
      <c r="G57">
        <v>25.766409253329002</v>
      </c>
      <c r="H57">
        <v>21.784862827509599</v>
      </c>
      <c r="I57">
        <v>11.0826612531673</v>
      </c>
      <c r="J57">
        <v>9.7759153703227604</v>
      </c>
      <c r="K57">
        <v>0.13866068409988699</v>
      </c>
      <c r="L57">
        <v>0.293228268623352</v>
      </c>
      <c r="M57">
        <v>5.2274912974098701E-3</v>
      </c>
    </row>
    <row r="58" spans="1:13" x14ac:dyDescent="0.3">
      <c r="A58">
        <v>0.174062585629988</v>
      </c>
      <c r="B58">
        <v>0.167703417979646</v>
      </c>
      <c r="C58">
        <v>3.6476811379194299E-2</v>
      </c>
      <c r="D58">
        <v>2.2767636686563501E-2</v>
      </c>
      <c r="E58">
        <v>0.41721230968833001</v>
      </c>
      <c r="F58">
        <v>5.6276994270738196</v>
      </c>
      <c r="G58">
        <v>23.405392368021399</v>
      </c>
      <c r="H58">
        <v>20.699955496937001</v>
      </c>
      <c r="I58">
        <v>18.8947052031289</v>
      </c>
      <c r="J58">
        <v>11.234180951491</v>
      </c>
      <c r="K58">
        <v>0.110815994746517</v>
      </c>
      <c r="L58">
        <v>0.32448579985648401</v>
      </c>
      <c r="M58">
        <v>8.8550440559629351E-3</v>
      </c>
    </row>
    <row r="59" spans="1:13" x14ac:dyDescent="0.3">
      <c r="A59">
        <v>0.137527423867257</v>
      </c>
      <c r="B59">
        <v>3.4877014545490997E-2</v>
      </c>
      <c r="C59">
        <v>9.1138013362884504E-2</v>
      </c>
      <c r="D59">
        <v>8.96992653980851E-3</v>
      </c>
      <c r="E59">
        <v>1.06603340199217</v>
      </c>
      <c r="F59">
        <v>2.0396659595426101</v>
      </c>
      <c r="G59">
        <v>25.297854437748899</v>
      </c>
      <c r="H59">
        <v>21.342863008379901</v>
      </c>
      <c r="I59">
        <v>15.649635118898001</v>
      </c>
      <c r="J59">
        <v>10.873669782653399</v>
      </c>
      <c r="K59">
        <v>0.12463401954621101</v>
      </c>
      <c r="L59">
        <v>0.79283984676003505</v>
      </c>
      <c r="M59">
        <v>1.224344218207989E-2</v>
      </c>
    </row>
    <row r="60" spans="1:13" x14ac:dyDescent="0.3">
      <c r="A60">
        <v>0.16797207481297699</v>
      </c>
      <c r="B60">
        <v>5.9315002441871897E-3</v>
      </c>
      <c r="C60">
        <v>0.13965224030613901</v>
      </c>
      <c r="D60">
        <v>3.3166012575849897E-2</v>
      </c>
      <c r="E60">
        <v>1.2140624146908501</v>
      </c>
      <c r="F60">
        <v>4.7669321638531903</v>
      </c>
      <c r="G60">
        <v>24.8535185280954</v>
      </c>
      <c r="H60">
        <v>20.5954708471894</v>
      </c>
      <c r="I60">
        <v>17.0186889008618</v>
      </c>
      <c r="J60">
        <v>14.1425274461507</v>
      </c>
      <c r="K60">
        <v>6.4954392137005906E-2</v>
      </c>
      <c r="L60">
        <v>0.60608965251594704</v>
      </c>
      <c r="M60">
        <v>7.9144509130856019E-3</v>
      </c>
    </row>
    <row r="61" spans="1:13" x14ac:dyDescent="0.3">
      <c r="A61">
        <v>7.3172441750764899E-2</v>
      </c>
      <c r="B61">
        <v>9.1938116273377092E-3</v>
      </c>
      <c r="C61">
        <v>0.20081640766560999</v>
      </c>
      <c r="D61">
        <v>2.5244497891515501E-2</v>
      </c>
      <c r="E61">
        <v>0.13344918214716001</v>
      </c>
      <c r="F61">
        <v>2.9294300558976798</v>
      </c>
      <c r="G61">
        <v>23.800884082866801</v>
      </c>
      <c r="H61">
        <v>20.0151334859431</v>
      </c>
      <c r="I61">
        <v>18.420549891889099</v>
      </c>
      <c r="J61">
        <v>19.0586377456784</v>
      </c>
      <c r="K61">
        <v>0.110658311862498</v>
      </c>
      <c r="L61">
        <v>0.107326580770314</v>
      </c>
      <c r="M61">
        <v>4.5862067781854421E-3</v>
      </c>
    </row>
    <row r="62" spans="1:13" x14ac:dyDescent="0.3">
      <c r="A62">
        <v>0.217475606469205</v>
      </c>
      <c r="B62">
        <v>4.0070046501932702E-2</v>
      </c>
      <c r="C62">
        <v>9.1504065871238702E-2</v>
      </c>
      <c r="D62">
        <v>3.14324489887804E-2</v>
      </c>
      <c r="E62">
        <v>0.19827806209213999</v>
      </c>
      <c r="F62">
        <v>1.5910489382222299</v>
      </c>
      <c r="G62">
        <v>23.337415704317401</v>
      </c>
      <c r="H62">
        <v>20.750765535980499</v>
      </c>
      <c r="I62">
        <v>11.868707321118601</v>
      </c>
      <c r="J62">
        <v>15.062513156793999</v>
      </c>
      <c r="K62">
        <v>0.16155275976983799</v>
      </c>
      <c r="L62">
        <v>0.55746572837233499</v>
      </c>
      <c r="M62">
        <v>7.3669479024829343E-3</v>
      </c>
    </row>
    <row r="63" spans="1:13" x14ac:dyDescent="0.3">
      <c r="A63">
        <v>2.20596557746176E-2</v>
      </c>
      <c r="B63">
        <v>0.225629165794235</v>
      </c>
      <c r="C63">
        <v>0.168885296165943</v>
      </c>
      <c r="D63">
        <v>3.00586379095912E-2</v>
      </c>
      <c r="E63">
        <v>0.80806866497732699</v>
      </c>
      <c r="F63">
        <v>2.39857816859148</v>
      </c>
      <c r="G63">
        <v>23.968709590798301</v>
      </c>
      <c r="H63">
        <v>22.420844280719798</v>
      </c>
      <c r="I63">
        <v>13.8925226649735</v>
      </c>
      <c r="J63">
        <v>20.292240410111901</v>
      </c>
      <c r="K63">
        <v>8.4769304068759099E-2</v>
      </c>
      <c r="L63">
        <v>0.53259278852492598</v>
      </c>
      <c r="M63">
        <v>5.3405640355777004E-3</v>
      </c>
    </row>
    <row r="64" spans="1:13" x14ac:dyDescent="0.3">
      <c r="A64">
        <v>0.19974035902717099</v>
      </c>
      <c r="B64">
        <v>0.25696791167254601</v>
      </c>
      <c r="C64">
        <v>0.202929474189878</v>
      </c>
      <c r="D64">
        <v>3.7092356857843699E-2</v>
      </c>
      <c r="E64">
        <v>1.0559762198943601</v>
      </c>
      <c r="F64">
        <v>1.6731788045726701</v>
      </c>
      <c r="G64">
        <v>25.755430265027101</v>
      </c>
      <c r="H64">
        <v>22.9381585128605</v>
      </c>
      <c r="I64">
        <v>20.177819593809499</v>
      </c>
      <c r="J64">
        <v>21.695018169470099</v>
      </c>
      <c r="K64">
        <v>0.105919062590692</v>
      </c>
      <c r="L64">
        <v>0.44921626280993199</v>
      </c>
      <c r="M64">
        <v>9.4088137033395483E-3</v>
      </c>
    </row>
    <row r="65" spans="1:13" x14ac:dyDescent="0.3">
      <c r="A65">
        <v>0.21089055618806701</v>
      </c>
      <c r="B65">
        <v>8.9105557425646104E-2</v>
      </c>
      <c r="C65">
        <v>7.6471052035689394E-2</v>
      </c>
      <c r="D65">
        <v>1.35705115487799E-2</v>
      </c>
      <c r="E65">
        <v>1.0390033704228701</v>
      </c>
      <c r="F65">
        <v>3.7156339003704399</v>
      </c>
      <c r="G65">
        <v>23.939945652568699</v>
      </c>
      <c r="H65">
        <v>22.485480695217799</v>
      </c>
      <c r="I65">
        <v>20.8584961702581</v>
      </c>
      <c r="J65">
        <v>9.6228969199582899</v>
      </c>
      <c r="K65">
        <v>0.12261321843834599</v>
      </c>
      <c r="L65">
        <v>0.61542608216404904</v>
      </c>
      <c r="M65">
        <v>4.5113716216292231E-3</v>
      </c>
    </row>
    <row r="66" spans="1:13" x14ac:dyDescent="0.3">
      <c r="A66">
        <v>0.20452577807894001</v>
      </c>
      <c r="B66">
        <v>0.166490155551583</v>
      </c>
      <c r="C66">
        <v>0.12823343861103101</v>
      </c>
      <c r="D66">
        <v>3.1194129303097701E-2</v>
      </c>
      <c r="E66">
        <v>1.2406044119969</v>
      </c>
      <c r="F66">
        <v>2.7901554319541901</v>
      </c>
      <c r="G66">
        <v>25.868795654829601</v>
      </c>
      <c r="H66">
        <v>21.3194630384445</v>
      </c>
      <c r="I66">
        <v>14.0091913600917</v>
      </c>
      <c r="J66">
        <v>6.8734310483559904</v>
      </c>
      <c r="K66">
        <v>0.13659504142589901</v>
      </c>
      <c r="L66">
        <v>0.67471158467233205</v>
      </c>
      <c r="M66">
        <v>5.8123688737396154E-3</v>
      </c>
    </row>
    <row r="67" spans="1:13" x14ac:dyDescent="0.3">
      <c r="A67">
        <v>0.13172525340062599</v>
      </c>
      <c r="B67">
        <v>6.5570779411355001E-2</v>
      </c>
      <c r="C67">
        <v>0.15108171366155099</v>
      </c>
      <c r="D67">
        <v>2.5402817868627602E-2</v>
      </c>
      <c r="E67">
        <v>0.87066717441193797</v>
      </c>
      <c r="F67">
        <v>2.3589063996914801</v>
      </c>
      <c r="G67">
        <v>25.8458109393017</v>
      </c>
      <c r="H67">
        <v>21.700113538652602</v>
      </c>
      <c r="I67">
        <v>13.5795447824057</v>
      </c>
      <c r="J67">
        <v>17.9028253033757</v>
      </c>
      <c r="K67">
        <v>0.147974653353449</v>
      </c>
      <c r="L67">
        <v>0.17940754219889599</v>
      </c>
      <c r="M67">
        <v>6.594866412342526E-3</v>
      </c>
    </row>
    <row r="68" spans="1:13" x14ac:dyDescent="0.3">
      <c r="A68">
        <v>0.15353816272993601</v>
      </c>
      <c r="B68">
        <v>0.246051579029299</v>
      </c>
      <c r="C68">
        <v>2.2298843309283299E-2</v>
      </c>
      <c r="D68">
        <v>2.92941014040261E-2</v>
      </c>
      <c r="E68">
        <v>0.16211097422055901</v>
      </c>
      <c r="F68">
        <v>5.5634896715637199</v>
      </c>
      <c r="G68">
        <v>23.485675665084301</v>
      </c>
      <c r="H68">
        <v>22.8089904926717</v>
      </c>
      <c r="I68">
        <v>24.098530012415701</v>
      </c>
      <c r="J68">
        <v>13.1378320055082</v>
      </c>
      <c r="K68">
        <v>0.145945659629069</v>
      </c>
      <c r="L68">
        <v>0.86971875727176695</v>
      </c>
      <c r="M68">
        <v>2.5542381772538651E-3</v>
      </c>
    </row>
    <row r="69" spans="1:13" x14ac:dyDescent="0.3">
      <c r="A69">
        <v>9.0584262195741796E-2</v>
      </c>
      <c r="B69">
        <v>0.239135362041416</v>
      </c>
      <c r="C69">
        <v>0.12276167164743</v>
      </c>
      <c r="D69">
        <v>3.4183289445936703E-2</v>
      </c>
      <c r="E69">
        <v>1.3586590396706</v>
      </c>
      <c r="F69">
        <v>3.3788348166272</v>
      </c>
      <c r="G69">
        <v>25.224546564277201</v>
      </c>
      <c r="H69">
        <v>22.757276725769</v>
      </c>
      <c r="I69">
        <v>23.447647417197</v>
      </c>
      <c r="J69">
        <v>22.155922619625901</v>
      </c>
      <c r="K69">
        <v>0.146208583861589</v>
      </c>
      <c r="L69">
        <v>0.46511147338897002</v>
      </c>
      <c r="M69">
        <v>4.0469750500051306E-3</v>
      </c>
    </row>
    <row r="70" spans="1:13" x14ac:dyDescent="0.3">
      <c r="A70">
        <v>0.20291471573011899</v>
      </c>
      <c r="B70">
        <v>8.0806079703616002E-2</v>
      </c>
      <c r="C70">
        <v>6.9014769002795198E-2</v>
      </c>
      <c r="D70">
        <v>1.0098348200321201E-2</v>
      </c>
      <c r="E70">
        <v>0.139408322470263</v>
      </c>
      <c r="F70">
        <v>4.3677262300625399</v>
      </c>
      <c r="G70">
        <v>24.5625184028642</v>
      </c>
      <c r="H70">
        <v>20.399214649200399</v>
      </c>
      <c r="I70">
        <v>15.433263388695201</v>
      </c>
      <c r="J70">
        <v>13.1862090863288</v>
      </c>
      <c r="K70">
        <v>0.15772829052526499</v>
      </c>
      <c r="L70">
        <v>0.113315130956471</v>
      </c>
      <c r="M70">
        <v>2.7639643376460299E-3</v>
      </c>
    </row>
    <row r="71" spans="1:13" x14ac:dyDescent="0.3">
      <c r="A71">
        <v>0.20489519081613999</v>
      </c>
      <c r="B71">
        <v>3.0992024756269498E-2</v>
      </c>
      <c r="C71">
        <v>3.6955083042383201E-2</v>
      </c>
      <c r="D71">
        <v>3.0375171220861402E-2</v>
      </c>
      <c r="E71">
        <v>1.0710761569440399</v>
      </c>
      <c r="F71">
        <v>1.22596645634621</v>
      </c>
      <c r="G71">
        <v>24.3302654506872</v>
      </c>
      <c r="H71">
        <v>22.446297531574999</v>
      </c>
      <c r="I71">
        <v>18.774481550790298</v>
      </c>
      <c r="J71">
        <v>16.224810323678</v>
      </c>
      <c r="K71">
        <v>0.16285824161721399</v>
      </c>
      <c r="L71">
        <v>0.36652427706867502</v>
      </c>
      <c r="M71">
        <v>2.9632064834004268E-3</v>
      </c>
    </row>
    <row r="72" spans="1:13" x14ac:dyDescent="0.3">
      <c r="A72">
        <v>0.15211825298331699</v>
      </c>
      <c r="B72">
        <v>2.95541041926481E-2</v>
      </c>
      <c r="C72">
        <v>0.18252670544385899</v>
      </c>
      <c r="D72">
        <v>3.0849074043333501E-2</v>
      </c>
      <c r="E72">
        <v>0.28472076132893598</v>
      </c>
      <c r="F72">
        <v>2.31457376759499</v>
      </c>
      <c r="G72">
        <v>23.560045285965298</v>
      </c>
      <c r="H72">
        <v>20.234522986411999</v>
      </c>
      <c r="I72">
        <v>23.948602089658301</v>
      </c>
      <c r="J72">
        <v>10.360625769011699</v>
      </c>
      <c r="K72">
        <v>0.106977509243879</v>
      </c>
      <c r="L72">
        <v>0.32098125051706999</v>
      </c>
      <c r="M72">
        <v>1.1265266608097591E-2</v>
      </c>
    </row>
    <row r="73" spans="1:13" x14ac:dyDescent="0.3">
      <c r="A73">
        <v>0.20123053484433301</v>
      </c>
      <c r="B73">
        <v>0.15232175535988099</v>
      </c>
      <c r="C73">
        <v>0.166449052333832</v>
      </c>
      <c r="D73">
        <v>1.9811555288732099E-2</v>
      </c>
      <c r="E73">
        <v>1.4793049974367001</v>
      </c>
      <c r="F73">
        <v>4.5045656585134504</v>
      </c>
      <c r="G73">
        <v>25.322405861108599</v>
      </c>
      <c r="H73">
        <v>20.971547230333101</v>
      </c>
      <c r="I73">
        <v>15.2138977125287</v>
      </c>
      <c r="J73">
        <v>7.2694895332679099</v>
      </c>
      <c r="K73">
        <v>6.1627765169832899E-2</v>
      </c>
      <c r="L73">
        <v>0.10955598298460301</v>
      </c>
      <c r="M73">
        <v>8.4251210675574846E-3</v>
      </c>
    </row>
    <row r="74" spans="1:13" x14ac:dyDescent="0.3">
      <c r="A74">
        <v>8.2535242983140106E-3</v>
      </c>
      <c r="B74">
        <v>5.9113264487823503E-2</v>
      </c>
      <c r="C74">
        <v>5.72693491280079E-2</v>
      </c>
      <c r="D74">
        <v>1.8952134968712901E-2</v>
      </c>
      <c r="E74">
        <v>0.53352072020061303</v>
      </c>
      <c r="F74">
        <v>3.6495170523412499</v>
      </c>
      <c r="G74">
        <v>25.3779464212246</v>
      </c>
      <c r="H74">
        <v>21.1316164009273</v>
      </c>
      <c r="I74">
        <v>15.518747702008101</v>
      </c>
      <c r="J74">
        <v>12.679864089936</v>
      </c>
      <c r="K74">
        <v>9.1933253167662807E-2</v>
      </c>
      <c r="L74">
        <v>0.51127200033515696</v>
      </c>
      <c r="M74">
        <v>1.164018970739562E-2</v>
      </c>
    </row>
    <row r="75" spans="1:13" x14ac:dyDescent="0.3">
      <c r="A75">
        <v>0.121879249779275</v>
      </c>
      <c r="B75">
        <v>0.21834784254781001</v>
      </c>
      <c r="C75">
        <v>3.4909761384129503E-2</v>
      </c>
      <c r="D75">
        <v>1.16352631691843E-2</v>
      </c>
      <c r="E75">
        <v>0.47833973192609902</v>
      </c>
      <c r="F75">
        <v>5.36596233630552</v>
      </c>
      <c r="G75">
        <v>25.6537541977596</v>
      </c>
      <c r="H75">
        <v>21.943791267275799</v>
      </c>
      <c r="I75">
        <v>19.410985738504699</v>
      </c>
      <c r="J75">
        <v>11.7104605361819</v>
      </c>
      <c r="K75">
        <v>0.110879959990271</v>
      </c>
      <c r="L75">
        <v>0.27836587801575702</v>
      </c>
      <c r="M75">
        <v>4.3307921238010753E-3</v>
      </c>
    </row>
    <row r="76" spans="1:13" x14ac:dyDescent="0.3">
      <c r="A76">
        <v>9.5088599310954994E-2</v>
      </c>
      <c r="B76">
        <v>6.4048719368875004E-2</v>
      </c>
      <c r="C76">
        <v>6.7867876902222596E-2</v>
      </c>
      <c r="D76">
        <v>1.08990113455802E-2</v>
      </c>
      <c r="E76">
        <v>1.3718408718239501</v>
      </c>
      <c r="F76">
        <v>1.83326238091104</v>
      </c>
      <c r="G76">
        <v>25.805583559302601</v>
      </c>
      <c r="H76">
        <v>20.9315110936761</v>
      </c>
      <c r="I76">
        <v>12.7720606524963</v>
      </c>
      <c r="J76">
        <v>17.435372998938</v>
      </c>
      <c r="K76">
        <v>9.8104414588306099E-2</v>
      </c>
      <c r="L76">
        <v>0.56393604762852201</v>
      </c>
      <c r="M76">
        <v>9.1448891849722717E-3</v>
      </c>
    </row>
    <row r="77" spans="1:13" x14ac:dyDescent="0.3">
      <c r="A77">
        <v>6.4672686191741394E-2</v>
      </c>
      <c r="B77">
        <v>0.10521146183600701</v>
      </c>
      <c r="C77">
        <v>0.15462457068264501</v>
      </c>
      <c r="D77">
        <v>3.13173446543515E-2</v>
      </c>
      <c r="E77">
        <v>0.84883020352572203</v>
      </c>
      <c r="F77">
        <v>3.0423535339068599</v>
      </c>
      <c r="G77">
        <v>24.413421184895601</v>
      </c>
      <c r="H77">
        <v>20.248711085319499</v>
      </c>
      <c r="I77">
        <v>21.6535708471201</v>
      </c>
      <c r="J77">
        <v>4.3455991484224699</v>
      </c>
      <c r="K77">
        <v>0.107794136304874</v>
      </c>
      <c r="L77">
        <v>0.58377796299755602</v>
      </c>
      <c r="M77">
        <v>4.0181078569730749E-3</v>
      </c>
    </row>
    <row r="78" spans="1:13" x14ac:dyDescent="0.3">
      <c r="A78">
        <v>0.171178990914021</v>
      </c>
      <c r="B78">
        <v>0.25044772433699097</v>
      </c>
      <c r="C78">
        <v>7.1246660783886903E-2</v>
      </c>
      <c r="D78">
        <v>1.5550228900276099E-2</v>
      </c>
      <c r="E78">
        <v>0.86554853953421096</v>
      </c>
      <c r="F78">
        <v>1.9596153511665799</v>
      </c>
      <c r="G78">
        <v>23.752395722479601</v>
      </c>
      <c r="H78">
        <v>22.839852492511302</v>
      </c>
      <c r="I78">
        <v>10.451128857675901</v>
      </c>
      <c r="J78">
        <v>9.3928445745259506</v>
      </c>
      <c r="K78">
        <v>0.113193867946975</v>
      </c>
      <c r="L78">
        <v>0.10090231671929401</v>
      </c>
      <c r="M78">
        <v>7.6567379030166201E-3</v>
      </c>
    </row>
    <row r="79" spans="1:13" x14ac:dyDescent="0.3">
      <c r="A79">
        <v>0.18166114572971101</v>
      </c>
      <c r="B79">
        <v>0.160294780367985</v>
      </c>
      <c r="C79">
        <v>0.171099019110203</v>
      </c>
      <c r="D79">
        <v>2.12285195821896E-2</v>
      </c>
      <c r="E79">
        <v>0.70654985494911704</v>
      </c>
      <c r="F79">
        <v>4.5736141970846802</v>
      </c>
      <c r="G79">
        <v>24.212745886575401</v>
      </c>
      <c r="H79">
        <v>22.893028871715099</v>
      </c>
      <c r="I79">
        <v>20.284586795605701</v>
      </c>
      <c r="J79">
        <v>10.206027660518901</v>
      </c>
      <c r="K79">
        <v>9.5594337668735499E-2</v>
      </c>
      <c r="L79">
        <v>0.84206602629274097</v>
      </c>
      <c r="M79">
        <v>8.1204858492128548E-3</v>
      </c>
    </row>
    <row r="80" spans="1:13" x14ac:dyDescent="0.3">
      <c r="A80">
        <v>0.223993762876606</v>
      </c>
      <c r="B80">
        <v>0.254080735100433</v>
      </c>
      <c r="C80">
        <v>0.13617129644751499</v>
      </c>
      <c r="D80">
        <v>1.83072486724704E-2</v>
      </c>
      <c r="E80">
        <v>1.29595128018409</v>
      </c>
      <c r="F80">
        <v>2.4143965707626198</v>
      </c>
      <c r="G80">
        <v>23.772748530888901</v>
      </c>
      <c r="H80">
        <v>20.1977475754917</v>
      </c>
      <c r="I80">
        <v>10.292102585081</v>
      </c>
      <c r="J80">
        <v>4.0926736509427402</v>
      </c>
      <c r="K80">
        <v>0.116336263155099</v>
      </c>
      <c r="L80">
        <v>0.84583174325525801</v>
      </c>
      <c r="M80">
        <v>8.3136986911995347E-3</v>
      </c>
    </row>
    <row r="81" spans="1:13" x14ac:dyDescent="0.3">
      <c r="A81">
        <v>0.11918830661172999</v>
      </c>
      <c r="B81">
        <v>9.9554710184456802E-2</v>
      </c>
      <c r="C81">
        <v>0.14049029964208601</v>
      </c>
      <c r="D81">
        <v>4.4988280879333601E-3</v>
      </c>
      <c r="E81">
        <v>0.53814669898711098</v>
      </c>
      <c r="F81">
        <v>2.9924750411883001</v>
      </c>
      <c r="G81">
        <v>24.4736063819844</v>
      </c>
      <c r="H81">
        <v>21.212278541922601</v>
      </c>
      <c r="I81">
        <v>20.5254404095467</v>
      </c>
      <c r="J81">
        <v>9.5800240719690901</v>
      </c>
      <c r="K81">
        <v>9.8109192850533905E-2</v>
      </c>
      <c r="L81">
        <v>0.33554489389061898</v>
      </c>
      <c r="M81">
        <v>1.459969676216133E-3</v>
      </c>
    </row>
    <row r="82" spans="1:13" x14ac:dyDescent="0.3">
      <c r="A82">
        <v>0.203146623817272</v>
      </c>
      <c r="B82">
        <v>9.0654314716812207E-2</v>
      </c>
      <c r="C82">
        <v>0.112356019064784</v>
      </c>
      <c r="D82">
        <v>2.8802077451720799E-2</v>
      </c>
      <c r="E82">
        <v>1.38455361402594</v>
      </c>
      <c r="F82">
        <v>4.6472865368705198</v>
      </c>
      <c r="G82">
        <v>24.1726570757804</v>
      </c>
      <c r="H82">
        <v>21.5189698748291</v>
      </c>
      <c r="I82">
        <v>13.364788042381401</v>
      </c>
      <c r="J82">
        <v>13.9369401670992</v>
      </c>
      <c r="K82">
        <v>0.14237706239800901</v>
      </c>
      <c r="L82">
        <v>0.63556697703898002</v>
      </c>
      <c r="M82">
        <v>2.055944941821508E-3</v>
      </c>
    </row>
    <row r="83" spans="1:13" x14ac:dyDescent="0.3">
      <c r="A83">
        <v>8.6464647757820805E-3</v>
      </c>
      <c r="B83">
        <v>6.6285267481580395E-2</v>
      </c>
      <c r="C83">
        <v>0.18906165826320701</v>
      </c>
      <c r="D83">
        <v>3.9692538992501802E-2</v>
      </c>
      <c r="E83">
        <v>1.3492086805403201</v>
      </c>
      <c r="F83">
        <v>3.6107157603837501</v>
      </c>
      <c r="G83">
        <v>25.613097371161</v>
      </c>
      <c r="H83">
        <v>22.523684787750199</v>
      </c>
      <c r="I83">
        <v>18.9098766993265</v>
      </c>
      <c r="J83">
        <v>22.053058679215599</v>
      </c>
      <c r="K83">
        <v>0.124268641634844</v>
      </c>
      <c r="L83">
        <v>0.43412022758275298</v>
      </c>
      <c r="M83">
        <v>7.8889896714827053E-3</v>
      </c>
    </row>
    <row r="84" spans="1:13" x14ac:dyDescent="0.3">
      <c r="A84">
        <v>0.13861147248256001</v>
      </c>
      <c r="B84">
        <v>0.116695542261004</v>
      </c>
      <c r="C84">
        <v>0.139419449061155</v>
      </c>
      <c r="D84">
        <v>1.9522861798293899E-2</v>
      </c>
      <c r="E84">
        <v>0.20182663439772999</v>
      </c>
      <c r="F84">
        <v>5.6667696384247304</v>
      </c>
      <c r="G84">
        <v>25.078865009360001</v>
      </c>
      <c r="H84">
        <v>22.386264026165001</v>
      </c>
      <c r="I84">
        <v>19.902744363062101</v>
      </c>
      <c r="J84">
        <v>6.5980223342776201</v>
      </c>
      <c r="K84">
        <v>8.3988798798527595E-2</v>
      </c>
      <c r="L84">
        <v>0.318810721486807</v>
      </c>
      <c r="M84">
        <v>8.9213360566645864E-3</v>
      </c>
    </row>
    <row r="85" spans="1:13" x14ac:dyDescent="0.3">
      <c r="A85">
        <v>7.5574505559168795E-2</v>
      </c>
      <c r="B85">
        <v>2.7580958420876399E-2</v>
      </c>
      <c r="C85">
        <v>0.115800310358405</v>
      </c>
      <c r="D85">
        <v>1.5282731189392501E-2</v>
      </c>
      <c r="E85">
        <v>0.69818067890591895</v>
      </c>
      <c r="F85">
        <v>5.5528610621113303</v>
      </c>
      <c r="G85">
        <v>24.332901498675401</v>
      </c>
      <c r="H85">
        <v>22.8372653752565</v>
      </c>
      <c r="I85">
        <v>22.8221574204508</v>
      </c>
      <c r="J85">
        <v>9.8713148301467193</v>
      </c>
      <c r="K85">
        <v>0.15006719267927099</v>
      </c>
      <c r="L85">
        <v>0.25822035353630801</v>
      </c>
      <c r="M85">
        <v>9.1042656917124983E-3</v>
      </c>
    </row>
    <row r="86" spans="1:13" x14ac:dyDescent="0.3">
      <c r="A86">
        <v>0.114432088067522</v>
      </c>
      <c r="B86">
        <v>0.119598593490664</v>
      </c>
      <c r="C86">
        <v>0.13631242820620501</v>
      </c>
      <c r="D86">
        <v>1.3509148649871299E-2</v>
      </c>
      <c r="E86">
        <v>0.91480708015151302</v>
      </c>
      <c r="F86">
        <v>2.4511662535369401</v>
      </c>
      <c r="G86">
        <v>25.833599525201102</v>
      </c>
      <c r="H86">
        <v>21.175356288254299</v>
      </c>
      <c r="I86">
        <v>11.592353291343899</v>
      </c>
      <c r="J86">
        <v>16.4251387268305</v>
      </c>
      <c r="K86">
        <v>0.124583403281867</v>
      </c>
      <c r="L86">
        <v>0.39117425084114099</v>
      </c>
      <c r="M86">
        <v>1.02786609379109E-2</v>
      </c>
    </row>
    <row r="87" spans="1:13" x14ac:dyDescent="0.3">
      <c r="A87">
        <v>1.4119963269447901E-2</v>
      </c>
      <c r="B87">
        <v>6.8226348911412105E-2</v>
      </c>
      <c r="C87">
        <v>0.15284660406410699</v>
      </c>
      <c r="D87">
        <v>1.6709222915582401E-2</v>
      </c>
      <c r="E87">
        <v>1.4692008522339199</v>
      </c>
      <c r="F87">
        <v>1.0478021369781301</v>
      </c>
      <c r="G87">
        <v>24.280931758182099</v>
      </c>
      <c r="H87">
        <v>23.046270615607501</v>
      </c>
      <c r="I87">
        <v>11.335489233024401</v>
      </c>
      <c r="J87">
        <v>13.2204549256712</v>
      </c>
      <c r="K87">
        <v>0.133296927367337</v>
      </c>
      <c r="L87">
        <v>0.56102502290159495</v>
      </c>
      <c r="M87">
        <v>1.211860300973058E-2</v>
      </c>
    </row>
    <row r="88" spans="1:13" x14ac:dyDescent="0.3">
      <c r="A88">
        <v>4.4536473259795496E-3</v>
      </c>
      <c r="B88">
        <v>0.23854680681368301</v>
      </c>
      <c r="C88">
        <v>8.7220672219991704E-2</v>
      </c>
      <c r="D88">
        <v>1.5105648757889899E-2</v>
      </c>
      <c r="E88">
        <v>0.76724385311827104</v>
      </c>
      <c r="F88">
        <v>2.6981242457404702</v>
      </c>
      <c r="G88">
        <v>25.170857111224901</v>
      </c>
      <c r="H88">
        <v>23.034190378338099</v>
      </c>
      <c r="I88">
        <v>13.340875743888301</v>
      </c>
      <c r="J88">
        <v>9.6409494113177008</v>
      </c>
      <c r="K88">
        <v>0.124106979640201</v>
      </c>
      <c r="L88">
        <v>0.44353420231491297</v>
      </c>
      <c r="M88">
        <v>9.5236292574554689E-3</v>
      </c>
    </row>
    <row r="89" spans="1:13" x14ac:dyDescent="0.3">
      <c r="A89">
        <v>0.15734177750721601</v>
      </c>
      <c r="B89">
        <v>0.11369187118369201</v>
      </c>
      <c r="C89">
        <v>8.8170745119452498E-2</v>
      </c>
      <c r="D89">
        <v>1.9488625856116399E-2</v>
      </c>
      <c r="E89">
        <v>0.80206207814626396</v>
      </c>
      <c r="F89">
        <v>5.4327821815386397</v>
      </c>
      <c r="G89">
        <v>23.921722909551999</v>
      </c>
      <c r="H89">
        <v>21.9312550894916</v>
      </c>
      <c r="I89">
        <v>10.5351328849792</v>
      </c>
      <c r="J89">
        <v>20.220429227687401</v>
      </c>
      <c r="K89">
        <v>0.15742512140423101</v>
      </c>
      <c r="L89">
        <v>0.51301894728094299</v>
      </c>
      <c r="M89">
        <v>3.5857747425325218E-4</v>
      </c>
    </row>
    <row r="90" spans="1:13" x14ac:dyDescent="0.3">
      <c r="A90">
        <v>0.20855881052278</v>
      </c>
      <c r="B90">
        <v>0.15206608328851901</v>
      </c>
      <c r="C90">
        <v>0.102386641234159</v>
      </c>
      <c r="D90">
        <v>1.74496280644089E-2</v>
      </c>
      <c r="E90">
        <v>0.71348880650475599</v>
      </c>
      <c r="F90">
        <v>1.6773037638049599</v>
      </c>
      <c r="G90">
        <v>24.5328603422968</v>
      </c>
      <c r="H90">
        <v>20.080529352277502</v>
      </c>
      <c r="I90">
        <v>16.703559537418201</v>
      </c>
      <c r="J90">
        <v>7.7943760724738196</v>
      </c>
      <c r="K90">
        <v>8.6800019978545598E-2</v>
      </c>
      <c r="L90">
        <v>0.197949648275971</v>
      </c>
      <c r="M90">
        <v>5.0276576948817819E-3</v>
      </c>
    </row>
    <row r="91" spans="1:13" x14ac:dyDescent="0.3">
      <c r="A91">
        <v>0.222620804622537</v>
      </c>
      <c r="B91">
        <v>0.25207197372103102</v>
      </c>
      <c r="C91">
        <v>0.11558879484236199</v>
      </c>
      <c r="D91">
        <v>2.07038373043761E-2</v>
      </c>
      <c r="E91">
        <v>0.61132077258080197</v>
      </c>
      <c r="F91">
        <v>2.9662001682445398</v>
      </c>
      <c r="G91">
        <v>25.361089439760001</v>
      </c>
      <c r="H91">
        <v>22.685031527280799</v>
      </c>
      <c r="I91">
        <v>13.9192511641886</v>
      </c>
      <c r="J91">
        <v>8.7493741801008493</v>
      </c>
      <c r="K91">
        <v>0.11280338226119099</v>
      </c>
      <c r="L91">
        <v>0.805682766065002</v>
      </c>
      <c r="M91">
        <v>8.9799656154355041E-3</v>
      </c>
    </row>
    <row r="92" spans="1:13" x14ac:dyDescent="0.3">
      <c r="A92">
        <v>0.180192696748534</v>
      </c>
      <c r="B92">
        <v>4.3611760514322702E-2</v>
      </c>
      <c r="C92">
        <v>0.17513464348018201</v>
      </c>
      <c r="D92">
        <v>1.0573211287148301E-2</v>
      </c>
      <c r="E92">
        <v>0.30435001384466898</v>
      </c>
      <c r="F92">
        <v>5.1619986423756901</v>
      </c>
      <c r="G92">
        <v>24.840333298617001</v>
      </c>
      <c r="H92">
        <v>20.8899158574641</v>
      </c>
      <c r="I92">
        <v>16.596241637598698</v>
      </c>
      <c r="J92">
        <v>21.9396277060732</v>
      </c>
      <c r="K92">
        <v>9.5749780198093506E-2</v>
      </c>
      <c r="L92">
        <v>0.62649294454604298</v>
      </c>
      <c r="M92">
        <v>5.2664339105831463E-3</v>
      </c>
    </row>
    <row r="93" spans="1:13" x14ac:dyDescent="0.3">
      <c r="A93">
        <v>6.0468644221080503E-2</v>
      </c>
      <c r="B93">
        <v>0.16703654628247</v>
      </c>
      <c r="C93">
        <v>3.6589924916625001E-2</v>
      </c>
      <c r="D93">
        <v>8.1278082868084297E-3</v>
      </c>
      <c r="E93">
        <v>0.61454923236742598</v>
      </c>
      <c r="F93">
        <v>4.3547225303482202</v>
      </c>
      <c r="G93">
        <v>24.4916111990809</v>
      </c>
      <c r="H93">
        <v>23.0890613399446</v>
      </c>
      <c r="I93">
        <v>19.5360587025061</v>
      </c>
      <c r="J93">
        <v>22.9378047781065</v>
      </c>
      <c r="K93">
        <v>0.14059055049903699</v>
      </c>
      <c r="L93">
        <v>0.84108280483633202</v>
      </c>
      <c r="M93">
        <v>3.3851951506221672E-3</v>
      </c>
    </row>
    <row r="94" spans="1:13" x14ac:dyDescent="0.3">
      <c r="A94">
        <v>7.0235814838204499E-2</v>
      </c>
      <c r="B94">
        <v>0.21615596537245399</v>
      </c>
      <c r="C94">
        <v>0.116900685667992</v>
      </c>
      <c r="D94">
        <v>3.4084480411373103E-2</v>
      </c>
      <c r="E94">
        <v>0.38145416444167501</v>
      </c>
      <c r="F94">
        <v>1.5037148285191499</v>
      </c>
      <c r="G94">
        <v>24.600916035194</v>
      </c>
      <c r="H94">
        <v>22.589251406490799</v>
      </c>
      <c r="I94">
        <v>16.157699468312799</v>
      </c>
      <c r="J94">
        <v>15.5149208623916</v>
      </c>
      <c r="K94">
        <v>6.3583927019499206E-2</v>
      </c>
      <c r="L94">
        <v>0.87067537438124398</v>
      </c>
      <c r="M94">
        <v>1.1467000900302079E-2</v>
      </c>
    </row>
    <row r="95" spans="1:13" x14ac:dyDescent="0.3">
      <c r="A95">
        <v>0.15081444584950801</v>
      </c>
      <c r="B95">
        <v>1.76492324471474E-2</v>
      </c>
      <c r="C95">
        <v>0.16912548145651801</v>
      </c>
      <c r="D95">
        <v>3.6388056924566599E-2</v>
      </c>
      <c r="E95">
        <v>0.18456979072652799</v>
      </c>
      <c r="F95">
        <v>1.3198988502845199</v>
      </c>
      <c r="G95">
        <v>24.847813832247599</v>
      </c>
      <c r="H95">
        <v>21.8200751915574</v>
      </c>
      <c r="I95">
        <v>21.248613455099999</v>
      </c>
      <c r="J95">
        <v>15.1100605875254</v>
      </c>
      <c r="K95">
        <v>0.12671090125804799</v>
      </c>
      <c r="L95">
        <v>0.66748810652643398</v>
      </c>
      <c r="M95">
        <v>3.3421675383578991E-3</v>
      </c>
    </row>
    <row r="96" spans="1:13" x14ac:dyDescent="0.3">
      <c r="A96">
        <v>9.1115181896137099E-2</v>
      </c>
      <c r="B96">
        <v>1.0451810301747201E-2</v>
      </c>
      <c r="C96">
        <v>0.209808913841844</v>
      </c>
      <c r="D96">
        <v>1.16814818968996E-2</v>
      </c>
      <c r="E96">
        <v>0.21572511717677101</v>
      </c>
      <c r="F96">
        <v>1.7059127453248999</v>
      </c>
      <c r="G96">
        <v>24.682009970839101</v>
      </c>
      <c r="H96">
        <v>22.3340798541903</v>
      </c>
      <c r="I96">
        <v>11.634989088634001</v>
      </c>
      <c r="J96">
        <v>12.6413811147213</v>
      </c>
      <c r="K96">
        <v>7.5136905645486002E-2</v>
      </c>
      <c r="L96">
        <v>0.64972308874130202</v>
      </c>
      <c r="M96">
        <v>4.7531614429317422E-3</v>
      </c>
    </row>
    <row r="97" spans="1:13" x14ac:dyDescent="0.3">
      <c r="A97">
        <v>9.6431473971577406E-2</v>
      </c>
      <c r="B97">
        <v>4.1160597839625501E-2</v>
      </c>
      <c r="C97">
        <v>0.169195180043578</v>
      </c>
      <c r="D97">
        <v>8.3944808831438403E-3</v>
      </c>
      <c r="E97">
        <v>0.80242864037863904</v>
      </c>
      <c r="F97">
        <v>3.3257462622132099</v>
      </c>
      <c r="G97">
        <v>25.133639842388199</v>
      </c>
      <c r="H97">
        <v>22.449587133526801</v>
      </c>
      <c r="I97">
        <v>13.7598804756999</v>
      </c>
      <c r="J97">
        <v>10.498239650391</v>
      </c>
      <c r="K97">
        <v>0.14671674754703401</v>
      </c>
      <c r="L97">
        <v>0.87090557590127005</v>
      </c>
      <c r="M97">
        <v>1.083358345495071E-2</v>
      </c>
    </row>
    <row r="98" spans="1:13" x14ac:dyDescent="0.3">
      <c r="A98">
        <v>1.8115911973407499E-2</v>
      </c>
      <c r="B98">
        <v>0.222941566328518</v>
      </c>
      <c r="C98">
        <v>9.71671263724566E-2</v>
      </c>
      <c r="D98">
        <v>3.2334779573604498E-2</v>
      </c>
      <c r="E98">
        <v>1.11468943897635</v>
      </c>
      <c r="F98">
        <v>1.3093688818626099</v>
      </c>
      <c r="G98">
        <v>23.9989991349401</v>
      </c>
      <c r="H98">
        <v>23.192983884364399</v>
      </c>
      <c r="I98">
        <v>15.3251827845816</v>
      </c>
      <c r="J98">
        <v>12.298203400336201</v>
      </c>
      <c r="K98">
        <v>0.13338461281266101</v>
      </c>
      <c r="L98">
        <v>0.43753842636942902</v>
      </c>
      <c r="M98">
        <v>5.1252432545879859E-3</v>
      </c>
    </row>
    <row r="99" spans="1:13" x14ac:dyDescent="0.3">
      <c r="A99">
        <v>0.16329048082418701</v>
      </c>
      <c r="B99">
        <v>3.0616708742454601E-2</v>
      </c>
      <c r="C99">
        <v>0.149316873461008</v>
      </c>
      <c r="D99">
        <v>2.4207867072895201E-2</v>
      </c>
      <c r="E99">
        <v>0.42625944619067002</v>
      </c>
      <c r="F99">
        <v>1.9281870280392499</v>
      </c>
      <c r="G99">
        <v>25.941376030864198</v>
      </c>
      <c r="H99">
        <v>21.360761315375601</v>
      </c>
      <c r="I99">
        <v>24.130155614111601</v>
      </c>
      <c r="J99">
        <v>16.0906515792012</v>
      </c>
      <c r="K99">
        <v>7.1368294954299902E-2</v>
      </c>
      <c r="L99">
        <v>0.27368494104593999</v>
      </c>
      <c r="M99">
        <v>3.5767211113125088E-3</v>
      </c>
    </row>
    <row r="100" spans="1:13" x14ac:dyDescent="0.3">
      <c r="A100">
        <v>0.21398805298679499</v>
      </c>
      <c r="B100">
        <v>0.161494559160201</v>
      </c>
      <c r="C100">
        <v>0.10586911064386401</v>
      </c>
      <c r="D100">
        <v>1.0000636541284601E-2</v>
      </c>
      <c r="E100">
        <v>1.0242595005780499</v>
      </c>
      <c r="F100">
        <v>3.3710925702471299</v>
      </c>
      <c r="G100">
        <v>24.166786313266499</v>
      </c>
      <c r="H100">
        <v>20.182005956768901</v>
      </c>
      <c r="I100">
        <v>21.4112754515372</v>
      </c>
      <c r="J100">
        <v>19.354261570610099</v>
      </c>
      <c r="K100">
        <v>0.106329840959515</v>
      </c>
      <c r="L100">
        <v>0.73591509051620996</v>
      </c>
      <c r="M100">
        <v>5.5862583802081646E-3</v>
      </c>
    </row>
    <row r="101" spans="1:13" x14ac:dyDescent="0.3">
      <c r="A101">
        <v>5.9965779850725098E-2</v>
      </c>
      <c r="B101">
        <v>5.8288731710053998E-2</v>
      </c>
      <c r="C101">
        <v>9.0003196343779596E-2</v>
      </c>
      <c r="D101">
        <v>2.5088528099469799E-2</v>
      </c>
      <c r="E101">
        <v>0.26691625500097899</v>
      </c>
      <c r="F101">
        <v>2.2716854363679899</v>
      </c>
      <c r="G101">
        <v>23.869203932071098</v>
      </c>
      <c r="H101">
        <v>23.058996435254802</v>
      </c>
      <c r="I101">
        <v>23.795163818867898</v>
      </c>
      <c r="J101">
        <v>18.720998583361499</v>
      </c>
      <c r="K101">
        <v>0.14895435190526801</v>
      </c>
      <c r="L101">
        <v>0.33550077211111801</v>
      </c>
      <c r="M101">
        <v>4.0013510821154353E-3</v>
      </c>
    </row>
  </sheetData>
  <mergeCells count="5">
    <mergeCell ref="P11:P13"/>
    <mergeCell ref="U11:U13"/>
    <mergeCell ref="Z11:Z13"/>
    <mergeCell ref="Z14:AA14"/>
    <mergeCell ref="P15:Q1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2529D-1CB2-4A32-BAFB-DBE3C6151620}">
  <dimension ref="A1:M104"/>
  <sheetViews>
    <sheetView tabSelected="1" zoomScaleNormal="100" workbookViewId="0">
      <selection activeCell="G17" sqref="G17"/>
    </sheetView>
  </sheetViews>
  <sheetFormatPr defaultRowHeight="16.5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33" x14ac:dyDescent="0.3">
      <c r="A3" s="22" t="s">
        <v>16</v>
      </c>
      <c r="B3" s="22" t="s">
        <v>19</v>
      </c>
      <c r="C3" s="22" t="s">
        <v>20</v>
      </c>
      <c r="D3" s="22" t="s">
        <v>44</v>
      </c>
      <c r="E3" s="22" t="s">
        <v>24</v>
      </c>
      <c r="F3" s="22" t="s">
        <v>46</v>
      </c>
      <c r="G3" s="23" t="s">
        <v>57</v>
      </c>
      <c r="H3" s="23" t="s">
        <v>58</v>
      </c>
      <c r="I3" s="22" t="s">
        <v>47</v>
      </c>
      <c r="J3" s="22" t="s">
        <v>48</v>
      </c>
      <c r="K3" s="22" t="s">
        <v>49</v>
      </c>
      <c r="L3" s="22" t="s">
        <v>50</v>
      </c>
      <c r="M3" s="22" t="s">
        <v>51</v>
      </c>
    </row>
    <row r="4" spans="1:13" x14ac:dyDescent="0.3">
      <c r="A4" s="22" t="s">
        <v>43</v>
      </c>
      <c r="B4" s="22" t="s">
        <v>43</v>
      </c>
      <c r="C4" s="22" t="s">
        <v>43</v>
      </c>
      <c r="D4" s="22" t="s">
        <v>43</v>
      </c>
      <c r="E4" s="22" t="s">
        <v>45</v>
      </c>
      <c r="F4" s="22" t="s">
        <v>56</v>
      </c>
      <c r="G4" s="22" t="s">
        <v>52</v>
      </c>
      <c r="H4" s="22" t="s">
        <v>52</v>
      </c>
      <c r="I4" s="22" t="s">
        <v>53</v>
      </c>
      <c r="J4" s="22" t="s">
        <v>53</v>
      </c>
      <c r="K4" s="22" t="s">
        <v>54</v>
      </c>
      <c r="L4" s="22" t="s">
        <v>56</v>
      </c>
      <c r="M4" s="22" t="s">
        <v>55</v>
      </c>
    </row>
    <row r="5" spans="1:13" x14ac:dyDescent="0.3">
      <c r="A5" s="24">
        <v>0.3465769872271886</v>
      </c>
      <c r="B5" s="24">
        <v>0.27636992430728158</v>
      </c>
      <c r="C5" s="24">
        <v>0.50968027039594421</v>
      </c>
      <c r="D5" s="24">
        <v>0.64309982733032078</v>
      </c>
      <c r="E5" s="24">
        <v>0.28367690099403298</v>
      </c>
      <c r="F5" s="21">
        <v>1.66947585088201</v>
      </c>
      <c r="G5" s="21">
        <v>24.436546239256899</v>
      </c>
      <c r="H5" s="21">
        <v>21.948980671167401</v>
      </c>
      <c r="I5" s="21">
        <v>17.895558550953901</v>
      </c>
      <c r="J5" s="21">
        <v>8.2675768397748399</v>
      </c>
      <c r="K5" s="21">
        <v>0.11923101226100701</v>
      </c>
      <c r="L5" s="21">
        <v>0.46274756863713301</v>
      </c>
      <c r="M5" s="24">
        <v>5.9401828562840823E-3</v>
      </c>
    </row>
    <row r="6" spans="1:13" x14ac:dyDescent="0.3">
      <c r="A6" s="24">
        <v>0.20886352810533199</v>
      </c>
      <c r="B6" s="24">
        <v>0.5606206265698126</v>
      </c>
      <c r="C6" s="24">
        <v>0.5512359184809037</v>
      </c>
      <c r="D6" s="24">
        <v>1.7931922635078683</v>
      </c>
      <c r="E6" s="24">
        <v>0.627506696758792</v>
      </c>
      <c r="F6" s="21">
        <v>1.7429061550647</v>
      </c>
      <c r="G6" s="21">
        <v>24.8841489946237</v>
      </c>
      <c r="H6" s="21">
        <v>20.073219534009699</v>
      </c>
      <c r="I6" s="21">
        <v>14.204389344668</v>
      </c>
      <c r="J6" s="21">
        <v>8.9953932780772394</v>
      </c>
      <c r="K6" s="21">
        <v>6.4707101623061994E-2</v>
      </c>
      <c r="L6" s="21">
        <v>0.63980158381164098</v>
      </c>
      <c r="M6" s="24">
        <v>7.978081310284324E-3</v>
      </c>
    </row>
    <row r="7" spans="1:13" x14ac:dyDescent="0.3">
      <c r="A7" s="24">
        <v>0.87860591725725212</v>
      </c>
      <c r="B7" s="24">
        <v>0.20008221964696354</v>
      </c>
      <c r="C7" s="24">
        <v>0.5839755047585764</v>
      </c>
      <c r="D7" s="24">
        <v>2.2421709380786838</v>
      </c>
      <c r="E7" s="24">
        <v>0.56174720609560602</v>
      </c>
      <c r="F7" s="21">
        <v>3.67270340467803</v>
      </c>
      <c r="G7" s="21">
        <v>25.598141971114099</v>
      </c>
      <c r="H7" s="21">
        <v>20.6525245159864</v>
      </c>
      <c r="I7" s="21">
        <v>14.6559975633863</v>
      </c>
      <c r="J7" s="21">
        <v>15.2264744285494</v>
      </c>
      <c r="K7" s="21">
        <v>0.127216977437492</v>
      </c>
      <c r="L7" s="21">
        <v>0.695601529441773</v>
      </c>
      <c r="M7" s="24">
        <v>1.1733465266297569E-2</v>
      </c>
    </row>
    <row r="8" spans="1:13" x14ac:dyDescent="0.3">
      <c r="A8" s="24">
        <v>0.18384129779032815</v>
      </c>
      <c r="B8" s="24">
        <v>0.18578363501745979</v>
      </c>
      <c r="C8" s="24">
        <v>0.26597432728503995</v>
      </c>
      <c r="D8" s="24">
        <v>0.81377022583308167</v>
      </c>
      <c r="E8" s="24">
        <v>0.13095115208998301</v>
      </c>
      <c r="F8" s="21">
        <v>3.76492709643207</v>
      </c>
      <c r="G8" s="21">
        <v>25.065700344042799</v>
      </c>
      <c r="H8" s="21">
        <v>22.5670082308351</v>
      </c>
      <c r="I8" s="21">
        <v>23.820808674208799</v>
      </c>
      <c r="J8" s="21">
        <v>12.110289834439699</v>
      </c>
      <c r="K8" s="21">
        <v>0.111162999931257</v>
      </c>
      <c r="L8" s="21">
        <v>0.35234673190861898</v>
      </c>
      <c r="M8" s="24">
        <v>2.1919957682257521E-3</v>
      </c>
    </row>
    <row r="9" spans="1:13" x14ac:dyDescent="0.3">
      <c r="A9" s="24">
        <v>0.25203254187508334</v>
      </c>
      <c r="B9" s="24">
        <v>0.30592035019461727</v>
      </c>
      <c r="C9" s="24">
        <v>0.28838846351082925</v>
      </c>
      <c r="D9" s="24">
        <v>0.72143910356438368</v>
      </c>
      <c r="E9" s="24">
        <v>0.44301972840912601</v>
      </c>
      <c r="F9" s="21">
        <v>2.5147326956503102</v>
      </c>
      <c r="G9" s="21">
        <v>24.612694390513902</v>
      </c>
      <c r="H9" s="21">
        <v>22.7360574483872</v>
      </c>
      <c r="I9" s="21">
        <v>13.3232480078004</v>
      </c>
      <c r="J9" s="21">
        <v>18.270331459119902</v>
      </c>
      <c r="K9" s="21">
        <v>9.96314741321839E-2</v>
      </c>
      <c r="L9" s="21">
        <v>0.44346696473658098</v>
      </c>
      <c r="M9" s="24">
        <v>1.0335512179881341E-2</v>
      </c>
    </row>
    <row r="10" spans="1:13" x14ac:dyDescent="0.3">
      <c r="A10" s="24">
        <v>0.5182329515411731</v>
      </c>
      <c r="B10" s="24">
        <v>0.95601368392962371</v>
      </c>
      <c r="C10" s="24">
        <v>0.3346980164317146</v>
      </c>
      <c r="D10" s="24">
        <v>1.6890287757275795</v>
      </c>
      <c r="E10" s="24">
        <v>0.73026619330048603</v>
      </c>
      <c r="F10" s="21">
        <v>4.5285135998856196</v>
      </c>
      <c r="G10" s="21">
        <v>25.716618554526899</v>
      </c>
      <c r="H10" s="21">
        <v>21.231547251343699</v>
      </c>
      <c r="I10" s="21">
        <v>23.968770391074901</v>
      </c>
      <c r="J10" s="21">
        <v>23.750070576555999</v>
      </c>
      <c r="K10" s="21">
        <v>0.100297361756675</v>
      </c>
      <c r="L10" s="21">
        <v>0.62168803606182299</v>
      </c>
      <c r="M10" s="24">
        <v>1.248496659682132E-2</v>
      </c>
    </row>
    <row r="11" spans="1:13" x14ac:dyDescent="0.3">
      <c r="A11" s="24">
        <v>0.29867362468385622</v>
      </c>
      <c r="B11" s="24">
        <v>0.13811668605628158</v>
      </c>
      <c r="C11" s="24">
        <v>0.60658442694096604</v>
      </c>
      <c r="D11" s="24">
        <v>0.65628826338617408</v>
      </c>
      <c r="E11" s="24">
        <v>0.79026550259441097</v>
      </c>
      <c r="F11" s="21">
        <v>5.1207147226668797</v>
      </c>
      <c r="G11" s="21">
        <v>24.041309931897601</v>
      </c>
      <c r="H11" s="21">
        <v>22.6727293625474</v>
      </c>
      <c r="I11" s="21">
        <v>11.6654750797898</v>
      </c>
      <c r="J11" s="21">
        <v>7.6156185762956703</v>
      </c>
      <c r="K11" s="21">
        <v>0.16545266064815201</v>
      </c>
      <c r="L11" s="21">
        <v>0.64680648837238597</v>
      </c>
      <c r="M11" s="24">
        <v>6.6669169755186894E-3</v>
      </c>
    </row>
    <row r="12" spans="1:13" x14ac:dyDescent="0.3">
      <c r="A12" s="24">
        <v>0.2112524403502819</v>
      </c>
      <c r="B12" s="24">
        <v>0.37537650198585276</v>
      </c>
      <c r="C12" s="24">
        <v>0.50793134316414357</v>
      </c>
      <c r="D12" s="24">
        <v>0.91725563437985491</v>
      </c>
      <c r="E12" s="24">
        <v>0.25193396904505799</v>
      </c>
      <c r="F12" s="21">
        <v>5.0529273205902401</v>
      </c>
      <c r="G12" s="21">
        <v>25.763406243943599</v>
      </c>
      <c r="H12" s="21">
        <v>21.652493871748501</v>
      </c>
      <c r="I12" s="21">
        <v>17.771278602303902</v>
      </c>
      <c r="J12" s="21">
        <v>7.4700280753895596</v>
      </c>
      <c r="K12" s="21">
        <v>0.15221972948405901</v>
      </c>
      <c r="L12" s="21">
        <v>0.85989106744527799</v>
      </c>
      <c r="M12" s="24">
        <v>3.9540636294987056E-3</v>
      </c>
    </row>
    <row r="13" spans="1:13" x14ac:dyDescent="0.3">
      <c r="A13" s="24">
        <v>0.36539344215765501</v>
      </c>
      <c r="B13" s="24">
        <v>0.21300699160504497</v>
      </c>
      <c r="C13" s="24">
        <v>0.19428761916818293</v>
      </c>
      <c r="D13" s="24">
        <v>1.8000964218080771</v>
      </c>
      <c r="E13" s="24">
        <v>1.32494307677261</v>
      </c>
      <c r="F13" s="21">
        <v>5.4828612019773502</v>
      </c>
      <c r="G13" s="21">
        <v>23.512208673451099</v>
      </c>
      <c r="H13" s="21">
        <v>20.1619679011405</v>
      </c>
      <c r="I13" s="21">
        <v>21.512673083925598</v>
      </c>
      <c r="J13" s="21">
        <v>4.6427611596882299</v>
      </c>
      <c r="K13" s="21">
        <v>7.3594460096210207E-2</v>
      </c>
      <c r="L13" s="21">
        <v>0.46903601177036802</v>
      </c>
      <c r="M13" s="24">
        <v>6.8310373462736607E-3</v>
      </c>
    </row>
    <row r="14" spans="1:13" x14ac:dyDescent="0.3">
      <c r="A14" s="24">
        <v>0.62745214962009599</v>
      </c>
      <c r="B14" s="24">
        <v>0.17578789690917937</v>
      </c>
      <c r="C14" s="24">
        <v>0.65239284867356118</v>
      </c>
      <c r="D14" s="24">
        <v>2.2853258180837739</v>
      </c>
      <c r="E14" s="24">
        <v>1.2738042061217101</v>
      </c>
      <c r="F14" s="21">
        <v>2.6702226852066802</v>
      </c>
      <c r="G14" s="21">
        <v>25.426243265601801</v>
      </c>
      <c r="H14" s="21">
        <v>20.8431513942778</v>
      </c>
      <c r="I14" s="21">
        <v>18.181116643827401</v>
      </c>
      <c r="J14" s="21">
        <v>18.072384322062099</v>
      </c>
      <c r="K14" s="21">
        <v>9.8945816040504703E-2</v>
      </c>
      <c r="L14" s="21">
        <v>0.20574685484170899</v>
      </c>
      <c r="M14" s="24">
        <v>9.8209145595319573E-3</v>
      </c>
    </row>
    <row r="15" spans="1:13" x14ac:dyDescent="0.3">
      <c r="A15" s="24">
        <v>0.63701031285405862</v>
      </c>
      <c r="B15" s="24">
        <v>0.66745308405859038</v>
      </c>
      <c r="C15" s="24">
        <v>0.59941966202223729</v>
      </c>
      <c r="D15" s="24">
        <v>1.2483776342269126</v>
      </c>
      <c r="E15" s="24">
        <v>1.3607994639780401</v>
      </c>
      <c r="F15" s="21">
        <v>3.7073262177873398</v>
      </c>
      <c r="G15" s="21">
        <v>25.063534505106499</v>
      </c>
      <c r="H15" s="21">
        <v>21.6858796015382</v>
      </c>
      <c r="I15" s="21">
        <v>11.1113987653516</v>
      </c>
      <c r="J15" s="21">
        <v>22.853778187185501</v>
      </c>
      <c r="K15" s="21">
        <v>6.4784788978286101E-2</v>
      </c>
      <c r="L15" s="21">
        <v>0.23692397810518701</v>
      </c>
      <c r="M15" s="24">
        <v>2.9460016259690749E-3</v>
      </c>
    </row>
    <row r="16" spans="1:13" x14ac:dyDescent="0.3">
      <c r="A16" s="24">
        <v>0.58989513155007456</v>
      </c>
      <c r="B16" s="24">
        <v>0.16576670272496524</v>
      </c>
      <c r="C16" s="24">
        <v>0.28867794373567046</v>
      </c>
      <c r="D16" s="24">
        <v>0.70841500768684873</v>
      </c>
      <c r="E16" s="24">
        <v>1.1984161035157701</v>
      </c>
      <c r="F16" s="21">
        <v>1.54029088583775</v>
      </c>
      <c r="G16" s="21">
        <v>25.445954463002298</v>
      </c>
      <c r="H16" s="21">
        <v>22.071645980328299</v>
      </c>
      <c r="I16" s="21">
        <v>13.6652136058546</v>
      </c>
      <c r="J16" s="21">
        <v>23.339810092933501</v>
      </c>
      <c r="K16" s="21">
        <v>0.14317666691262301</v>
      </c>
      <c r="L16" s="21">
        <v>0.50487442687153805</v>
      </c>
      <c r="M16" s="24">
        <v>8.2921172404894616E-3</v>
      </c>
    </row>
    <row r="17" spans="1:13" x14ac:dyDescent="0.3">
      <c r="A17" s="24">
        <v>0.33278730169763998</v>
      </c>
      <c r="B17" s="24">
        <v>0.25087994948150349</v>
      </c>
      <c r="C17" s="24">
        <v>0.39787801490953068</v>
      </c>
      <c r="D17" s="24">
        <v>0.66789095111538188</v>
      </c>
      <c r="E17" s="24">
        <v>0.71783292549662303</v>
      </c>
      <c r="F17" s="21">
        <v>2.6586037667002498</v>
      </c>
      <c r="G17" s="21">
        <v>24.6672540925676</v>
      </c>
      <c r="H17" s="21">
        <v>20.442304136604101</v>
      </c>
      <c r="I17" s="21">
        <v>24.853306842269401</v>
      </c>
      <c r="J17" s="21">
        <v>13.269292266108099</v>
      </c>
      <c r="K17" s="21">
        <v>0.115196756666992</v>
      </c>
      <c r="L17" s="21">
        <v>0.14422380980104199</v>
      </c>
      <c r="M17" s="24">
        <v>5.0657951942412183E-3</v>
      </c>
    </row>
    <row r="18" spans="1:13" x14ac:dyDescent="0.3">
      <c r="A18" s="24">
        <v>1.3845855206332842</v>
      </c>
      <c r="B18" s="24">
        <v>0.79285953656874619</v>
      </c>
      <c r="C18" s="24">
        <v>0.31013196941906163</v>
      </c>
      <c r="D18" s="24">
        <v>1.6439493251685469</v>
      </c>
      <c r="E18" s="24">
        <v>0.45972452913410999</v>
      </c>
      <c r="F18" s="21">
        <v>4.2553119189105901</v>
      </c>
      <c r="G18" s="21">
        <v>23.5136459242553</v>
      </c>
      <c r="H18" s="21">
        <v>22.300804454833202</v>
      </c>
      <c r="I18" s="21">
        <v>21.1252329859417</v>
      </c>
      <c r="J18" s="21">
        <v>6.6192703563719899</v>
      </c>
      <c r="K18" s="21">
        <v>0.10577629469335099</v>
      </c>
      <c r="L18" s="21">
        <v>0.81369349900633103</v>
      </c>
      <c r="M18" s="24">
        <v>5.5280452390434227E-3</v>
      </c>
    </row>
    <row r="19" spans="1:13" x14ac:dyDescent="0.3">
      <c r="A19" s="24">
        <v>0.54339866213052856</v>
      </c>
      <c r="B19" s="24">
        <v>0.61171524331209992</v>
      </c>
      <c r="C19" s="24">
        <v>0.61864734746074679</v>
      </c>
      <c r="D19" s="24">
        <v>1.2112813676424548</v>
      </c>
      <c r="E19" s="24">
        <v>0.69665486579760905</v>
      </c>
      <c r="F19" s="21">
        <v>5.6801312966272199</v>
      </c>
      <c r="G19" s="21">
        <v>25.764270727033701</v>
      </c>
      <c r="H19" s="21">
        <v>20.9202169194817</v>
      </c>
      <c r="I19" s="21">
        <v>13.1857881206088</v>
      </c>
      <c r="J19" s="21">
        <v>9.1777650602161795</v>
      </c>
      <c r="K19" s="21">
        <v>0.16341586495749699</v>
      </c>
      <c r="L19" s="21">
        <v>0.78680609837174398</v>
      </c>
      <c r="M19" s="24">
        <v>6.2115323409670971E-3</v>
      </c>
    </row>
    <row r="20" spans="1:13" x14ac:dyDescent="0.3">
      <c r="A20" s="24">
        <v>0.4252028500990801</v>
      </c>
      <c r="B20" s="24">
        <v>1.0107576919231467</v>
      </c>
      <c r="C20" s="24">
        <v>0.2151588200927062</v>
      </c>
      <c r="D20" s="24">
        <v>1.9049604527592536</v>
      </c>
      <c r="E20" s="24">
        <v>0.32198416837491101</v>
      </c>
      <c r="F20" s="21">
        <v>2.78359576966613</v>
      </c>
      <c r="G20" s="21">
        <v>23.724381946772301</v>
      </c>
      <c r="H20" s="21">
        <v>20.031382977217401</v>
      </c>
      <c r="I20" s="21">
        <v>17.8096638282295</v>
      </c>
      <c r="J20" s="21">
        <v>12.929159920662601</v>
      </c>
      <c r="K20" s="21">
        <v>7.8738745565060497E-2</v>
      </c>
      <c r="L20" s="21">
        <v>0.49535271823406202</v>
      </c>
      <c r="M20" s="24">
        <v>3.3402729080989962E-3</v>
      </c>
    </row>
    <row r="21" spans="1:13" x14ac:dyDescent="0.3">
      <c r="A21" s="24">
        <v>0.26398542896175275</v>
      </c>
      <c r="B21" s="24">
        <v>1.0254083521338262</v>
      </c>
      <c r="C21" s="24">
        <v>0.20930701544967539</v>
      </c>
      <c r="D21" s="24">
        <v>0.65289015744098633</v>
      </c>
      <c r="E21" s="24">
        <v>1.30128332199529</v>
      </c>
      <c r="F21" s="21">
        <v>5.7815051302313796</v>
      </c>
      <c r="G21" s="21">
        <v>23.949929608800399</v>
      </c>
      <c r="H21" s="21">
        <v>20.025837191194299</v>
      </c>
      <c r="I21" s="21">
        <v>20.855218674987601</v>
      </c>
      <c r="J21" s="21">
        <v>5.75599491689354</v>
      </c>
      <c r="K21" s="21">
        <v>0.16101456521544599</v>
      </c>
      <c r="L21" s="21">
        <v>0.79633828625082903</v>
      </c>
      <c r="M21" s="24">
        <v>5.8498018654063351E-3</v>
      </c>
    </row>
    <row r="22" spans="1:13" x14ac:dyDescent="0.3">
      <c r="A22" s="24">
        <v>0.16223496403989307</v>
      </c>
      <c r="B22" s="24">
        <v>0.26041972649594347</v>
      </c>
      <c r="C22" s="24">
        <v>0.38188654704827618</v>
      </c>
      <c r="D22" s="24">
        <v>1.0813314673920515</v>
      </c>
      <c r="E22" s="24">
        <v>1.3449187828693501</v>
      </c>
      <c r="F22" s="21">
        <v>4.0612331163138098</v>
      </c>
      <c r="G22" s="21">
        <v>24.665987343504099</v>
      </c>
      <c r="H22" s="21">
        <v>23.1054702885449</v>
      </c>
      <c r="I22" s="21">
        <v>13.4931708592921</v>
      </c>
      <c r="J22" s="21">
        <v>21.731939703226001</v>
      </c>
      <c r="K22" s="21">
        <v>0.102493367921561</v>
      </c>
      <c r="L22" s="21">
        <v>0.71039661150425704</v>
      </c>
      <c r="M22" s="24">
        <v>4.1427091840887447E-3</v>
      </c>
    </row>
    <row r="23" spans="1:13" x14ac:dyDescent="0.3">
      <c r="A23" s="24">
        <v>0.15025296500718069</v>
      </c>
      <c r="B23" s="24">
        <v>0.18981719754436915</v>
      </c>
      <c r="C23" s="24">
        <v>0.41007723538579294</v>
      </c>
      <c r="D23" s="24">
        <v>0.91489361791418933</v>
      </c>
      <c r="E23" s="24">
        <v>0.83987821852788302</v>
      </c>
      <c r="F23" s="21">
        <v>5.6008671924937499</v>
      </c>
      <c r="G23" s="21">
        <v>25.0407085312996</v>
      </c>
      <c r="H23" s="21">
        <v>20.091378702968399</v>
      </c>
      <c r="I23" s="21">
        <v>12.192247770726601</v>
      </c>
      <c r="J23" s="21">
        <v>4.0416580960154498</v>
      </c>
      <c r="K23" s="21">
        <v>0.13633264852687699</v>
      </c>
      <c r="L23" s="21">
        <v>0.26467808578163399</v>
      </c>
      <c r="M23" s="24">
        <v>1.086927424476016E-2</v>
      </c>
    </row>
    <row r="24" spans="1:13" x14ac:dyDescent="0.3">
      <c r="A24" s="24">
        <v>0.43908025084295782</v>
      </c>
      <c r="B24" s="24">
        <v>0.17963860854736385</v>
      </c>
      <c r="C24" s="24">
        <v>0.54464063911758798</v>
      </c>
      <c r="D24" s="24">
        <v>0.69830199593560571</v>
      </c>
      <c r="E24" s="24">
        <v>0.73408675068058105</v>
      </c>
      <c r="F24" s="21">
        <v>1.79618304385804</v>
      </c>
      <c r="G24" s="21">
        <v>24.861103062494699</v>
      </c>
      <c r="H24" s="21">
        <v>21.157707187533401</v>
      </c>
      <c r="I24" s="21">
        <v>23.148515733191701</v>
      </c>
      <c r="J24" s="21">
        <v>19.2035585930571</v>
      </c>
      <c r="K24" s="21">
        <v>7.8364395683165597E-2</v>
      </c>
      <c r="L24" s="21">
        <v>0.65230045933276404</v>
      </c>
      <c r="M24" s="24">
        <v>9.4899859104771169E-4</v>
      </c>
    </row>
    <row r="25" spans="1:13" x14ac:dyDescent="0.3">
      <c r="A25" s="24">
        <v>0.41818755825312581</v>
      </c>
      <c r="B25" s="24">
        <v>0.30611526661404098</v>
      </c>
      <c r="C25" s="24">
        <v>0.56561321022625355</v>
      </c>
      <c r="D25" s="24">
        <v>1.3905441130653218</v>
      </c>
      <c r="E25" s="24">
        <v>1.05873067649081</v>
      </c>
      <c r="F25" s="21">
        <v>1.53752142703161</v>
      </c>
      <c r="G25" s="21">
        <v>25.7496497441782</v>
      </c>
      <c r="H25" s="21">
        <v>23.084199154377</v>
      </c>
      <c r="I25" s="21">
        <v>22.188458550954199</v>
      </c>
      <c r="J25" s="21">
        <v>12.753634952008699</v>
      </c>
      <c r="K25" s="21">
        <v>7.0336331918369993E-2</v>
      </c>
      <c r="L25" s="21">
        <v>0.67987070512026504</v>
      </c>
      <c r="M25" s="24">
        <v>4.6394445234909654E-3</v>
      </c>
    </row>
    <row r="26" spans="1:13" x14ac:dyDescent="0.3">
      <c r="A26" s="24">
        <v>0.1828686396517161</v>
      </c>
      <c r="B26" s="24">
        <v>0.45691484614991845</v>
      </c>
      <c r="C26" s="24">
        <v>0.47986107599636518</v>
      </c>
      <c r="D26" s="24">
        <v>0.88949937326040451</v>
      </c>
      <c r="E26" s="24">
        <v>1.10027850209735</v>
      </c>
      <c r="F26" s="21">
        <v>3.06138145178556</v>
      </c>
      <c r="G26" s="21">
        <v>24.807163094054001</v>
      </c>
      <c r="H26" s="21">
        <v>22.805152946710599</v>
      </c>
      <c r="I26" s="21">
        <v>15.5532894621137</v>
      </c>
      <c r="J26" s="21">
        <v>21.343115317635199</v>
      </c>
      <c r="K26" s="21">
        <v>8.6502467200625696E-2</v>
      </c>
      <c r="L26" s="21">
        <v>0.38852027468383299</v>
      </c>
      <c r="M26" s="24">
        <v>4.6732259856071328E-3</v>
      </c>
    </row>
    <row r="27" spans="1:13" x14ac:dyDescent="0.3">
      <c r="A27" s="24">
        <v>0.29426126414432713</v>
      </c>
      <c r="B27" s="24">
        <v>0.57548884957312263</v>
      </c>
      <c r="C27" s="24">
        <v>1.3684523792888454</v>
      </c>
      <c r="D27" s="24">
        <v>0.91275502485482007</v>
      </c>
      <c r="E27" s="24">
        <v>0.91922938427887801</v>
      </c>
      <c r="F27" s="21">
        <v>4.8827582041267297</v>
      </c>
      <c r="G27" s="21">
        <v>24.716748957755001</v>
      </c>
      <c r="H27" s="21">
        <v>22.078837973624498</v>
      </c>
      <c r="I27" s="21">
        <v>21.413958034245301</v>
      </c>
      <c r="J27" s="21">
        <v>22.8869675947353</v>
      </c>
      <c r="K27" s="21">
        <v>0.162191620995291</v>
      </c>
      <c r="L27" s="21">
        <v>0.77357782684266596</v>
      </c>
      <c r="M27" s="24">
        <v>5.9555679239565512E-3</v>
      </c>
    </row>
    <row r="28" spans="1:13" x14ac:dyDescent="0.3">
      <c r="A28" s="24">
        <v>0.21818321466999271</v>
      </c>
      <c r="B28" s="24">
        <v>0.20376271899643481</v>
      </c>
      <c r="C28" s="24">
        <v>0.58240325910322166</v>
      </c>
      <c r="D28" s="24">
        <v>1.187065035438988</v>
      </c>
      <c r="E28" s="24">
        <v>0.55268343016505195</v>
      </c>
      <c r="F28" s="21">
        <v>5.9933848076034302</v>
      </c>
      <c r="G28" s="21">
        <v>25.960967772314302</v>
      </c>
      <c r="H28" s="21">
        <v>20.3498926900327</v>
      </c>
      <c r="I28" s="21">
        <v>20.740747906966099</v>
      </c>
      <c r="J28" s="21">
        <v>13.9890587013215</v>
      </c>
      <c r="K28" s="21">
        <v>7.1746287208516196E-2</v>
      </c>
      <c r="L28" s="21">
        <v>0.24321950878948001</v>
      </c>
      <c r="M28" s="24">
        <v>1.7557483457494531E-3</v>
      </c>
    </row>
    <row r="29" spans="1:13" x14ac:dyDescent="0.3">
      <c r="A29" s="24">
        <v>0.43509748986904689</v>
      </c>
      <c r="B29" s="24">
        <v>0.1360142119194804</v>
      </c>
      <c r="C29" s="24">
        <v>0.28439538831134403</v>
      </c>
      <c r="D29" s="24">
        <v>1.668583852522586</v>
      </c>
      <c r="E29" s="24">
        <v>1.2026657079346501</v>
      </c>
      <c r="F29" s="21">
        <v>1.8807870140299201</v>
      </c>
      <c r="G29" s="21">
        <v>23.9674153537024</v>
      </c>
      <c r="H29" s="21">
        <v>22.1797690682113</v>
      </c>
      <c r="I29" s="21">
        <v>19.863022422650801</v>
      </c>
      <c r="J29" s="21">
        <v>18.493287350051101</v>
      </c>
      <c r="K29" s="21">
        <v>0.123302169793751</v>
      </c>
      <c r="L29" s="21">
        <v>0.59322280995547705</v>
      </c>
      <c r="M29" s="24">
        <v>7.0509032258996747E-3</v>
      </c>
    </row>
    <row r="30" spans="1:13" x14ac:dyDescent="0.3">
      <c r="A30" s="24">
        <v>0.62866391954516621</v>
      </c>
      <c r="B30" s="24">
        <v>0.2917464923912354</v>
      </c>
      <c r="C30" s="24">
        <v>0.81162593149268425</v>
      </c>
      <c r="D30" s="24">
        <v>1.6567551273955257</v>
      </c>
      <c r="E30" s="24">
        <v>1.13650007825344</v>
      </c>
      <c r="F30" s="21">
        <v>5.3552909360732803</v>
      </c>
      <c r="G30" s="21">
        <v>23.431431544199601</v>
      </c>
      <c r="H30" s="21">
        <v>21.3547659516334</v>
      </c>
      <c r="I30" s="21">
        <v>12.3879909107927</v>
      </c>
      <c r="J30" s="21">
        <v>19.8286416856572</v>
      </c>
      <c r="K30" s="21">
        <v>0.13222073415992799</v>
      </c>
      <c r="L30" s="21">
        <v>0.19464707542210799</v>
      </c>
      <c r="M30" s="24">
        <v>6.800158676924184E-3</v>
      </c>
    </row>
    <row r="31" spans="1:13" x14ac:dyDescent="0.3">
      <c r="A31" s="24">
        <v>0.32084340357132346</v>
      </c>
      <c r="B31" s="24">
        <v>0.22735413655554546</v>
      </c>
      <c r="C31" s="24">
        <v>0.17783012338530377</v>
      </c>
      <c r="D31" s="24">
        <v>1.6567776662429732</v>
      </c>
      <c r="E31" s="24">
        <v>1.26653157221153</v>
      </c>
      <c r="F31" s="21">
        <v>5.01346651138737</v>
      </c>
      <c r="G31" s="21">
        <v>24.3511868689674</v>
      </c>
      <c r="H31" s="21">
        <v>20.845713327825099</v>
      </c>
      <c r="I31" s="21">
        <v>13.7431932101026</v>
      </c>
      <c r="J31" s="21">
        <v>18.720813273452201</v>
      </c>
      <c r="K31" s="21">
        <v>8.1385198526550101E-2</v>
      </c>
      <c r="L31" s="21">
        <v>0.44954801741987499</v>
      </c>
      <c r="M31" s="24">
        <v>1.22055898536928E-2</v>
      </c>
    </row>
    <row r="32" spans="1:13" x14ac:dyDescent="0.3">
      <c r="A32" s="24">
        <v>0.93622539793543569</v>
      </c>
      <c r="B32" s="24">
        <v>0.61564518673600344</v>
      </c>
      <c r="C32" s="24">
        <v>0.1863001496925927</v>
      </c>
      <c r="D32" s="24">
        <v>1.3702923648871534</v>
      </c>
      <c r="E32" s="24">
        <v>1.2749472253490199</v>
      </c>
      <c r="F32" s="21">
        <v>2.6798059386201198</v>
      </c>
      <c r="G32" s="21">
        <v>23.902401772397599</v>
      </c>
      <c r="H32" s="21">
        <v>21.154320265352698</v>
      </c>
      <c r="I32" s="21">
        <v>17.410406399285399</v>
      </c>
      <c r="J32" s="21">
        <v>17.4485676651821</v>
      </c>
      <c r="K32" s="21">
        <v>7.9203068986535105E-2</v>
      </c>
      <c r="L32" s="21">
        <v>0.17265728283673501</v>
      </c>
      <c r="M32" s="24">
        <v>3.3037310495274141E-3</v>
      </c>
    </row>
    <row r="33" spans="1:13" x14ac:dyDescent="0.3">
      <c r="A33" s="24">
        <v>0.19418888955560798</v>
      </c>
      <c r="B33" s="24">
        <v>0.25729678614975632</v>
      </c>
      <c r="C33" s="24">
        <v>0.22240331523738918</v>
      </c>
      <c r="D33" s="24">
        <v>1.8996565813999864</v>
      </c>
      <c r="E33" s="24">
        <v>0.123106295522302</v>
      </c>
      <c r="F33" s="21">
        <v>2.68239009566605</v>
      </c>
      <c r="G33" s="21">
        <v>24.565543363196799</v>
      </c>
      <c r="H33" s="21">
        <v>22.679034250229599</v>
      </c>
      <c r="I33" s="21">
        <v>24.115973975276599</v>
      </c>
      <c r="J33" s="21">
        <v>20.868000682443299</v>
      </c>
      <c r="K33" s="21">
        <v>9.3777075912803404E-2</v>
      </c>
      <c r="L33" s="21">
        <v>0.73967208340764001</v>
      </c>
      <c r="M33" s="24">
        <v>2.865221977117471E-3</v>
      </c>
    </row>
    <row r="34" spans="1:13" x14ac:dyDescent="0.3">
      <c r="A34" s="24">
        <v>0.19842749986158992</v>
      </c>
      <c r="B34" s="24">
        <v>1.1780688034978857</v>
      </c>
      <c r="C34" s="24">
        <v>0.35592559106492511</v>
      </c>
      <c r="D34" s="24">
        <v>1.0925457805203354</v>
      </c>
      <c r="E34" s="24">
        <v>1.32136908783577</v>
      </c>
      <c r="F34" s="21">
        <v>1.6205468857660801</v>
      </c>
      <c r="G34" s="21">
        <v>25.981239218637299</v>
      </c>
      <c r="H34" s="21">
        <v>21.972745973616799</v>
      </c>
      <c r="I34" s="21">
        <v>24.505865297978701</v>
      </c>
      <c r="J34" s="21">
        <v>23.8252531373873</v>
      </c>
      <c r="K34" s="21">
        <v>9.8678610124625296E-2</v>
      </c>
      <c r="L34" s="21">
        <v>0.36537730898708098</v>
      </c>
      <c r="M34" s="24">
        <v>5.4432769538834691E-3</v>
      </c>
    </row>
    <row r="35" spans="1:13" x14ac:dyDescent="0.3">
      <c r="A35" s="24">
        <v>0.15490650475753293</v>
      </c>
      <c r="B35" s="24">
        <v>0.15429220116057171</v>
      </c>
      <c r="C35" s="24">
        <v>0.39562595100563119</v>
      </c>
      <c r="D35" s="24">
        <v>4.4272389415159425</v>
      </c>
      <c r="E35" s="24">
        <v>0.49366966318339101</v>
      </c>
      <c r="F35" s="21">
        <v>1.7372814626433</v>
      </c>
      <c r="G35" s="21">
        <v>24.2965074632782</v>
      </c>
      <c r="H35" s="21">
        <v>23.088897079974402</v>
      </c>
      <c r="I35" s="21">
        <v>19.094321026932501</v>
      </c>
      <c r="J35" s="21">
        <v>6.90930224116891</v>
      </c>
      <c r="K35" s="21">
        <v>6.1360307955183102E-2</v>
      </c>
      <c r="L35" s="21">
        <v>0.79939845744520399</v>
      </c>
      <c r="M35" s="24">
        <v>4.6008609497221187E-3</v>
      </c>
    </row>
    <row r="36" spans="1:13" x14ac:dyDescent="0.3">
      <c r="A36" s="24">
        <v>0.96013326359659013</v>
      </c>
      <c r="B36" s="24">
        <v>0.20006030521031598</v>
      </c>
      <c r="C36" s="24">
        <v>0.20044027957421096</v>
      </c>
      <c r="D36" s="24">
        <v>1.4475965107586481</v>
      </c>
      <c r="E36" s="24">
        <v>1.1165161018259799</v>
      </c>
      <c r="F36" s="21">
        <v>4.9472792227752498</v>
      </c>
      <c r="G36" s="21">
        <v>25.113100269879201</v>
      </c>
      <c r="H36" s="21">
        <v>23.037075646966699</v>
      </c>
      <c r="I36" s="21">
        <v>15.6405829777941</v>
      </c>
      <c r="J36" s="21">
        <v>15.3849100656807</v>
      </c>
      <c r="K36" s="21">
        <v>0.15819559984840501</v>
      </c>
      <c r="L36" s="21">
        <v>0.339236607216299</v>
      </c>
      <c r="M36" s="24">
        <v>9.6423104841960594E-3</v>
      </c>
    </row>
    <row r="37" spans="1:13" x14ac:dyDescent="0.3">
      <c r="A37" s="24">
        <v>0.3044182938187337</v>
      </c>
      <c r="B37" s="24">
        <v>0.73307617161476124</v>
      </c>
      <c r="C37" s="24">
        <v>0.2410148305351332</v>
      </c>
      <c r="D37" s="24">
        <v>0.74995841383101014</v>
      </c>
      <c r="E37" s="24">
        <v>1.32813603822142</v>
      </c>
      <c r="F37" s="21">
        <v>3.4839540920220302</v>
      </c>
      <c r="G37" s="21">
        <v>23.951853977888799</v>
      </c>
      <c r="H37" s="21">
        <v>21.046523116528999</v>
      </c>
      <c r="I37" s="21">
        <v>11.6875402093865</v>
      </c>
      <c r="J37" s="21">
        <v>19.373463477007999</v>
      </c>
      <c r="K37" s="21">
        <v>0.15148116813506901</v>
      </c>
      <c r="L37" s="21">
        <v>0.54991351682692802</v>
      </c>
      <c r="M37" s="24">
        <v>1.098030985449441E-2</v>
      </c>
    </row>
    <row r="38" spans="1:13" x14ac:dyDescent="0.3">
      <c r="A38" s="24">
        <v>0.35530680129089531</v>
      </c>
      <c r="B38" s="24">
        <v>0.22266412935259178</v>
      </c>
      <c r="C38" s="24">
        <v>0.69115347466299348</v>
      </c>
      <c r="D38" s="24">
        <v>0.85737026286368601</v>
      </c>
      <c r="E38" s="24">
        <v>0.143584037618712</v>
      </c>
      <c r="F38" s="21">
        <v>3.9401964321732499</v>
      </c>
      <c r="G38" s="21">
        <v>24.672457128996001</v>
      </c>
      <c r="H38" s="21">
        <v>22.218740811943999</v>
      </c>
      <c r="I38" s="21">
        <v>22.0532954938244</v>
      </c>
      <c r="J38" s="21">
        <v>11.224303693510601</v>
      </c>
      <c r="K38" s="21">
        <v>0.128223293169867</v>
      </c>
      <c r="L38" s="21">
        <v>0.48119809180498102</v>
      </c>
      <c r="M38" s="24">
        <v>1.0417727552703581E-2</v>
      </c>
    </row>
    <row r="39" spans="1:13" x14ac:dyDescent="0.3">
      <c r="A39" s="24">
        <v>0.16616090168231226</v>
      </c>
      <c r="B39" s="24">
        <v>1.2631273958930478</v>
      </c>
      <c r="C39" s="24">
        <v>1.1405351163730864</v>
      </c>
      <c r="D39" s="24">
        <v>0.99427950310571456</v>
      </c>
      <c r="E39" s="24">
        <v>0.82699213838204699</v>
      </c>
      <c r="F39" s="21">
        <v>3.6495608501136299</v>
      </c>
      <c r="G39" s="21">
        <v>23.500262925657399</v>
      </c>
      <c r="H39" s="21">
        <v>20.747961371392002</v>
      </c>
      <c r="I39" s="21">
        <v>14.7209121868946</v>
      </c>
      <c r="J39" s="21">
        <v>21.0205337880179</v>
      </c>
      <c r="K39" s="21">
        <v>0.147807905196678</v>
      </c>
      <c r="L39" s="21">
        <v>0.19060061704367401</v>
      </c>
      <c r="M39" s="24">
        <v>3.6275487014791E-3</v>
      </c>
    </row>
    <row r="40" spans="1:13" x14ac:dyDescent="0.3">
      <c r="A40" s="24">
        <v>0.3205952105305826</v>
      </c>
      <c r="B40" s="24">
        <v>0.14756950262868482</v>
      </c>
      <c r="C40" s="24">
        <v>0.3957960538598031</v>
      </c>
      <c r="D40" s="24">
        <v>1.4223939699183328</v>
      </c>
      <c r="E40" s="24">
        <v>1.35190514833666</v>
      </c>
      <c r="F40" s="21">
        <v>4.9786354743409902</v>
      </c>
      <c r="G40" s="21">
        <v>23.867443555127799</v>
      </c>
      <c r="H40" s="21">
        <v>20.882061205059301</v>
      </c>
      <c r="I40" s="21">
        <v>15.1121829682961</v>
      </c>
      <c r="J40" s="21">
        <v>14.6171566713601</v>
      </c>
      <c r="K40" s="21">
        <v>0.122256898910273</v>
      </c>
      <c r="L40" s="21">
        <v>0.25107965264469401</v>
      </c>
      <c r="M40" s="24">
        <v>5.3520768240559848E-3</v>
      </c>
    </row>
    <row r="41" spans="1:13" x14ac:dyDescent="0.3">
      <c r="A41" s="24">
        <v>0.62997546991490383</v>
      </c>
      <c r="B41" s="24">
        <v>1.0332658486693063</v>
      </c>
      <c r="C41" s="24">
        <v>0.22945649984617059</v>
      </c>
      <c r="D41" s="24">
        <v>0.93605460752540537</v>
      </c>
      <c r="E41" s="24">
        <v>0.39206016734242399</v>
      </c>
      <c r="F41" s="21">
        <v>1.2148404298350199</v>
      </c>
      <c r="G41" s="21">
        <v>24.059110401757099</v>
      </c>
      <c r="H41" s="21">
        <v>22.356726338714399</v>
      </c>
      <c r="I41" s="21">
        <v>11.0701595013961</v>
      </c>
      <c r="J41" s="21">
        <v>17.1774786161258</v>
      </c>
      <c r="K41" s="21">
        <v>0.169018570093904</v>
      </c>
      <c r="L41" s="21">
        <v>0.60565038509666902</v>
      </c>
      <c r="M41" s="24">
        <v>8.0593372840667143E-3</v>
      </c>
    </row>
    <row r="42" spans="1:13" x14ac:dyDescent="0.3">
      <c r="A42" s="24">
        <v>0.19165957618145146</v>
      </c>
      <c r="B42" s="24">
        <v>0.14452081871004641</v>
      </c>
      <c r="C42" s="24">
        <v>0.34994044116262873</v>
      </c>
      <c r="D42" s="24">
        <v>1.2127303097219653</v>
      </c>
      <c r="E42" s="24">
        <v>1.3903249645139999</v>
      </c>
      <c r="F42" s="21">
        <v>4.7659291108138797</v>
      </c>
      <c r="G42" s="21">
        <v>24.804424304468601</v>
      </c>
      <c r="H42" s="21">
        <v>22.905251348018599</v>
      </c>
      <c r="I42" s="21">
        <v>14.2754572804552</v>
      </c>
      <c r="J42" s="21">
        <v>6.2945986827835396</v>
      </c>
      <c r="K42" s="21">
        <v>0.106188703814987</v>
      </c>
      <c r="L42" s="21">
        <v>0.121096597053111</v>
      </c>
      <c r="M42" s="24">
        <v>4.5154444407671688E-3</v>
      </c>
    </row>
    <row r="43" spans="1:13" x14ac:dyDescent="0.3">
      <c r="A43" s="24">
        <v>0.18584797965687697</v>
      </c>
      <c r="B43" s="24">
        <v>0.23306942096121649</v>
      </c>
      <c r="C43" s="24">
        <v>0.73731483430132438</v>
      </c>
      <c r="D43" s="24">
        <v>0.70285203708322486</v>
      </c>
      <c r="E43" s="24">
        <v>0.98515052418224502</v>
      </c>
      <c r="F43" s="21">
        <v>4.1000146002043003</v>
      </c>
      <c r="G43" s="21">
        <v>23.890697035542701</v>
      </c>
      <c r="H43" s="21">
        <v>21.9490586467087</v>
      </c>
      <c r="I43" s="21">
        <v>15.0174274249002</v>
      </c>
      <c r="J43" s="21">
        <v>19.557790864259001</v>
      </c>
      <c r="K43" s="21">
        <v>7.5701466312166302E-2</v>
      </c>
      <c r="L43" s="21">
        <v>0.50361916795372896</v>
      </c>
      <c r="M43" s="24">
        <v>5.6572272034827627E-3</v>
      </c>
    </row>
    <row r="44" spans="1:13" x14ac:dyDescent="0.3">
      <c r="A44" s="24">
        <v>0.44821797966395727</v>
      </c>
      <c r="B44" s="24">
        <v>0.70667626842144227</v>
      </c>
      <c r="C44" s="24">
        <v>0.32990869852234161</v>
      </c>
      <c r="D44" s="24">
        <v>0.85975180261262085</v>
      </c>
      <c r="E44" s="24">
        <v>0.76752203605137803</v>
      </c>
      <c r="F44" s="21">
        <v>1.70874930010177</v>
      </c>
      <c r="G44" s="21">
        <v>23.566288728639499</v>
      </c>
      <c r="H44" s="21">
        <v>20.512161114066799</v>
      </c>
      <c r="I44" s="21">
        <v>11.156834006542301</v>
      </c>
      <c r="J44" s="21">
        <v>4.63282133545726</v>
      </c>
      <c r="K44" s="21">
        <v>0.15197239747969399</v>
      </c>
      <c r="L44" s="21">
        <v>0.18570758029818499</v>
      </c>
      <c r="M44" s="24">
        <v>5.133796285372228E-3</v>
      </c>
    </row>
    <row r="45" spans="1:13" x14ac:dyDescent="0.3">
      <c r="A45" s="24">
        <v>0.20493463157151739</v>
      </c>
      <c r="B45" s="24">
        <v>0.21523452329974505</v>
      </c>
      <c r="C45" s="24">
        <v>0.28502802391961601</v>
      </c>
      <c r="D45" s="24">
        <v>1.1999713114921513</v>
      </c>
      <c r="E45" s="24">
        <v>1.4042431253474199</v>
      </c>
      <c r="F45" s="21">
        <v>4.5205069056246403</v>
      </c>
      <c r="G45" s="21">
        <v>25.159026701771701</v>
      </c>
      <c r="H45" s="21">
        <v>21.233295334875599</v>
      </c>
      <c r="I45" s="21">
        <v>13.703508471371601</v>
      </c>
      <c r="J45" s="21">
        <v>4.3614562842994902</v>
      </c>
      <c r="K45" s="21">
        <v>7.3735325683374001E-2</v>
      </c>
      <c r="L45" s="21">
        <v>0.27096864227205503</v>
      </c>
      <c r="M45" s="24">
        <v>4.2224585020449014E-3</v>
      </c>
    </row>
    <row r="46" spans="1:13" x14ac:dyDescent="0.3">
      <c r="A46" s="24">
        <v>0.1526367831088345</v>
      </c>
      <c r="B46" s="24">
        <v>0.54982029897973761</v>
      </c>
      <c r="C46" s="24">
        <v>0.35130372282498495</v>
      </c>
      <c r="D46" s="24">
        <v>1.6625831835924034</v>
      </c>
      <c r="E46" s="24">
        <v>0.67653240403160397</v>
      </c>
      <c r="F46" s="21">
        <v>5.7541066189296499</v>
      </c>
      <c r="G46" s="21">
        <v>24.601389150461198</v>
      </c>
      <c r="H46" s="21">
        <v>21.0432775780559</v>
      </c>
      <c r="I46" s="21">
        <v>22.002002982189801</v>
      </c>
      <c r="J46" s="21">
        <v>15.939837248064601</v>
      </c>
      <c r="K46" s="21">
        <v>0.14673045185860301</v>
      </c>
      <c r="L46" s="21">
        <v>0.35644889138639002</v>
      </c>
      <c r="M46" s="24">
        <v>2.4467912706313661E-3</v>
      </c>
    </row>
    <row r="47" spans="1:13" x14ac:dyDescent="0.3">
      <c r="A47" s="24">
        <v>0.17004655116570211</v>
      </c>
      <c r="B47" s="24">
        <v>0.17356424727755712</v>
      </c>
      <c r="C47" s="24">
        <v>0.22555215386763847</v>
      </c>
      <c r="D47" s="24">
        <v>2.6530304673374134</v>
      </c>
      <c r="E47" s="24">
        <v>1.12617410649545</v>
      </c>
      <c r="F47" s="21">
        <v>5.1671930451411701</v>
      </c>
      <c r="G47" s="21">
        <v>24.911061236122599</v>
      </c>
      <c r="H47" s="21">
        <v>22.070929766446401</v>
      </c>
      <c r="I47" s="21">
        <v>24.597727146465299</v>
      </c>
      <c r="J47" s="21">
        <v>4.4193455120548597</v>
      </c>
      <c r="K47" s="21">
        <v>8.4420357029885096E-2</v>
      </c>
      <c r="L47" s="21">
        <v>0.38580349069088699</v>
      </c>
      <c r="M47" s="24">
        <v>5.3803577640792362E-3</v>
      </c>
    </row>
    <row r="48" spans="1:13" x14ac:dyDescent="0.3">
      <c r="A48" s="24">
        <v>0.15683592961535722</v>
      </c>
      <c r="B48" s="24">
        <v>0.22228057289890957</v>
      </c>
      <c r="C48" s="24">
        <v>0.25342559292503025</v>
      </c>
      <c r="D48" s="24">
        <v>0.7014597154205453</v>
      </c>
      <c r="E48" s="24">
        <v>1.13101772712544</v>
      </c>
      <c r="F48" s="21">
        <v>4.0065446987282503</v>
      </c>
      <c r="G48" s="21">
        <v>24.577311740699201</v>
      </c>
      <c r="H48" s="21">
        <v>21.5471169479191</v>
      </c>
      <c r="I48" s="21">
        <v>11.2900798395276</v>
      </c>
      <c r="J48" s="21">
        <v>21.3299141135067</v>
      </c>
      <c r="K48" s="21">
        <v>9.8648559406865399E-2</v>
      </c>
      <c r="L48" s="21">
        <v>0.66692482214421001</v>
      </c>
      <c r="M48" s="24">
        <v>1.074762435455341E-2</v>
      </c>
    </row>
    <row r="49" spans="1:13" x14ac:dyDescent="0.3">
      <c r="A49" s="24">
        <v>0.3998163096555592</v>
      </c>
      <c r="B49" s="24">
        <v>0.15350640348829231</v>
      </c>
      <c r="C49" s="24">
        <v>0.17127963457467102</v>
      </c>
      <c r="D49" s="24">
        <v>0.69907208110748909</v>
      </c>
      <c r="E49" s="24">
        <v>1.3096343021374199</v>
      </c>
      <c r="F49" s="21">
        <v>5.2752881778869698</v>
      </c>
      <c r="G49" s="21">
        <v>25.356224758969599</v>
      </c>
      <c r="H49" s="21">
        <v>22.226925867050898</v>
      </c>
      <c r="I49" s="21">
        <v>20.177564909681699</v>
      </c>
      <c r="J49" s="21">
        <v>21.854263186454801</v>
      </c>
      <c r="K49" s="21">
        <v>8.2590132104232897E-2</v>
      </c>
      <c r="L49" s="21">
        <v>0.86035926379263405</v>
      </c>
      <c r="M49" s="24">
        <v>5.4732348420657223E-3</v>
      </c>
    </row>
    <row r="50" spans="1:13" x14ac:dyDescent="0.3">
      <c r="A50" s="24">
        <v>0.21833265094650783</v>
      </c>
      <c r="B50" s="24">
        <v>0.99396340391463445</v>
      </c>
      <c r="C50" s="24">
        <v>0.43724825947637114</v>
      </c>
      <c r="D50" s="24">
        <v>1.3348944110837102</v>
      </c>
      <c r="E50" s="24">
        <v>0.17332799555733799</v>
      </c>
      <c r="F50" s="21">
        <v>1.1496439904440201</v>
      </c>
      <c r="G50" s="21">
        <v>25.1958613327471</v>
      </c>
      <c r="H50" s="21">
        <v>22.160028870403799</v>
      </c>
      <c r="I50" s="21">
        <v>12.862951150163999</v>
      </c>
      <c r="J50" s="21">
        <v>8.2485469905659503</v>
      </c>
      <c r="K50" s="21">
        <v>0.118813253077678</v>
      </c>
      <c r="L50" s="21">
        <v>0.203711242973804</v>
      </c>
      <c r="M50" s="24">
        <v>7.4345352855743844E-3</v>
      </c>
    </row>
    <row r="51" spans="1:13" x14ac:dyDescent="0.3">
      <c r="A51" s="24">
        <v>0.23309675289507087</v>
      </c>
      <c r="B51" s="24">
        <v>0.17133956755801816</v>
      </c>
      <c r="C51" s="24">
        <v>0.88552947253370307</v>
      </c>
      <c r="D51" s="24">
        <v>3.8163303989725765</v>
      </c>
      <c r="E51" s="24">
        <v>1.2308156994637101</v>
      </c>
      <c r="F51" s="21">
        <v>3.58134558680467</v>
      </c>
      <c r="G51" s="21">
        <v>24.105912929656899</v>
      </c>
      <c r="H51" s="21">
        <v>20.8134418144822</v>
      </c>
      <c r="I51" s="21">
        <v>12.257711705751699</v>
      </c>
      <c r="J51" s="21">
        <v>13.831624957732901</v>
      </c>
      <c r="K51" s="21">
        <v>0.12961290995823199</v>
      </c>
      <c r="L51" s="21">
        <v>0.87875580787658603</v>
      </c>
      <c r="M51" s="24">
        <v>4.1602844168664886E-3</v>
      </c>
    </row>
    <row r="52" spans="1:13" x14ac:dyDescent="0.3">
      <c r="A52" s="24">
        <v>0.36290927869713646</v>
      </c>
      <c r="B52" s="24">
        <v>0.15729661660518243</v>
      </c>
      <c r="C52" s="24">
        <v>0.22658399207793817</v>
      </c>
      <c r="D52" s="24">
        <v>0.65541853875372558</v>
      </c>
      <c r="E52" s="24">
        <v>1.19231926864013</v>
      </c>
      <c r="F52" s="21">
        <v>5.84826177009381</v>
      </c>
      <c r="G52" s="21">
        <v>24.513499335362599</v>
      </c>
      <c r="H52" s="21">
        <v>20.058742979168901</v>
      </c>
      <c r="I52" s="21">
        <v>13.8414137659129</v>
      </c>
      <c r="J52" s="21">
        <v>13.4939295388758</v>
      </c>
      <c r="K52" s="21">
        <v>0.16402482104022101</v>
      </c>
      <c r="L52" s="21">
        <v>0.59020863920450195</v>
      </c>
      <c r="M52" s="24">
        <v>1.4567253092536701E-3</v>
      </c>
    </row>
    <row r="53" spans="1:13" x14ac:dyDescent="0.3">
      <c r="A53" s="24">
        <v>0.63210092229744075</v>
      </c>
      <c r="B53" s="24">
        <v>0.22936508601977479</v>
      </c>
      <c r="C53" s="24">
        <v>0.23831875680928344</v>
      </c>
      <c r="D53" s="24">
        <v>1.165428045730349</v>
      </c>
      <c r="E53" s="24">
        <v>0.52347458302974703</v>
      </c>
      <c r="F53" s="21">
        <v>3.3784648941364099</v>
      </c>
      <c r="G53" s="21">
        <v>23.873988964455201</v>
      </c>
      <c r="H53" s="21">
        <v>20.946141692251</v>
      </c>
      <c r="I53" s="21">
        <v>23.239060732303201</v>
      </c>
      <c r="J53" s="21">
        <v>18.7961575305089</v>
      </c>
      <c r="K53" s="21">
        <v>6.5552477960009098E-2</v>
      </c>
      <c r="L53" s="21">
        <v>0.50634605027735202</v>
      </c>
      <c r="M53" s="24">
        <v>4.4239550508791579E-3</v>
      </c>
    </row>
    <row r="54" spans="1:13" x14ac:dyDescent="0.3">
      <c r="A54" s="24">
        <v>0.17438430049331399</v>
      </c>
      <c r="B54" s="24">
        <v>0.37070116836540096</v>
      </c>
      <c r="C54" s="24">
        <v>0.41301886302271218</v>
      </c>
      <c r="D54" s="24">
        <v>0.73181544990847003</v>
      </c>
      <c r="E54" s="24">
        <v>0.62760861003771395</v>
      </c>
      <c r="F54" s="21">
        <v>5.0271385328378502</v>
      </c>
      <c r="G54" s="21">
        <v>23.560843960847698</v>
      </c>
      <c r="H54" s="21">
        <v>21.657809292525101</v>
      </c>
      <c r="I54" s="21">
        <v>18.665770522784399</v>
      </c>
      <c r="J54" s="21">
        <v>13.732647445052899</v>
      </c>
      <c r="K54" s="21">
        <v>6.9437316458206597E-2</v>
      </c>
      <c r="L54" s="21">
        <v>0.84776785504072905</v>
      </c>
      <c r="M54" s="24">
        <v>3.2285368128214028E-3</v>
      </c>
    </row>
    <row r="55" spans="1:13" x14ac:dyDescent="0.3">
      <c r="A55" s="24">
        <v>0.21969266529867615</v>
      </c>
      <c r="B55" s="24">
        <v>0.18306434722917822</v>
      </c>
      <c r="C55" s="24">
        <v>0.67127300856222838</v>
      </c>
      <c r="D55" s="24">
        <v>0.68324821405291425</v>
      </c>
      <c r="E55" s="24">
        <v>0.40163165265694301</v>
      </c>
      <c r="F55" s="21">
        <v>2.4944688801188</v>
      </c>
      <c r="G55" s="21">
        <v>25.726588410302099</v>
      </c>
      <c r="H55" s="21">
        <v>20.245589044690099</v>
      </c>
      <c r="I55" s="21">
        <v>23.225085372105202</v>
      </c>
      <c r="J55" s="21">
        <v>4.7844344479963103</v>
      </c>
      <c r="K55" s="21">
        <v>0.16684564715018499</v>
      </c>
      <c r="L55" s="21">
        <v>0.53914708588272298</v>
      </c>
      <c r="M55" s="24">
        <v>1.00971840438433E-3</v>
      </c>
    </row>
    <row r="56" spans="1:13" x14ac:dyDescent="0.3">
      <c r="A56" s="24">
        <v>0.5036346207745348</v>
      </c>
      <c r="B56" s="24">
        <v>0.86273908680726374</v>
      </c>
      <c r="C56" s="24">
        <v>0.59217126541635479</v>
      </c>
      <c r="D56" s="24">
        <v>1.1499234976104591</v>
      </c>
      <c r="E56" s="24">
        <v>0.21499526929110299</v>
      </c>
      <c r="F56" s="21">
        <v>2.6446736396756001</v>
      </c>
      <c r="G56" s="21">
        <v>25.6135824199533</v>
      </c>
      <c r="H56" s="21">
        <v>20.133721529692401</v>
      </c>
      <c r="I56" s="21">
        <v>22.8481165063567</v>
      </c>
      <c r="J56" s="21">
        <v>21.605009214021301</v>
      </c>
      <c r="K56" s="21">
        <v>0.14927774881012701</v>
      </c>
      <c r="L56" s="21">
        <v>0.65996536072343603</v>
      </c>
      <c r="M56" s="24">
        <v>8.5285067092627283E-3</v>
      </c>
    </row>
    <row r="57" spans="1:13" x14ac:dyDescent="0.3">
      <c r="A57" s="24">
        <v>1.0107727766429759</v>
      </c>
      <c r="B57" s="24">
        <v>0.21012768177884955</v>
      </c>
      <c r="C57" s="24">
        <v>0.57263228052830606</v>
      </c>
      <c r="D57" s="24">
        <v>4.1678488524897483</v>
      </c>
      <c r="E57" s="24">
        <v>0.53473788849078097</v>
      </c>
      <c r="F57" s="21">
        <v>2.2030745495576398</v>
      </c>
      <c r="G57" s="21">
        <v>25.6946038454305</v>
      </c>
      <c r="H57" s="21">
        <v>20.868200495839101</v>
      </c>
      <c r="I57" s="21">
        <v>21.783714359626199</v>
      </c>
      <c r="J57" s="21">
        <v>17.032678705640102</v>
      </c>
      <c r="K57" s="21">
        <v>7.1729026297107298E-2</v>
      </c>
      <c r="L57" s="21">
        <v>0.18203761037439101</v>
      </c>
      <c r="M57" s="24">
        <v>6.835767149459571E-3</v>
      </c>
    </row>
    <row r="58" spans="1:13" x14ac:dyDescent="0.3">
      <c r="A58" s="24">
        <v>1.2168165153258745</v>
      </c>
      <c r="B58" s="24">
        <v>0.21853843344457</v>
      </c>
      <c r="C58" s="24">
        <v>0.28877112760966855</v>
      </c>
      <c r="D58" s="24">
        <v>3.5763363311446374</v>
      </c>
      <c r="E58" s="24">
        <v>0.107795629324392</v>
      </c>
      <c r="F58" s="21">
        <v>3.9820656660012901</v>
      </c>
      <c r="G58" s="21">
        <v>23.9504761992022</v>
      </c>
      <c r="H58" s="21">
        <v>20.163990383595198</v>
      </c>
      <c r="I58" s="21">
        <v>23.046723026782299</v>
      </c>
      <c r="J58" s="21">
        <v>6.8902230504900199</v>
      </c>
      <c r="K58" s="21">
        <v>7.0088123262394206E-2</v>
      </c>
      <c r="L58" s="21">
        <v>0.746943144313991</v>
      </c>
      <c r="M58" s="24">
        <v>5.2671145531348884E-3</v>
      </c>
    </row>
    <row r="59" spans="1:13" x14ac:dyDescent="0.3">
      <c r="A59" s="24">
        <v>1.2987463181180448</v>
      </c>
      <c r="B59" s="24">
        <v>0.59588664575700012</v>
      </c>
      <c r="C59" s="24">
        <v>0.5545643708562682</v>
      </c>
      <c r="D59" s="24">
        <v>1.3840150607565127</v>
      </c>
      <c r="E59" s="24">
        <v>1.46881708893925</v>
      </c>
      <c r="F59" s="21">
        <v>2.2034069967921801</v>
      </c>
      <c r="G59" s="21">
        <v>25.8048782743281</v>
      </c>
      <c r="H59" s="21">
        <v>20.841060548275699</v>
      </c>
      <c r="I59" s="21">
        <v>17.6349716004915</v>
      </c>
      <c r="J59" s="21">
        <v>5.3729166658595204</v>
      </c>
      <c r="K59" s="21">
        <v>8.1873515627812601E-2</v>
      </c>
      <c r="L59" s="21">
        <v>0.78342414069920796</v>
      </c>
      <c r="M59" s="24">
        <v>7.3557487834477802E-3</v>
      </c>
    </row>
    <row r="60" spans="1:13" x14ac:dyDescent="0.3">
      <c r="A60" s="24">
        <v>0.35113949800105876</v>
      </c>
      <c r="B60" s="24">
        <v>1.2246891116430081</v>
      </c>
      <c r="C60" s="24">
        <v>0.17671904847394743</v>
      </c>
      <c r="D60" s="24">
        <v>0.67562826825999645</v>
      </c>
      <c r="E60" s="24">
        <v>1.49366215891205</v>
      </c>
      <c r="F60" s="21">
        <v>4.2519806409254599</v>
      </c>
      <c r="G60" s="21">
        <v>25.766409253329002</v>
      </c>
      <c r="H60" s="21">
        <v>21.784862827509599</v>
      </c>
      <c r="I60" s="21">
        <v>11.0826612531673</v>
      </c>
      <c r="J60" s="21">
        <v>9.7759153703227604</v>
      </c>
      <c r="K60" s="21">
        <v>0.13866068409988699</v>
      </c>
      <c r="L60" s="21">
        <v>0.293228268623352</v>
      </c>
      <c r="M60" s="24">
        <v>5.2274912974098701E-3</v>
      </c>
    </row>
    <row r="61" spans="1:13" x14ac:dyDescent="0.3">
      <c r="A61" s="24">
        <v>0.18878454398842467</v>
      </c>
      <c r="B61" s="24">
        <v>0.19696650585375114</v>
      </c>
      <c r="C61" s="24">
        <v>0.86332191580560569</v>
      </c>
      <c r="D61" s="24">
        <v>1.0900701719583252</v>
      </c>
      <c r="E61" s="24">
        <v>0.41721230968833001</v>
      </c>
      <c r="F61" s="21">
        <v>5.6276994270738196</v>
      </c>
      <c r="G61" s="21">
        <v>23.405392368021399</v>
      </c>
      <c r="H61" s="21">
        <v>20.699955496937001</v>
      </c>
      <c r="I61" s="21">
        <v>18.8947052031289</v>
      </c>
      <c r="J61" s="21">
        <v>11.234180951491</v>
      </c>
      <c r="K61" s="21">
        <v>0.110815994746517</v>
      </c>
      <c r="L61" s="21">
        <v>0.32448579985648401</v>
      </c>
      <c r="M61" s="24">
        <v>8.8550440559629351E-3</v>
      </c>
    </row>
    <row r="62" spans="1:13" x14ac:dyDescent="0.3">
      <c r="A62" s="24">
        <v>0.23203971937436588</v>
      </c>
      <c r="B62" s="24">
        <v>0.67244858843720778</v>
      </c>
      <c r="C62" s="24">
        <v>0.3794135863605238</v>
      </c>
      <c r="D62" s="24">
        <v>2.7362496540047663</v>
      </c>
      <c r="E62" s="24">
        <v>1.06603340199217</v>
      </c>
      <c r="F62" s="21">
        <v>2.0396659595426101</v>
      </c>
      <c r="G62" s="21">
        <v>25.297854437748899</v>
      </c>
      <c r="H62" s="21">
        <v>21.342863008379901</v>
      </c>
      <c r="I62" s="21">
        <v>15.649635118898001</v>
      </c>
      <c r="J62" s="21">
        <v>10.873669782653399</v>
      </c>
      <c r="K62" s="21">
        <v>0.12463401954621101</v>
      </c>
      <c r="L62" s="21">
        <v>0.79283984676003505</v>
      </c>
      <c r="M62" s="24">
        <v>1.224344218207989E-2</v>
      </c>
    </row>
    <row r="63" spans="1:13" x14ac:dyDescent="0.3">
      <c r="A63" s="24">
        <v>0.19483927616581337</v>
      </c>
      <c r="B63" s="24">
        <v>1.4188596647785956</v>
      </c>
      <c r="C63" s="24">
        <v>0.25336714913591135</v>
      </c>
      <c r="D63" s="24">
        <v>0.7500147173321714</v>
      </c>
      <c r="E63" s="24">
        <v>1.2140624146908501</v>
      </c>
      <c r="F63" s="21">
        <v>4.7669321638531903</v>
      </c>
      <c r="G63" s="21">
        <v>24.8535185280954</v>
      </c>
      <c r="H63" s="21">
        <v>20.5954708471894</v>
      </c>
      <c r="I63" s="21">
        <v>17.0186889008618</v>
      </c>
      <c r="J63" s="21">
        <v>14.1425274461507</v>
      </c>
      <c r="K63" s="21">
        <v>6.4954392137005906E-2</v>
      </c>
      <c r="L63" s="21">
        <v>0.60608965251594704</v>
      </c>
      <c r="M63" s="24">
        <v>7.9144509130856019E-3</v>
      </c>
    </row>
    <row r="64" spans="1:13" x14ac:dyDescent="0.3">
      <c r="A64" s="24">
        <v>0.38906219131473246</v>
      </c>
      <c r="B64" s="24">
        <v>1.2610946141525599</v>
      </c>
      <c r="C64" s="24">
        <v>0.17857375043179563</v>
      </c>
      <c r="D64" s="24">
        <v>0.98381953108678843</v>
      </c>
      <c r="E64" s="24">
        <v>0.13344918214716001</v>
      </c>
      <c r="F64" s="21">
        <v>2.9294300558976798</v>
      </c>
      <c r="G64" s="21">
        <v>23.800884082866801</v>
      </c>
      <c r="H64" s="21">
        <v>20.0151334859431</v>
      </c>
      <c r="I64" s="21">
        <v>18.420549891889099</v>
      </c>
      <c r="J64" s="21">
        <v>19.0586377456784</v>
      </c>
      <c r="K64" s="21">
        <v>0.110658311862498</v>
      </c>
      <c r="L64" s="21">
        <v>0.107326580770314</v>
      </c>
      <c r="M64" s="24">
        <v>4.5862067781854421E-3</v>
      </c>
    </row>
    <row r="65" spans="1:13" x14ac:dyDescent="0.3">
      <c r="A65" s="24">
        <v>0.15455069824818346</v>
      </c>
      <c r="B65" s="24">
        <v>0.61445640835984616</v>
      </c>
      <c r="C65" s="24">
        <v>0.37799472396207812</v>
      </c>
      <c r="D65" s="24">
        <v>0.79116138162209892</v>
      </c>
      <c r="E65" s="24">
        <v>0.19827806209213999</v>
      </c>
      <c r="F65" s="21">
        <v>1.5910489382222299</v>
      </c>
      <c r="G65" s="21">
        <v>23.337415704317401</v>
      </c>
      <c r="H65" s="21">
        <v>20.750765535980499</v>
      </c>
      <c r="I65" s="21">
        <v>11.868707321118601</v>
      </c>
      <c r="J65" s="21">
        <v>15.062513156793999</v>
      </c>
      <c r="K65" s="21">
        <v>0.16155275976983799</v>
      </c>
      <c r="L65" s="21">
        <v>0.55746572837233499</v>
      </c>
      <c r="M65" s="24">
        <v>7.3669479024829343E-3</v>
      </c>
    </row>
    <row r="66" spans="1:13" x14ac:dyDescent="0.3">
      <c r="A66" s="24">
        <v>0.84114439945380082</v>
      </c>
      <c r="B66" s="24">
        <v>0.1505442306079641</v>
      </c>
      <c r="C66" s="24">
        <v>0.21110745354752963</v>
      </c>
      <c r="D66" s="24">
        <v>0.82712152451352405</v>
      </c>
      <c r="E66" s="24">
        <v>0.80806866497732699</v>
      </c>
      <c r="F66" s="21">
        <v>2.39857816859148</v>
      </c>
      <c r="G66" s="21">
        <v>23.968709590798301</v>
      </c>
      <c r="H66" s="21">
        <v>22.420844280719798</v>
      </c>
      <c r="I66" s="21">
        <v>13.8925226649735</v>
      </c>
      <c r="J66" s="21">
        <v>20.292240410111901</v>
      </c>
      <c r="K66" s="21">
        <v>8.4769304068759099E-2</v>
      </c>
      <c r="L66" s="21">
        <v>0.53259278852492598</v>
      </c>
      <c r="M66" s="24">
        <v>5.3405640355777004E-3</v>
      </c>
    </row>
    <row r="67" spans="1:13" x14ac:dyDescent="0.3">
      <c r="A67" s="24">
        <v>0.1669159922901125</v>
      </c>
      <c r="B67" s="24">
        <v>0.13351920607287185</v>
      </c>
      <c r="C67" s="24">
        <v>0.17677098160711335</v>
      </c>
      <c r="D67" s="24">
        <v>0.67097840026736277</v>
      </c>
      <c r="E67" s="24">
        <v>1.0559762198943601</v>
      </c>
      <c r="F67" s="21">
        <v>1.6731788045726701</v>
      </c>
      <c r="G67" s="21">
        <v>25.755430265027101</v>
      </c>
      <c r="H67" s="21">
        <v>22.9381585128605</v>
      </c>
      <c r="I67" s="21">
        <v>20.177819593809499</v>
      </c>
      <c r="J67" s="21">
        <v>21.695018169470099</v>
      </c>
      <c r="K67" s="21">
        <v>0.105919062590692</v>
      </c>
      <c r="L67" s="21">
        <v>0.44921626280993199</v>
      </c>
      <c r="M67" s="24">
        <v>9.4088137033395483E-3</v>
      </c>
    </row>
    <row r="68" spans="1:13" x14ac:dyDescent="0.3">
      <c r="A68" s="24">
        <v>0.15892201633066363</v>
      </c>
      <c r="B68" s="24">
        <v>0.33866862535279219</v>
      </c>
      <c r="C68" s="24">
        <v>0.44657971072739516</v>
      </c>
      <c r="D68" s="24">
        <v>1.8198788432320931</v>
      </c>
      <c r="E68" s="24">
        <v>1.0390033704228701</v>
      </c>
      <c r="F68" s="21">
        <v>3.7156339003704399</v>
      </c>
      <c r="G68" s="21">
        <v>23.939945652568699</v>
      </c>
      <c r="H68" s="21">
        <v>22.485480695217799</v>
      </c>
      <c r="I68" s="21">
        <v>20.8584961702581</v>
      </c>
      <c r="J68" s="21">
        <v>9.6228969199582899</v>
      </c>
      <c r="K68" s="21">
        <v>0.12261321843834599</v>
      </c>
      <c r="L68" s="21">
        <v>0.61542608216404904</v>
      </c>
      <c r="M68" s="24">
        <v>4.5113716216292231E-3</v>
      </c>
    </row>
    <row r="69" spans="1:13" x14ac:dyDescent="0.3">
      <c r="A69" s="24">
        <v>0.16338872570272586</v>
      </c>
      <c r="B69" s="24">
        <v>0.19824692412599154</v>
      </c>
      <c r="C69" s="24">
        <v>0.27485928213679034</v>
      </c>
      <c r="D69" s="24">
        <v>0.79717364393757884</v>
      </c>
      <c r="E69" s="24">
        <v>1.2406044119969</v>
      </c>
      <c r="F69" s="21">
        <v>2.7901554319541901</v>
      </c>
      <c r="G69" s="21">
        <v>25.868795654829601</v>
      </c>
      <c r="H69" s="21">
        <v>21.3194630384445</v>
      </c>
      <c r="I69" s="21">
        <v>14.0091913600917</v>
      </c>
      <c r="J69" s="21">
        <v>6.8734310483559904</v>
      </c>
      <c r="K69" s="21">
        <v>0.13659504142589901</v>
      </c>
      <c r="L69" s="21">
        <v>0.67471158467233205</v>
      </c>
      <c r="M69" s="24">
        <v>5.8123688737396154E-3</v>
      </c>
    </row>
    <row r="70" spans="1:13" x14ac:dyDescent="0.3">
      <c r="A70" s="24">
        <v>0.2408018748618572</v>
      </c>
      <c r="B70" s="24">
        <v>0.43165522030336267</v>
      </c>
      <c r="C70" s="24">
        <v>0.23497641469620908</v>
      </c>
      <c r="D70" s="24">
        <v>0.97772796184028687</v>
      </c>
      <c r="E70" s="24">
        <v>0.87066717441193797</v>
      </c>
      <c r="F70" s="21">
        <v>2.3589063996914801</v>
      </c>
      <c r="G70" s="21">
        <v>25.8458109393017</v>
      </c>
      <c r="H70" s="21">
        <v>21.700113538652602</v>
      </c>
      <c r="I70" s="21">
        <v>13.5795447824057</v>
      </c>
      <c r="J70" s="21">
        <v>17.9028253033757</v>
      </c>
      <c r="K70" s="21">
        <v>0.147974653353449</v>
      </c>
      <c r="L70" s="21">
        <v>0.17940754219889599</v>
      </c>
      <c r="M70" s="24">
        <v>6.594866412342526E-3</v>
      </c>
    </row>
    <row r="71" spans="1:13" x14ac:dyDescent="0.3">
      <c r="A71" s="24">
        <v>0.21086682457074618</v>
      </c>
      <c r="B71" s="24">
        <v>0.13899461753951922</v>
      </c>
      <c r="C71" s="24">
        <v>1.2901092535922016</v>
      </c>
      <c r="D71" s="24">
        <v>0.8485861583788683</v>
      </c>
      <c r="E71" s="24">
        <v>0.16211097422055901</v>
      </c>
      <c r="F71" s="21">
        <v>5.5634896715637199</v>
      </c>
      <c r="G71" s="21">
        <v>23.485675665084301</v>
      </c>
      <c r="H71" s="21">
        <v>22.8089904926717</v>
      </c>
      <c r="I71" s="21">
        <v>24.098530012415701</v>
      </c>
      <c r="J71" s="21">
        <v>13.1378320055082</v>
      </c>
      <c r="K71" s="21">
        <v>0.145945659629069</v>
      </c>
      <c r="L71" s="21">
        <v>0.86971875727176695</v>
      </c>
      <c r="M71" s="24">
        <v>2.5542381772538651E-3</v>
      </c>
    </row>
    <row r="72" spans="1:13" x14ac:dyDescent="0.3">
      <c r="A72" s="24">
        <v>0.32885294159420375</v>
      </c>
      <c r="B72" s="24">
        <v>0.14270224135809459</v>
      </c>
      <c r="C72" s="24">
        <v>0.28650506199555748</v>
      </c>
      <c r="D72" s="24">
        <v>0.72780296772569186</v>
      </c>
      <c r="E72" s="24">
        <v>1.3586590396706</v>
      </c>
      <c r="F72" s="21">
        <v>3.3788348166272</v>
      </c>
      <c r="G72" s="21">
        <v>25.224546564277201</v>
      </c>
      <c r="H72" s="21">
        <v>22.757276725769</v>
      </c>
      <c r="I72" s="21">
        <v>23.447647417197</v>
      </c>
      <c r="J72" s="21">
        <v>22.155922619625901</v>
      </c>
      <c r="K72" s="21">
        <v>0.146208583861589</v>
      </c>
      <c r="L72" s="21">
        <v>0.46511147338897002</v>
      </c>
      <c r="M72" s="24">
        <v>4.0469750500051306E-3</v>
      </c>
    </row>
    <row r="73" spans="1:13" x14ac:dyDescent="0.3">
      <c r="A73" s="24">
        <v>0.16455945245724576</v>
      </c>
      <c r="B73" s="24">
        <v>0.36651132920405161</v>
      </c>
      <c r="C73" s="24">
        <v>0.49074438013677013</v>
      </c>
      <c r="D73" s="24">
        <v>2.4354567746803388</v>
      </c>
      <c r="E73" s="24">
        <v>0.139408322470263</v>
      </c>
      <c r="F73" s="21">
        <v>4.3677262300625399</v>
      </c>
      <c r="G73" s="21">
        <v>24.5625184028642</v>
      </c>
      <c r="H73" s="21">
        <v>20.399214649200399</v>
      </c>
      <c r="I73" s="21">
        <v>15.433263388695201</v>
      </c>
      <c r="J73" s="21">
        <v>13.1862090863288</v>
      </c>
      <c r="K73" s="21">
        <v>0.15772829052526499</v>
      </c>
      <c r="L73" s="21">
        <v>0.113315130956471</v>
      </c>
      <c r="M73" s="24">
        <v>2.7639643376460299E-3</v>
      </c>
    </row>
    <row r="74" spans="1:13" x14ac:dyDescent="0.3">
      <c r="A74" s="24">
        <v>0.16312262475080605</v>
      </c>
      <c r="B74" s="24">
        <v>0.72353517598460149</v>
      </c>
      <c r="C74" s="24">
        <v>0.85379398091061232</v>
      </c>
      <c r="D74" s="24">
        <v>0.81854929922894026</v>
      </c>
      <c r="E74" s="24">
        <v>1.0710761569440399</v>
      </c>
      <c r="F74" s="21">
        <v>1.22596645634621</v>
      </c>
      <c r="G74" s="21">
        <v>24.3302654506872</v>
      </c>
      <c r="H74" s="21">
        <v>22.446297531574999</v>
      </c>
      <c r="I74" s="21">
        <v>18.774481550790298</v>
      </c>
      <c r="J74" s="21">
        <v>16.224810323678</v>
      </c>
      <c r="K74" s="21">
        <v>0.16285824161721399</v>
      </c>
      <c r="L74" s="21">
        <v>0.36652427706867502</v>
      </c>
      <c r="M74" s="24">
        <v>2.9632064834004268E-3</v>
      </c>
    </row>
    <row r="75" spans="1:13" x14ac:dyDescent="0.3">
      <c r="A75" s="24">
        <v>0.21258712474137381</v>
      </c>
      <c r="B75" s="24">
        <v>0.7444685471838306</v>
      </c>
      <c r="C75" s="24">
        <v>0.19586294713874058</v>
      </c>
      <c r="D75" s="24">
        <v>0.80604233294803895</v>
      </c>
      <c r="E75" s="24">
        <v>0.28472076132893598</v>
      </c>
      <c r="F75" s="21">
        <v>2.31457376759499</v>
      </c>
      <c r="G75" s="21">
        <v>23.560045285965298</v>
      </c>
      <c r="H75" s="21">
        <v>20.234522986411999</v>
      </c>
      <c r="I75" s="21">
        <v>23.948602089658301</v>
      </c>
      <c r="J75" s="21">
        <v>10.360625769011699</v>
      </c>
      <c r="K75" s="21">
        <v>0.106977509243879</v>
      </c>
      <c r="L75" s="21">
        <v>0.32098125051706999</v>
      </c>
      <c r="M75" s="24">
        <v>1.1265266608097591E-2</v>
      </c>
    </row>
    <row r="76" spans="1:13" x14ac:dyDescent="0.3">
      <c r="A76" s="24">
        <v>0.16580138497282562</v>
      </c>
      <c r="B76" s="24">
        <v>0.21453312990159148</v>
      </c>
      <c r="C76" s="24">
        <v>0.21408326433625988</v>
      </c>
      <c r="D76" s="24">
        <v>1.2513626115383203</v>
      </c>
      <c r="E76" s="24">
        <v>1.4793049974367001</v>
      </c>
      <c r="F76" s="21">
        <v>4.5045656585134504</v>
      </c>
      <c r="G76" s="21">
        <v>25.322405861108599</v>
      </c>
      <c r="H76" s="21">
        <v>20.971547230333101</v>
      </c>
      <c r="I76" s="21">
        <v>15.2138977125287</v>
      </c>
      <c r="J76" s="21">
        <v>7.2694895332679099</v>
      </c>
      <c r="K76" s="21">
        <v>6.1627765169832899E-2</v>
      </c>
      <c r="L76" s="21">
        <v>0.10955598298460301</v>
      </c>
      <c r="M76" s="24">
        <v>8.4251210675574846E-3</v>
      </c>
    </row>
    <row r="77" spans="1:13" x14ac:dyDescent="0.3">
      <c r="A77" s="24">
        <v>1.2259141171376586</v>
      </c>
      <c r="B77" s="24">
        <v>0.46682369946363667</v>
      </c>
      <c r="C77" s="24">
        <v>0.5813017468662518</v>
      </c>
      <c r="D77" s="24">
        <v>1.3076133366924634</v>
      </c>
      <c r="E77" s="24">
        <v>0.53352072020061303</v>
      </c>
      <c r="F77" s="21">
        <v>3.6495170523412499</v>
      </c>
      <c r="G77" s="21">
        <v>25.3779464212246</v>
      </c>
      <c r="H77" s="21">
        <v>21.1316164009273</v>
      </c>
      <c r="I77" s="21">
        <v>15.518747702008101</v>
      </c>
      <c r="J77" s="21">
        <v>12.679864089936</v>
      </c>
      <c r="K77" s="21">
        <v>9.1933253167662807E-2</v>
      </c>
      <c r="L77" s="21">
        <v>0.51127200033515696</v>
      </c>
      <c r="M77" s="24">
        <v>1.164018970739562E-2</v>
      </c>
    </row>
    <row r="78" spans="1:13" x14ac:dyDescent="0.3">
      <c r="A78" s="24">
        <v>0.25728877349470736</v>
      </c>
      <c r="B78" s="24">
        <v>0.1551404172808494</v>
      </c>
      <c r="C78" s="24">
        <v>0.89608643483454009</v>
      </c>
      <c r="D78" s="24">
        <v>2.1182976299398919</v>
      </c>
      <c r="E78" s="24">
        <v>0.47833973192609902</v>
      </c>
      <c r="F78" s="21">
        <v>5.36596233630552</v>
      </c>
      <c r="G78" s="21">
        <v>25.6537541977596</v>
      </c>
      <c r="H78" s="21">
        <v>21.943791267275799</v>
      </c>
      <c r="I78" s="21">
        <v>19.410985738504699</v>
      </c>
      <c r="J78" s="21">
        <v>11.7104605361819</v>
      </c>
      <c r="K78" s="21">
        <v>0.110879959990271</v>
      </c>
      <c r="L78" s="21">
        <v>0.27836587801575702</v>
      </c>
      <c r="M78" s="24">
        <v>4.3307921238010753E-3</v>
      </c>
    </row>
    <row r="79" spans="1:13" x14ac:dyDescent="0.3">
      <c r="A79" s="24">
        <v>0.31619436091395292</v>
      </c>
      <c r="B79" s="24">
        <v>0.4394586418327639</v>
      </c>
      <c r="C79" s="24">
        <v>0.49832471869031381</v>
      </c>
      <c r="D79" s="24">
        <v>2.2592379764106107</v>
      </c>
      <c r="E79" s="24">
        <v>1.3718408718239501</v>
      </c>
      <c r="F79" s="21">
        <v>1.83326238091104</v>
      </c>
      <c r="G79" s="21">
        <v>25.805583559302601</v>
      </c>
      <c r="H79" s="21">
        <v>20.9315110936761</v>
      </c>
      <c r="I79" s="21">
        <v>12.7720606524963</v>
      </c>
      <c r="J79" s="21">
        <v>17.435372998938</v>
      </c>
      <c r="K79" s="21">
        <v>9.8104414588306099E-2</v>
      </c>
      <c r="L79" s="21">
        <v>0.56393604762852201</v>
      </c>
      <c r="M79" s="24">
        <v>9.1448891849722717E-3</v>
      </c>
    </row>
    <row r="80" spans="1:13" x14ac:dyDescent="0.3">
      <c r="A80" s="24">
        <v>0.4272481725181328</v>
      </c>
      <c r="B80" s="24">
        <v>0.29515646394322903</v>
      </c>
      <c r="C80" s="24">
        <v>0.22980585840379461</v>
      </c>
      <c r="D80" s="24">
        <v>0.79405383720308986</v>
      </c>
      <c r="E80" s="24">
        <v>0.84883020352572203</v>
      </c>
      <c r="F80" s="21">
        <v>3.0423535339068599</v>
      </c>
      <c r="G80" s="21">
        <v>24.413421184895601</v>
      </c>
      <c r="H80" s="21">
        <v>20.248711085319499</v>
      </c>
      <c r="I80" s="21">
        <v>21.6535708471201</v>
      </c>
      <c r="J80" s="21">
        <v>4.3455991484224699</v>
      </c>
      <c r="K80" s="21">
        <v>0.107794136304874</v>
      </c>
      <c r="L80" s="21">
        <v>0.58377796299755602</v>
      </c>
      <c r="M80" s="24">
        <v>4.0181078569730749E-3</v>
      </c>
    </row>
    <row r="81" spans="1:13" x14ac:dyDescent="0.3">
      <c r="A81" s="24">
        <v>0.19160359270015917</v>
      </c>
      <c r="B81" s="24">
        <v>0.1367364682208666</v>
      </c>
      <c r="C81" s="24">
        <v>0.4766348504540644</v>
      </c>
      <c r="D81" s="24">
        <v>1.5906449141637313</v>
      </c>
      <c r="E81" s="24">
        <v>0.86554853953421096</v>
      </c>
      <c r="F81" s="21">
        <v>1.9596153511665799</v>
      </c>
      <c r="G81" s="21">
        <v>23.752395722479601</v>
      </c>
      <c r="H81" s="21">
        <v>22.839852492511302</v>
      </c>
      <c r="I81" s="21">
        <v>10.451128857675901</v>
      </c>
      <c r="J81" s="21">
        <v>9.3928445745259506</v>
      </c>
      <c r="K81" s="21">
        <v>0.113193867946975</v>
      </c>
      <c r="L81" s="21">
        <v>0.10090231671929401</v>
      </c>
      <c r="M81" s="24">
        <v>7.6567379030166201E-3</v>
      </c>
    </row>
    <row r="82" spans="1:13" x14ac:dyDescent="0.3">
      <c r="A82" s="24">
        <v>0.18173853743701976</v>
      </c>
      <c r="B82" s="24">
        <v>0.20505367576073477</v>
      </c>
      <c r="C82" s="24">
        <v>0.2084742913254313</v>
      </c>
      <c r="D82" s="24">
        <v>1.1684871404817261</v>
      </c>
      <c r="E82" s="24">
        <v>0.70654985494911704</v>
      </c>
      <c r="F82" s="21">
        <v>4.5736141970846802</v>
      </c>
      <c r="G82" s="21">
        <v>24.212745886575401</v>
      </c>
      <c r="H82" s="21">
        <v>22.893028871715099</v>
      </c>
      <c r="I82" s="21">
        <v>20.284586795605701</v>
      </c>
      <c r="J82" s="21">
        <v>10.206027660518901</v>
      </c>
      <c r="K82" s="21">
        <v>9.5594337668735499E-2</v>
      </c>
      <c r="L82" s="21">
        <v>0.84206602629274097</v>
      </c>
      <c r="M82" s="24">
        <v>8.1204858492128548E-3</v>
      </c>
    </row>
    <row r="83" spans="1:13" x14ac:dyDescent="0.3">
      <c r="A83" s="24">
        <v>0.15045433252750895</v>
      </c>
      <c r="B83" s="24">
        <v>0.13492495461857659</v>
      </c>
      <c r="C83" s="24">
        <v>0.25955405368353579</v>
      </c>
      <c r="D83" s="24">
        <v>1.3532594223292449</v>
      </c>
      <c r="E83" s="24">
        <v>1.29595128018409</v>
      </c>
      <c r="F83" s="21">
        <v>2.4143965707626198</v>
      </c>
      <c r="G83" s="21">
        <v>23.772748530888901</v>
      </c>
      <c r="H83" s="21">
        <v>20.1977475754917</v>
      </c>
      <c r="I83" s="21">
        <v>10.292102585081</v>
      </c>
      <c r="J83" s="21">
        <v>4.0926736509427402</v>
      </c>
      <c r="K83" s="21">
        <v>0.116336263155099</v>
      </c>
      <c r="L83" s="21">
        <v>0.84583174325525801</v>
      </c>
      <c r="M83" s="24">
        <v>8.3136986911995347E-3</v>
      </c>
    </row>
    <row r="84" spans="1:13" x14ac:dyDescent="0.3">
      <c r="A84" s="24">
        <v>0.26219500517345851</v>
      </c>
      <c r="B84" s="24">
        <v>0.3091048347742304</v>
      </c>
      <c r="C84" s="24">
        <v>0.25192141499758802</v>
      </c>
      <c r="D84" s="24">
        <v>5.3584885022860247</v>
      </c>
      <c r="E84" s="24">
        <v>0.53814669898711098</v>
      </c>
      <c r="F84" s="21">
        <v>2.9924750411883001</v>
      </c>
      <c r="G84" s="21">
        <v>24.4736063819844</v>
      </c>
      <c r="H84" s="21">
        <v>21.212278541922601</v>
      </c>
      <c r="I84" s="21">
        <v>20.5254404095467</v>
      </c>
      <c r="J84" s="21">
        <v>9.5800240719690901</v>
      </c>
      <c r="K84" s="21">
        <v>9.8109192850533905E-2</v>
      </c>
      <c r="L84" s="21">
        <v>0.33554489389061898</v>
      </c>
      <c r="M84" s="24">
        <v>1.459969676216133E-3</v>
      </c>
    </row>
    <row r="85" spans="1:13" x14ac:dyDescent="0.3">
      <c r="A85" s="24">
        <v>0.16438989686182498</v>
      </c>
      <c r="B85" s="24">
        <v>0.3339347349366002</v>
      </c>
      <c r="C85" s="24">
        <v>0.31161327774895803</v>
      </c>
      <c r="D85" s="24">
        <v>0.86299909646865336</v>
      </c>
      <c r="E85" s="24">
        <v>1.38455361402594</v>
      </c>
      <c r="F85" s="21">
        <v>4.6472865368705198</v>
      </c>
      <c r="G85" s="21">
        <v>24.1726570757804</v>
      </c>
      <c r="H85" s="21">
        <v>21.5189698748291</v>
      </c>
      <c r="I85" s="21">
        <v>13.364788042381401</v>
      </c>
      <c r="J85" s="21">
        <v>13.9369401670992</v>
      </c>
      <c r="K85" s="21">
        <v>0.14237706239800901</v>
      </c>
      <c r="L85" s="21">
        <v>0.63556697703898002</v>
      </c>
      <c r="M85" s="24">
        <v>2.055944941821508E-3</v>
      </c>
    </row>
    <row r="86" spans="1:13" x14ac:dyDescent="0.3">
      <c r="A86" s="24">
        <v>1.2101587890968055</v>
      </c>
      <c r="B86" s="24">
        <v>0.42808691334510796</v>
      </c>
      <c r="C86" s="24">
        <v>0.18931393784759812</v>
      </c>
      <c r="D86" s="24">
        <v>0.62720768230486457</v>
      </c>
      <c r="E86" s="24">
        <v>1.3492086805403201</v>
      </c>
      <c r="F86" s="21">
        <v>3.6107157603837501</v>
      </c>
      <c r="G86" s="21">
        <v>25.613097371161</v>
      </c>
      <c r="H86" s="21">
        <v>22.523684787750199</v>
      </c>
      <c r="I86" s="21">
        <v>18.9098766993265</v>
      </c>
      <c r="J86" s="21">
        <v>22.053058679215599</v>
      </c>
      <c r="K86" s="21">
        <v>0.124268641634844</v>
      </c>
      <c r="L86" s="21">
        <v>0.43412022758275298</v>
      </c>
      <c r="M86" s="24">
        <v>7.8889896714827053E-3</v>
      </c>
    </row>
    <row r="87" spans="1:13" x14ac:dyDescent="0.3">
      <c r="A87" s="24">
        <v>0.2304728630911794</v>
      </c>
      <c r="B87" s="24">
        <v>0.27038616405736454</v>
      </c>
      <c r="C87" s="24">
        <v>0.25377168626607388</v>
      </c>
      <c r="D87" s="24">
        <v>1.26971044758588</v>
      </c>
      <c r="E87" s="24">
        <v>0.20182663439772999</v>
      </c>
      <c r="F87" s="21">
        <v>5.6667696384247304</v>
      </c>
      <c r="G87" s="21">
        <v>25.078865009360001</v>
      </c>
      <c r="H87" s="21">
        <v>22.386264026165001</v>
      </c>
      <c r="I87" s="21">
        <v>19.902744363062101</v>
      </c>
      <c r="J87" s="21">
        <v>6.5980223342776201</v>
      </c>
      <c r="K87" s="21">
        <v>8.3988798798527595E-2</v>
      </c>
      <c r="L87" s="21">
        <v>0.318810721486807</v>
      </c>
      <c r="M87" s="24">
        <v>8.9213360566645864E-3</v>
      </c>
    </row>
    <row r="88" spans="1:13" x14ac:dyDescent="0.3">
      <c r="A88" s="24">
        <v>0.37947729023776716</v>
      </c>
      <c r="B88" s="24">
        <v>0.77524678677611125</v>
      </c>
      <c r="C88" s="24">
        <v>0.30282889174074834</v>
      </c>
      <c r="D88" s="24">
        <v>1.6181860440725941</v>
      </c>
      <c r="E88" s="24">
        <v>0.69818067890591895</v>
      </c>
      <c r="F88" s="21">
        <v>5.5528610621113303</v>
      </c>
      <c r="G88" s="21">
        <v>24.332901498675401</v>
      </c>
      <c r="H88" s="21">
        <v>22.8372653752565</v>
      </c>
      <c r="I88" s="21">
        <v>22.8221574204508</v>
      </c>
      <c r="J88" s="21">
        <v>9.8713148301467193</v>
      </c>
      <c r="K88" s="21">
        <v>0.15006719267927099</v>
      </c>
      <c r="L88" s="21">
        <v>0.25822035353630801</v>
      </c>
      <c r="M88" s="24">
        <v>9.1042656917124983E-3</v>
      </c>
    </row>
    <row r="89" spans="1:13" x14ac:dyDescent="0.3">
      <c r="A89" s="24">
        <v>0.27134032357684607</v>
      </c>
      <c r="B89" s="24">
        <v>0.2647691587295678</v>
      </c>
      <c r="C89" s="24">
        <v>0.25929734006576194</v>
      </c>
      <c r="D89" s="24">
        <v>1.8280445751389947</v>
      </c>
      <c r="E89" s="24">
        <v>0.91480708015151302</v>
      </c>
      <c r="F89" s="21">
        <v>2.4511662535369401</v>
      </c>
      <c r="G89" s="21">
        <v>25.833599525201102</v>
      </c>
      <c r="H89" s="21">
        <v>21.175356288254299</v>
      </c>
      <c r="I89" s="21">
        <v>11.592353291343899</v>
      </c>
      <c r="J89" s="21">
        <v>16.4251387268305</v>
      </c>
      <c r="K89" s="21">
        <v>0.124583403281867</v>
      </c>
      <c r="L89" s="21">
        <v>0.39117425084114099</v>
      </c>
      <c r="M89" s="24">
        <v>1.02786609379109E-2</v>
      </c>
    </row>
    <row r="90" spans="1:13" x14ac:dyDescent="0.3">
      <c r="A90" s="24">
        <v>1.0264092726075955</v>
      </c>
      <c r="B90" s="24">
        <v>0.41868404418929012</v>
      </c>
      <c r="C90" s="24">
        <v>0.23237191727554149</v>
      </c>
      <c r="D90" s="24">
        <v>1.4814033878425168</v>
      </c>
      <c r="E90" s="24">
        <v>1.4692008522339199</v>
      </c>
      <c r="F90" s="21">
        <v>1.0478021369781301</v>
      </c>
      <c r="G90" s="21">
        <v>24.280931758182099</v>
      </c>
      <c r="H90" s="21">
        <v>23.046270615607501</v>
      </c>
      <c r="I90" s="21">
        <v>11.335489233024401</v>
      </c>
      <c r="J90" s="21">
        <v>13.2204549256712</v>
      </c>
      <c r="K90" s="21">
        <v>0.133296927367337</v>
      </c>
      <c r="L90" s="21">
        <v>0.56102502290159495</v>
      </c>
      <c r="M90" s="24">
        <v>1.211860300973058E-2</v>
      </c>
    </row>
    <row r="91" spans="1:13" x14ac:dyDescent="0.3">
      <c r="A91" s="24">
        <v>1.4024882533745684</v>
      </c>
      <c r="B91" s="24">
        <v>0.14302690528236078</v>
      </c>
      <c r="C91" s="24">
        <v>0.39529251279591887</v>
      </c>
      <c r="D91" s="24">
        <v>1.6369489042769614</v>
      </c>
      <c r="E91" s="24">
        <v>0.76724385311827104</v>
      </c>
      <c r="F91" s="21">
        <v>2.6981242457404702</v>
      </c>
      <c r="G91" s="21">
        <v>25.170857111224901</v>
      </c>
      <c r="H91" s="21">
        <v>23.034190378338099</v>
      </c>
      <c r="I91" s="21">
        <v>13.340875743888301</v>
      </c>
      <c r="J91" s="21">
        <v>9.6409494113177008</v>
      </c>
      <c r="K91" s="21">
        <v>0.124106979640201</v>
      </c>
      <c r="L91" s="21">
        <v>0.44353420231491297</v>
      </c>
      <c r="M91" s="24">
        <v>9.5236292574554689E-3</v>
      </c>
    </row>
    <row r="92" spans="1:13" x14ac:dyDescent="0.3">
      <c r="A92" s="24">
        <v>0.2063928076831564</v>
      </c>
      <c r="B92" s="24">
        <v>0.27645434515760076</v>
      </c>
      <c r="C92" s="24">
        <v>0.39132053843026315</v>
      </c>
      <c r="D92" s="24">
        <v>1.2719220520896202</v>
      </c>
      <c r="E92" s="24">
        <v>0.80206207814626396</v>
      </c>
      <c r="F92" s="21">
        <v>5.4327821815386397</v>
      </c>
      <c r="G92" s="21">
        <v>23.921722909551999</v>
      </c>
      <c r="H92" s="21">
        <v>21.9312550894916</v>
      </c>
      <c r="I92" s="21">
        <v>10.5351328849792</v>
      </c>
      <c r="J92" s="21">
        <v>20.220429227687401</v>
      </c>
      <c r="K92" s="21">
        <v>0.15742512140423101</v>
      </c>
      <c r="L92" s="21">
        <v>0.51301894728094299</v>
      </c>
      <c r="M92" s="24">
        <v>3.5857747425325218E-4</v>
      </c>
    </row>
    <row r="93" spans="1:13" x14ac:dyDescent="0.3">
      <c r="A93" s="24">
        <v>0.16052976848398148</v>
      </c>
      <c r="B93" s="24">
        <v>0.21485163368465551</v>
      </c>
      <c r="C93" s="24">
        <v>0.34017502068372224</v>
      </c>
      <c r="D93" s="24">
        <v>1.4191406525402532</v>
      </c>
      <c r="E93" s="24">
        <v>0.71348880650475599</v>
      </c>
      <c r="F93" s="21">
        <v>1.6773037638049599</v>
      </c>
      <c r="G93" s="21">
        <v>24.5328603422968</v>
      </c>
      <c r="H93" s="21">
        <v>20.080529352277502</v>
      </c>
      <c r="I93" s="21">
        <v>16.703559537418201</v>
      </c>
      <c r="J93" s="21">
        <v>7.7943760724738196</v>
      </c>
      <c r="K93" s="21">
        <v>8.6800019978545598E-2</v>
      </c>
      <c r="L93" s="21">
        <v>0.197949648275971</v>
      </c>
      <c r="M93" s="24">
        <v>5.0276576948817819E-3</v>
      </c>
    </row>
    <row r="94" spans="1:13" x14ac:dyDescent="0.3">
      <c r="A94" s="24">
        <v>0.15129902072051693</v>
      </c>
      <c r="B94" s="24">
        <v>0.13592059885935945</v>
      </c>
      <c r="C94" s="24">
        <v>0.30335404686474388</v>
      </c>
      <c r="D94" s="24">
        <v>1.1978627844678209</v>
      </c>
      <c r="E94" s="24">
        <v>0.61132077258080197</v>
      </c>
      <c r="F94" s="21">
        <v>2.9662001682445398</v>
      </c>
      <c r="G94" s="21">
        <v>25.361089439760001</v>
      </c>
      <c r="H94" s="21">
        <v>22.685031527280799</v>
      </c>
      <c r="I94" s="21">
        <v>13.9192511641886</v>
      </c>
      <c r="J94" s="21">
        <v>8.7493741801008493</v>
      </c>
      <c r="K94" s="21">
        <v>0.11280338226119099</v>
      </c>
      <c r="L94" s="21">
        <v>0.805682766065002</v>
      </c>
      <c r="M94" s="24">
        <v>8.9799656154355041E-3</v>
      </c>
    </row>
    <row r="95" spans="1:13" x14ac:dyDescent="0.3">
      <c r="A95" s="24">
        <v>0.18305890555276483</v>
      </c>
      <c r="B95" s="24">
        <v>0.58032352179407465</v>
      </c>
      <c r="C95" s="24">
        <v>0.20383929466078016</v>
      </c>
      <c r="D95" s="24">
        <v>2.3277731932809926</v>
      </c>
      <c r="E95" s="24">
        <v>0.30435001384466898</v>
      </c>
      <c r="F95" s="21">
        <v>5.1619986423756901</v>
      </c>
      <c r="G95" s="21">
        <v>24.840333298617001</v>
      </c>
      <c r="H95" s="21">
        <v>20.8899158574641</v>
      </c>
      <c r="I95" s="21">
        <v>16.596241637598698</v>
      </c>
      <c r="J95" s="21">
        <v>21.9396277060732</v>
      </c>
      <c r="K95" s="21">
        <v>9.5749780198093506E-2</v>
      </c>
      <c r="L95" s="21">
        <v>0.62649294454604298</v>
      </c>
      <c r="M95" s="24">
        <v>5.2664339105831463E-3</v>
      </c>
    </row>
    <row r="96" spans="1:13" x14ac:dyDescent="0.3">
      <c r="A96" s="24">
        <v>0.44904722145305731</v>
      </c>
      <c r="B96" s="24">
        <v>0.19766823550526802</v>
      </c>
      <c r="C96" s="24">
        <v>0.86104936460457904</v>
      </c>
      <c r="D96" s="24">
        <v>3.0140545532090455</v>
      </c>
      <c r="E96" s="24">
        <v>0.61454923236742598</v>
      </c>
      <c r="F96" s="21">
        <v>4.3547225303482202</v>
      </c>
      <c r="G96" s="21">
        <v>24.4916111990809</v>
      </c>
      <c r="H96" s="21">
        <v>23.0890613399446</v>
      </c>
      <c r="I96" s="21">
        <v>19.5360587025061</v>
      </c>
      <c r="J96" s="21">
        <v>22.9378047781065</v>
      </c>
      <c r="K96" s="21">
        <v>0.14059055049903699</v>
      </c>
      <c r="L96" s="21">
        <v>0.84108280483633202</v>
      </c>
      <c r="M96" s="24">
        <v>3.3851951506221672E-3</v>
      </c>
    </row>
    <row r="97" spans="1:13" x14ac:dyDescent="0.3">
      <c r="A97" s="24">
        <v>0.40145892278643286</v>
      </c>
      <c r="B97" s="24">
        <v>0.15657946183889299</v>
      </c>
      <c r="C97" s="24">
        <v>0.30012592975030983</v>
      </c>
      <c r="D97" s="24">
        <v>0.72990256189197311</v>
      </c>
      <c r="E97" s="24">
        <v>0.38145416444167501</v>
      </c>
      <c r="F97" s="21">
        <v>1.5037148285191499</v>
      </c>
      <c r="G97" s="21">
        <v>24.600916035194</v>
      </c>
      <c r="H97" s="21">
        <v>22.589251406490799</v>
      </c>
      <c r="I97" s="21">
        <v>16.157699468312799</v>
      </c>
      <c r="J97" s="21">
        <v>15.5149208623916</v>
      </c>
      <c r="K97" s="21">
        <v>6.3583927019499206E-2</v>
      </c>
      <c r="L97" s="21">
        <v>0.87067537438124398</v>
      </c>
      <c r="M97" s="24">
        <v>1.1467000900302079E-2</v>
      </c>
    </row>
    <row r="98" spans="1:13" x14ac:dyDescent="0.3">
      <c r="A98" s="24">
        <v>0.21419166699371761</v>
      </c>
      <c r="B98" s="24">
        <v>0.97896516940087941</v>
      </c>
      <c r="C98" s="24">
        <v>0.21081854721174667</v>
      </c>
      <c r="D98" s="24">
        <v>0.68390614246076864</v>
      </c>
      <c r="E98" s="24">
        <v>0.18456979072652799</v>
      </c>
      <c r="F98" s="21">
        <v>1.3198988502845199</v>
      </c>
      <c r="G98" s="21">
        <v>24.847813832247599</v>
      </c>
      <c r="H98" s="21">
        <v>21.8200751915574</v>
      </c>
      <c r="I98" s="21">
        <v>21.248613455099999</v>
      </c>
      <c r="J98" s="21">
        <v>15.1100605875254</v>
      </c>
      <c r="K98" s="21">
        <v>0.12671090125804799</v>
      </c>
      <c r="L98" s="21">
        <v>0.66748810652643398</v>
      </c>
      <c r="M98" s="24">
        <v>3.3421675383578991E-3</v>
      </c>
    </row>
    <row r="99" spans="1:13" x14ac:dyDescent="0.3">
      <c r="A99" s="24">
        <v>0.32730844817353022</v>
      </c>
      <c r="B99" s="24">
        <v>1.2092455836352736</v>
      </c>
      <c r="C99" s="24">
        <v>0.17114590016449291</v>
      </c>
      <c r="D99" s="24">
        <v>2.1100343117638167</v>
      </c>
      <c r="E99" s="24">
        <v>0.21572511717677101</v>
      </c>
      <c r="F99" s="21">
        <v>1.7059127453248999</v>
      </c>
      <c r="G99" s="21">
        <v>24.682009970839101</v>
      </c>
      <c r="H99" s="21">
        <v>22.3340798541903</v>
      </c>
      <c r="I99" s="21">
        <v>11.634989088634001</v>
      </c>
      <c r="J99" s="21">
        <v>12.6413811147213</v>
      </c>
      <c r="K99" s="21">
        <v>7.5136905645486002E-2</v>
      </c>
      <c r="L99" s="21">
        <v>0.64972308874130202</v>
      </c>
      <c r="M99" s="24">
        <v>4.7531614429317422E-3</v>
      </c>
    </row>
    <row r="100" spans="1:13" x14ac:dyDescent="0.3">
      <c r="A100" s="24">
        <v>0.31260690606825892</v>
      </c>
      <c r="B100" s="24">
        <v>0.60352612198147304</v>
      </c>
      <c r="C100" s="24">
        <v>0.2107348583914474</v>
      </c>
      <c r="D100" s="24">
        <v>2.9201692710638247</v>
      </c>
      <c r="E100" s="24">
        <v>0.80242864037863904</v>
      </c>
      <c r="F100" s="21">
        <v>3.3257462622132099</v>
      </c>
      <c r="G100" s="21">
        <v>25.133639842388199</v>
      </c>
      <c r="H100" s="21">
        <v>22.449587133526801</v>
      </c>
      <c r="I100" s="21">
        <v>13.7598804756999</v>
      </c>
      <c r="J100" s="21">
        <v>10.498239650391</v>
      </c>
      <c r="K100" s="21">
        <v>0.14671674754703401</v>
      </c>
      <c r="L100" s="21">
        <v>0.87090557590127005</v>
      </c>
      <c r="M100" s="24">
        <v>1.083358345495071E-2</v>
      </c>
    </row>
    <row r="101" spans="1:13" x14ac:dyDescent="0.3">
      <c r="A101" s="24">
        <v>0.92398483443546742</v>
      </c>
      <c r="B101" s="24">
        <v>0.1522086635830105</v>
      </c>
      <c r="C101" s="24">
        <v>0.35732212302774963</v>
      </c>
      <c r="D101" s="24">
        <v>0.76919654021498773</v>
      </c>
      <c r="E101" s="24">
        <v>1.11468943897635</v>
      </c>
      <c r="F101" s="21">
        <v>1.3093688818626099</v>
      </c>
      <c r="G101" s="21">
        <v>23.9989991349401</v>
      </c>
      <c r="H101" s="21">
        <v>23.192983884364399</v>
      </c>
      <c r="I101" s="21">
        <v>15.3251827845816</v>
      </c>
      <c r="J101" s="21">
        <v>12.298203400336201</v>
      </c>
      <c r="K101" s="21">
        <v>0.13338461281266101</v>
      </c>
      <c r="L101" s="21">
        <v>0.43753842636942902</v>
      </c>
      <c r="M101" s="24">
        <v>5.1252432545879859E-3</v>
      </c>
    </row>
    <row r="102" spans="1:13" x14ac:dyDescent="0.3">
      <c r="A102" s="24">
        <v>0.19976404504486808</v>
      </c>
      <c r="B102" s="24">
        <v>0.72888468403673001</v>
      </c>
      <c r="C102" s="24">
        <v>0.23763988134848751</v>
      </c>
      <c r="D102" s="24">
        <v>1.0256606451274575</v>
      </c>
      <c r="E102" s="24">
        <v>0.42625944619067002</v>
      </c>
      <c r="F102" s="21">
        <v>1.9281870280392499</v>
      </c>
      <c r="G102" s="21">
        <v>25.941376030864198</v>
      </c>
      <c r="H102" s="21">
        <v>21.360761315375601</v>
      </c>
      <c r="I102" s="21">
        <v>24.130155614111601</v>
      </c>
      <c r="J102" s="21">
        <v>16.0906515792012</v>
      </c>
      <c r="K102" s="21">
        <v>7.1368294954299902E-2</v>
      </c>
      <c r="L102" s="21">
        <v>0.27368494104593999</v>
      </c>
      <c r="M102" s="24">
        <v>3.5767211113125088E-3</v>
      </c>
    </row>
    <row r="103" spans="1:13" x14ac:dyDescent="0.3">
      <c r="A103" s="24">
        <v>0.15683542511771445</v>
      </c>
      <c r="B103" s="24">
        <v>0.20369924615750612</v>
      </c>
      <c r="C103" s="24">
        <v>0.32962135467552811</v>
      </c>
      <c r="D103" s="24">
        <v>2.4588624425451306</v>
      </c>
      <c r="E103" s="24">
        <v>1.0242595005780499</v>
      </c>
      <c r="F103" s="21">
        <v>3.3710925702471299</v>
      </c>
      <c r="G103" s="21">
        <v>24.166786313266499</v>
      </c>
      <c r="H103" s="21">
        <v>20.182005956768901</v>
      </c>
      <c r="I103" s="21">
        <v>21.4112754515372</v>
      </c>
      <c r="J103" s="21">
        <v>19.354261570610099</v>
      </c>
      <c r="K103" s="21">
        <v>0.106329840959515</v>
      </c>
      <c r="L103" s="21">
        <v>0.73591509051620996</v>
      </c>
      <c r="M103" s="24">
        <v>5.5862583802081646E-3</v>
      </c>
    </row>
    <row r="104" spans="1:13" x14ac:dyDescent="0.3">
      <c r="A104" s="24">
        <v>0.45180457068431551</v>
      </c>
      <c r="B104" s="24">
        <v>0.47173112397714989</v>
      </c>
      <c r="C104" s="24">
        <v>0.38388076527436865</v>
      </c>
      <c r="D104" s="24">
        <v>0.98989535545064777</v>
      </c>
      <c r="E104" s="24">
        <v>0.26691625500097899</v>
      </c>
      <c r="F104" s="21">
        <v>2.2716854363679899</v>
      </c>
      <c r="G104" s="21">
        <v>23.869203932071098</v>
      </c>
      <c r="H104" s="21">
        <v>23.058996435254802</v>
      </c>
      <c r="I104" s="21">
        <v>23.795163818867898</v>
      </c>
      <c r="J104" s="21">
        <v>18.720998583361499</v>
      </c>
      <c r="K104" s="21">
        <v>0.14895435190526801</v>
      </c>
      <c r="L104" s="21">
        <v>0.33550077211111801</v>
      </c>
      <c r="M104" s="24">
        <v>4.0013510821154353E-3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D0F42-97EA-4069-9460-2381C0DACD25}">
  <dimension ref="A1:W105"/>
  <sheetViews>
    <sheetView zoomScale="70" zoomScaleNormal="70" workbookViewId="0">
      <selection activeCell="H100" sqref="H1:H100"/>
    </sheetView>
  </sheetViews>
  <sheetFormatPr defaultRowHeight="16.5" x14ac:dyDescent="0.3"/>
  <cols>
    <col min="5" max="5" width="11.75" bestFit="1" customWidth="1"/>
  </cols>
  <sheetData>
    <row r="1" spans="1:23" s="7" customFormat="1" x14ac:dyDescent="0.3">
      <c r="A1" s="7">
        <v>1</v>
      </c>
      <c r="B1" s="7" t="s">
        <v>25</v>
      </c>
      <c r="C1" s="7" t="s">
        <v>26</v>
      </c>
      <c r="D1" s="7" t="str">
        <f t="shared" ref="D1" si="0">IF(MID(C1,3,3)="Res","주거",IF(MID(C1,3,3)="Off","업무",IF(MID(C1,3,3)="Ret","소매","")))</f>
        <v>업무</v>
      </c>
      <c r="E1" s="7" t="str">
        <f t="shared" ref="E1" si="1">IF(MID(C1,7,3)="Bas","외기간접-벽(지하)",IF(MID(C1,7,3)="Fac","외기직접-벽",IF(MID(C1,7,3)="Rof","외기직접-지붕",IF(MID(C1,7,3)="Gro","외기간접-1층바닥",IF(MID(C1,7,3)="Exf","외기직접-바닥",IF(MID(C1,7,3)="Par","파티션",IF(MID(C1,7,3)="Thm","Thermal_mass",IF(MID(C1,7,3)="Inf","외기간접-층간바닥"))))))))</f>
        <v>외기직접-벽</v>
      </c>
      <c r="F1" s="7">
        <v>5</v>
      </c>
      <c r="G1" s="8">
        <v>1</v>
      </c>
      <c r="H1" s="9">
        <f t="shared" ref="H1" si="2">IF(F1=1,1/(J1/K1),IF(F1=2,1/(J1/K1+M1/N1),IF(F1=3,1/(J1/K1+M1/N1+P1/Q1),IF(F1=4,1/(J1/K1+M1/N1+P1/Q1+S1/T1),IF(F1=5,1/(J1/K1+M1/N1+P1/Q1+S1/T1+V1/W1))))))</f>
        <v>0.3465769872271886</v>
      </c>
      <c r="I1" s="7" t="s">
        <v>27</v>
      </c>
      <c r="J1" s="7">
        <v>0.06</v>
      </c>
      <c r="K1" s="10">
        <v>0.41</v>
      </c>
      <c r="L1" s="7" t="s">
        <v>28</v>
      </c>
      <c r="M1" s="11">
        <v>8.4830351322423697E-2</v>
      </c>
      <c r="N1" s="10">
        <v>3.6999999999999998E-2</v>
      </c>
      <c r="O1" s="7" t="s">
        <v>29</v>
      </c>
      <c r="P1" s="7">
        <v>0.15</v>
      </c>
      <c r="Q1" s="10">
        <v>1.25</v>
      </c>
      <c r="R1" s="7" t="s">
        <v>30</v>
      </c>
      <c r="S1" s="7">
        <v>0.01</v>
      </c>
      <c r="T1" s="10">
        <v>4.2999999999999997E-2</v>
      </c>
      <c r="U1" s="7" t="s">
        <v>31</v>
      </c>
      <c r="V1" s="7">
        <v>1.4999999999999999E-2</v>
      </c>
      <c r="W1" s="10">
        <v>0.16</v>
      </c>
    </row>
    <row r="2" spans="1:23" x14ac:dyDescent="0.3">
      <c r="A2">
        <v>2</v>
      </c>
      <c r="B2" s="7" t="s">
        <v>25</v>
      </c>
      <c r="C2" s="7" t="s">
        <v>26</v>
      </c>
      <c r="D2" s="7" t="str">
        <f t="shared" ref="D2:D65" si="3">IF(MID(C2,3,3)="Res","주거",IF(MID(C2,3,3)="Off","업무",IF(MID(C2,3,3)="Ret","소매","")))</f>
        <v>업무</v>
      </c>
      <c r="E2" s="7" t="str">
        <f t="shared" ref="E2:E65" si="4">IF(MID(C2,7,3)="Bas","외기간접-벽(지하)",IF(MID(C2,7,3)="Fac","외기직접-벽",IF(MID(C2,7,3)="Rof","외기직접-지붕",IF(MID(C2,7,3)="Gro","외기간접-1층바닥",IF(MID(C2,7,3)="Exf","외기직접-바닥",IF(MID(C2,7,3)="Par","파티션",IF(MID(C2,7,3)="Thm","Thermal_mass",IF(MID(C2,7,3)="Inf","외기간접-층간바닥"))))))))</f>
        <v>외기직접-벽</v>
      </c>
      <c r="F2" s="7">
        <v>5</v>
      </c>
      <c r="G2" s="8">
        <v>1</v>
      </c>
      <c r="H2" s="9">
        <f t="shared" ref="H2:H65" si="5">IF(F2=1,1/(J2/K2),IF(F2=2,1/(J2/K2+M2/N2),IF(F2=3,1/(J2/K2+M2/N2+P2/Q2),IF(F2=4,1/(J2/K2+M2/N2+P2/Q2+S2/T2),IF(F2=5,1/(J2/K2+M2/N2+P2/Q2+S2/T2+V2/W2))))))</f>
        <v>0.20886352810533199</v>
      </c>
      <c r="I2" s="7" t="s">
        <v>27</v>
      </c>
      <c r="J2" s="7">
        <v>0.06</v>
      </c>
      <c r="K2" s="10">
        <v>0.41</v>
      </c>
      <c r="L2" s="7" t="s">
        <v>28</v>
      </c>
      <c r="M2" s="11">
        <v>0.15522113159252299</v>
      </c>
      <c r="N2" s="10">
        <v>3.6999999999999998E-2</v>
      </c>
      <c r="O2" s="7" t="s">
        <v>29</v>
      </c>
      <c r="P2" s="7">
        <v>0.15</v>
      </c>
      <c r="Q2" s="10">
        <v>1.25</v>
      </c>
      <c r="R2" s="7" t="s">
        <v>30</v>
      </c>
      <c r="S2" s="7">
        <v>0.01</v>
      </c>
      <c r="T2" s="10">
        <v>4.2999999999999997E-2</v>
      </c>
      <c r="U2" s="7" t="s">
        <v>31</v>
      </c>
      <c r="V2" s="7">
        <v>1.4999999999999999E-2</v>
      </c>
      <c r="W2" s="10">
        <v>0.16</v>
      </c>
    </row>
    <row r="3" spans="1:23" x14ac:dyDescent="0.3">
      <c r="A3">
        <v>3</v>
      </c>
      <c r="B3" s="7" t="s">
        <v>25</v>
      </c>
      <c r="C3" s="7" t="s">
        <v>26</v>
      </c>
      <c r="D3" s="7" t="str">
        <f t="shared" si="3"/>
        <v>업무</v>
      </c>
      <c r="E3" s="7" t="str">
        <f t="shared" si="4"/>
        <v>외기직접-벽</v>
      </c>
      <c r="F3" s="7">
        <v>5</v>
      </c>
      <c r="G3" s="8">
        <v>1</v>
      </c>
      <c r="H3" s="9">
        <f t="shared" si="5"/>
        <v>0.87860591725725212</v>
      </c>
      <c r="I3" s="7" t="s">
        <v>27</v>
      </c>
      <c r="J3" s="7">
        <v>0.06</v>
      </c>
      <c r="K3" s="10">
        <v>0.41</v>
      </c>
      <c r="L3" s="7" t="s">
        <v>28</v>
      </c>
      <c r="M3" s="11">
        <v>2.0184132698457698E-2</v>
      </c>
      <c r="N3" s="10">
        <v>3.6999999999999998E-2</v>
      </c>
      <c r="O3" s="7" t="s">
        <v>29</v>
      </c>
      <c r="P3" s="7">
        <v>0.15</v>
      </c>
      <c r="Q3" s="10">
        <v>1.25</v>
      </c>
      <c r="R3" s="7" t="s">
        <v>30</v>
      </c>
      <c r="S3" s="7">
        <v>0.01</v>
      </c>
      <c r="T3" s="10">
        <v>4.2999999999999997E-2</v>
      </c>
      <c r="U3" s="7" t="s">
        <v>31</v>
      </c>
      <c r="V3" s="7">
        <v>1.4999999999999999E-2</v>
      </c>
      <c r="W3" s="10">
        <v>0.16</v>
      </c>
    </row>
    <row r="4" spans="1:23" x14ac:dyDescent="0.3">
      <c r="A4" s="7">
        <v>4</v>
      </c>
      <c r="B4" s="7" t="s">
        <v>25</v>
      </c>
      <c r="C4" s="7" t="s">
        <v>26</v>
      </c>
      <c r="D4" s="7" t="str">
        <f t="shared" si="3"/>
        <v>업무</v>
      </c>
      <c r="E4" s="7" t="str">
        <f t="shared" si="4"/>
        <v>외기직접-벽</v>
      </c>
      <c r="F4" s="7">
        <v>5</v>
      </c>
      <c r="G4" s="8">
        <v>1</v>
      </c>
      <c r="H4" s="9">
        <f t="shared" si="5"/>
        <v>0.18384129779032815</v>
      </c>
      <c r="I4" s="7" t="s">
        <v>27</v>
      </c>
      <c r="J4" s="7">
        <v>0.06</v>
      </c>
      <c r="K4" s="10">
        <v>0.41</v>
      </c>
      <c r="L4" s="7" t="s">
        <v>28</v>
      </c>
      <c r="M4" s="11">
        <v>0.17933251085062499</v>
      </c>
      <c r="N4" s="10">
        <v>3.6999999999999998E-2</v>
      </c>
      <c r="O4" s="7" t="s">
        <v>29</v>
      </c>
      <c r="P4" s="7">
        <v>0.15</v>
      </c>
      <c r="Q4" s="10">
        <v>1.25</v>
      </c>
      <c r="R4" s="7" t="s">
        <v>30</v>
      </c>
      <c r="S4" s="7">
        <v>0.01</v>
      </c>
      <c r="T4" s="10">
        <v>4.2999999999999997E-2</v>
      </c>
      <c r="U4" s="7" t="s">
        <v>31</v>
      </c>
      <c r="V4" s="7">
        <v>1.4999999999999999E-2</v>
      </c>
      <c r="W4" s="10">
        <v>0.16</v>
      </c>
    </row>
    <row r="5" spans="1:23" x14ac:dyDescent="0.3">
      <c r="A5">
        <v>5</v>
      </c>
      <c r="B5" s="7" t="s">
        <v>25</v>
      </c>
      <c r="C5" s="7" t="s">
        <v>26</v>
      </c>
      <c r="D5" s="7" t="str">
        <f t="shared" si="3"/>
        <v>업무</v>
      </c>
      <c r="E5" s="7" t="str">
        <f t="shared" si="4"/>
        <v>외기직접-벽</v>
      </c>
      <c r="F5" s="7">
        <v>5</v>
      </c>
      <c r="G5" s="8">
        <v>1</v>
      </c>
      <c r="H5" s="9">
        <f t="shared" si="5"/>
        <v>0.25203254187508334</v>
      </c>
      <c r="I5" s="7" t="s">
        <v>27</v>
      </c>
      <c r="J5" s="7">
        <v>0.06</v>
      </c>
      <c r="K5" s="10">
        <v>0.41</v>
      </c>
      <c r="L5" s="7" t="s">
        <v>28</v>
      </c>
      <c r="M5" s="11">
        <v>0.12487840375118001</v>
      </c>
      <c r="N5" s="10">
        <v>3.6999999999999998E-2</v>
      </c>
      <c r="O5" s="7" t="s">
        <v>29</v>
      </c>
      <c r="P5" s="7">
        <v>0.15</v>
      </c>
      <c r="Q5" s="10">
        <v>1.25</v>
      </c>
      <c r="R5" s="7" t="s">
        <v>30</v>
      </c>
      <c r="S5" s="7">
        <v>0.01</v>
      </c>
      <c r="T5" s="10">
        <v>4.2999999999999997E-2</v>
      </c>
      <c r="U5" s="7" t="s">
        <v>31</v>
      </c>
      <c r="V5" s="7">
        <v>1.4999999999999999E-2</v>
      </c>
      <c r="W5" s="10">
        <v>0.16</v>
      </c>
    </row>
    <row r="6" spans="1:23" x14ac:dyDescent="0.3">
      <c r="A6">
        <v>6</v>
      </c>
      <c r="B6" s="7" t="s">
        <v>25</v>
      </c>
      <c r="C6" s="7" t="s">
        <v>26</v>
      </c>
      <c r="D6" s="7" t="str">
        <f t="shared" si="3"/>
        <v>업무</v>
      </c>
      <c r="E6" s="7" t="str">
        <f t="shared" si="4"/>
        <v>외기직접-벽</v>
      </c>
      <c r="F6" s="7">
        <v>5</v>
      </c>
      <c r="G6" s="8">
        <v>1</v>
      </c>
      <c r="H6" s="9">
        <f t="shared" si="5"/>
        <v>0.5182329515411731</v>
      </c>
      <c r="I6" s="7" t="s">
        <v>27</v>
      </c>
      <c r="J6" s="7">
        <v>0.06</v>
      </c>
      <c r="K6" s="10">
        <v>0.41</v>
      </c>
      <c r="L6" s="7" t="s">
        <v>28</v>
      </c>
      <c r="M6" s="11">
        <v>4.9468428173102402E-2</v>
      </c>
      <c r="N6" s="10">
        <v>3.6999999999999998E-2</v>
      </c>
      <c r="O6" s="7" t="s">
        <v>29</v>
      </c>
      <c r="P6" s="7">
        <v>0.15</v>
      </c>
      <c r="Q6" s="10">
        <v>1.25</v>
      </c>
      <c r="R6" s="7" t="s">
        <v>30</v>
      </c>
      <c r="S6" s="7">
        <v>0.01</v>
      </c>
      <c r="T6" s="10">
        <v>4.2999999999999997E-2</v>
      </c>
      <c r="U6" s="7" t="s">
        <v>31</v>
      </c>
      <c r="V6" s="7">
        <v>1.4999999999999999E-2</v>
      </c>
      <c r="W6" s="10">
        <v>0.16</v>
      </c>
    </row>
    <row r="7" spans="1:23" x14ac:dyDescent="0.3">
      <c r="A7" s="7">
        <v>7</v>
      </c>
      <c r="B7" s="7" t="s">
        <v>25</v>
      </c>
      <c r="C7" s="7" t="s">
        <v>26</v>
      </c>
      <c r="D7" s="7" t="str">
        <f t="shared" si="3"/>
        <v>업무</v>
      </c>
      <c r="E7" s="7" t="str">
        <f t="shared" si="4"/>
        <v>외기직접-벽</v>
      </c>
      <c r="F7" s="7">
        <v>5</v>
      </c>
      <c r="G7" s="8">
        <v>1</v>
      </c>
      <c r="H7" s="9">
        <f t="shared" si="5"/>
        <v>0.29867362468385622</v>
      </c>
      <c r="I7" s="7" t="s">
        <v>27</v>
      </c>
      <c r="J7" s="7">
        <v>0.06</v>
      </c>
      <c r="K7" s="10">
        <v>0.41</v>
      </c>
      <c r="L7" s="7" t="s">
        <v>28</v>
      </c>
      <c r="M7" s="11">
        <v>0.10195300721400399</v>
      </c>
      <c r="N7" s="10">
        <v>3.6999999999999998E-2</v>
      </c>
      <c r="O7" s="7" t="s">
        <v>29</v>
      </c>
      <c r="P7" s="7">
        <v>0.15</v>
      </c>
      <c r="Q7" s="10">
        <v>1.25</v>
      </c>
      <c r="R7" s="7" t="s">
        <v>30</v>
      </c>
      <c r="S7" s="7">
        <v>0.01</v>
      </c>
      <c r="T7" s="10">
        <v>4.2999999999999997E-2</v>
      </c>
      <c r="U7" s="7" t="s">
        <v>31</v>
      </c>
      <c r="V7" s="7">
        <v>1.4999999999999999E-2</v>
      </c>
      <c r="W7" s="10">
        <v>0.16</v>
      </c>
    </row>
    <row r="8" spans="1:23" x14ac:dyDescent="0.3">
      <c r="A8">
        <v>8</v>
      </c>
      <c r="B8" s="7" t="s">
        <v>25</v>
      </c>
      <c r="C8" s="7" t="s">
        <v>26</v>
      </c>
      <c r="D8" s="7" t="str">
        <f t="shared" si="3"/>
        <v>업무</v>
      </c>
      <c r="E8" s="7" t="str">
        <f t="shared" si="4"/>
        <v>외기직접-벽</v>
      </c>
      <c r="F8" s="7">
        <v>5</v>
      </c>
      <c r="G8" s="8">
        <v>1</v>
      </c>
      <c r="H8" s="9">
        <f t="shared" si="5"/>
        <v>0.2112524403502819</v>
      </c>
      <c r="I8" s="7" t="s">
        <v>27</v>
      </c>
      <c r="J8" s="7">
        <v>0.06</v>
      </c>
      <c r="K8" s="10">
        <v>0.41</v>
      </c>
      <c r="L8" s="7" t="s">
        <v>28</v>
      </c>
      <c r="M8" s="11">
        <v>0.15321787040750501</v>
      </c>
      <c r="N8" s="10">
        <v>3.6999999999999998E-2</v>
      </c>
      <c r="O8" s="7" t="s">
        <v>29</v>
      </c>
      <c r="P8" s="7">
        <v>0.15</v>
      </c>
      <c r="Q8" s="10">
        <v>1.25</v>
      </c>
      <c r="R8" s="7" t="s">
        <v>30</v>
      </c>
      <c r="S8" s="7">
        <v>0.01</v>
      </c>
      <c r="T8" s="10">
        <v>4.2999999999999997E-2</v>
      </c>
      <c r="U8" s="7" t="s">
        <v>31</v>
      </c>
      <c r="V8" s="7">
        <v>1.4999999999999999E-2</v>
      </c>
      <c r="W8" s="10">
        <v>0.16</v>
      </c>
    </row>
    <row r="9" spans="1:23" x14ac:dyDescent="0.3">
      <c r="A9">
        <v>9</v>
      </c>
      <c r="B9" s="7" t="s">
        <v>25</v>
      </c>
      <c r="C9" s="7" t="s">
        <v>26</v>
      </c>
      <c r="D9" s="7" t="str">
        <f t="shared" si="3"/>
        <v>업무</v>
      </c>
      <c r="E9" s="7" t="str">
        <f t="shared" si="4"/>
        <v>외기직접-벽</v>
      </c>
      <c r="F9" s="7">
        <v>5</v>
      </c>
      <c r="G9" s="8">
        <v>1</v>
      </c>
      <c r="H9" s="9">
        <f t="shared" si="5"/>
        <v>0.36539344215765501</v>
      </c>
      <c r="I9" s="7" t="s">
        <v>27</v>
      </c>
      <c r="J9" s="7">
        <v>0.06</v>
      </c>
      <c r="K9" s="10">
        <v>0.41</v>
      </c>
      <c r="L9" s="7" t="s">
        <v>28</v>
      </c>
      <c r="M9" s="11">
        <v>7.9332676381571196E-2</v>
      </c>
      <c r="N9" s="10">
        <v>3.6999999999999998E-2</v>
      </c>
      <c r="O9" s="7" t="s">
        <v>29</v>
      </c>
      <c r="P9" s="7">
        <v>0.15</v>
      </c>
      <c r="Q9" s="10">
        <v>1.25</v>
      </c>
      <c r="R9" s="7" t="s">
        <v>30</v>
      </c>
      <c r="S9" s="7">
        <v>0.01</v>
      </c>
      <c r="T9" s="10">
        <v>4.2999999999999997E-2</v>
      </c>
      <c r="U9" s="7" t="s">
        <v>31</v>
      </c>
      <c r="V9" s="7">
        <v>1.4999999999999999E-2</v>
      </c>
      <c r="W9" s="10">
        <v>0.16</v>
      </c>
    </row>
    <row r="10" spans="1:23" x14ac:dyDescent="0.3">
      <c r="A10" s="7">
        <v>10</v>
      </c>
      <c r="B10" s="7" t="s">
        <v>25</v>
      </c>
      <c r="C10" s="7" t="s">
        <v>26</v>
      </c>
      <c r="D10" s="7" t="str">
        <f t="shared" si="3"/>
        <v>업무</v>
      </c>
      <c r="E10" s="7" t="str">
        <f t="shared" si="4"/>
        <v>외기직접-벽</v>
      </c>
      <c r="F10" s="7">
        <v>5</v>
      </c>
      <c r="G10" s="8">
        <v>1</v>
      </c>
      <c r="H10" s="9">
        <f t="shared" si="5"/>
        <v>0.62745214962009599</v>
      </c>
      <c r="I10" s="7" t="s">
        <v>27</v>
      </c>
      <c r="J10" s="7">
        <v>0.06</v>
      </c>
      <c r="K10" s="10">
        <v>0.41</v>
      </c>
      <c r="L10" s="7" t="s">
        <v>28</v>
      </c>
      <c r="M10" s="11">
        <v>3.7040604805341E-2</v>
      </c>
      <c r="N10" s="10">
        <v>3.6999999999999998E-2</v>
      </c>
      <c r="O10" s="7" t="s">
        <v>29</v>
      </c>
      <c r="P10" s="7">
        <v>0.15</v>
      </c>
      <c r="Q10" s="10">
        <v>1.25</v>
      </c>
      <c r="R10" s="7" t="s">
        <v>30</v>
      </c>
      <c r="S10" s="7">
        <v>0.01</v>
      </c>
      <c r="T10" s="10">
        <v>4.2999999999999997E-2</v>
      </c>
      <c r="U10" s="7" t="s">
        <v>31</v>
      </c>
      <c r="V10" s="7">
        <v>1.4999999999999999E-2</v>
      </c>
      <c r="W10" s="10">
        <v>0.16</v>
      </c>
    </row>
    <row r="11" spans="1:23" x14ac:dyDescent="0.3">
      <c r="A11">
        <v>11</v>
      </c>
      <c r="B11" s="7" t="s">
        <v>25</v>
      </c>
      <c r="C11" s="7" t="s">
        <v>26</v>
      </c>
      <c r="D11" s="7" t="str">
        <f t="shared" si="3"/>
        <v>업무</v>
      </c>
      <c r="E11" s="7" t="str">
        <f t="shared" si="4"/>
        <v>외기직접-벽</v>
      </c>
      <c r="F11" s="7">
        <v>5</v>
      </c>
      <c r="G11" s="8">
        <v>1</v>
      </c>
      <c r="H11" s="9">
        <f t="shared" si="5"/>
        <v>0.63701031285405862</v>
      </c>
      <c r="I11" s="7" t="s">
        <v>27</v>
      </c>
      <c r="J11" s="7">
        <v>0.06</v>
      </c>
      <c r="K11" s="10">
        <v>0.41</v>
      </c>
      <c r="L11" s="7" t="s">
        <v>28</v>
      </c>
      <c r="M11" s="11">
        <v>3.61557967001572E-2</v>
      </c>
      <c r="N11" s="10">
        <v>3.6999999999999998E-2</v>
      </c>
      <c r="O11" s="7" t="s">
        <v>29</v>
      </c>
      <c r="P11" s="7">
        <v>0.15</v>
      </c>
      <c r="Q11" s="10">
        <v>1.25</v>
      </c>
      <c r="R11" s="7" t="s">
        <v>30</v>
      </c>
      <c r="S11" s="7">
        <v>0.01</v>
      </c>
      <c r="T11" s="10">
        <v>4.2999999999999997E-2</v>
      </c>
      <c r="U11" s="7" t="s">
        <v>31</v>
      </c>
      <c r="V11" s="7">
        <v>1.4999999999999999E-2</v>
      </c>
      <c r="W11" s="10">
        <v>0.16</v>
      </c>
    </row>
    <row r="12" spans="1:23" x14ac:dyDescent="0.3">
      <c r="A12">
        <v>12</v>
      </c>
      <c r="B12" s="7" t="s">
        <v>25</v>
      </c>
      <c r="C12" s="7" t="s">
        <v>26</v>
      </c>
      <c r="D12" s="7" t="str">
        <f t="shared" si="3"/>
        <v>업무</v>
      </c>
      <c r="E12" s="7" t="str">
        <f t="shared" si="4"/>
        <v>외기직접-벽</v>
      </c>
      <c r="F12" s="7">
        <v>5</v>
      </c>
      <c r="G12" s="8">
        <v>1</v>
      </c>
      <c r="H12" s="9">
        <f t="shared" si="5"/>
        <v>0.58989513155007456</v>
      </c>
      <c r="I12" s="7" t="s">
        <v>27</v>
      </c>
      <c r="J12" s="7">
        <v>0.06</v>
      </c>
      <c r="K12" s="10">
        <v>0.41</v>
      </c>
      <c r="L12" s="7" t="s">
        <v>28</v>
      </c>
      <c r="M12" s="11">
        <v>4.0794977682642598E-2</v>
      </c>
      <c r="N12" s="10">
        <v>3.6999999999999998E-2</v>
      </c>
      <c r="O12" s="7" t="s">
        <v>29</v>
      </c>
      <c r="P12" s="7">
        <v>0.15</v>
      </c>
      <c r="Q12" s="10">
        <v>1.25</v>
      </c>
      <c r="R12" s="7" t="s">
        <v>30</v>
      </c>
      <c r="S12" s="7">
        <v>0.01</v>
      </c>
      <c r="T12" s="10">
        <v>4.2999999999999997E-2</v>
      </c>
      <c r="U12" s="7" t="s">
        <v>31</v>
      </c>
      <c r="V12" s="7">
        <v>1.4999999999999999E-2</v>
      </c>
      <c r="W12" s="10">
        <v>0.16</v>
      </c>
    </row>
    <row r="13" spans="1:23" x14ac:dyDescent="0.3">
      <c r="A13" s="7">
        <v>13</v>
      </c>
      <c r="B13" s="7" t="s">
        <v>25</v>
      </c>
      <c r="C13" s="7" t="s">
        <v>26</v>
      </c>
      <c r="D13" s="7" t="str">
        <f t="shared" si="3"/>
        <v>업무</v>
      </c>
      <c r="E13" s="7" t="str">
        <f t="shared" si="4"/>
        <v>외기직접-벽</v>
      </c>
      <c r="F13" s="7">
        <v>5</v>
      </c>
      <c r="G13" s="8">
        <v>1</v>
      </c>
      <c r="H13" s="9">
        <f t="shared" si="5"/>
        <v>0.33278730169763998</v>
      </c>
      <c r="I13" s="7" t="s">
        <v>27</v>
      </c>
      <c r="J13" s="7">
        <v>0.06</v>
      </c>
      <c r="K13" s="10">
        <v>0.41</v>
      </c>
      <c r="L13" s="7" t="s">
        <v>28</v>
      </c>
      <c r="M13" s="11">
        <v>8.9254091566661406E-2</v>
      </c>
      <c r="N13" s="10">
        <v>3.6999999999999998E-2</v>
      </c>
      <c r="O13" s="7" t="s">
        <v>29</v>
      </c>
      <c r="P13" s="7">
        <v>0.15</v>
      </c>
      <c r="Q13" s="10">
        <v>1.25</v>
      </c>
      <c r="R13" s="7" t="s">
        <v>30</v>
      </c>
      <c r="S13" s="7">
        <v>0.01</v>
      </c>
      <c r="T13" s="10">
        <v>4.2999999999999997E-2</v>
      </c>
      <c r="U13" s="7" t="s">
        <v>31</v>
      </c>
      <c r="V13" s="7">
        <v>1.4999999999999999E-2</v>
      </c>
      <c r="W13" s="10">
        <v>0.16</v>
      </c>
    </row>
    <row r="14" spans="1:23" x14ac:dyDescent="0.3">
      <c r="A14">
        <v>14</v>
      </c>
      <c r="B14" s="7" t="s">
        <v>25</v>
      </c>
      <c r="C14" s="7" t="s">
        <v>26</v>
      </c>
      <c r="D14" s="7" t="str">
        <f t="shared" si="3"/>
        <v>업무</v>
      </c>
      <c r="E14" s="7" t="str">
        <f t="shared" si="4"/>
        <v>외기직접-벽</v>
      </c>
      <c r="F14" s="7">
        <v>5</v>
      </c>
      <c r="G14" s="8">
        <v>1</v>
      </c>
      <c r="H14" s="9">
        <f t="shared" si="5"/>
        <v>1.3845855206332842</v>
      </c>
      <c r="I14" s="7" t="s">
        <v>27</v>
      </c>
      <c r="J14" s="7">
        <v>0.06</v>
      </c>
      <c r="K14" s="10">
        <v>0.41</v>
      </c>
      <c r="L14" s="7" t="s">
        <v>28</v>
      </c>
      <c r="M14" s="11">
        <v>4.79476328194141E-3</v>
      </c>
      <c r="N14" s="10">
        <v>3.6999999999999998E-2</v>
      </c>
      <c r="O14" s="7" t="s">
        <v>29</v>
      </c>
      <c r="P14" s="7">
        <v>0.15</v>
      </c>
      <c r="Q14" s="10">
        <v>1.25</v>
      </c>
      <c r="R14" s="7" t="s">
        <v>30</v>
      </c>
      <c r="S14" s="7">
        <v>0.01</v>
      </c>
      <c r="T14" s="10">
        <v>4.2999999999999997E-2</v>
      </c>
      <c r="U14" s="7" t="s">
        <v>31</v>
      </c>
      <c r="V14" s="7">
        <v>1.4999999999999999E-2</v>
      </c>
      <c r="W14" s="10">
        <v>0.16</v>
      </c>
    </row>
    <row r="15" spans="1:23" x14ac:dyDescent="0.3">
      <c r="A15">
        <v>15</v>
      </c>
      <c r="B15" s="7" t="s">
        <v>25</v>
      </c>
      <c r="C15" s="7" t="s">
        <v>26</v>
      </c>
      <c r="D15" s="7" t="str">
        <f t="shared" si="3"/>
        <v>업무</v>
      </c>
      <c r="E15" s="7" t="str">
        <f t="shared" si="4"/>
        <v>외기직접-벽</v>
      </c>
      <c r="F15" s="7">
        <v>5</v>
      </c>
      <c r="G15" s="8">
        <v>1</v>
      </c>
      <c r="H15" s="9">
        <f t="shared" si="5"/>
        <v>0.54339866213052856</v>
      </c>
      <c r="I15" s="7" t="s">
        <v>27</v>
      </c>
      <c r="J15" s="7">
        <v>0.06</v>
      </c>
      <c r="K15" s="10">
        <v>0.41</v>
      </c>
      <c r="L15" s="7" t="s">
        <v>28</v>
      </c>
      <c r="M15" s="11">
        <v>4.6161937262630098E-2</v>
      </c>
      <c r="N15" s="10">
        <v>3.6999999999999998E-2</v>
      </c>
      <c r="O15" s="7" t="s">
        <v>29</v>
      </c>
      <c r="P15" s="7">
        <v>0.15</v>
      </c>
      <c r="Q15" s="10">
        <v>1.25</v>
      </c>
      <c r="R15" s="7" t="s">
        <v>30</v>
      </c>
      <c r="S15" s="7">
        <v>0.01</v>
      </c>
      <c r="T15" s="10">
        <v>4.2999999999999997E-2</v>
      </c>
      <c r="U15" s="7" t="s">
        <v>31</v>
      </c>
      <c r="V15" s="7">
        <v>1.4999999999999999E-2</v>
      </c>
      <c r="W15" s="10">
        <v>0.16</v>
      </c>
    </row>
    <row r="16" spans="1:23" x14ac:dyDescent="0.3">
      <c r="A16" s="7">
        <v>16</v>
      </c>
      <c r="B16" s="7" t="s">
        <v>25</v>
      </c>
      <c r="C16" s="7" t="s">
        <v>26</v>
      </c>
      <c r="D16" s="7" t="str">
        <f t="shared" si="3"/>
        <v>업무</v>
      </c>
      <c r="E16" s="7" t="str">
        <f t="shared" si="4"/>
        <v>외기직접-벽</v>
      </c>
      <c r="F16" s="7">
        <v>5</v>
      </c>
      <c r="G16" s="8">
        <v>1</v>
      </c>
      <c r="H16" s="9">
        <f t="shared" si="5"/>
        <v>0.4252028500990801</v>
      </c>
      <c r="I16" s="7" t="s">
        <v>27</v>
      </c>
      <c r="J16" s="7">
        <v>0.06</v>
      </c>
      <c r="K16" s="10">
        <v>0.41</v>
      </c>
      <c r="L16" s="7" t="s">
        <v>28</v>
      </c>
      <c r="M16" s="11">
        <v>6.5089255359023795E-2</v>
      </c>
      <c r="N16" s="10">
        <v>3.6999999999999998E-2</v>
      </c>
      <c r="O16" s="7" t="s">
        <v>29</v>
      </c>
      <c r="P16" s="7">
        <v>0.15</v>
      </c>
      <c r="Q16" s="10">
        <v>1.25</v>
      </c>
      <c r="R16" s="7" t="s">
        <v>30</v>
      </c>
      <c r="S16" s="7">
        <v>0.01</v>
      </c>
      <c r="T16" s="10">
        <v>4.2999999999999997E-2</v>
      </c>
      <c r="U16" s="7" t="s">
        <v>31</v>
      </c>
      <c r="V16" s="7">
        <v>1.4999999999999999E-2</v>
      </c>
      <c r="W16" s="10">
        <v>0.16</v>
      </c>
    </row>
    <row r="17" spans="1:23" x14ac:dyDescent="0.3">
      <c r="A17">
        <v>17</v>
      </c>
      <c r="B17" s="7" t="s">
        <v>25</v>
      </c>
      <c r="C17" s="7" t="s">
        <v>26</v>
      </c>
      <c r="D17" s="7" t="str">
        <f t="shared" si="3"/>
        <v>업무</v>
      </c>
      <c r="E17" s="7" t="str">
        <f t="shared" si="4"/>
        <v>외기직접-벽</v>
      </c>
      <c r="F17" s="7">
        <v>5</v>
      </c>
      <c r="G17" s="8">
        <v>1</v>
      </c>
      <c r="H17" s="9">
        <f t="shared" si="5"/>
        <v>0.26398542896175275</v>
      </c>
      <c r="I17" s="7" t="s">
        <v>27</v>
      </c>
      <c r="J17" s="7">
        <v>0.06</v>
      </c>
      <c r="K17" s="10">
        <v>0.41</v>
      </c>
      <c r="L17" s="7" t="s">
        <v>28</v>
      </c>
      <c r="M17" s="11">
        <v>0.118231215697713</v>
      </c>
      <c r="N17" s="10">
        <v>3.6999999999999998E-2</v>
      </c>
      <c r="O17" s="7" t="s">
        <v>29</v>
      </c>
      <c r="P17" s="7">
        <v>0.15</v>
      </c>
      <c r="Q17" s="10">
        <v>1.25</v>
      </c>
      <c r="R17" s="7" t="s">
        <v>30</v>
      </c>
      <c r="S17" s="7">
        <v>0.01</v>
      </c>
      <c r="T17" s="10">
        <v>4.2999999999999997E-2</v>
      </c>
      <c r="U17" s="7" t="s">
        <v>31</v>
      </c>
      <c r="V17" s="7">
        <v>1.4999999999999999E-2</v>
      </c>
      <c r="W17" s="10">
        <v>0.16</v>
      </c>
    </row>
    <row r="18" spans="1:23" x14ac:dyDescent="0.3">
      <c r="A18">
        <v>18</v>
      </c>
      <c r="B18" s="7" t="s">
        <v>25</v>
      </c>
      <c r="C18" s="7" t="s">
        <v>26</v>
      </c>
      <c r="D18" s="7" t="str">
        <f t="shared" si="3"/>
        <v>업무</v>
      </c>
      <c r="E18" s="7" t="str">
        <f t="shared" si="4"/>
        <v>외기직접-벽</v>
      </c>
      <c r="F18" s="7">
        <v>5</v>
      </c>
      <c r="G18" s="8">
        <v>1</v>
      </c>
      <c r="H18" s="9">
        <f t="shared" si="5"/>
        <v>0.16223496403989307</v>
      </c>
      <c r="I18" s="7" t="s">
        <v>27</v>
      </c>
      <c r="J18" s="7">
        <v>0.06</v>
      </c>
      <c r="K18" s="10">
        <v>0.41</v>
      </c>
      <c r="L18" s="7" t="s">
        <v>28</v>
      </c>
      <c r="M18" s="11">
        <v>0.206136243059998</v>
      </c>
      <c r="N18" s="10">
        <v>3.6999999999999998E-2</v>
      </c>
      <c r="O18" s="7" t="s">
        <v>29</v>
      </c>
      <c r="P18" s="7">
        <v>0.15</v>
      </c>
      <c r="Q18" s="10">
        <v>1.25</v>
      </c>
      <c r="R18" s="7" t="s">
        <v>30</v>
      </c>
      <c r="S18" s="7">
        <v>0.01</v>
      </c>
      <c r="T18" s="10">
        <v>4.2999999999999997E-2</v>
      </c>
      <c r="U18" s="7" t="s">
        <v>31</v>
      </c>
      <c r="V18" s="7">
        <v>1.4999999999999999E-2</v>
      </c>
      <c r="W18" s="10">
        <v>0.16</v>
      </c>
    </row>
    <row r="19" spans="1:23" x14ac:dyDescent="0.3">
      <c r="A19" s="7">
        <v>19</v>
      </c>
      <c r="B19" s="7" t="s">
        <v>25</v>
      </c>
      <c r="C19" s="7" t="s">
        <v>26</v>
      </c>
      <c r="D19" s="7" t="str">
        <f t="shared" si="3"/>
        <v>업무</v>
      </c>
      <c r="E19" s="7" t="str">
        <f t="shared" si="4"/>
        <v>외기직접-벽</v>
      </c>
      <c r="F19" s="7">
        <v>5</v>
      </c>
      <c r="G19" s="8">
        <v>1</v>
      </c>
      <c r="H19" s="9">
        <f t="shared" si="5"/>
        <v>0.15025296500718069</v>
      </c>
      <c r="I19" s="7" t="s">
        <v>27</v>
      </c>
      <c r="J19" s="7">
        <v>0.06</v>
      </c>
      <c r="K19" s="10">
        <v>0.41</v>
      </c>
      <c r="L19" s="7" t="s">
        <v>28</v>
      </c>
      <c r="M19" s="11">
        <v>0.22432334480993399</v>
      </c>
      <c r="N19" s="10">
        <v>3.6999999999999998E-2</v>
      </c>
      <c r="O19" s="7" t="s">
        <v>29</v>
      </c>
      <c r="P19" s="7">
        <v>0.15</v>
      </c>
      <c r="Q19" s="10">
        <v>1.25</v>
      </c>
      <c r="R19" s="7" t="s">
        <v>30</v>
      </c>
      <c r="S19" s="7">
        <v>0.01</v>
      </c>
      <c r="T19" s="10">
        <v>4.2999999999999997E-2</v>
      </c>
      <c r="U19" s="7" t="s">
        <v>31</v>
      </c>
      <c r="V19" s="7">
        <v>1.4999999999999999E-2</v>
      </c>
      <c r="W19" s="10">
        <v>0.16</v>
      </c>
    </row>
    <row r="20" spans="1:23" x14ac:dyDescent="0.3">
      <c r="A20">
        <v>20</v>
      </c>
      <c r="B20" s="7" t="s">
        <v>25</v>
      </c>
      <c r="C20" s="7" t="s">
        <v>26</v>
      </c>
      <c r="D20" s="7" t="str">
        <f t="shared" si="3"/>
        <v>업무</v>
      </c>
      <c r="E20" s="7" t="str">
        <f t="shared" si="4"/>
        <v>외기직접-벽</v>
      </c>
      <c r="F20" s="7">
        <v>5</v>
      </c>
      <c r="G20" s="8">
        <v>1</v>
      </c>
      <c r="H20" s="9">
        <f t="shared" si="5"/>
        <v>0.43908025084295782</v>
      </c>
      <c r="I20" s="7" t="s">
        <v>27</v>
      </c>
      <c r="J20" s="7">
        <v>0.06</v>
      </c>
      <c r="K20" s="10">
        <v>0.41</v>
      </c>
      <c r="L20" s="7" t="s">
        <v>28</v>
      </c>
      <c r="M20" s="11">
        <v>6.2339020494371698E-2</v>
      </c>
      <c r="N20" s="10">
        <v>3.6999999999999998E-2</v>
      </c>
      <c r="O20" s="7" t="s">
        <v>29</v>
      </c>
      <c r="P20" s="7">
        <v>0.15</v>
      </c>
      <c r="Q20" s="10">
        <v>1.25</v>
      </c>
      <c r="R20" s="7" t="s">
        <v>30</v>
      </c>
      <c r="S20" s="7">
        <v>0.01</v>
      </c>
      <c r="T20" s="10">
        <v>4.2999999999999997E-2</v>
      </c>
      <c r="U20" s="7" t="s">
        <v>31</v>
      </c>
      <c r="V20" s="7">
        <v>1.4999999999999999E-2</v>
      </c>
      <c r="W20" s="10">
        <v>0.16</v>
      </c>
    </row>
    <row r="21" spans="1:23" x14ac:dyDescent="0.3">
      <c r="A21">
        <v>21</v>
      </c>
      <c r="B21" s="7" t="s">
        <v>25</v>
      </c>
      <c r="C21" s="7" t="s">
        <v>26</v>
      </c>
      <c r="D21" s="7" t="str">
        <f t="shared" si="3"/>
        <v>업무</v>
      </c>
      <c r="E21" s="7" t="str">
        <f t="shared" si="4"/>
        <v>외기직접-벽</v>
      </c>
      <c r="F21" s="7">
        <v>5</v>
      </c>
      <c r="G21" s="8">
        <v>1</v>
      </c>
      <c r="H21" s="9">
        <f t="shared" si="5"/>
        <v>0.41818755825312581</v>
      </c>
      <c r="I21" s="7" t="s">
        <v>27</v>
      </c>
      <c r="J21" s="7">
        <v>0.06</v>
      </c>
      <c r="K21" s="10">
        <v>0.41</v>
      </c>
      <c r="L21" s="7" t="s">
        <v>28</v>
      </c>
      <c r="M21" s="11">
        <v>6.6549011101713407E-2</v>
      </c>
      <c r="N21" s="10">
        <v>3.6999999999999998E-2</v>
      </c>
      <c r="O21" s="7" t="s">
        <v>29</v>
      </c>
      <c r="P21" s="7">
        <v>0.15</v>
      </c>
      <c r="Q21" s="10">
        <v>1.25</v>
      </c>
      <c r="R21" s="7" t="s">
        <v>30</v>
      </c>
      <c r="S21" s="7">
        <v>0.01</v>
      </c>
      <c r="T21" s="10">
        <v>4.2999999999999997E-2</v>
      </c>
      <c r="U21" s="7" t="s">
        <v>31</v>
      </c>
      <c r="V21" s="7">
        <v>1.4999999999999999E-2</v>
      </c>
      <c r="W21" s="10">
        <v>0.16</v>
      </c>
    </row>
    <row r="22" spans="1:23" x14ac:dyDescent="0.3">
      <c r="A22" s="7">
        <v>22</v>
      </c>
      <c r="B22" s="7" t="s">
        <v>25</v>
      </c>
      <c r="C22" s="7" t="s">
        <v>26</v>
      </c>
      <c r="D22" s="7" t="str">
        <f t="shared" si="3"/>
        <v>업무</v>
      </c>
      <c r="E22" s="7" t="str">
        <f t="shared" si="4"/>
        <v>외기직접-벽</v>
      </c>
      <c r="F22" s="7">
        <v>5</v>
      </c>
      <c r="G22" s="8">
        <v>1</v>
      </c>
      <c r="H22" s="9">
        <f t="shared" si="5"/>
        <v>0.1828686396517161</v>
      </c>
      <c r="I22" s="7" t="s">
        <v>27</v>
      </c>
      <c r="J22" s="7">
        <v>0.06</v>
      </c>
      <c r="K22" s="10">
        <v>0.41</v>
      </c>
      <c r="L22" s="7" t="s">
        <v>28</v>
      </c>
      <c r="M22" s="11">
        <v>0.180402993512806</v>
      </c>
      <c r="N22" s="10">
        <v>3.6999999999999998E-2</v>
      </c>
      <c r="O22" s="7" t="s">
        <v>29</v>
      </c>
      <c r="P22" s="7">
        <v>0.15</v>
      </c>
      <c r="Q22" s="10">
        <v>1.25</v>
      </c>
      <c r="R22" s="7" t="s">
        <v>30</v>
      </c>
      <c r="S22" s="7">
        <v>0.01</v>
      </c>
      <c r="T22" s="10">
        <v>4.2999999999999997E-2</v>
      </c>
      <c r="U22" s="7" t="s">
        <v>31</v>
      </c>
      <c r="V22" s="7">
        <v>1.4999999999999999E-2</v>
      </c>
      <c r="W22" s="10">
        <v>0.16</v>
      </c>
    </row>
    <row r="23" spans="1:23" x14ac:dyDescent="0.3">
      <c r="A23">
        <v>23</v>
      </c>
      <c r="B23" s="7" t="s">
        <v>25</v>
      </c>
      <c r="C23" s="7" t="s">
        <v>26</v>
      </c>
      <c r="D23" s="7" t="str">
        <f t="shared" si="3"/>
        <v>업무</v>
      </c>
      <c r="E23" s="7" t="str">
        <f t="shared" si="4"/>
        <v>외기직접-벽</v>
      </c>
      <c r="F23" s="7">
        <v>5</v>
      </c>
      <c r="G23" s="8">
        <v>1</v>
      </c>
      <c r="H23" s="9">
        <f t="shared" si="5"/>
        <v>0.29426126414432713</v>
      </c>
      <c r="I23" s="7" t="s">
        <v>27</v>
      </c>
      <c r="J23" s="7">
        <v>0.06</v>
      </c>
      <c r="K23" s="10">
        <v>0.41</v>
      </c>
      <c r="L23" s="7" t="s">
        <v>28</v>
      </c>
      <c r="M23" s="11">
        <v>0.103810566771543</v>
      </c>
      <c r="N23" s="10">
        <v>3.6999999999999998E-2</v>
      </c>
      <c r="O23" s="7" t="s">
        <v>29</v>
      </c>
      <c r="P23" s="7">
        <v>0.15</v>
      </c>
      <c r="Q23" s="10">
        <v>1.25</v>
      </c>
      <c r="R23" s="7" t="s">
        <v>30</v>
      </c>
      <c r="S23" s="7">
        <v>0.01</v>
      </c>
      <c r="T23" s="10">
        <v>4.2999999999999997E-2</v>
      </c>
      <c r="U23" s="7" t="s">
        <v>31</v>
      </c>
      <c r="V23" s="7">
        <v>1.4999999999999999E-2</v>
      </c>
      <c r="W23" s="10">
        <v>0.16</v>
      </c>
    </row>
    <row r="24" spans="1:23" x14ac:dyDescent="0.3">
      <c r="A24">
        <v>24</v>
      </c>
      <c r="B24" s="7" t="s">
        <v>25</v>
      </c>
      <c r="C24" s="7" t="s">
        <v>26</v>
      </c>
      <c r="D24" s="7" t="str">
        <f t="shared" si="3"/>
        <v>업무</v>
      </c>
      <c r="E24" s="7" t="str">
        <f t="shared" si="4"/>
        <v>외기직접-벽</v>
      </c>
      <c r="F24" s="7">
        <v>5</v>
      </c>
      <c r="G24" s="8">
        <v>1</v>
      </c>
      <c r="H24" s="9">
        <f t="shared" si="5"/>
        <v>0.21818321466999271</v>
      </c>
      <c r="I24" s="7" t="s">
        <v>27</v>
      </c>
      <c r="J24" s="7">
        <v>0.06</v>
      </c>
      <c r="K24" s="10">
        <v>0.41</v>
      </c>
      <c r="L24" s="7" t="s">
        <v>28</v>
      </c>
      <c r="M24" s="11">
        <v>0.14765421260101699</v>
      </c>
      <c r="N24" s="10">
        <v>3.6999999999999998E-2</v>
      </c>
      <c r="O24" s="7" t="s">
        <v>29</v>
      </c>
      <c r="P24" s="7">
        <v>0.15</v>
      </c>
      <c r="Q24" s="10">
        <v>1.25</v>
      </c>
      <c r="R24" s="7" t="s">
        <v>30</v>
      </c>
      <c r="S24" s="7">
        <v>0.01</v>
      </c>
      <c r="T24" s="10">
        <v>4.2999999999999997E-2</v>
      </c>
      <c r="U24" s="7" t="s">
        <v>31</v>
      </c>
      <c r="V24" s="7">
        <v>1.4999999999999999E-2</v>
      </c>
      <c r="W24" s="10">
        <v>0.16</v>
      </c>
    </row>
    <row r="25" spans="1:23" x14ac:dyDescent="0.3">
      <c r="A25" s="7">
        <v>25</v>
      </c>
      <c r="B25" s="7" t="s">
        <v>25</v>
      </c>
      <c r="C25" s="7" t="s">
        <v>26</v>
      </c>
      <c r="D25" s="7" t="str">
        <f t="shared" si="3"/>
        <v>업무</v>
      </c>
      <c r="E25" s="7" t="str">
        <f t="shared" si="4"/>
        <v>외기직접-벽</v>
      </c>
      <c r="F25" s="7">
        <v>5</v>
      </c>
      <c r="G25" s="8">
        <v>1</v>
      </c>
      <c r="H25" s="9">
        <f t="shared" si="5"/>
        <v>0.43509748986904689</v>
      </c>
      <c r="I25" s="7" t="s">
        <v>27</v>
      </c>
      <c r="J25" s="7">
        <v>0.06</v>
      </c>
      <c r="K25" s="10">
        <v>0.41</v>
      </c>
      <c r="L25" s="7" t="s">
        <v>28</v>
      </c>
      <c r="M25" s="11">
        <v>6.3110377601813497E-2</v>
      </c>
      <c r="N25" s="10">
        <v>3.6999999999999998E-2</v>
      </c>
      <c r="O25" s="7" t="s">
        <v>29</v>
      </c>
      <c r="P25" s="7">
        <v>0.15</v>
      </c>
      <c r="Q25" s="10">
        <v>1.25</v>
      </c>
      <c r="R25" s="7" t="s">
        <v>30</v>
      </c>
      <c r="S25" s="7">
        <v>0.01</v>
      </c>
      <c r="T25" s="10">
        <v>4.2999999999999997E-2</v>
      </c>
      <c r="U25" s="7" t="s">
        <v>31</v>
      </c>
      <c r="V25" s="7">
        <v>1.4999999999999999E-2</v>
      </c>
      <c r="W25" s="10">
        <v>0.16</v>
      </c>
    </row>
    <row r="26" spans="1:23" x14ac:dyDescent="0.3">
      <c r="A26">
        <v>26</v>
      </c>
      <c r="B26" s="7" t="s">
        <v>25</v>
      </c>
      <c r="C26" s="7" t="s">
        <v>26</v>
      </c>
      <c r="D26" s="7" t="str">
        <f t="shared" si="3"/>
        <v>업무</v>
      </c>
      <c r="E26" s="7" t="str">
        <f t="shared" si="4"/>
        <v>외기직접-벽</v>
      </c>
      <c r="F26" s="7">
        <v>5</v>
      </c>
      <c r="G26" s="8">
        <v>1</v>
      </c>
      <c r="H26" s="9">
        <f t="shared" si="5"/>
        <v>0.62866391954516621</v>
      </c>
      <c r="I26" s="7" t="s">
        <v>27</v>
      </c>
      <c r="J26" s="7">
        <v>0.06</v>
      </c>
      <c r="K26" s="10">
        <v>0.41</v>
      </c>
      <c r="L26" s="7" t="s">
        <v>28</v>
      </c>
      <c r="M26" s="11">
        <v>3.69269408548717E-2</v>
      </c>
      <c r="N26" s="10">
        <v>3.6999999999999998E-2</v>
      </c>
      <c r="O26" s="7" t="s">
        <v>29</v>
      </c>
      <c r="P26" s="7">
        <v>0.15</v>
      </c>
      <c r="Q26" s="10">
        <v>1.25</v>
      </c>
      <c r="R26" s="7" t="s">
        <v>30</v>
      </c>
      <c r="S26" s="7">
        <v>0.01</v>
      </c>
      <c r="T26" s="10">
        <v>4.2999999999999997E-2</v>
      </c>
      <c r="U26" s="7" t="s">
        <v>31</v>
      </c>
      <c r="V26" s="7">
        <v>1.4999999999999999E-2</v>
      </c>
      <c r="W26" s="10">
        <v>0.16</v>
      </c>
    </row>
    <row r="27" spans="1:23" x14ac:dyDescent="0.3">
      <c r="A27">
        <v>27</v>
      </c>
      <c r="B27" s="7" t="s">
        <v>25</v>
      </c>
      <c r="C27" s="7" t="s">
        <v>26</v>
      </c>
      <c r="D27" s="7" t="str">
        <f t="shared" si="3"/>
        <v>업무</v>
      </c>
      <c r="E27" s="7" t="str">
        <f t="shared" si="4"/>
        <v>외기직접-벽</v>
      </c>
      <c r="F27" s="7">
        <v>5</v>
      </c>
      <c r="G27" s="8">
        <v>1</v>
      </c>
      <c r="H27" s="9">
        <f t="shared" si="5"/>
        <v>0.32084340357132346</v>
      </c>
      <c r="I27" s="7" t="s">
        <v>27</v>
      </c>
      <c r="J27" s="7">
        <v>0.06</v>
      </c>
      <c r="K27" s="10">
        <v>0.41</v>
      </c>
      <c r="L27" s="7" t="s">
        <v>28</v>
      </c>
      <c r="M27" s="11">
        <v>9.3393020346527897E-2</v>
      </c>
      <c r="N27" s="10">
        <v>3.6999999999999998E-2</v>
      </c>
      <c r="O27" s="7" t="s">
        <v>29</v>
      </c>
      <c r="P27" s="7">
        <v>0.15</v>
      </c>
      <c r="Q27" s="10">
        <v>1.25</v>
      </c>
      <c r="R27" s="7" t="s">
        <v>30</v>
      </c>
      <c r="S27" s="7">
        <v>0.01</v>
      </c>
      <c r="T27" s="10">
        <v>4.2999999999999997E-2</v>
      </c>
      <c r="U27" s="7" t="s">
        <v>31</v>
      </c>
      <c r="V27" s="7">
        <v>1.4999999999999999E-2</v>
      </c>
      <c r="W27" s="10">
        <v>0.16</v>
      </c>
    </row>
    <row r="28" spans="1:23" x14ac:dyDescent="0.3">
      <c r="A28" s="7">
        <v>28</v>
      </c>
      <c r="B28" s="7" t="s">
        <v>25</v>
      </c>
      <c r="C28" s="7" t="s">
        <v>26</v>
      </c>
      <c r="D28" s="7" t="str">
        <f t="shared" si="3"/>
        <v>업무</v>
      </c>
      <c r="E28" s="7" t="str">
        <f t="shared" si="4"/>
        <v>외기직접-벽</v>
      </c>
      <c r="F28" s="7">
        <v>5</v>
      </c>
      <c r="G28" s="8">
        <v>1</v>
      </c>
      <c r="H28" s="9">
        <f t="shared" si="5"/>
        <v>0.93622539793543569</v>
      </c>
      <c r="I28" s="7" t="s">
        <v>27</v>
      </c>
      <c r="J28" s="7">
        <v>0.06</v>
      </c>
      <c r="K28" s="10">
        <v>0.41</v>
      </c>
      <c r="L28" s="7" t="s">
        <v>28</v>
      </c>
      <c r="M28" s="11">
        <v>1.7592362323310198E-2</v>
      </c>
      <c r="N28" s="10">
        <v>3.6999999999999998E-2</v>
      </c>
      <c r="O28" s="7" t="s">
        <v>29</v>
      </c>
      <c r="P28" s="7">
        <v>0.15</v>
      </c>
      <c r="Q28" s="10">
        <v>1.25</v>
      </c>
      <c r="R28" s="7" t="s">
        <v>30</v>
      </c>
      <c r="S28" s="7">
        <v>0.01</v>
      </c>
      <c r="T28" s="10">
        <v>4.2999999999999997E-2</v>
      </c>
      <c r="U28" s="7" t="s">
        <v>31</v>
      </c>
      <c r="V28" s="7">
        <v>1.4999999999999999E-2</v>
      </c>
      <c r="W28" s="10">
        <v>0.16</v>
      </c>
    </row>
    <row r="29" spans="1:23" x14ac:dyDescent="0.3">
      <c r="A29">
        <v>29</v>
      </c>
      <c r="B29" s="7" t="s">
        <v>25</v>
      </c>
      <c r="C29" s="7" t="s">
        <v>26</v>
      </c>
      <c r="D29" s="7" t="str">
        <f t="shared" si="3"/>
        <v>업무</v>
      </c>
      <c r="E29" s="7" t="str">
        <f t="shared" si="4"/>
        <v>외기직접-벽</v>
      </c>
      <c r="F29" s="7">
        <v>5</v>
      </c>
      <c r="G29" s="8">
        <v>1</v>
      </c>
      <c r="H29" s="9">
        <f t="shared" si="5"/>
        <v>0.19418888955560798</v>
      </c>
      <c r="I29" s="7" t="s">
        <v>27</v>
      </c>
      <c r="J29" s="7">
        <v>0.06</v>
      </c>
      <c r="K29" s="10">
        <v>0.41</v>
      </c>
      <c r="L29" s="7" t="s">
        <v>28</v>
      </c>
      <c r="M29" s="11">
        <v>0.16860809724032899</v>
      </c>
      <c r="N29" s="10">
        <v>3.6999999999999998E-2</v>
      </c>
      <c r="O29" s="7" t="s">
        <v>29</v>
      </c>
      <c r="P29" s="7">
        <v>0.15</v>
      </c>
      <c r="Q29" s="10">
        <v>1.25</v>
      </c>
      <c r="R29" s="7" t="s">
        <v>30</v>
      </c>
      <c r="S29" s="7">
        <v>0.01</v>
      </c>
      <c r="T29" s="10">
        <v>4.2999999999999997E-2</v>
      </c>
      <c r="U29" s="7" t="s">
        <v>31</v>
      </c>
      <c r="V29" s="7">
        <v>1.4999999999999999E-2</v>
      </c>
      <c r="W29" s="10">
        <v>0.16</v>
      </c>
    </row>
    <row r="30" spans="1:23" x14ac:dyDescent="0.3">
      <c r="A30">
        <v>30</v>
      </c>
      <c r="B30" s="7" t="s">
        <v>25</v>
      </c>
      <c r="C30" s="7" t="s">
        <v>26</v>
      </c>
      <c r="D30" s="7" t="str">
        <f t="shared" si="3"/>
        <v>업무</v>
      </c>
      <c r="E30" s="7" t="str">
        <f t="shared" si="4"/>
        <v>외기직접-벽</v>
      </c>
      <c r="F30" s="7">
        <v>5</v>
      </c>
      <c r="G30" s="8">
        <v>1</v>
      </c>
      <c r="H30" s="9">
        <f t="shared" si="5"/>
        <v>0.19842749986158992</v>
      </c>
      <c r="I30" s="7" t="s">
        <v>27</v>
      </c>
      <c r="J30" s="7">
        <v>0.06</v>
      </c>
      <c r="K30" s="10">
        <v>0.41</v>
      </c>
      <c r="L30" s="7" t="s">
        <v>28</v>
      </c>
      <c r="M30" s="11">
        <v>0.16453805445064801</v>
      </c>
      <c r="N30" s="10">
        <v>3.6999999999999998E-2</v>
      </c>
      <c r="O30" s="7" t="s">
        <v>29</v>
      </c>
      <c r="P30" s="7">
        <v>0.15</v>
      </c>
      <c r="Q30" s="10">
        <v>1.25</v>
      </c>
      <c r="R30" s="7" t="s">
        <v>30</v>
      </c>
      <c r="S30" s="7">
        <v>0.01</v>
      </c>
      <c r="T30" s="10">
        <v>4.2999999999999997E-2</v>
      </c>
      <c r="U30" s="7" t="s">
        <v>31</v>
      </c>
      <c r="V30" s="7">
        <v>1.4999999999999999E-2</v>
      </c>
      <c r="W30" s="10">
        <v>0.16</v>
      </c>
    </row>
    <row r="31" spans="1:23" x14ac:dyDescent="0.3">
      <c r="A31" s="7">
        <v>31</v>
      </c>
      <c r="B31" s="7" t="s">
        <v>25</v>
      </c>
      <c r="C31" s="7" t="s">
        <v>26</v>
      </c>
      <c r="D31" s="7" t="str">
        <f t="shared" si="3"/>
        <v>업무</v>
      </c>
      <c r="E31" s="7" t="str">
        <f t="shared" si="4"/>
        <v>외기직접-벽</v>
      </c>
      <c r="F31" s="7">
        <v>5</v>
      </c>
      <c r="G31" s="8">
        <v>1</v>
      </c>
      <c r="H31" s="9">
        <f t="shared" si="5"/>
        <v>0.15490650475753293</v>
      </c>
      <c r="I31" s="7" t="s">
        <v>27</v>
      </c>
      <c r="J31" s="7">
        <v>0.06</v>
      </c>
      <c r="K31" s="10">
        <v>0.41</v>
      </c>
      <c r="L31" s="7" t="s">
        <v>28</v>
      </c>
      <c r="M31" s="11">
        <v>0.21692571752658099</v>
      </c>
      <c r="N31" s="10">
        <v>3.6999999999999998E-2</v>
      </c>
      <c r="O31" s="7" t="s">
        <v>29</v>
      </c>
      <c r="P31" s="7">
        <v>0.15</v>
      </c>
      <c r="Q31" s="10">
        <v>1.25</v>
      </c>
      <c r="R31" s="7" t="s">
        <v>30</v>
      </c>
      <c r="S31" s="7">
        <v>0.01</v>
      </c>
      <c r="T31" s="10">
        <v>4.2999999999999997E-2</v>
      </c>
      <c r="U31" s="7" t="s">
        <v>31</v>
      </c>
      <c r="V31" s="7">
        <v>1.4999999999999999E-2</v>
      </c>
      <c r="W31" s="10">
        <v>0.16</v>
      </c>
    </row>
    <row r="32" spans="1:23" x14ac:dyDescent="0.3">
      <c r="A32">
        <v>32</v>
      </c>
      <c r="B32" s="7" t="s">
        <v>25</v>
      </c>
      <c r="C32" s="7" t="s">
        <v>26</v>
      </c>
      <c r="D32" s="7" t="str">
        <f t="shared" si="3"/>
        <v>업무</v>
      </c>
      <c r="E32" s="7" t="str">
        <f t="shared" si="4"/>
        <v>외기직접-벽</v>
      </c>
      <c r="F32" s="7">
        <v>5</v>
      </c>
      <c r="G32" s="8">
        <v>1</v>
      </c>
      <c r="H32" s="9">
        <f t="shared" si="5"/>
        <v>0.96013326359659013</v>
      </c>
      <c r="I32" s="7" t="s">
        <v>27</v>
      </c>
      <c r="J32" s="7">
        <v>0.06</v>
      </c>
      <c r="K32" s="10">
        <v>0.41</v>
      </c>
      <c r="L32" s="7" t="s">
        <v>28</v>
      </c>
      <c r="M32" s="11">
        <v>1.66082818906289E-2</v>
      </c>
      <c r="N32" s="10">
        <v>3.6999999999999998E-2</v>
      </c>
      <c r="O32" s="7" t="s">
        <v>29</v>
      </c>
      <c r="P32" s="7">
        <v>0.15</v>
      </c>
      <c r="Q32" s="10">
        <v>1.25</v>
      </c>
      <c r="R32" s="7" t="s">
        <v>30</v>
      </c>
      <c r="S32" s="7">
        <v>0.01</v>
      </c>
      <c r="T32" s="10">
        <v>4.2999999999999997E-2</v>
      </c>
      <c r="U32" s="7" t="s">
        <v>31</v>
      </c>
      <c r="V32" s="7">
        <v>1.4999999999999999E-2</v>
      </c>
      <c r="W32" s="10">
        <v>0.16</v>
      </c>
    </row>
    <row r="33" spans="1:23" x14ac:dyDescent="0.3">
      <c r="A33">
        <v>33</v>
      </c>
      <c r="B33" s="7" t="s">
        <v>25</v>
      </c>
      <c r="C33" s="7" t="s">
        <v>26</v>
      </c>
      <c r="D33" s="7" t="str">
        <f t="shared" si="3"/>
        <v>업무</v>
      </c>
      <c r="E33" s="7" t="str">
        <f t="shared" si="4"/>
        <v>외기직접-벽</v>
      </c>
      <c r="F33" s="7">
        <v>5</v>
      </c>
      <c r="G33" s="8">
        <v>1</v>
      </c>
      <c r="H33" s="9">
        <f t="shared" si="5"/>
        <v>0.3044182938187337</v>
      </c>
      <c r="I33" s="7" t="s">
        <v>27</v>
      </c>
      <c r="J33" s="7">
        <v>0.06</v>
      </c>
      <c r="K33" s="10">
        <v>0.41</v>
      </c>
      <c r="L33" s="7" t="s">
        <v>28</v>
      </c>
      <c r="M33" s="11">
        <v>9.9615251514594993E-2</v>
      </c>
      <c r="N33" s="10">
        <v>3.6999999999999998E-2</v>
      </c>
      <c r="O33" s="7" t="s">
        <v>29</v>
      </c>
      <c r="P33" s="7">
        <v>0.15</v>
      </c>
      <c r="Q33" s="10">
        <v>1.25</v>
      </c>
      <c r="R33" s="7" t="s">
        <v>30</v>
      </c>
      <c r="S33" s="7">
        <v>0.01</v>
      </c>
      <c r="T33" s="10">
        <v>4.2999999999999997E-2</v>
      </c>
      <c r="U33" s="7" t="s">
        <v>31</v>
      </c>
      <c r="V33" s="7">
        <v>1.4999999999999999E-2</v>
      </c>
      <c r="W33" s="10">
        <v>0.16</v>
      </c>
    </row>
    <row r="34" spans="1:23" x14ac:dyDescent="0.3">
      <c r="A34" s="7">
        <v>34</v>
      </c>
      <c r="B34" s="7" t="s">
        <v>25</v>
      </c>
      <c r="C34" s="7" t="s">
        <v>26</v>
      </c>
      <c r="D34" s="7" t="str">
        <f t="shared" si="3"/>
        <v>업무</v>
      </c>
      <c r="E34" s="7" t="str">
        <f t="shared" si="4"/>
        <v>외기직접-벽</v>
      </c>
      <c r="F34" s="7">
        <v>5</v>
      </c>
      <c r="G34" s="8">
        <v>1</v>
      </c>
      <c r="H34" s="9">
        <f t="shared" si="5"/>
        <v>0.35530680129089531</v>
      </c>
      <c r="I34" s="7" t="s">
        <v>27</v>
      </c>
      <c r="J34" s="7">
        <v>0.06</v>
      </c>
      <c r="K34" s="10">
        <v>0.41</v>
      </c>
      <c r="L34" s="7" t="s">
        <v>28</v>
      </c>
      <c r="M34" s="11">
        <v>8.2207320010755203E-2</v>
      </c>
      <c r="N34" s="10">
        <v>3.6999999999999998E-2</v>
      </c>
      <c r="O34" s="7" t="s">
        <v>29</v>
      </c>
      <c r="P34" s="7">
        <v>0.15</v>
      </c>
      <c r="Q34" s="10">
        <v>1.25</v>
      </c>
      <c r="R34" s="7" t="s">
        <v>30</v>
      </c>
      <c r="S34" s="7">
        <v>0.01</v>
      </c>
      <c r="T34" s="10">
        <v>4.2999999999999997E-2</v>
      </c>
      <c r="U34" s="7" t="s">
        <v>31</v>
      </c>
      <c r="V34" s="7">
        <v>1.4999999999999999E-2</v>
      </c>
      <c r="W34" s="10">
        <v>0.16</v>
      </c>
    </row>
    <row r="35" spans="1:23" x14ac:dyDescent="0.3">
      <c r="A35">
        <v>35</v>
      </c>
      <c r="B35" s="7" t="s">
        <v>25</v>
      </c>
      <c r="C35" s="7" t="s">
        <v>26</v>
      </c>
      <c r="D35" s="7" t="str">
        <f t="shared" si="3"/>
        <v>업무</v>
      </c>
      <c r="E35" s="7" t="str">
        <f t="shared" si="4"/>
        <v>외기직접-벽</v>
      </c>
      <c r="F35" s="7">
        <v>5</v>
      </c>
      <c r="G35" s="8">
        <v>1</v>
      </c>
      <c r="H35" s="9">
        <f t="shared" si="5"/>
        <v>0.16616090168231226</v>
      </c>
      <c r="I35" s="7" t="s">
        <v>27</v>
      </c>
      <c r="J35" s="7">
        <v>0.06</v>
      </c>
      <c r="K35" s="10">
        <v>0.41</v>
      </c>
      <c r="L35" s="7" t="s">
        <v>28</v>
      </c>
      <c r="M35" s="11">
        <v>0.200747694212012</v>
      </c>
      <c r="N35" s="10">
        <v>3.6999999999999998E-2</v>
      </c>
      <c r="O35" s="7" t="s">
        <v>29</v>
      </c>
      <c r="P35" s="7">
        <v>0.15</v>
      </c>
      <c r="Q35" s="10">
        <v>1.25</v>
      </c>
      <c r="R35" s="7" t="s">
        <v>30</v>
      </c>
      <c r="S35" s="7">
        <v>0.01</v>
      </c>
      <c r="T35" s="10">
        <v>4.2999999999999997E-2</v>
      </c>
      <c r="U35" s="7" t="s">
        <v>31</v>
      </c>
      <c r="V35" s="7">
        <v>1.4999999999999999E-2</v>
      </c>
      <c r="W35" s="10">
        <v>0.16</v>
      </c>
    </row>
    <row r="36" spans="1:23" x14ac:dyDescent="0.3">
      <c r="A36">
        <v>36</v>
      </c>
      <c r="B36" s="7" t="s">
        <v>25</v>
      </c>
      <c r="C36" s="7" t="s">
        <v>26</v>
      </c>
      <c r="D36" s="7" t="str">
        <f t="shared" si="3"/>
        <v>업무</v>
      </c>
      <c r="E36" s="7" t="str">
        <f t="shared" si="4"/>
        <v>외기직접-벽</v>
      </c>
      <c r="F36" s="7">
        <v>5</v>
      </c>
      <c r="G36" s="8">
        <v>1</v>
      </c>
      <c r="H36" s="9">
        <f t="shared" si="5"/>
        <v>0.3205952105305826</v>
      </c>
      <c r="I36" s="7" t="s">
        <v>27</v>
      </c>
      <c r="J36" s="7">
        <v>0.06</v>
      </c>
      <c r="K36" s="10">
        <v>0.41</v>
      </c>
      <c r="L36" s="7" t="s">
        <v>28</v>
      </c>
      <c r="M36" s="11">
        <v>9.3482297673588594E-2</v>
      </c>
      <c r="N36" s="10">
        <v>3.6999999999999998E-2</v>
      </c>
      <c r="O36" s="7" t="s">
        <v>29</v>
      </c>
      <c r="P36" s="7">
        <v>0.15</v>
      </c>
      <c r="Q36" s="10">
        <v>1.25</v>
      </c>
      <c r="R36" s="7" t="s">
        <v>30</v>
      </c>
      <c r="S36" s="7">
        <v>0.01</v>
      </c>
      <c r="T36" s="10">
        <v>4.2999999999999997E-2</v>
      </c>
      <c r="U36" s="7" t="s">
        <v>31</v>
      </c>
      <c r="V36" s="7">
        <v>1.4999999999999999E-2</v>
      </c>
      <c r="W36" s="10">
        <v>0.16</v>
      </c>
    </row>
    <row r="37" spans="1:23" x14ac:dyDescent="0.3">
      <c r="A37" s="7">
        <v>37</v>
      </c>
      <c r="B37" s="7" t="s">
        <v>25</v>
      </c>
      <c r="C37" s="7" t="s">
        <v>26</v>
      </c>
      <c r="D37" s="7" t="str">
        <f t="shared" si="3"/>
        <v>업무</v>
      </c>
      <c r="E37" s="7" t="str">
        <f t="shared" si="4"/>
        <v>외기직접-벽</v>
      </c>
      <c r="F37" s="7">
        <v>5</v>
      </c>
      <c r="G37" s="8">
        <v>1</v>
      </c>
      <c r="H37" s="9">
        <f t="shared" si="5"/>
        <v>0.62997546991490383</v>
      </c>
      <c r="I37" s="7" t="s">
        <v>27</v>
      </c>
      <c r="J37" s="7">
        <v>0.06</v>
      </c>
      <c r="K37" s="10">
        <v>0.41</v>
      </c>
      <c r="L37" s="7" t="s">
        <v>28</v>
      </c>
      <c r="M37" s="11">
        <v>3.6804410265292999E-2</v>
      </c>
      <c r="N37" s="10">
        <v>3.6999999999999998E-2</v>
      </c>
      <c r="O37" s="7" t="s">
        <v>29</v>
      </c>
      <c r="P37" s="7">
        <v>0.15</v>
      </c>
      <c r="Q37" s="10">
        <v>1.25</v>
      </c>
      <c r="R37" s="7" t="s">
        <v>30</v>
      </c>
      <c r="S37" s="7">
        <v>0.01</v>
      </c>
      <c r="T37" s="10">
        <v>4.2999999999999997E-2</v>
      </c>
      <c r="U37" s="7" t="s">
        <v>31</v>
      </c>
      <c r="V37" s="7">
        <v>1.4999999999999999E-2</v>
      </c>
      <c r="W37" s="10">
        <v>0.16</v>
      </c>
    </row>
    <row r="38" spans="1:23" x14ac:dyDescent="0.3">
      <c r="A38">
        <v>38</v>
      </c>
      <c r="B38" s="7" t="s">
        <v>25</v>
      </c>
      <c r="C38" s="7" t="s">
        <v>26</v>
      </c>
      <c r="D38" s="7" t="str">
        <f t="shared" si="3"/>
        <v>업무</v>
      </c>
      <c r="E38" s="7" t="str">
        <f t="shared" si="4"/>
        <v>외기직접-벽</v>
      </c>
      <c r="F38" s="7">
        <v>5</v>
      </c>
      <c r="G38" s="8">
        <v>1</v>
      </c>
      <c r="H38" s="9">
        <f t="shared" si="5"/>
        <v>0.19165957618145146</v>
      </c>
      <c r="I38" s="7" t="s">
        <v>27</v>
      </c>
      <c r="J38" s="7">
        <v>0.06</v>
      </c>
      <c r="K38" s="10">
        <v>0.41</v>
      </c>
      <c r="L38" s="7" t="s">
        <v>28</v>
      </c>
      <c r="M38" s="11">
        <v>0.17112258463469299</v>
      </c>
      <c r="N38" s="10">
        <v>3.6999999999999998E-2</v>
      </c>
      <c r="O38" s="7" t="s">
        <v>29</v>
      </c>
      <c r="P38" s="7">
        <v>0.15</v>
      </c>
      <c r="Q38" s="10">
        <v>1.25</v>
      </c>
      <c r="R38" s="7" t="s">
        <v>30</v>
      </c>
      <c r="S38" s="7">
        <v>0.01</v>
      </c>
      <c r="T38" s="10">
        <v>4.2999999999999997E-2</v>
      </c>
      <c r="U38" s="7" t="s">
        <v>31</v>
      </c>
      <c r="V38" s="7">
        <v>1.4999999999999999E-2</v>
      </c>
      <c r="W38" s="10">
        <v>0.16</v>
      </c>
    </row>
    <row r="39" spans="1:23" x14ac:dyDescent="0.3">
      <c r="A39">
        <v>39</v>
      </c>
      <c r="B39" s="7" t="s">
        <v>25</v>
      </c>
      <c r="C39" s="7" t="s">
        <v>26</v>
      </c>
      <c r="D39" s="7" t="str">
        <f t="shared" si="3"/>
        <v>업무</v>
      </c>
      <c r="E39" s="7" t="str">
        <f t="shared" si="4"/>
        <v>외기직접-벽</v>
      </c>
      <c r="F39" s="7">
        <v>5</v>
      </c>
      <c r="G39" s="8">
        <v>1</v>
      </c>
      <c r="H39" s="9">
        <f t="shared" si="5"/>
        <v>0.18584797965687697</v>
      </c>
      <c r="I39" s="7" t="s">
        <v>27</v>
      </c>
      <c r="J39" s="7">
        <v>0.06</v>
      </c>
      <c r="K39" s="10">
        <v>0.41</v>
      </c>
      <c r="L39" s="7" t="s">
        <v>28</v>
      </c>
      <c r="M39" s="11">
        <v>0.17715941276704</v>
      </c>
      <c r="N39" s="10">
        <v>3.6999999999999998E-2</v>
      </c>
      <c r="O39" s="7" t="s">
        <v>29</v>
      </c>
      <c r="P39" s="7">
        <v>0.15</v>
      </c>
      <c r="Q39" s="10">
        <v>1.25</v>
      </c>
      <c r="R39" s="7" t="s">
        <v>30</v>
      </c>
      <c r="S39" s="7">
        <v>0.01</v>
      </c>
      <c r="T39" s="10">
        <v>4.2999999999999997E-2</v>
      </c>
      <c r="U39" s="7" t="s">
        <v>31</v>
      </c>
      <c r="V39" s="7">
        <v>1.4999999999999999E-2</v>
      </c>
      <c r="W39" s="10">
        <v>0.16</v>
      </c>
    </row>
    <row r="40" spans="1:23" x14ac:dyDescent="0.3">
      <c r="A40" s="7">
        <v>40</v>
      </c>
      <c r="B40" s="7" t="s">
        <v>25</v>
      </c>
      <c r="C40" s="7" t="s">
        <v>26</v>
      </c>
      <c r="D40" s="7" t="str">
        <f t="shared" si="3"/>
        <v>업무</v>
      </c>
      <c r="E40" s="7" t="str">
        <f t="shared" si="4"/>
        <v>외기직접-벽</v>
      </c>
      <c r="F40" s="7">
        <v>5</v>
      </c>
      <c r="G40" s="8">
        <v>1</v>
      </c>
      <c r="H40" s="9">
        <f t="shared" si="5"/>
        <v>0.44821797966395727</v>
      </c>
      <c r="I40" s="7" t="s">
        <v>27</v>
      </c>
      <c r="J40" s="7">
        <v>0.06</v>
      </c>
      <c r="K40" s="10">
        <v>0.41</v>
      </c>
      <c r="L40" s="7" t="s">
        <v>28</v>
      </c>
      <c r="M40" s="11">
        <v>6.0621085160644697E-2</v>
      </c>
      <c r="N40" s="10">
        <v>3.6999999999999998E-2</v>
      </c>
      <c r="O40" s="7" t="s">
        <v>29</v>
      </c>
      <c r="P40" s="7">
        <v>0.15</v>
      </c>
      <c r="Q40" s="10">
        <v>1.25</v>
      </c>
      <c r="R40" s="7" t="s">
        <v>30</v>
      </c>
      <c r="S40" s="7">
        <v>0.01</v>
      </c>
      <c r="T40" s="10">
        <v>4.2999999999999997E-2</v>
      </c>
      <c r="U40" s="7" t="s">
        <v>31</v>
      </c>
      <c r="V40" s="7">
        <v>1.4999999999999999E-2</v>
      </c>
      <c r="W40" s="10">
        <v>0.16</v>
      </c>
    </row>
    <row r="41" spans="1:23" x14ac:dyDescent="0.3">
      <c r="A41">
        <v>41</v>
      </c>
      <c r="B41" s="7" t="s">
        <v>25</v>
      </c>
      <c r="C41" s="7" t="s">
        <v>26</v>
      </c>
      <c r="D41" s="7" t="str">
        <f t="shared" si="3"/>
        <v>업무</v>
      </c>
      <c r="E41" s="7" t="str">
        <f t="shared" si="4"/>
        <v>외기직접-벽</v>
      </c>
      <c r="F41" s="7">
        <v>5</v>
      </c>
      <c r="G41" s="8">
        <v>1</v>
      </c>
      <c r="H41" s="9">
        <f t="shared" si="5"/>
        <v>0.20493463157151739</v>
      </c>
      <c r="I41" s="7" t="s">
        <v>27</v>
      </c>
      <c r="J41" s="7">
        <v>0.06</v>
      </c>
      <c r="K41" s="10">
        <v>0.41</v>
      </c>
      <c r="L41" s="7" t="s">
        <v>28</v>
      </c>
      <c r="M41" s="11">
        <v>0.15861734014190701</v>
      </c>
      <c r="N41" s="10">
        <v>3.6999999999999998E-2</v>
      </c>
      <c r="O41" s="7" t="s">
        <v>29</v>
      </c>
      <c r="P41" s="7">
        <v>0.15</v>
      </c>
      <c r="Q41" s="10">
        <v>1.25</v>
      </c>
      <c r="R41" s="7" t="s">
        <v>30</v>
      </c>
      <c r="S41" s="7">
        <v>0.01</v>
      </c>
      <c r="T41" s="10">
        <v>4.2999999999999997E-2</v>
      </c>
      <c r="U41" s="7" t="s">
        <v>31</v>
      </c>
      <c r="V41" s="7">
        <v>1.4999999999999999E-2</v>
      </c>
      <c r="W41" s="10">
        <v>0.16</v>
      </c>
    </row>
    <row r="42" spans="1:23" x14ac:dyDescent="0.3">
      <c r="A42">
        <v>42</v>
      </c>
      <c r="B42" s="7" t="s">
        <v>25</v>
      </c>
      <c r="C42" s="7" t="s">
        <v>26</v>
      </c>
      <c r="D42" s="7" t="str">
        <f t="shared" si="3"/>
        <v>업무</v>
      </c>
      <c r="E42" s="7" t="str">
        <f t="shared" si="4"/>
        <v>외기직접-벽</v>
      </c>
      <c r="F42" s="7">
        <v>5</v>
      </c>
      <c r="G42" s="8">
        <v>1</v>
      </c>
      <c r="H42" s="9">
        <f t="shared" si="5"/>
        <v>0.1526367831088345</v>
      </c>
      <c r="I42" s="7" t="s">
        <v>27</v>
      </c>
      <c r="J42" s="7">
        <v>0.06</v>
      </c>
      <c r="K42" s="10">
        <v>0.41</v>
      </c>
      <c r="L42" s="7" t="s">
        <v>28</v>
      </c>
      <c r="M42" s="11">
        <v>0.22047749267960901</v>
      </c>
      <c r="N42" s="10">
        <v>3.6999999999999998E-2</v>
      </c>
      <c r="O42" s="7" t="s">
        <v>29</v>
      </c>
      <c r="P42" s="7">
        <v>0.15</v>
      </c>
      <c r="Q42" s="10">
        <v>1.25</v>
      </c>
      <c r="R42" s="7" t="s">
        <v>30</v>
      </c>
      <c r="S42" s="7">
        <v>0.01</v>
      </c>
      <c r="T42" s="10">
        <v>4.2999999999999997E-2</v>
      </c>
      <c r="U42" s="7" t="s">
        <v>31</v>
      </c>
      <c r="V42" s="7">
        <v>1.4999999999999999E-2</v>
      </c>
      <c r="W42" s="10">
        <v>0.16</v>
      </c>
    </row>
    <row r="43" spans="1:23" x14ac:dyDescent="0.3">
      <c r="A43" s="7">
        <v>43</v>
      </c>
      <c r="B43" s="7" t="s">
        <v>25</v>
      </c>
      <c r="C43" s="7" t="s">
        <v>26</v>
      </c>
      <c r="D43" s="7" t="str">
        <f t="shared" si="3"/>
        <v>업무</v>
      </c>
      <c r="E43" s="7" t="str">
        <f t="shared" si="4"/>
        <v>외기직접-벽</v>
      </c>
      <c r="F43" s="7">
        <v>5</v>
      </c>
      <c r="G43" s="8">
        <v>1</v>
      </c>
      <c r="H43" s="9">
        <f t="shared" si="5"/>
        <v>0.17004655116570211</v>
      </c>
      <c r="I43" s="7" t="s">
        <v>27</v>
      </c>
      <c r="J43" s="7">
        <v>0.06</v>
      </c>
      <c r="K43" s="10">
        <v>0.41</v>
      </c>
      <c r="L43" s="7" t="s">
        <v>28</v>
      </c>
      <c r="M43" s="11">
        <v>0.19565944145154199</v>
      </c>
      <c r="N43" s="10">
        <v>3.6999999999999998E-2</v>
      </c>
      <c r="O43" s="7" t="s">
        <v>29</v>
      </c>
      <c r="P43" s="7">
        <v>0.15</v>
      </c>
      <c r="Q43" s="10">
        <v>1.25</v>
      </c>
      <c r="R43" s="7" t="s">
        <v>30</v>
      </c>
      <c r="S43" s="7">
        <v>0.01</v>
      </c>
      <c r="T43" s="10">
        <v>4.2999999999999997E-2</v>
      </c>
      <c r="U43" s="7" t="s">
        <v>31</v>
      </c>
      <c r="V43" s="7">
        <v>1.4999999999999999E-2</v>
      </c>
      <c r="W43" s="10">
        <v>0.16</v>
      </c>
    </row>
    <row r="44" spans="1:23" x14ac:dyDescent="0.3">
      <c r="A44">
        <v>44</v>
      </c>
      <c r="B44" s="7" t="s">
        <v>25</v>
      </c>
      <c r="C44" s="7" t="s">
        <v>26</v>
      </c>
      <c r="D44" s="7" t="str">
        <f t="shared" si="3"/>
        <v>업무</v>
      </c>
      <c r="E44" s="7" t="str">
        <f t="shared" si="4"/>
        <v>외기직접-벽</v>
      </c>
      <c r="F44" s="7">
        <v>5</v>
      </c>
      <c r="G44" s="8">
        <v>1</v>
      </c>
      <c r="H44" s="9">
        <f t="shared" si="5"/>
        <v>0.15683592961535722</v>
      </c>
      <c r="I44" s="7" t="s">
        <v>27</v>
      </c>
      <c r="J44" s="7">
        <v>0.06</v>
      </c>
      <c r="K44" s="10">
        <v>0.41</v>
      </c>
      <c r="L44" s="7" t="s">
        <v>28</v>
      </c>
      <c r="M44" s="11">
        <v>0.21398729411023701</v>
      </c>
      <c r="N44" s="10">
        <v>3.6999999999999998E-2</v>
      </c>
      <c r="O44" s="7" t="s">
        <v>29</v>
      </c>
      <c r="P44" s="7">
        <v>0.15</v>
      </c>
      <c r="Q44" s="10">
        <v>1.25</v>
      </c>
      <c r="R44" s="7" t="s">
        <v>30</v>
      </c>
      <c r="S44" s="7">
        <v>0.01</v>
      </c>
      <c r="T44" s="10">
        <v>4.2999999999999997E-2</v>
      </c>
      <c r="U44" s="7" t="s">
        <v>31</v>
      </c>
      <c r="V44" s="7">
        <v>1.4999999999999999E-2</v>
      </c>
      <c r="W44" s="10">
        <v>0.16</v>
      </c>
    </row>
    <row r="45" spans="1:23" x14ac:dyDescent="0.3">
      <c r="A45">
        <v>45</v>
      </c>
      <c r="B45" s="7" t="s">
        <v>25</v>
      </c>
      <c r="C45" s="7" t="s">
        <v>26</v>
      </c>
      <c r="D45" s="7" t="str">
        <f t="shared" si="3"/>
        <v>업무</v>
      </c>
      <c r="E45" s="7" t="str">
        <f t="shared" si="4"/>
        <v>외기직접-벽</v>
      </c>
      <c r="F45" s="7">
        <v>5</v>
      </c>
      <c r="G45" s="8">
        <v>1</v>
      </c>
      <c r="H45" s="9">
        <f t="shared" si="5"/>
        <v>0.3998163096555592</v>
      </c>
      <c r="I45" s="7" t="s">
        <v>27</v>
      </c>
      <c r="J45" s="7">
        <v>0.06</v>
      </c>
      <c r="K45" s="10">
        <v>0.41</v>
      </c>
      <c r="L45" s="7" t="s">
        <v>28</v>
      </c>
      <c r="M45" s="11">
        <v>7.0614462599158295E-2</v>
      </c>
      <c r="N45" s="10">
        <v>3.6999999999999998E-2</v>
      </c>
      <c r="O45" s="7" t="s">
        <v>29</v>
      </c>
      <c r="P45" s="7">
        <v>0.15</v>
      </c>
      <c r="Q45" s="10">
        <v>1.25</v>
      </c>
      <c r="R45" s="7" t="s">
        <v>30</v>
      </c>
      <c r="S45" s="7">
        <v>0.01</v>
      </c>
      <c r="T45" s="10">
        <v>4.2999999999999997E-2</v>
      </c>
      <c r="U45" s="7" t="s">
        <v>31</v>
      </c>
      <c r="V45" s="7">
        <v>1.4999999999999999E-2</v>
      </c>
      <c r="W45" s="10">
        <v>0.16</v>
      </c>
    </row>
    <row r="46" spans="1:23" x14ac:dyDescent="0.3">
      <c r="A46" s="7">
        <v>46</v>
      </c>
      <c r="B46" s="7" t="s">
        <v>25</v>
      </c>
      <c r="C46" s="7" t="s">
        <v>26</v>
      </c>
      <c r="D46" s="7" t="str">
        <f t="shared" si="3"/>
        <v>업무</v>
      </c>
      <c r="E46" s="7" t="str">
        <f t="shared" si="4"/>
        <v>외기직접-벽</v>
      </c>
      <c r="F46" s="7">
        <v>5</v>
      </c>
      <c r="G46" s="8">
        <v>1</v>
      </c>
      <c r="H46" s="9">
        <f t="shared" si="5"/>
        <v>0.21833265094650783</v>
      </c>
      <c r="I46" s="7" t="s">
        <v>27</v>
      </c>
      <c r="J46" s="7">
        <v>0.06</v>
      </c>
      <c r="K46" s="10">
        <v>0.41</v>
      </c>
      <c r="L46" s="7" t="s">
        <v>28</v>
      </c>
      <c r="M46" s="11">
        <v>0.147538143201498</v>
      </c>
      <c r="N46" s="10">
        <v>3.6999999999999998E-2</v>
      </c>
      <c r="O46" s="7" t="s">
        <v>29</v>
      </c>
      <c r="P46" s="7">
        <v>0.15</v>
      </c>
      <c r="Q46" s="10">
        <v>1.25</v>
      </c>
      <c r="R46" s="7" t="s">
        <v>30</v>
      </c>
      <c r="S46" s="7">
        <v>0.01</v>
      </c>
      <c r="T46" s="10">
        <v>4.2999999999999997E-2</v>
      </c>
      <c r="U46" s="7" t="s">
        <v>31</v>
      </c>
      <c r="V46" s="7">
        <v>1.4999999999999999E-2</v>
      </c>
      <c r="W46" s="10">
        <v>0.16</v>
      </c>
    </row>
    <row r="47" spans="1:23" x14ac:dyDescent="0.3">
      <c r="A47">
        <v>47</v>
      </c>
      <c r="B47" s="7" t="s">
        <v>25</v>
      </c>
      <c r="C47" s="7" t="s">
        <v>26</v>
      </c>
      <c r="D47" s="7" t="str">
        <f t="shared" si="3"/>
        <v>업무</v>
      </c>
      <c r="E47" s="7" t="str">
        <f t="shared" si="4"/>
        <v>외기직접-벽</v>
      </c>
      <c r="F47" s="7">
        <v>5</v>
      </c>
      <c r="G47" s="8">
        <v>1</v>
      </c>
      <c r="H47" s="9">
        <f t="shared" si="5"/>
        <v>0.23309675289507087</v>
      </c>
      <c r="I47" s="7" t="s">
        <v>27</v>
      </c>
      <c r="J47" s="7">
        <v>0.06</v>
      </c>
      <c r="K47" s="10">
        <v>0.41</v>
      </c>
      <c r="L47" s="7" t="s">
        <v>28</v>
      </c>
      <c r="M47" s="11">
        <v>0.136804334577872</v>
      </c>
      <c r="N47" s="10">
        <v>3.6999999999999998E-2</v>
      </c>
      <c r="O47" s="7" t="s">
        <v>29</v>
      </c>
      <c r="P47" s="7">
        <v>0.15</v>
      </c>
      <c r="Q47" s="10">
        <v>1.25</v>
      </c>
      <c r="R47" s="7" t="s">
        <v>30</v>
      </c>
      <c r="S47" s="7">
        <v>0.01</v>
      </c>
      <c r="T47" s="10">
        <v>4.2999999999999997E-2</v>
      </c>
      <c r="U47" s="7" t="s">
        <v>31</v>
      </c>
      <c r="V47" s="7">
        <v>1.4999999999999999E-2</v>
      </c>
      <c r="W47" s="10">
        <v>0.16</v>
      </c>
    </row>
    <row r="48" spans="1:23" x14ac:dyDescent="0.3">
      <c r="A48">
        <v>48</v>
      </c>
      <c r="B48" s="7" t="s">
        <v>25</v>
      </c>
      <c r="C48" s="7" t="s">
        <v>26</v>
      </c>
      <c r="D48" s="7" t="str">
        <f t="shared" si="3"/>
        <v>업무</v>
      </c>
      <c r="E48" s="7" t="str">
        <f t="shared" si="4"/>
        <v>외기직접-벽</v>
      </c>
      <c r="F48" s="7">
        <v>5</v>
      </c>
      <c r="G48" s="8">
        <v>1</v>
      </c>
      <c r="H48" s="9">
        <f t="shared" si="5"/>
        <v>0.36290927869713646</v>
      </c>
      <c r="I48" s="7" t="s">
        <v>27</v>
      </c>
      <c r="J48" s="7">
        <v>0.06</v>
      </c>
      <c r="K48" s="10">
        <v>0.41</v>
      </c>
      <c r="L48" s="7" t="s">
        <v>28</v>
      </c>
      <c r="M48" s="11">
        <v>8.00258197502699E-2</v>
      </c>
      <c r="N48" s="10">
        <v>3.6999999999999998E-2</v>
      </c>
      <c r="O48" s="7" t="s">
        <v>29</v>
      </c>
      <c r="P48" s="7">
        <v>0.15</v>
      </c>
      <c r="Q48" s="10">
        <v>1.25</v>
      </c>
      <c r="R48" s="7" t="s">
        <v>30</v>
      </c>
      <c r="S48" s="7">
        <v>0.01</v>
      </c>
      <c r="T48" s="10">
        <v>4.2999999999999997E-2</v>
      </c>
      <c r="U48" s="7" t="s">
        <v>31</v>
      </c>
      <c r="V48" s="7">
        <v>1.4999999999999999E-2</v>
      </c>
      <c r="W48" s="10">
        <v>0.16</v>
      </c>
    </row>
    <row r="49" spans="1:23" x14ac:dyDescent="0.3">
      <c r="A49" s="7">
        <v>49</v>
      </c>
      <c r="B49" s="7" t="s">
        <v>25</v>
      </c>
      <c r="C49" s="7" t="s">
        <v>26</v>
      </c>
      <c r="D49" s="7" t="str">
        <f t="shared" si="3"/>
        <v>업무</v>
      </c>
      <c r="E49" s="7" t="str">
        <f t="shared" si="4"/>
        <v>외기직접-벽</v>
      </c>
      <c r="F49" s="7">
        <v>5</v>
      </c>
      <c r="G49" s="8">
        <v>1</v>
      </c>
      <c r="H49" s="9">
        <f t="shared" si="5"/>
        <v>0.63210092229744075</v>
      </c>
      <c r="I49" s="7" t="s">
        <v>27</v>
      </c>
      <c r="J49" s="7">
        <v>0.06</v>
      </c>
      <c r="K49" s="10">
        <v>0.41</v>
      </c>
      <c r="L49" s="7" t="s">
        <v>28</v>
      </c>
      <c r="M49" s="11">
        <v>3.6606921206228403E-2</v>
      </c>
      <c r="N49" s="10">
        <v>3.6999999999999998E-2</v>
      </c>
      <c r="O49" s="7" t="s">
        <v>29</v>
      </c>
      <c r="P49" s="7">
        <v>0.15</v>
      </c>
      <c r="Q49" s="10">
        <v>1.25</v>
      </c>
      <c r="R49" s="7" t="s">
        <v>30</v>
      </c>
      <c r="S49" s="7">
        <v>0.01</v>
      </c>
      <c r="T49" s="10">
        <v>4.2999999999999997E-2</v>
      </c>
      <c r="U49" s="7" t="s">
        <v>31</v>
      </c>
      <c r="V49" s="7">
        <v>1.4999999999999999E-2</v>
      </c>
      <c r="W49" s="10">
        <v>0.16</v>
      </c>
    </row>
    <row r="50" spans="1:23" x14ac:dyDescent="0.3">
      <c r="A50">
        <v>50</v>
      </c>
      <c r="B50" s="7" t="s">
        <v>25</v>
      </c>
      <c r="C50" s="7" t="s">
        <v>26</v>
      </c>
      <c r="D50" s="7" t="str">
        <f t="shared" si="3"/>
        <v>업무</v>
      </c>
      <c r="E50" s="7" t="str">
        <f t="shared" si="4"/>
        <v>외기직접-벽</v>
      </c>
      <c r="F50" s="7">
        <v>5</v>
      </c>
      <c r="G50" s="8">
        <v>1</v>
      </c>
      <c r="H50" s="9">
        <f t="shared" si="5"/>
        <v>0.17438430049331399</v>
      </c>
      <c r="I50" s="7" t="s">
        <v>27</v>
      </c>
      <c r="J50" s="7">
        <v>0.06</v>
      </c>
      <c r="K50" s="10">
        <v>0.41</v>
      </c>
      <c r="L50" s="7" t="s">
        <v>28</v>
      </c>
      <c r="M50" s="11">
        <v>0.19024702801555399</v>
      </c>
      <c r="N50" s="10">
        <v>3.6999999999999998E-2</v>
      </c>
      <c r="O50" s="7" t="s">
        <v>29</v>
      </c>
      <c r="P50" s="7">
        <v>0.15</v>
      </c>
      <c r="Q50" s="10">
        <v>1.25</v>
      </c>
      <c r="R50" s="7" t="s">
        <v>30</v>
      </c>
      <c r="S50" s="7">
        <v>0.01</v>
      </c>
      <c r="T50" s="10">
        <v>4.2999999999999997E-2</v>
      </c>
      <c r="U50" s="7" t="s">
        <v>31</v>
      </c>
      <c r="V50" s="7">
        <v>1.4999999999999999E-2</v>
      </c>
      <c r="W50" s="10">
        <v>0.16</v>
      </c>
    </row>
    <row r="51" spans="1:23" x14ac:dyDescent="0.3">
      <c r="A51">
        <v>51</v>
      </c>
      <c r="B51" s="7" t="s">
        <v>25</v>
      </c>
      <c r="C51" s="7" t="s">
        <v>26</v>
      </c>
      <c r="D51" s="7" t="str">
        <f t="shared" si="3"/>
        <v>업무</v>
      </c>
      <c r="E51" s="7" t="str">
        <f t="shared" si="4"/>
        <v>외기직접-벽</v>
      </c>
      <c r="F51" s="7">
        <v>5</v>
      </c>
      <c r="G51" s="8">
        <v>1</v>
      </c>
      <c r="H51" s="9">
        <f t="shared" si="5"/>
        <v>0.21969266529867615</v>
      </c>
      <c r="I51" s="7" t="s">
        <v>27</v>
      </c>
      <c r="J51" s="7">
        <v>0.06</v>
      </c>
      <c r="K51" s="10">
        <v>0.41</v>
      </c>
      <c r="L51" s="7" t="s">
        <v>28</v>
      </c>
      <c r="M51" s="11">
        <v>0.146489057495026</v>
      </c>
      <c r="N51" s="10">
        <v>3.6999999999999998E-2</v>
      </c>
      <c r="O51" s="7" t="s">
        <v>29</v>
      </c>
      <c r="P51" s="7">
        <v>0.15</v>
      </c>
      <c r="Q51" s="10">
        <v>1.25</v>
      </c>
      <c r="R51" s="7" t="s">
        <v>30</v>
      </c>
      <c r="S51" s="7">
        <v>0.01</v>
      </c>
      <c r="T51" s="10">
        <v>4.2999999999999997E-2</v>
      </c>
      <c r="U51" s="7" t="s">
        <v>31</v>
      </c>
      <c r="V51" s="7">
        <v>1.4999999999999999E-2</v>
      </c>
      <c r="W51" s="10">
        <v>0.16</v>
      </c>
    </row>
    <row r="52" spans="1:23" x14ac:dyDescent="0.3">
      <c r="A52" s="7">
        <v>52</v>
      </c>
      <c r="B52" s="7" t="s">
        <v>25</v>
      </c>
      <c r="C52" s="7" t="s">
        <v>26</v>
      </c>
      <c r="D52" s="7" t="str">
        <f t="shared" si="3"/>
        <v>업무</v>
      </c>
      <c r="E52" s="7" t="str">
        <f t="shared" si="4"/>
        <v>외기직접-벽</v>
      </c>
      <c r="F52" s="7">
        <v>5</v>
      </c>
      <c r="G52" s="8">
        <v>1</v>
      </c>
      <c r="H52" s="9">
        <f t="shared" si="5"/>
        <v>0.5036346207745348</v>
      </c>
      <c r="I52" s="7" t="s">
        <v>27</v>
      </c>
      <c r="J52" s="7">
        <v>0.06</v>
      </c>
      <c r="K52" s="10">
        <v>0.41</v>
      </c>
      <c r="L52" s="7" t="s">
        <v>28</v>
      </c>
      <c r="M52" s="11">
        <v>5.15379228950478E-2</v>
      </c>
      <c r="N52" s="10">
        <v>3.6999999999999998E-2</v>
      </c>
      <c r="O52" s="7" t="s">
        <v>29</v>
      </c>
      <c r="P52" s="7">
        <v>0.15</v>
      </c>
      <c r="Q52" s="10">
        <v>1.25</v>
      </c>
      <c r="R52" s="7" t="s">
        <v>30</v>
      </c>
      <c r="S52" s="7">
        <v>0.01</v>
      </c>
      <c r="T52" s="10">
        <v>4.2999999999999997E-2</v>
      </c>
      <c r="U52" s="7" t="s">
        <v>31</v>
      </c>
      <c r="V52" s="7">
        <v>1.4999999999999999E-2</v>
      </c>
      <c r="W52" s="10">
        <v>0.16</v>
      </c>
    </row>
    <row r="53" spans="1:23" x14ac:dyDescent="0.3">
      <c r="A53">
        <v>53</v>
      </c>
      <c r="B53" s="7" t="s">
        <v>25</v>
      </c>
      <c r="C53" s="7" t="s">
        <v>26</v>
      </c>
      <c r="D53" s="7" t="str">
        <f t="shared" si="3"/>
        <v>업무</v>
      </c>
      <c r="E53" s="7" t="str">
        <f t="shared" si="4"/>
        <v>외기직접-벽</v>
      </c>
      <c r="F53" s="7">
        <v>5</v>
      </c>
      <c r="G53" s="8">
        <v>1</v>
      </c>
      <c r="H53" s="9">
        <f t="shared" si="5"/>
        <v>1.0107727766429759</v>
      </c>
      <c r="I53" s="7" t="s">
        <v>27</v>
      </c>
      <c r="J53" s="7">
        <v>0.06</v>
      </c>
      <c r="K53" s="10">
        <v>0.41</v>
      </c>
      <c r="L53" s="7" t="s">
        <v>28</v>
      </c>
      <c r="M53" s="11">
        <v>1.4677620140835601E-2</v>
      </c>
      <c r="N53" s="10">
        <v>3.6999999999999998E-2</v>
      </c>
      <c r="O53" s="7" t="s">
        <v>29</v>
      </c>
      <c r="P53" s="7">
        <v>0.15</v>
      </c>
      <c r="Q53" s="10">
        <v>1.25</v>
      </c>
      <c r="R53" s="7" t="s">
        <v>30</v>
      </c>
      <c r="S53" s="7">
        <v>0.01</v>
      </c>
      <c r="T53" s="10">
        <v>4.2999999999999997E-2</v>
      </c>
      <c r="U53" s="7" t="s">
        <v>31</v>
      </c>
      <c r="V53" s="7">
        <v>1.4999999999999999E-2</v>
      </c>
      <c r="W53" s="10">
        <v>0.16</v>
      </c>
    </row>
    <row r="54" spans="1:23" x14ac:dyDescent="0.3">
      <c r="A54">
        <v>54</v>
      </c>
      <c r="B54" s="7" t="s">
        <v>25</v>
      </c>
      <c r="C54" s="7" t="s">
        <v>26</v>
      </c>
      <c r="D54" s="7" t="str">
        <f t="shared" si="3"/>
        <v>업무</v>
      </c>
      <c r="E54" s="7" t="str">
        <f t="shared" si="4"/>
        <v>외기직접-벽</v>
      </c>
      <c r="F54" s="7">
        <v>5</v>
      </c>
      <c r="G54" s="8">
        <v>1</v>
      </c>
      <c r="H54" s="9">
        <f t="shared" si="5"/>
        <v>1.2168165153258745</v>
      </c>
      <c r="I54" s="7" t="s">
        <v>27</v>
      </c>
      <c r="J54" s="7">
        <v>0.06</v>
      </c>
      <c r="K54" s="10">
        <v>0.41</v>
      </c>
      <c r="L54" s="7" t="s">
        <v>28</v>
      </c>
      <c r="M54" s="11">
        <v>8.4791785427369201E-3</v>
      </c>
      <c r="N54" s="10">
        <v>3.6999999999999998E-2</v>
      </c>
      <c r="O54" s="7" t="s">
        <v>29</v>
      </c>
      <c r="P54" s="7">
        <v>0.15</v>
      </c>
      <c r="Q54" s="10">
        <v>1.25</v>
      </c>
      <c r="R54" s="7" t="s">
        <v>30</v>
      </c>
      <c r="S54" s="7">
        <v>0.01</v>
      </c>
      <c r="T54" s="10">
        <v>4.2999999999999997E-2</v>
      </c>
      <c r="U54" s="7" t="s">
        <v>31</v>
      </c>
      <c r="V54" s="7">
        <v>1.4999999999999999E-2</v>
      </c>
      <c r="W54" s="10">
        <v>0.16</v>
      </c>
    </row>
    <row r="55" spans="1:23" x14ac:dyDescent="0.3">
      <c r="A55" s="7">
        <v>55</v>
      </c>
      <c r="B55" s="7" t="s">
        <v>25</v>
      </c>
      <c r="C55" s="7" t="s">
        <v>26</v>
      </c>
      <c r="D55" s="7" t="str">
        <f t="shared" si="3"/>
        <v>업무</v>
      </c>
      <c r="E55" s="7" t="str">
        <f t="shared" si="4"/>
        <v>외기직접-벽</v>
      </c>
      <c r="F55" s="7">
        <v>5</v>
      </c>
      <c r="G55" s="8">
        <v>1</v>
      </c>
      <c r="H55" s="9">
        <f t="shared" si="5"/>
        <v>1.2987463181180448</v>
      </c>
      <c r="I55" s="7" t="s">
        <v>27</v>
      </c>
      <c r="J55" s="7">
        <v>0.06</v>
      </c>
      <c r="K55" s="10">
        <v>0.41</v>
      </c>
      <c r="L55" s="7" t="s">
        <v>28</v>
      </c>
      <c r="M55" s="11">
        <v>6.5609771206509302E-3</v>
      </c>
      <c r="N55" s="10">
        <v>3.6999999999999998E-2</v>
      </c>
      <c r="O55" s="7" t="s">
        <v>29</v>
      </c>
      <c r="P55" s="7">
        <v>0.15</v>
      </c>
      <c r="Q55" s="10">
        <v>1.25</v>
      </c>
      <c r="R55" s="7" t="s">
        <v>30</v>
      </c>
      <c r="S55" s="7">
        <v>0.01</v>
      </c>
      <c r="T55" s="10">
        <v>4.2999999999999997E-2</v>
      </c>
      <c r="U55" s="7" t="s">
        <v>31</v>
      </c>
      <c r="V55" s="7">
        <v>1.4999999999999999E-2</v>
      </c>
      <c r="W55" s="10">
        <v>0.16</v>
      </c>
    </row>
    <row r="56" spans="1:23" x14ac:dyDescent="0.3">
      <c r="A56">
        <v>56</v>
      </c>
      <c r="B56" s="7" t="s">
        <v>25</v>
      </c>
      <c r="C56" s="7" t="s">
        <v>26</v>
      </c>
      <c r="D56" s="7" t="str">
        <f t="shared" si="3"/>
        <v>업무</v>
      </c>
      <c r="E56" s="7" t="str">
        <f t="shared" si="4"/>
        <v>외기직접-벽</v>
      </c>
      <c r="F56" s="7">
        <v>5</v>
      </c>
      <c r="G56" s="8">
        <v>1</v>
      </c>
      <c r="H56" s="9">
        <f t="shared" si="5"/>
        <v>0.35113949800105876</v>
      </c>
      <c r="I56" s="7" t="s">
        <v>27</v>
      </c>
      <c r="J56" s="7">
        <v>0.06</v>
      </c>
      <c r="K56" s="10">
        <v>0.41</v>
      </c>
      <c r="L56" s="7" t="s">
        <v>28</v>
      </c>
      <c r="M56" s="11">
        <v>8.3443192395614499E-2</v>
      </c>
      <c r="N56" s="10">
        <v>3.6999999999999998E-2</v>
      </c>
      <c r="O56" s="7" t="s">
        <v>29</v>
      </c>
      <c r="P56" s="7">
        <v>0.15</v>
      </c>
      <c r="Q56" s="10">
        <v>1.25</v>
      </c>
      <c r="R56" s="7" t="s">
        <v>30</v>
      </c>
      <c r="S56" s="7">
        <v>0.01</v>
      </c>
      <c r="T56" s="10">
        <v>4.2999999999999997E-2</v>
      </c>
      <c r="U56" s="7" t="s">
        <v>31</v>
      </c>
      <c r="V56" s="7">
        <v>1.4999999999999999E-2</v>
      </c>
      <c r="W56" s="10">
        <v>0.16</v>
      </c>
    </row>
    <row r="57" spans="1:23" x14ac:dyDescent="0.3">
      <c r="A57">
        <v>57</v>
      </c>
      <c r="B57" s="7" t="s">
        <v>25</v>
      </c>
      <c r="C57" s="7" t="s">
        <v>26</v>
      </c>
      <c r="D57" s="7" t="str">
        <f t="shared" si="3"/>
        <v>업무</v>
      </c>
      <c r="E57" s="7" t="str">
        <f t="shared" si="4"/>
        <v>외기직접-벽</v>
      </c>
      <c r="F57" s="7">
        <v>5</v>
      </c>
      <c r="G57" s="8">
        <v>1</v>
      </c>
      <c r="H57" s="9">
        <f t="shared" si="5"/>
        <v>0.18878454398842467</v>
      </c>
      <c r="I57" s="7" t="s">
        <v>27</v>
      </c>
      <c r="J57" s="7">
        <v>0.06</v>
      </c>
      <c r="K57" s="10">
        <v>0.41</v>
      </c>
      <c r="L57" s="7" t="s">
        <v>28</v>
      </c>
      <c r="M57" s="11">
        <v>0.174062585629988</v>
      </c>
      <c r="N57" s="10">
        <v>3.6999999999999998E-2</v>
      </c>
      <c r="O57" s="7" t="s">
        <v>29</v>
      </c>
      <c r="P57" s="7">
        <v>0.15</v>
      </c>
      <c r="Q57" s="10">
        <v>1.25</v>
      </c>
      <c r="R57" s="7" t="s">
        <v>30</v>
      </c>
      <c r="S57" s="7">
        <v>0.01</v>
      </c>
      <c r="T57" s="10">
        <v>4.2999999999999997E-2</v>
      </c>
      <c r="U57" s="7" t="s">
        <v>31</v>
      </c>
      <c r="V57" s="7">
        <v>1.4999999999999999E-2</v>
      </c>
      <c r="W57" s="10">
        <v>0.16</v>
      </c>
    </row>
    <row r="58" spans="1:23" x14ac:dyDescent="0.3">
      <c r="A58" s="7">
        <v>58</v>
      </c>
      <c r="B58" s="7" t="s">
        <v>25</v>
      </c>
      <c r="C58" s="7" t="s">
        <v>26</v>
      </c>
      <c r="D58" s="7" t="str">
        <f t="shared" si="3"/>
        <v>업무</v>
      </c>
      <c r="E58" s="7" t="str">
        <f t="shared" si="4"/>
        <v>외기직접-벽</v>
      </c>
      <c r="F58" s="7">
        <v>5</v>
      </c>
      <c r="G58" s="8">
        <v>1</v>
      </c>
      <c r="H58" s="9">
        <f t="shared" si="5"/>
        <v>0.23203971937436588</v>
      </c>
      <c r="I58" s="7" t="s">
        <v>27</v>
      </c>
      <c r="J58" s="7">
        <v>0.06</v>
      </c>
      <c r="K58" s="10">
        <v>0.41</v>
      </c>
      <c r="L58" s="7" t="s">
        <v>28</v>
      </c>
      <c r="M58" s="11">
        <v>0.137527423867257</v>
      </c>
      <c r="N58" s="10">
        <v>3.6999999999999998E-2</v>
      </c>
      <c r="O58" s="7" t="s">
        <v>29</v>
      </c>
      <c r="P58" s="7">
        <v>0.15</v>
      </c>
      <c r="Q58" s="10">
        <v>1.25</v>
      </c>
      <c r="R58" s="7" t="s">
        <v>30</v>
      </c>
      <c r="S58" s="7">
        <v>0.01</v>
      </c>
      <c r="T58" s="10">
        <v>4.2999999999999997E-2</v>
      </c>
      <c r="U58" s="7" t="s">
        <v>31</v>
      </c>
      <c r="V58" s="7">
        <v>1.4999999999999999E-2</v>
      </c>
      <c r="W58" s="10">
        <v>0.16</v>
      </c>
    </row>
    <row r="59" spans="1:23" x14ac:dyDescent="0.3">
      <c r="A59">
        <v>59</v>
      </c>
      <c r="B59" s="7" t="s">
        <v>25</v>
      </c>
      <c r="C59" s="7" t="s">
        <v>26</v>
      </c>
      <c r="D59" s="7" t="str">
        <f t="shared" si="3"/>
        <v>업무</v>
      </c>
      <c r="E59" s="7" t="str">
        <f t="shared" si="4"/>
        <v>외기직접-벽</v>
      </c>
      <c r="F59" s="7">
        <v>5</v>
      </c>
      <c r="G59" s="8">
        <v>1</v>
      </c>
      <c r="H59" s="9">
        <f t="shared" si="5"/>
        <v>0.19483927616581337</v>
      </c>
      <c r="I59" s="7" t="s">
        <v>27</v>
      </c>
      <c r="J59" s="7">
        <v>0.06</v>
      </c>
      <c r="K59" s="10">
        <v>0.41</v>
      </c>
      <c r="L59" s="7" t="s">
        <v>28</v>
      </c>
      <c r="M59" s="11">
        <v>0.16797207481297699</v>
      </c>
      <c r="N59" s="10">
        <v>3.6999999999999998E-2</v>
      </c>
      <c r="O59" s="7" t="s">
        <v>29</v>
      </c>
      <c r="P59" s="7">
        <v>0.15</v>
      </c>
      <c r="Q59" s="10">
        <v>1.25</v>
      </c>
      <c r="R59" s="7" t="s">
        <v>30</v>
      </c>
      <c r="S59" s="7">
        <v>0.01</v>
      </c>
      <c r="T59" s="10">
        <v>4.2999999999999997E-2</v>
      </c>
      <c r="U59" s="7" t="s">
        <v>31</v>
      </c>
      <c r="V59" s="7">
        <v>1.4999999999999999E-2</v>
      </c>
      <c r="W59" s="10">
        <v>0.16</v>
      </c>
    </row>
    <row r="60" spans="1:23" x14ac:dyDescent="0.3">
      <c r="A60">
        <v>60</v>
      </c>
      <c r="B60" s="7" t="s">
        <v>25</v>
      </c>
      <c r="C60" s="7" t="s">
        <v>26</v>
      </c>
      <c r="D60" s="7" t="str">
        <f t="shared" si="3"/>
        <v>업무</v>
      </c>
      <c r="E60" s="7" t="str">
        <f t="shared" si="4"/>
        <v>외기직접-벽</v>
      </c>
      <c r="F60" s="7">
        <v>5</v>
      </c>
      <c r="G60" s="8">
        <v>1</v>
      </c>
      <c r="H60" s="9">
        <f t="shared" si="5"/>
        <v>0.38906219131473246</v>
      </c>
      <c r="I60" s="7" t="s">
        <v>27</v>
      </c>
      <c r="J60" s="7">
        <v>0.06</v>
      </c>
      <c r="K60" s="10">
        <v>0.41</v>
      </c>
      <c r="L60" s="7" t="s">
        <v>28</v>
      </c>
      <c r="M60" s="11">
        <v>7.3172441750764899E-2</v>
      </c>
      <c r="N60" s="10">
        <v>3.6999999999999998E-2</v>
      </c>
      <c r="O60" s="7" t="s">
        <v>29</v>
      </c>
      <c r="P60" s="7">
        <v>0.15</v>
      </c>
      <c r="Q60" s="10">
        <v>1.25</v>
      </c>
      <c r="R60" s="7" t="s">
        <v>30</v>
      </c>
      <c r="S60" s="7">
        <v>0.01</v>
      </c>
      <c r="T60" s="10">
        <v>4.2999999999999997E-2</v>
      </c>
      <c r="U60" s="7" t="s">
        <v>31</v>
      </c>
      <c r="V60" s="7">
        <v>1.4999999999999999E-2</v>
      </c>
      <c r="W60" s="10">
        <v>0.16</v>
      </c>
    </row>
    <row r="61" spans="1:23" x14ac:dyDescent="0.3">
      <c r="A61" s="7">
        <v>61</v>
      </c>
      <c r="B61" s="7" t="s">
        <v>25</v>
      </c>
      <c r="C61" s="7" t="s">
        <v>26</v>
      </c>
      <c r="D61" s="7" t="str">
        <f t="shared" si="3"/>
        <v>업무</v>
      </c>
      <c r="E61" s="7" t="str">
        <f t="shared" si="4"/>
        <v>외기직접-벽</v>
      </c>
      <c r="F61" s="7">
        <v>5</v>
      </c>
      <c r="G61" s="8">
        <v>1</v>
      </c>
      <c r="H61" s="9">
        <f t="shared" si="5"/>
        <v>0.15455069824818346</v>
      </c>
      <c r="I61" s="7" t="s">
        <v>27</v>
      </c>
      <c r="J61" s="7">
        <v>0.06</v>
      </c>
      <c r="K61" s="10">
        <v>0.41</v>
      </c>
      <c r="L61" s="7" t="s">
        <v>28</v>
      </c>
      <c r="M61" s="11">
        <v>0.217475606469205</v>
      </c>
      <c r="N61" s="10">
        <v>3.6999999999999998E-2</v>
      </c>
      <c r="O61" s="7" t="s">
        <v>29</v>
      </c>
      <c r="P61" s="7">
        <v>0.15</v>
      </c>
      <c r="Q61" s="10">
        <v>1.25</v>
      </c>
      <c r="R61" s="7" t="s">
        <v>30</v>
      </c>
      <c r="S61" s="7">
        <v>0.01</v>
      </c>
      <c r="T61" s="10">
        <v>4.2999999999999997E-2</v>
      </c>
      <c r="U61" s="7" t="s">
        <v>31</v>
      </c>
      <c r="V61" s="7">
        <v>1.4999999999999999E-2</v>
      </c>
      <c r="W61" s="10">
        <v>0.16</v>
      </c>
    </row>
    <row r="62" spans="1:23" x14ac:dyDescent="0.3">
      <c r="A62">
        <v>62</v>
      </c>
      <c r="B62" s="7" t="s">
        <v>25</v>
      </c>
      <c r="C62" s="7" t="s">
        <v>26</v>
      </c>
      <c r="D62" s="7" t="str">
        <f t="shared" si="3"/>
        <v>업무</v>
      </c>
      <c r="E62" s="7" t="str">
        <f t="shared" si="4"/>
        <v>외기직접-벽</v>
      </c>
      <c r="F62" s="7">
        <v>5</v>
      </c>
      <c r="G62" s="8">
        <v>1</v>
      </c>
      <c r="H62" s="9">
        <f t="shared" si="5"/>
        <v>0.84114439945380082</v>
      </c>
      <c r="I62" s="7" t="s">
        <v>27</v>
      </c>
      <c r="J62" s="7">
        <v>0.06</v>
      </c>
      <c r="K62" s="10">
        <v>0.41</v>
      </c>
      <c r="L62" s="7" t="s">
        <v>28</v>
      </c>
      <c r="M62" s="11">
        <v>2.20596557746176E-2</v>
      </c>
      <c r="N62" s="10">
        <v>3.6999999999999998E-2</v>
      </c>
      <c r="O62" s="7" t="s">
        <v>29</v>
      </c>
      <c r="P62" s="7">
        <v>0.15</v>
      </c>
      <c r="Q62" s="10">
        <v>1.25</v>
      </c>
      <c r="R62" s="7" t="s">
        <v>30</v>
      </c>
      <c r="S62" s="7">
        <v>0.01</v>
      </c>
      <c r="T62" s="10">
        <v>4.2999999999999997E-2</v>
      </c>
      <c r="U62" s="7" t="s">
        <v>31</v>
      </c>
      <c r="V62" s="7">
        <v>1.4999999999999999E-2</v>
      </c>
      <c r="W62" s="10">
        <v>0.16</v>
      </c>
    </row>
    <row r="63" spans="1:23" x14ac:dyDescent="0.3">
      <c r="A63">
        <v>63</v>
      </c>
      <c r="B63" s="7" t="s">
        <v>25</v>
      </c>
      <c r="C63" s="7" t="s">
        <v>26</v>
      </c>
      <c r="D63" s="7" t="str">
        <f t="shared" si="3"/>
        <v>업무</v>
      </c>
      <c r="E63" s="7" t="str">
        <f t="shared" si="4"/>
        <v>외기직접-벽</v>
      </c>
      <c r="F63" s="7">
        <v>5</v>
      </c>
      <c r="G63" s="8">
        <v>1</v>
      </c>
      <c r="H63" s="9">
        <f t="shared" si="5"/>
        <v>0.1669159922901125</v>
      </c>
      <c r="I63" s="7" t="s">
        <v>27</v>
      </c>
      <c r="J63" s="7">
        <v>0.06</v>
      </c>
      <c r="K63" s="10">
        <v>0.41</v>
      </c>
      <c r="L63" s="7" t="s">
        <v>28</v>
      </c>
      <c r="M63" s="11">
        <v>0.19974035902717099</v>
      </c>
      <c r="N63" s="10">
        <v>3.6999999999999998E-2</v>
      </c>
      <c r="O63" s="7" t="s">
        <v>29</v>
      </c>
      <c r="P63" s="7">
        <v>0.15</v>
      </c>
      <c r="Q63" s="10">
        <v>1.25</v>
      </c>
      <c r="R63" s="7" t="s">
        <v>30</v>
      </c>
      <c r="S63" s="7">
        <v>0.01</v>
      </c>
      <c r="T63" s="10">
        <v>4.2999999999999997E-2</v>
      </c>
      <c r="U63" s="7" t="s">
        <v>31</v>
      </c>
      <c r="V63" s="7">
        <v>1.4999999999999999E-2</v>
      </c>
      <c r="W63" s="10">
        <v>0.16</v>
      </c>
    </row>
    <row r="64" spans="1:23" x14ac:dyDescent="0.3">
      <c r="A64" s="7">
        <v>64</v>
      </c>
      <c r="B64" s="7" t="s">
        <v>25</v>
      </c>
      <c r="C64" s="7" t="s">
        <v>26</v>
      </c>
      <c r="D64" s="7" t="str">
        <f t="shared" si="3"/>
        <v>업무</v>
      </c>
      <c r="E64" s="7" t="str">
        <f t="shared" si="4"/>
        <v>외기직접-벽</v>
      </c>
      <c r="F64" s="7">
        <v>5</v>
      </c>
      <c r="G64" s="8">
        <v>1</v>
      </c>
      <c r="H64" s="9">
        <f t="shared" si="5"/>
        <v>0.15892201633066363</v>
      </c>
      <c r="I64" s="7" t="s">
        <v>27</v>
      </c>
      <c r="J64" s="7">
        <v>0.06</v>
      </c>
      <c r="K64" s="10">
        <v>0.41</v>
      </c>
      <c r="L64" s="7" t="s">
        <v>28</v>
      </c>
      <c r="M64" s="11">
        <v>0.21089055618806701</v>
      </c>
      <c r="N64" s="10">
        <v>3.6999999999999998E-2</v>
      </c>
      <c r="O64" s="7" t="s">
        <v>29</v>
      </c>
      <c r="P64" s="7">
        <v>0.15</v>
      </c>
      <c r="Q64" s="10">
        <v>1.25</v>
      </c>
      <c r="R64" s="7" t="s">
        <v>30</v>
      </c>
      <c r="S64" s="7">
        <v>0.01</v>
      </c>
      <c r="T64" s="10">
        <v>4.2999999999999997E-2</v>
      </c>
      <c r="U64" s="7" t="s">
        <v>31</v>
      </c>
      <c r="V64" s="7">
        <v>1.4999999999999999E-2</v>
      </c>
      <c r="W64" s="10">
        <v>0.16</v>
      </c>
    </row>
    <row r="65" spans="1:23" x14ac:dyDescent="0.3">
      <c r="A65">
        <v>65</v>
      </c>
      <c r="B65" s="7" t="s">
        <v>25</v>
      </c>
      <c r="C65" s="7" t="s">
        <v>26</v>
      </c>
      <c r="D65" s="7" t="str">
        <f t="shared" si="3"/>
        <v>업무</v>
      </c>
      <c r="E65" s="7" t="str">
        <f t="shared" si="4"/>
        <v>외기직접-벽</v>
      </c>
      <c r="F65" s="7">
        <v>5</v>
      </c>
      <c r="G65" s="8">
        <v>1</v>
      </c>
      <c r="H65" s="9">
        <f t="shared" si="5"/>
        <v>0.16338872570272586</v>
      </c>
      <c r="I65" s="7" t="s">
        <v>27</v>
      </c>
      <c r="J65" s="7">
        <v>0.06</v>
      </c>
      <c r="K65" s="10">
        <v>0.41</v>
      </c>
      <c r="L65" s="7" t="s">
        <v>28</v>
      </c>
      <c r="M65" s="11">
        <v>0.20452577807894001</v>
      </c>
      <c r="N65" s="10">
        <v>3.6999999999999998E-2</v>
      </c>
      <c r="O65" s="7" t="s">
        <v>29</v>
      </c>
      <c r="P65" s="7">
        <v>0.15</v>
      </c>
      <c r="Q65" s="10">
        <v>1.25</v>
      </c>
      <c r="R65" s="7" t="s">
        <v>30</v>
      </c>
      <c r="S65" s="7">
        <v>0.01</v>
      </c>
      <c r="T65" s="10">
        <v>4.2999999999999997E-2</v>
      </c>
      <c r="U65" s="7" t="s">
        <v>31</v>
      </c>
      <c r="V65" s="7">
        <v>1.4999999999999999E-2</v>
      </c>
      <c r="W65" s="10">
        <v>0.16</v>
      </c>
    </row>
    <row r="66" spans="1:23" x14ac:dyDescent="0.3">
      <c r="A66">
        <v>66</v>
      </c>
      <c r="B66" s="7" t="s">
        <v>25</v>
      </c>
      <c r="C66" s="7" t="s">
        <v>26</v>
      </c>
      <c r="D66" s="7" t="str">
        <f t="shared" ref="D66:D100" si="6">IF(MID(C66,3,3)="Res","주거",IF(MID(C66,3,3)="Off","업무",IF(MID(C66,3,3)="Ret","소매","")))</f>
        <v>업무</v>
      </c>
      <c r="E66" s="7" t="str">
        <f t="shared" ref="E66:E100" si="7">IF(MID(C66,7,3)="Bas","외기간접-벽(지하)",IF(MID(C66,7,3)="Fac","외기직접-벽",IF(MID(C66,7,3)="Rof","외기직접-지붕",IF(MID(C66,7,3)="Gro","외기간접-1층바닥",IF(MID(C66,7,3)="Exf","외기직접-바닥",IF(MID(C66,7,3)="Par","파티션",IF(MID(C66,7,3)="Thm","Thermal_mass",IF(MID(C66,7,3)="Inf","외기간접-층간바닥"))))))))</f>
        <v>외기직접-벽</v>
      </c>
      <c r="F66" s="7">
        <v>5</v>
      </c>
      <c r="G66" s="8">
        <v>1</v>
      </c>
      <c r="H66" s="9">
        <f t="shared" ref="H66:H100" si="8">IF(F66=1,1/(J66/K66),IF(F66=2,1/(J66/K66+M66/N66),IF(F66=3,1/(J66/K66+M66/N66+P66/Q66),IF(F66=4,1/(J66/K66+M66/N66+P66/Q66+S66/T66),IF(F66=5,1/(J66/K66+M66/N66+P66/Q66+S66/T66+V66/W66))))))</f>
        <v>0.2408018748618572</v>
      </c>
      <c r="I66" s="7" t="s">
        <v>27</v>
      </c>
      <c r="J66" s="7">
        <v>0.06</v>
      </c>
      <c r="K66" s="10">
        <v>0.41</v>
      </c>
      <c r="L66" s="7" t="s">
        <v>28</v>
      </c>
      <c r="M66" s="11">
        <v>0.13172525340062599</v>
      </c>
      <c r="N66" s="10">
        <v>3.6999999999999998E-2</v>
      </c>
      <c r="O66" s="7" t="s">
        <v>29</v>
      </c>
      <c r="P66" s="7">
        <v>0.15</v>
      </c>
      <c r="Q66" s="10">
        <v>1.25</v>
      </c>
      <c r="R66" s="7" t="s">
        <v>30</v>
      </c>
      <c r="S66" s="7">
        <v>0.01</v>
      </c>
      <c r="T66" s="10">
        <v>4.2999999999999997E-2</v>
      </c>
      <c r="U66" s="7" t="s">
        <v>31</v>
      </c>
      <c r="V66" s="7">
        <v>1.4999999999999999E-2</v>
      </c>
      <c r="W66" s="10">
        <v>0.16</v>
      </c>
    </row>
    <row r="67" spans="1:23" x14ac:dyDescent="0.3">
      <c r="A67" s="7">
        <v>67</v>
      </c>
      <c r="B67" s="7" t="s">
        <v>25</v>
      </c>
      <c r="C67" s="7" t="s">
        <v>26</v>
      </c>
      <c r="D67" s="7" t="str">
        <f t="shared" si="6"/>
        <v>업무</v>
      </c>
      <c r="E67" s="7" t="str">
        <f t="shared" si="7"/>
        <v>외기직접-벽</v>
      </c>
      <c r="F67" s="7">
        <v>5</v>
      </c>
      <c r="G67" s="8">
        <v>1</v>
      </c>
      <c r="H67" s="9">
        <f t="shared" si="8"/>
        <v>0.21086682457074618</v>
      </c>
      <c r="I67" s="7" t="s">
        <v>27</v>
      </c>
      <c r="J67" s="7">
        <v>0.06</v>
      </c>
      <c r="K67" s="10">
        <v>0.41</v>
      </c>
      <c r="L67" s="7" t="s">
        <v>28</v>
      </c>
      <c r="M67" s="11">
        <v>0.15353816272993601</v>
      </c>
      <c r="N67" s="10">
        <v>3.6999999999999998E-2</v>
      </c>
      <c r="O67" s="7" t="s">
        <v>29</v>
      </c>
      <c r="P67" s="7">
        <v>0.15</v>
      </c>
      <c r="Q67" s="10">
        <v>1.25</v>
      </c>
      <c r="R67" s="7" t="s">
        <v>30</v>
      </c>
      <c r="S67" s="7">
        <v>0.01</v>
      </c>
      <c r="T67" s="10">
        <v>4.2999999999999997E-2</v>
      </c>
      <c r="U67" s="7" t="s">
        <v>31</v>
      </c>
      <c r="V67" s="7">
        <v>1.4999999999999999E-2</v>
      </c>
      <c r="W67" s="10">
        <v>0.16</v>
      </c>
    </row>
    <row r="68" spans="1:23" x14ac:dyDescent="0.3">
      <c r="A68">
        <v>68</v>
      </c>
      <c r="B68" s="7" t="s">
        <v>25</v>
      </c>
      <c r="C68" s="7" t="s">
        <v>26</v>
      </c>
      <c r="D68" s="7" t="str">
        <f t="shared" si="6"/>
        <v>업무</v>
      </c>
      <c r="E68" s="7" t="str">
        <f t="shared" si="7"/>
        <v>외기직접-벽</v>
      </c>
      <c r="F68" s="7">
        <v>5</v>
      </c>
      <c r="G68" s="8">
        <v>1</v>
      </c>
      <c r="H68" s="9">
        <f t="shared" si="8"/>
        <v>0.32885294159420375</v>
      </c>
      <c r="I68" s="7" t="s">
        <v>27</v>
      </c>
      <c r="J68" s="7">
        <v>0.06</v>
      </c>
      <c r="K68" s="10">
        <v>0.41</v>
      </c>
      <c r="L68" s="7" t="s">
        <v>28</v>
      </c>
      <c r="M68" s="11">
        <v>9.0584262195741796E-2</v>
      </c>
      <c r="N68" s="10">
        <v>3.6999999999999998E-2</v>
      </c>
      <c r="O68" s="7" t="s">
        <v>29</v>
      </c>
      <c r="P68" s="7">
        <v>0.15</v>
      </c>
      <c r="Q68" s="10">
        <v>1.25</v>
      </c>
      <c r="R68" s="7" t="s">
        <v>30</v>
      </c>
      <c r="S68" s="7">
        <v>0.01</v>
      </c>
      <c r="T68" s="10">
        <v>4.2999999999999997E-2</v>
      </c>
      <c r="U68" s="7" t="s">
        <v>31</v>
      </c>
      <c r="V68" s="7">
        <v>1.4999999999999999E-2</v>
      </c>
      <c r="W68" s="10">
        <v>0.16</v>
      </c>
    </row>
    <row r="69" spans="1:23" x14ac:dyDescent="0.3">
      <c r="A69">
        <v>69</v>
      </c>
      <c r="B69" s="7" t="s">
        <v>25</v>
      </c>
      <c r="C69" s="7" t="s">
        <v>26</v>
      </c>
      <c r="D69" s="7" t="str">
        <f t="shared" si="6"/>
        <v>업무</v>
      </c>
      <c r="E69" s="7" t="str">
        <f t="shared" si="7"/>
        <v>외기직접-벽</v>
      </c>
      <c r="F69" s="7">
        <v>5</v>
      </c>
      <c r="G69" s="8">
        <v>1</v>
      </c>
      <c r="H69" s="9">
        <f t="shared" si="8"/>
        <v>0.16455945245724576</v>
      </c>
      <c r="I69" s="7" t="s">
        <v>27</v>
      </c>
      <c r="J69" s="7">
        <v>0.06</v>
      </c>
      <c r="K69" s="10">
        <v>0.41</v>
      </c>
      <c r="L69" s="7" t="s">
        <v>28</v>
      </c>
      <c r="M69" s="11">
        <v>0.20291471573011899</v>
      </c>
      <c r="N69" s="10">
        <v>3.6999999999999998E-2</v>
      </c>
      <c r="O69" s="7" t="s">
        <v>29</v>
      </c>
      <c r="P69" s="7">
        <v>0.15</v>
      </c>
      <c r="Q69" s="10">
        <v>1.25</v>
      </c>
      <c r="R69" s="7" t="s">
        <v>30</v>
      </c>
      <c r="S69" s="7">
        <v>0.01</v>
      </c>
      <c r="T69" s="10">
        <v>4.2999999999999997E-2</v>
      </c>
      <c r="U69" s="7" t="s">
        <v>31</v>
      </c>
      <c r="V69" s="7">
        <v>1.4999999999999999E-2</v>
      </c>
      <c r="W69" s="10">
        <v>0.16</v>
      </c>
    </row>
    <row r="70" spans="1:23" x14ac:dyDescent="0.3">
      <c r="A70" s="7">
        <v>70</v>
      </c>
      <c r="B70" s="7" t="s">
        <v>25</v>
      </c>
      <c r="C70" s="7" t="s">
        <v>26</v>
      </c>
      <c r="D70" s="7" t="str">
        <f t="shared" si="6"/>
        <v>업무</v>
      </c>
      <c r="E70" s="7" t="str">
        <f t="shared" si="7"/>
        <v>외기직접-벽</v>
      </c>
      <c r="F70" s="7">
        <v>5</v>
      </c>
      <c r="G70" s="8">
        <v>1</v>
      </c>
      <c r="H70" s="9">
        <f t="shared" si="8"/>
        <v>0.16312262475080605</v>
      </c>
      <c r="I70" s="7" t="s">
        <v>27</v>
      </c>
      <c r="J70" s="7">
        <v>0.06</v>
      </c>
      <c r="K70" s="10">
        <v>0.41</v>
      </c>
      <c r="L70" s="7" t="s">
        <v>28</v>
      </c>
      <c r="M70" s="11">
        <v>0.20489519081613999</v>
      </c>
      <c r="N70" s="10">
        <v>3.6999999999999998E-2</v>
      </c>
      <c r="O70" s="7" t="s">
        <v>29</v>
      </c>
      <c r="P70" s="7">
        <v>0.15</v>
      </c>
      <c r="Q70" s="10">
        <v>1.25</v>
      </c>
      <c r="R70" s="7" t="s">
        <v>30</v>
      </c>
      <c r="S70" s="7">
        <v>0.01</v>
      </c>
      <c r="T70" s="10">
        <v>4.2999999999999997E-2</v>
      </c>
      <c r="U70" s="7" t="s">
        <v>31</v>
      </c>
      <c r="V70" s="7">
        <v>1.4999999999999999E-2</v>
      </c>
      <c r="W70" s="10">
        <v>0.16</v>
      </c>
    </row>
    <row r="71" spans="1:23" x14ac:dyDescent="0.3">
      <c r="A71">
        <v>71</v>
      </c>
      <c r="B71" s="7" t="s">
        <v>25</v>
      </c>
      <c r="C71" s="7" t="s">
        <v>26</v>
      </c>
      <c r="D71" s="7" t="str">
        <f t="shared" si="6"/>
        <v>업무</v>
      </c>
      <c r="E71" s="7" t="str">
        <f t="shared" si="7"/>
        <v>외기직접-벽</v>
      </c>
      <c r="F71" s="7">
        <v>5</v>
      </c>
      <c r="G71" s="8">
        <v>1</v>
      </c>
      <c r="H71" s="9">
        <f t="shared" si="8"/>
        <v>0.21258712474137381</v>
      </c>
      <c r="I71" s="7" t="s">
        <v>27</v>
      </c>
      <c r="J71" s="7">
        <v>0.06</v>
      </c>
      <c r="K71" s="10">
        <v>0.41</v>
      </c>
      <c r="L71" s="7" t="s">
        <v>28</v>
      </c>
      <c r="M71" s="11">
        <v>0.15211825298331699</v>
      </c>
      <c r="N71" s="10">
        <v>3.6999999999999998E-2</v>
      </c>
      <c r="O71" s="7" t="s">
        <v>29</v>
      </c>
      <c r="P71" s="7">
        <v>0.15</v>
      </c>
      <c r="Q71" s="10">
        <v>1.25</v>
      </c>
      <c r="R71" s="7" t="s">
        <v>30</v>
      </c>
      <c r="S71" s="7">
        <v>0.01</v>
      </c>
      <c r="T71" s="10">
        <v>4.2999999999999997E-2</v>
      </c>
      <c r="U71" s="7" t="s">
        <v>31</v>
      </c>
      <c r="V71" s="7">
        <v>1.4999999999999999E-2</v>
      </c>
      <c r="W71" s="10">
        <v>0.16</v>
      </c>
    </row>
    <row r="72" spans="1:23" x14ac:dyDescent="0.3">
      <c r="A72">
        <v>72</v>
      </c>
      <c r="B72" s="7" t="s">
        <v>25</v>
      </c>
      <c r="C72" s="7" t="s">
        <v>26</v>
      </c>
      <c r="D72" s="7" t="str">
        <f t="shared" si="6"/>
        <v>업무</v>
      </c>
      <c r="E72" s="7" t="str">
        <f t="shared" si="7"/>
        <v>외기직접-벽</v>
      </c>
      <c r="F72" s="7">
        <v>5</v>
      </c>
      <c r="G72" s="8">
        <v>1</v>
      </c>
      <c r="H72" s="9">
        <f t="shared" si="8"/>
        <v>0.16580138497282562</v>
      </c>
      <c r="I72" s="7" t="s">
        <v>27</v>
      </c>
      <c r="J72" s="7">
        <v>0.06</v>
      </c>
      <c r="K72" s="10">
        <v>0.41</v>
      </c>
      <c r="L72" s="7" t="s">
        <v>28</v>
      </c>
      <c r="M72" s="11">
        <v>0.20123053484433301</v>
      </c>
      <c r="N72" s="10">
        <v>3.6999999999999998E-2</v>
      </c>
      <c r="O72" s="7" t="s">
        <v>29</v>
      </c>
      <c r="P72" s="7">
        <v>0.15</v>
      </c>
      <c r="Q72" s="10">
        <v>1.25</v>
      </c>
      <c r="R72" s="7" t="s">
        <v>30</v>
      </c>
      <c r="S72" s="7">
        <v>0.01</v>
      </c>
      <c r="T72" s="10">
        <v>4.2999999999999997E-2</v>
      </c>
      <c r="U72" s="7" t="s">
        <v>31</v>
      </c>
      <c r="V72" s="7">
        <v>1.4999999999999999E-2</v>
      </c>
      <c r="W72" s="10">
        <v>0.16</v>
      </c>
    </row>
    <row r="73" spans="1:23" x14ac:dyDescent="0.3">
      <c r="A73" s="7">
        <v>73</v>
      </c>
      <c r="B73" s="7" t="s">
        <v>25</v>
      </c>
      <c r="C73" s="7" t="s">
        <v>26</v>
      </c>
      <c r="D73" s="7" t="str">
        <f t="shared" si="6"/>
        <v>업무</v>
      </c>
      <c r="E73" s="7" t="str">
        <f t="shared" si="7"/>
        <v>외기직접-벽</v>
      </c>
      <c r="F73" s="7">
        <v>5</v>
      </c>
      <c r="G73" s="8">
        <v>1</v>
      </c>
      <c r="H73" s="9">
        <f t="shared" si="8"/>
        <v>1.2259141171376586</v>
      </c>
      <c r="I73" s="7" t="s">
        <v>27</v>
      </c>
      <c r="J73" s="7">
        <v>0.06</v>
      </c>
      <c r="K73" s="10">
        <v>0.41</v>
      </c>
      <c r="L73" s="7" t="s">
        <v>28</v>
      </c>
      <c r="M73" s="11">
        <v>8.2535242983140106E-3</v>
      </c>
      <c r="N73" s="10">
        <v>3.6999999999999998E-2</v>
      </c>
      <c r="O73" s="7" t="s">
        <v>29</v>
      </c>
      <c r="P73" s="7">
        <v>0.15</v>
      </c>
      <c r="Q73" s="10">
        <v>1.25</v>
      </c>
      <c r="R73" s="7" t="s">
        <v>30</v>
      </c>
      <c r="S73" s="7">
        <v>0.01</v>
      </c>
      <c r="T73" s="10">
        <v>4.2999999999999997E-2</v>
      </c>
      <c r="U73" s="7" t="s">
        <v>31</v>
      </c>
      <c r="V73" s="7">
        <v>1.4999999999999999E-2</v>
      </c>
      <c r="W73" s="10">
        <v>0.16</v>
      </c>
    </row>
    <row r="74" spans="1:23" x14ac:dyDescent="0.3">
      <c r="A74">
        <v>74</v>
      </c>
      <c r="B74" s="7" t="s">
        <v>25</v>
      </c>
      <c r="C74" s="7" t="s">
        <v>26</v>
      </c>
      <c r="D74" s="7" t="str">
        <f t="shared" si="6"/>
        <v>업무</v>
      </c>
      <c r="E74" s="7" t="str">
        <f t="shared" si="7"/>
        <v>외기직접-벽</v>
      </c>
      <c r="F74" s="7">
        <v>5</v>
      </c>
      <c r="G74" s="8">
        <v>1</v>
      </c>
      <c r="H74" s="9">
        <f t="shared" si="8"/>
        <v>0.25728877349470736</v>
      </c>
      <c r="I74" s="7" t="s">
        <v>27</v>
      </c>
      <c r="J74" s="7">
        <v>0.06</v>
      </c>
      <c r="K74" s="10">
        <v>0.41</v>
      </c>
      <c r="L74" s="7" t="s">
        <v>28</v>
      </c>
      <c r="M74" s="11">
        <v>0.121879249779275</v>
      </c>
      <c r="N74" s="10">
        <v>3.6999999999999998E-2</v>
      </c>
      <c r="O74" s="7" t="s">
        <v>29</v>
      </c>
      <c r="P74" s="7">
        <v>0.15</v>
      </c>
      <c r="Q74" s="10">
        <v>1.25</v>
      </c>
      <c r="R74" s="7" t="s">
        <v>30</v>
      </c>
      <c r="S74" s="7">
        <v>0.01</v>
      </c>
      <c r="T74" s="10">
        <v>4.2999999999999997E-2</v>
      </c>
      <c r="U74" s="7" t="s">
        <v>31</v>
      </c>
      <c r="V74" s="7">
        <v>1.4999999999999999E-2</v>
      </c>
      <c r="W74" s="10">
        <v>0.16</v>
      </c>
    </row>
    <row r="75" spans="1:23" x14ac:dyDescent="0.3">
      <c r="A75">
        <v>75</v>
      </c>
      <c r="B75" s="7" t="s">
        <v>25</v>
      </c>
      <c r="C75" s="7" t="s">
        <v>26</v>
      </c>
      <c r="D75" s="7" t="str">
        <f t="shared" si="6"/>
        <v>업무</v>
      </c>
      <c r="E75" s="7" t="str">
        <f t="shared" si="7"/>
        <v>외기직접-벽</v>
      </c>
      <c r="F75" s="7">
        <v>5</v>
      </c>
      <c r="G75" s="8">
        <v>1</v>
      </c>
      <c r="H75" s="9">
        <f t="shared" si="8"/>
        <v>0.31619436091395292</v>
      </c>
      <c r="I75" s="7" t="s">
        <v>27</v>
      </c>
      <c r="J75" s="7">
        <v>0.06</v>
      </c>
      <c r="K75" s="10">
        <v>0.41</v>
      </c>
      <c r="L75" s="7" t="s">
        <v>28</v>
      </c>
      <c r="M75" s="11">
        <v>9.5088599310954994E-2</v>
      </c>
      <c r="N75" s="10">
        <v>3.6999999999999998E-2</v>
      </c>
      <c r="O75" s="7" t="s">
        <v>29</v>
      </c>
      <c r="P75" s="7">
        <v>0.15</v>
      </c>
      <c r="Q75" s="10">
        <v>1.25</v>
      </c>
      <c r="R75" s="7" t="s">
        <v>30</v>
      </c>
      <c r="S75" s="7">
        <v>0.01</v>
      </c>
      <c r="T75" s="10">
        <v>4.2999999999999997E-2</v>
      </c>
      <c r="U75" s="7" t="s">
        <v>31</v>
      </c>
      <c r="V75" s="7">
        <v>1.4999999999999999E-2</v>
      </c>
      <c r="W75" s="10">
        <v>0.16</v>
      </c>
    </row>
    <row r="76" spans="1:23" x14ac:dyDescent="0.3">
      <c r="A76" s="7">
        <v>76</v>
      </c>
      <c r="B76" s="7" t="s">
        <v>25</v>
      </c>
      <c r="C76" s="7" t="s">
        <v>26</v>
      </c>
      <c r="D76" s="7" t="str">
        <f t="shared" si="6"/>
        <v>업무</v>
      </c>
      <c r="E76" s="7" t="str">
        <f t="shared" si="7"/>
        <v>외기직접-벽</v>
      </c>
      <c r="F76" s="7">
        <v>5</v>
      </c>
      <c r="G76" s="8">
        <v>1</v>
      </c>
      <c r="H76" s="9">
        <f t="shared" si="8"/>
        <v>0.4272481725181328</v>
      </c>
      <c r="I76" s="7" t="s">
        <v>27</v>
      </c>
      <c r="J76" s="7">
        <v>0.06</v>
      </c>
      <c r="K76" s="10">
        <v>0.41</v>
      </c>
      <c r="L76" s="7" t="s">
        <v>28</v>
      </c>
      <c r="M76" s="11">
        <v>6.4672686191741394E-2</v>
      </c>
      <c r="N76" s="10">
        <v>3.6999999999999998E-2</v>
      </c>
      <c r="O76" s="7" t="s">
        <v>29</v>
      </c>
      <c r="P76" s="7">
        <v>0.15</v>
      </c>
      <c r="Q76" s="10">
        <v>1.25</v>
      </c>
      <c r="R76" s="7" t="s">
        <v>30</v>
      </c>
      <c r="S76" s="7">
        <v>0.01</v>
      </c>
      <c r="T76" s="10">
        <v>4.2999999999999997E-2</v>
      </c>
      <c r="U76" s="7" t="s">
        <v>31</v>
      </c>
      <c r="V76" s="7">
        <v>1.4999999999999999E-2</v>
      </c>
      <c r="W76" s="10">
        <v>0.16</v>
      </c>
    </row>
    <row r="77" spans="1:23" x14ac:dyDescent="0.3">
      <c r="A77">
        <v>77</v>
      </c>
      <c r="B77" s="7" t="s">
        <v>25</v>
      </c>
      <c r="C77" s="7" t="s">
        <v>26</v>
      </c>
      <c r="D77" s="7" t="str">
        <f t="shared" si="6"/>
        <v>업무</v>
      </c>
      <c r="E77" s="7" t="str">
        <f t="shared" si="7"/>
        <v>외기직접-벽</v>
      </c>
      <c r="F77" s="7">
        <v>5</v>
      </c>
      <c r="G77" s="8">
        <v>1</v>
      </c>
      <c r="H77" s="9">
        <f t="shared" si="8"/>
        <v>0.19160359270015917</v>
      </c>
      <c r="I77" s="7" t="s">
        <v>27</v>
      </c>
      <c r="J77" s="7">
        <v>0.06</v>
      </c>
      <c r="K77" s="10">
        <v>0.41</v>
      </c>
      <c r="L77" s="7" t="s">
        <v>28</v>
      </c>
      <c r="M77" s="11">
        <v>0.171178990914021</v>
      </c>
      <c r="N77" s="10">
        <v>3.6999999999999998E-2</v>
      </c>
      <c r="O77" s="7" t="s">
        <v>29</v>
      </c>
      <c r="P77" s="7">
        <v>0.15</v>
      </c>
      <c r="Q77" s="10">
        <v>1.25</v>
      </c>
      <c r="R77" s="7" t="s">
        <v>30</v>
      </c>
      <c r="S77" s="7">
        <v>0.01</v>
      </c>
      <c r="T77" s="10">
        <v>4.2999999999999997E-2</v>
      </c>
      <c r="U77" s="7" t="s">
        <v>31</v>
      </c>
      <c r="V77" s="7">
        <v>1.4999999999999999E-2</v>
      </c>
      <c r="W77" s="10">
        <v>0.16</v>
      </c>
    </row>
    <row r="78" spans="1:23" x14ac:dyDescent="0.3">
      <c r="A78">
        <v>78</v>
      </c>
      <c r="B78" s="7" t="s">
        <v>25</v>
      </c>
      <c r="C78" s="7" t="s">
        <v>26</v>
      </c>
      <c r="D78" s="7" t="str">
        <f t="shared" si="6"/>
        <v>업무</v>
      </c>
      <c r="E78" s="7" t="str">
        <f t="shared" si="7"/>
        <v>외기직접-벽</v>
      </c>
      <c r="F78" s="7">
        <v>5</v>
      </c>
      <c r="G78" s="8">
        <v>1</v>
      </c>
      <c r="H78" s="9">
        <f t="shared" si="8"/>
        <v>0.18173853743701976</v>
      </c>
      <c r="I78" s="7" t="s">
        <v>27</v>
      </c>
      <c r="J78" s="7">
        <v>0.06</v>
      </c>
      <c r="K78" s="10">
        <v>0.41</v>
      </c>
      <c r="L78" s="7" t="s">
        <v>28</v>
      </c>
      <c r="M78" s="11">
        <v>0.18166114572971101</v>
      </c>
      <c r="N78" s="10">
        <v>3.6999999999999998E-2</v>
      </c>
      <c r="O78" s="7" t="s">
        <v>29</v>
      </c>
      <c r="P78" s="7">
        <v>0.15</v>
      </c>
      <c r="Q78" s="10">
        <v>1.25</v>
      </c>
      <c r="R78" s="7" t="s">
        <v>30</v>
      </c>
      <c r="S78" s="7">
        <v>0.01</v>
      </c>
      <c r="T78" s="10">
        <v>4.2999999999999997E-2</v>
      </c>
      <c r="U78" s="7" t="s">
        <v>31</v>
      </c>
      <c r="V78" s="7">
        <v>1.4999999999999999E-2</v>
      </c>
      <c r="W78" s="10">
        <v>0.16</v>
      </c>
    </row>
    <row r="79" spans="1:23" x14ac:dyDescent="0.3">
      <c r="A79" s="7">
        <v>79</v>
      </c>
      <c r="B79" s="7" t="s">
        <v>25</v>
      </c>
      <c r="C79" s="7" t="s">
        <v>26</v>
      </c>
      <c r="D79" s="7" t="str">
        <f t="shared" si="6"/>
        <v>업무</v>
      </c>
      <c r="E79" s="7" t="str">
        <f t="shared" si="7"/>
        <v>외기직접-벽</v>
      </c>
      <c r="F79" s="7">
        <v>5</v>
      </c>
      <c r="G79" s="8">
        <v>1</v>
      </c>
      <c r="H79" s="9">
        <f t="shared" si="8"/>
        <v>0.15045433252750895</v>
      </c>
      <c r="I79" s="7" t="s">
        <v>27</v>
      </c>
      <c r="J79" s="7">
        <v>0.06</v>
      </c>
      <c r="K79" s="10">
        <v>0.41</v>
      </c>
      <c r="L79" s="7" t="s">
        <v>28</v>
      </c>
      <c r="M79" s="11">
        <v>0.223993762876606</v>
      </c>
      <c r="N79" s="10">
        <v>3.6999999999999998E-2</v>
      </c>
      <c r="O79" s="7" t="s">
        <v>29</v>
      </c>
      <c r="P79" s="7">
        <v>0.15</v>
      </c>
      <c r="Q79" s="10">
        <v>1.25</v>
      </c>
      <c r="R79" s="7" t="s">
        <v>30</v>
      </c>
      <c r="S79" s="7">
        <v>0.01</v>
      </c>
      <c r="T79" s="10">
        <v>4.2999999999999997E-2</v>
      </c>
      <c r="U79" s="7" t="s">
        <v>31</v>
      </c>
      <c r="V79" s="7">
        <v>1.4999999999999999E-2</v>
      </c>
      <c r="W79" s="10">
        <v>0.16</v>
      </c>
    </row>
    <row r="80" spans="1:23" x14ac:dyDescent="0.3">
      <c r="A80">
        <v>80</v>
      </c>
      <c r="B80" s="7" t="s">
        <v>25</v>
      </c>
      <c r="C80" s="7" t="s">
        <v>26</v>
      </c>
      <c r="D80" s="7" t="str">
        <f t="shared" si="6"/>
        <v>업무</v>
      </c>
      <c r="E80" s="7" t="str">
        <f t="shared" si="7"/>
        <v>외기직접-벽</v>
      </c>
      <c r="F80" s="7">
        <v>5</v>
      </c>
      <c r="G80" s="8">
        <v>1</v>
      </c>
      <c r="H80" s="9">
        <f t="shared" si="8"/>
        <v>0.26219500517345851</v>
      </c>
      <c r="I80" s="7" t="s">
        <v>27</v>
      </c>
      <c r="J80" s="7">
        <v>0.06</v>
      </c>
      <c r="K80" s="10">
        <v>0.41</v>
      </c>
      <c r="L80" s="7" t="s">
        <v>28</v>
      </c>
      <c r="M80" s="11">
        <v>0.11918830661172999</v>
      </c>
      <c r="N80" s="10">
        <v>3.6999999999999998E-2</v>
      </c>
      <c r="O80" s="7" t="s">
        <v>29</v>
      </c>
      <c r="P80" s="7">
        <v>0.15</v>
      </c>
      <c r="Q80" s="10">
        <v>1.25</v>
      </c>
      <c r="R80" s="7" t="s">
        <v>30</v>
      </c>
      <c r="S80" s="7">
        <v>0.01</v>
      </c>
      <c r="T80" s="10">
        <v>4.2999999999999997E-2</v>
      </c>
      <c r="U80" s="7" t="s">
        <v>31</v>
      </c>
      <c r="V80" s="7">
        <v>1.4999999999999999E-2</v>
      </c>
      <c r="W80" s="10">
        <v>0.16</v>
      </c>
    </row>
    <row r="81" spans="1:23" x14ac:dyDescent="0.3">
      <c r="A81">
        <v>81</v>
      </c>
      <c r="B81" s="7" t="s">
        <v>25</v>
      </c>
      <c r="C81" s="7" t="s">
        <v>26</v>
      </c>
      <c r="D81" s="7" t="str">
        <f t="shared" si="6"/>
        <v>업무</v>
      </c>
      <c r="E81" s="7" t="str">
        <f t="shared" si="7"/>
        <v>외기직접-벽</v>
      </c>
      <c r="F81" s="7">
        <v>5</v>
      </c>
      <c r="G81" s="8">
        <v>1</v>
      </c>
      <c r="H81" s="9">
        <f t="shared" si="8"/>
        <v>0.16438989686182498</v>
      </c>
      <c r="I81" s="7" t="s">
        <v>27</v>
      </c>
      <c r="J81" s="7">
        <v>0.06</v>
      </c>
      <c r="K81" s="10">
        <v>0.41</v>
      </c>
      <c r="L81" s="7" t="s">
        <v>28</v>
      </c>
      <c r="M81" s="11">
        <v>0.203146623817272</v>
      </c>
      <c r="N81" s="10">
        <v>3.6999999999999998E-2</v>
      </c>
      <c r="O81" s="7" t="s">
        <v>29</v>
      </c>
      <c r="P81" s="7">
        <v>0.15</v>
      </c>
      <c r="Q81" s="10">
        <v>1.25</v>
      </c>
      <c r="R81" s="7" t="s">
        <v>30</v>
      </c>
      <c r="S81" s="7">
        <v>0.01</v>
      </c>
      <c r="T81" s="10">
        <v>4.2999999999999997E-2</v>
      </c>
      <c r="U81" s="7" t="s">
        <v>31</v>
      </c>
      <c r="V81" s="7">
        <v>1.4999999999999999E-2</v>
      </c>
      <c r="W81" s="10">
        <v>0.16</v>
      </c>
    </row>
    <row r="82" spans="1:23" x14ac:dyDescent="0.3">
      <c r="A82" s="7">
        <v>82</v>
      </c>
      <c r="B82" s="7" t="s">
        <v>25</v>
      </c>
      <c r="C82" s="7" t="s">
        <v>26</v>
      </c>
      <c r="D82" s="7" t="str">
        <f t="shared" si="6"/>
        <v>업무</v>
      </c>
      <c r="E82" s="7" t="str">
        <f t="shared" si="7"/>
        <v>외기직접-벽</v>
      </c>
      <c r="F82" s="7">
        <v>5</v>
      </c>
      <c r="G82" s="8">
        <v>1</v>
      </c>
      <c r="H82" s="9">
        <f t="shared" si="8"/>
        <v>1.2101587890968055</v>
      </c>
      <c r="I82" s="7" t="s">
        <v>27</v>
      </c>
      <c r="J82" s="7">
        <v>0.06</v>
      </c>
      <c r="K82" s="10">
        <v>0.41</v>
      </c>
      <c r="L82" s="7" t="s">
        <v>28</v>
      </c>
      <c r="M82" s="11">
        <v>8.6464647757820805E-3</v>
      </c>
      <c r="N82" s="10">
        <v>3.6999999999999998E-2</v>
      </c>
      <c r="O82" s="7" t="s">
        <v>29</v>
      </c>
      <c r="P82" s="7">
        <v>0.15</v>
      </c>
      <c r="Q82" s="10">
        <v>1.25</v>
      </c>
      <c r="R82" s="7" t="s">
        <v>30</v>
      </c>
      <c r="S82" s="7">
        <v>0.01</v>
      </c>
      <c r="T82" s="10">
        <v>4.2999999999999997E-2</v>
      </c>
      <c r="U82" s="7" t="s">
        <v>31</v>
      </c>
      <c r="V82" s="7">
        <v>1.4999999999999999E-2</v>
      </c>
      <c r="W82" s="10">
        <v>0.16</v>
      </c>
    </row>
    <row r="83" spans="1:23" x14ac:dyDescent="0.3">
      <c r="A83">
        <v>83</v>
      </c>
      <c r="B83" s="7" t="s">
        <v>25</v>
      </c>
      <c r="C83" s="7" t="s">
        <v>26</v>
      </c>
      <c r="D83" s="7" t="str">
        <f t="shared" si="6"/>
        <v>업무</v>
      </c>
      <c r="E83" s="7" t="str">
        <f t="shared" si="7"/>
        <v>외기직접-벽</v>
      </c>
      <c r="F83" s="7">
        <v>5</v>
      </c>
      <c r="G83" s="8">
        <v>1</v>
      </c>
      <c r="H83" s="9">
        <f t="shared" si="8"/>
        <v>0.2304728630911794</v>
      </c>
      <c r="I83" s="7" t="s">
        <v>27</v>
      </c>
      <c r="J83" s="7">
        <v>0.06</v>
      </c>
      <c r="K83" s="10">
        <v>0.41</v>
      </c>
      <c r="L83" s="7" t="s">
        <v>28</v>
      </c>
      <c r="M83" s="11">
        <v>0.13861147248256001</v>
      </c>
      <c r="N83" s="10">
        <v>3.6999999999999998E-2</v>
      </c>
      <c r="O83" s="7" t="s">
        <v>29</v>
      </c>
      <c r="P83" s="7">
        <v>0.15</v>
      </c>
      <c r="Q83" s="10">
        <v>1.25</v>
      </c>
      <c r="R83" s="7" t="s">
        <v>30</v>
      </c>
      <c r="S83" s="7">
        <v>0.01</v>
      </c>
      <c r="T83" s="10">
        <v>4.2999999999999997E-2</v>
      </c>
      <c r="U83" s="7" t="s">
        <v>31</v>
      </c>
      <c r="V83" s="7">
        <v>1.4999999999999999E-2</v>
      </c>
      <c r="W83" s="10">
        <v>0.16</v>
      </c>
    </row>
    <row r="84" spans="1:23" x14ac:dyDescent="0.3">
      <c r="A84">
        <v>84</v>
      </c>
      <c r="B84" s="7" t="s">
        <v>25</v>
      </c>
      <c r="C84" s="7" t="s">
        <v>26</v>
      </c>
      <c r="D84" s="7" t="str">
        <f t="shared" si="6"/>
        <v>업무</v>
      </c>
      <c r="E84" s="7" t="str">
        <f t="shared" si="7"/>
        <v>외기직접-벽</v>
      </c>
      <c r="F84" s="7">
        <v>5</v>
      </c>
      <c r="G84" s="8">
        <v>1</v>
      </c>
      <c r="H84" s="9">
        <f t="shared" si="8"/>
        <v>0.37947729023776716</v>
      </c>
      <c r="I84" s="7" t="s">
        <v>27</v>
      </c>
      <c r="J84" s="7">
        <v>0.06</v>
      </c>
      <c r="K84" s="10">
        <v>0.41</v>
      </c>
      <c r="L84" s="7" t="s">
        <v>28</v>
      </c>
      <c r="M84" s="11">
        <v>7.5574505559168795E-2</v>
      </c>
      <c r="N84" s="10">
        <v>3.6999999999999998E-2</v>
      </c>
      <c r="O84" s="7" t="s">
        <v>29</v>
      </c>
      <c r="P84" s="7">
        <v>0.15</v>
      </c>
      <c r="Q84" s="10">
        <v>1.25</v>
      </c>
      <c r="R84" s="7" t="s">
        <v>30</v>
      </c>
      <c r="S84" s="7">
        <v>0.01</v>
      </c>
      <c r="T84" s="10">
        <v>4.2999999999999997E-2</v>
      </c>
      <c r="U84" s="7" t="s">
        <v>31</v>
      </c>
      <c r="V84" s="7">
        <v>1.4999999999999999E-2</v>
      </c>
      <c r="W84" s="10">
        <v>0.16</v>
      </c>
    </row>
    <row r="85" spans="1:23" x14ac:dyDescent="0.3">
      <c r="A85" s="7">
        <v>85</v>
      </c>
      <c r="B85" s="7" t="s">
        <v>25</v>
      </c>
      <c r="C85" s="7" t="s">
        <v>26</v>
      </c>
      <c r="D85" s="7" t="str">
        <f t="shared" si="6"/>
        <v>업무</v>
      </c>
      <c r="E85" s="7" t="str">
        <f t="shared" si="7"/>
        <v>외기직접-벽</v>
      </c>
      <c r="F85" s="7">
        <v>5</v>
      </c>
      <c r="G85" s="8">
        <v>1</v>
      </c>
      <c r="H85" s="9">
        <f t="shared" si="8"/>
        <v>0.27134032357684607</v>
      </c>
      <c r="I85" s="7" t="s">
        <v>27</v>
      </c>
      <c r="J85" s="7">
        <v>0.06</v>
      </c>
      <c r="K85" s="10">
        <v>0.41</v>
      </c>
      <c r="L85" s="7" t="s">
        <v>28</v>
      </c>
      <c r="M85" s="11">
        <v>0.114432088067522</v>
      </c>
      <c r="N85" s="10">
        <v>3.6999999999999998E-2</v>
      </c>
      <c r="O85" s="7" t="s">
        <v>29</v>
      </c>
      <c r="P85" s="7">
        <v>0.15</v>
      </c>
      <c r="Q85" s="10">
        <v>1.25</v>
      </c>
      <c r="R85" s="7" t="s">
        <v>30</v>
      </c>
      <c r="S85" s="7">
        <v>0.01</v>
      </c>
      <c r="T85" s="10">
        <v>4.2999999999999997E-2</v>
      </c>
      <c r="U85" s="7" t="s">
        <v>31</v>
      </c>
      <c r="V85" s="7">
        <v>1.4999999999999999E-2</v>
      </c>
      <c r="W85" s="10">
        <v>0.16</v>
      </c>
    </row>
    <row r="86" spans="1:23" x14ac:dyDescent="0.3">
      <c r="A86">
        <v>86</v>
      </c>
      <c r="B86" s="7" t="s">
        <v>25</v>
      </c>
      <c r="C86" s="7" t="s">
        <v>26</v>
      </c>
      <c r="D86" s="7" t="str">
        <f t="shared" si="6"/>
        <v>업무</v>
      </c>
      <c r="E86" s="7" t="str">
        <f t="shared" si="7"/>
        <v>외기직접-벽</v>
      </c>
      <c r="F86" s="7">
        <v>5</v>
      </c>
      <c r="G86" s="8">
        <v>1</v>
      </c>
      <c r="H86" s="9">
        <f t="shared" si="8"/>
        <v>1.0264092726075955</v>
      </c>
      <c r="I86" s="7" t="s">
        <v>27</v>
      </c>
      <c r="J86" s="7">
        <v>0.06</v>
      </c>
      <c r="K86" s="10">
        <v>0.41</v>
      </c>
      <c r="L86" s="7" t="s">
        <v>28</v>
      </c>
      <c r="M86" s="11">
        <v>1.4119963269447901E-2</v>
      </c>
      <c r="N86" s="10">
        <v>3.6999999999999998E-2</v>
      </c>
      <c r="O86" s="7" t="s">
        <v>29</v>
      </c>
      <c r="P86" s="7">
        <v>0.15</v>
      </c>
      <c r="Q86" s="10">
        <v>1.25</v>
      </c>
      <c r="R86" s="7" t="s">
        <v>30</v>
      </c>
      <c r="S86" s="7">
        <v>0.01</v>
      </c>
      <c r="T86" s="10">
        <v>4.2999999999999997E-2</v>
      </c>
      <c r="U86" s="7" t="s">
        <v>31</v>
      </c>
      <c r="V86" s="7">
        <v>1.4999999999999999E-2</v>
      </c>
      <c r="W86" s="10">
        <v>0.16</v>
      </c>
    </row>
    <row r="87" spans="1:23" x14ac:dyDescent="0.3">
      <c r="A87">
        <v>87</v>
      </c>
      <c r="B87" s="7" t="s">
        <v>25</v>
      </c>
      <c r="C87" s="7" t="s">
        <v>26</v>
      </c>
      <c r="D87" s="7" t="str">
        <f t="shared" si="6"/>
        <v>업무</v>
      </c>
      <c r="E87" s="7" t="str">
        <f t="shared" si="7"/>
        <v>외기직접-벽</v>
      </c>
      <c r="F87" s="7">
        <v>5</v>
      </c>
      <c r="G87" s="8">
        <v>1</v>
      </c>
      <c r="H87" s="9">
        <f t="shared" si="8"/>
        <v>1.4024882533745684</v>
      </c>
      <c r="I87" s="7" t="s">
        <v>27</v>
      </c>
      <c r="J87" s="7">
        <v>0.06</v>
      </c>
      <c r="K87" s="10">
        <v>0.41</v>
      </c>
      <c r="L87" s="7" t="s">
        <v>28</v>
      </c>
      <c r="M87" s="11">
        <v>4.4536473259795496E-3</v>
      </c>
      <c r="N87" s="10">
        <v>3.6999999999999998E-2</v>
      </c>
      <c r="O87" s="7" t="s">
        <v>29</v>
      </c>
      <c r="P87" s="7">
        <v>0.15</v>
      </c>
      <c r="Q87" s="10">
        <v>1.25</v>
      </c>
      <c r="R87" s="7" t="s">
        <v>30</v>
      </c>
      <c r="S87" s="7">
        <v>0.01</v>
      </c>
      <c r="T87" s="10">
        <v>4.2999999999999997E-2</v>
      </c>
      <c r="U87" s="7" t="s">
        <v>31</v>
      </c>
      <c r="V87" s="7">
        <v>1.4999999999999999E-2</v>
      </c>
      <c r="W87" s="10">
        <v>0.16</v>
      </c>
    </row>
    <row r="88" spans="1:23" x14ac:dyDescent="0.3">
      <c r="A88" s="7">
        <v>88</v>
      </c>
      <c r="B88" s="7" t="s">
        <v>25</v>
      </c>
      <c r="C88" s="7" t="s">
        <v>26</v>
      </c>
      <c r="D88" s="7" t="str">
        <f t="shared" si="6"/>
        <v>업무</v>
      </c>
      <c r="E88" s="7" t="str">
        <f t="shared" si="7"/>
        <v>외기직접-벽</v>
      </c>
      <c r="F88" s="7">
        <v>5</v>
      </c>
      <c r="G88" s="8">
        <v>1</v>
      </c>
      <c r="H88" s="9">
        <f t="shared" si="8"/>
        <v>0.2063928076831564</v>
      </c>
      <c r="I88" s="7" t="s">
        <v>27</v>
      </c>
      <c r="J88" s="7">
        <v>0.06</v>
      </c>
      <c r="K88" s="10">
        <v>0.41</v>
      </c>
      <c r="L88" s="7" t="s">
        <v>28</v>
      </c>
      <c r="M88" s="11">
        <v>0.15734177750721601</v>
      </c>
      <c r="N88" s="10">
        <v>3.6999999999999998E-2</v>
      </c>
      <c r="O88" s="7" t="s">
        <v>29</v>
      </c>
      <c r="P88" s="7">
        <v>0.15</v>
      </c>
      <c r="Q88" s="10">
        <v>1.25</v>
      </c>
      <c r="R88" s="7" t="s">
        <v>30</v>
      </c>
      <c r="S88" s="7">
        <v>0.01</v>
      </c>
      <c r="T88" s="10">
        <v>4.2999999999999997E-2</v>
      </c>
      <c r="U88" s="7" t="s">
        <v>31</v>
      </c>
      <c r="V88" s="7">
        <v>1.4999999999999999E-2</v>
      </c>
      <c r="W88" s="10">
        <v>0.16</v>
      </c>
    </row>
    <row r="89" spans="1:23" x14ac:dyDescent="0.3">
      <c r="A89">
        <v>89</v>
      </c>
      <c r="B89" s="7" t="s">
        <v>25</v>
      </c>
      <c r="C89" s="7" t="s">
        <v>26</v>
      </c>
      <c r="D89" s="7" t="str">
        <f t="shared" si="6"/>
        <v>업무</v>
      </c>
      <c r="E89" s="7" t="str">
        <f t="shared" si="7"/>
        <v>외기직접-벽</v>
      </c>
      <c r="F89" s="7">
        <v>5</v>
      </c>
      <c r="G89" s="8">
        <v>1</v>
      </c>
      <c r="H89" s="9">
        <f t="shared" si="8"/>
        <v>0.16052976848398148</v>
      </c>
      <c r="I89" s="7" t="s">
        <v>27</v>
      </c>
      <c r="J89" s="7">
        <v>0.06</v>
      </c>
      <c r="K89" s="10">
        <v>0.41</v>
      </c>
      <c r="L89" s="7" t="s">
        <v>28</v>
      </c>
      <c r="M89" s="11">
        <v>0.20855881052278</v>
      </c>
      <c r="N89" s="10">
        <v>3.6999999999999998E-2</v>
      </c>
      <c r="O89" s="7" t="s">
        <v>29</v>
      </c>
      <c r="P89" s="7">
        <v>0.15</v>
      </c>
      <c r="Q89" s="10">
        <v>1.25</v>
      </c>
      <c r="R89" s="7" t="s">
        <v>30</v>
      </c>
      <c r="S89" s="7">
        <v>0.01</v>
      </c>
      <c r="T89" s="10">
        <v>4.2999999999999997E-2</v>
      </c>
      <c r="U89" s="7" t="s">
        <v>31</v>
      </c>
      <c r="V89" s="7">
        <v>1.4999999999999999E-2</v>
      </c>
      <c r="W89" s="10">
        <v>0.16</v>
      </c>
    </row>
    <row r="90" spans="1:23" x14ac:dyDescent="0.3">
      <c r="A90">
        <v>90</v>
      </c>
      <c r="B90" s="7" t="s">
        <v>25</v>
      </c>
      <c r="C90" s="7" t="s">
        <v>26</v>
      </c>
      <c r="D90" s="7" t="str">
        <f t="shared" si="6"/>
        <v>업무</v>
      </c>
      <c r="E90" s="7" t="str">
        <f t="shared" si="7"/>
        <v>외기직접-벽</v>
      </c>
      <c r="F90" s="7">
        <v>5</v>
      </c>
      <c r="G90" s="8">
        <v>1</v>
      </c>
      <c r="H90" s="9">
        <f t="shared" si="8"/>
        <v>0.15129902072051693</v>
      </c>
      <c r="I90" s="7" t="s">
        <v>27</v>
      </c>
      <c r="J90" s="7">
        <v>0.06</v>
      </c>
      <c r="K90" s="10">
        <v>0.41</v>
      </c>
      <c r="L90" s="7" t="s">
        <v>28</v>
      </c>
      <c r="M90" s="11">
        <v>0.222620804622537</v>
      </c>
      <c r="N90" s="10">
        <v>3.6999999999999998E-2</v>
      </c>
      <c r="O90" s="7" t="s">
        <v>29</v>
      </c>
      <c r="P90" s="7">
        <v>0.15</v>
      </c>
      <c r="Q90" s="10">
        <v>1.25</v>
      </c>
      <c r="R90" s="7" t="s">
        <v>30</v>
      </c>
      <c r="S90" s="7">
        <v>0.01</v>
      </c>
      <c r="T90" s="10">
        <v>4.2999999999999997E-2</v>
      </c>
      <c r="U90" s="7" t="s">
        <v>31</v>
      </c>
      <c r="V90" s="7">
        <v>1.4999999999999999E-2</v>
      </c>
      <c r="W90" s="10">
        <v>0.16</v>
      </c>
    </row>
    <row r="91" spans="1:23" x14ac:dyDescent="0.3">
      <c r="A91" s="7">
        <v>91</v>
      </c>
      <c r="B91" s="7" t="s">
        <v>25</v>
      </c>
      <c r="C91" s="7" t="s">
        <v>26</v>
      </c>
      <c r="D91" s="7" t="str">
        <f t="shared" si="6"/>
        <v>업무</v>
      </c>
      <c r="E91" s="7" t="str">
        <f t="shared" si="7"/>
        <v>외기직접-벽</v>
      </c>
      <c r="F91" s="7">
        <v>5</v>
      </c>
      <c r="G91" s="8">
        <v>1</v>
      </c>
      <c r="H91" s="9">
        <f t="shared" si="8"/>
        <v>0.18305890555276483</v>
      </c>
      <c r="I91" s="7" t="s">
        <v>27</v>
      </c>
      <c r="J91" s="7">
        <v>0.06</v>
      </c>
      <c r="K91" s="10">
        <v>0.41</v>
      </c>
      <c r="L91" s="7" t="s">
        <v>28</v>
      </c>
      <c r="M91" s="11">
        <v>0.180192696748534</v>
      </c>
      <c r="N91" s="10">
        <v>3.6999999999999998E-2</v>
      </c>
      <c r="O91" s="7" t="s">
        <v>29</v>
      </c>
      <c r="P91" s="7">
        <v>0.15</v>
      </c>
      <c r="Q91" s="10">
        <v>1.25</v>
      </c>
      <c r="R91" s="7" t="s">
        <v>30</v>
      </c>
      <c r="S91" s="7">
        <v>0.01</v>
      </c>
      <c r="T91" s="10">
        <v>4.2999999999999997E-2</v>
      </c>
      <c r="U91" s="7" t="s">
        <v>31</v>
      </c>
      <c r="V91" s="7">
        <v>1.4999999999999999E-2</v>
      </c>
      <c r="W91" s="10">
        <v>0.16</v>
      </c>
    </row>
    <row r="92" spans="1:23" x14ac:dyDescent="0.3">
      <c r="A92">
        <v>92</v>
      </c>
      <c r="B92" s="7" t="s">
        <v>25</v>
      </c>
      <c r="C92" s="7" t="s">
        <v>26</v>
      </c>
      <c r="D92" s="7" t="str">
        <f t="shared" si="6"/>
        <v>업무</v>
      </c>
      <c r="E92" s="7" t="str">
        <f t="shared" si="7"/>
        <v>외기직접-벽</v>
      </c>
      <c r="F92" s="7">
        <v>5</v>
      </c>
      <c r="G92" s="8">
        <v>1</v>
      </c>
      <c r="H92" s="9">
        <f t="shared" si="8"/>
        <v>0.44904722145305731</v>
      </c>
      <c r="I92" s="7" t="s">
        <v>27</v>
      </c>
      <c r="J92" s="7">
        <v>0.06</v>
      </c>
      <c r="K92" s="10">
        <v>0.41</v>
      </c>
      <c r="L92" s="7" t="s">
        <v>28</v>
      </c>
      <c r="M92" s="11">
        <v>6.0468644221080503E-2</v>
      </c>
      <c r="N92" s="10">
        <v>3.6999999999999998E-2</v>
      </c>
      <c r="O92" s="7" t="s">
        <v>29</v>
      </c>
      <c r="P92" s="7">
        <v>0.15</v>
      </c>
      <c r="Q92" s="10">
        <v>1.25</v>
      </c>
      <c r="R92" s="7" t="s">
        <v>30</v>
      </c>
      <c r="S92" s="7">
        <v>0.01</v>
      </c>
      <c r="T92" s="10">
        <v>4.2999999999999997E-2</v>
      </c>
      <c r="U92" s="7" t="s">
        <v>31</v>
      </c>
      <c r="V92" s="7">
        <v>1.4999999999999999E-2</v>
      </c>
      <c r="W92" s="10">
        <v>0.16</v>
      </c>
    </row>
    <row r="93" spans="1:23" x14ac:dyDescent="0.3">
      <c r="A93">
        <v>93</v>
      </c>
      <c r="B93" s="7" t="s">
        <v>25</v>
      </c>
      <c r="C93" s="7" t="s">
        <v>26</v>
      </c>
      <c r="D93" s="7" t="str">
        <f t="shared" si="6"/>
        <v>업무</v>
      </c>
      <c r="E93" s="7" t="str">
        <f t="shared" si="7"/>
        <v>외기직접-벽</v>
      </c>
      <c r="F93" s="7">
        <v>5</v>
      </c>
      <c r="G93" s="8">
        <v>1</v>
      </c>
      <c r="H93" s="9">
        <f t="shared" si="8"/>
        <v>0.40145892278643286</v>
      </c>
      <c r="I93" s="7" t="s">
        <v>27</v>
      </c>
      <c r="J93" s="7">
        <v>0.06</v>
      </c>
      <c r="K93" s="10">
        <v>0.41</v>
      </c>
      <c r="L93" s="7" t="s">
        <v>28</v>
      </c>
      <c r="M93" s="11">
        <v>7.0235814838204499E-2</v>
      </c>
      <c r="N93" s="10">
        <v>3.6999999999999998E-2</v>
      </c>
      <c r="O93" s="7" t="s">
        <v>29</v>
      </c>
      <c r="P93" s="7">
        <v>0.15</v>
      </c>
      <c r="Q93" s="10">
        <v>1.25</v>
      </c>
      <c r="R93" s="7" t="s">
        <v>30</v>
      </c>
      <c r="S93" s="7">
        <v>0.01</v>
      </c>
      <c r="T93" s="10">
        <v>4.2999999999999997E-2</v>
      </c>
      <c r="U93" s="7" t="s">
        <v>31</v>
      </c>
      <c r="V93" s="7">
        <v>1.4999999999999999E-2</v>
      </c>
      <c r="W93" s="10">
        <v>0.16</v>
      </c>
    </row>
    <row r="94" spans="1:23" x14ac:dyDescent="0.3">
      <c r="A94" s="7">
        <v>94</v>
      </c>
      <c r="B94" s="7" t="s">
        <v>25</v>
      </c>
      <c r="C94" s="7" t="s">
        <v>26</v>
      </c>
      <c r="D94" s="7" t="str">
        <f t="shared" si="6"/>
        <v>업무</v>
      </c>
      <c r="E94" s="7" t="str">
        <f t="shared" si="7"/>
        <v>외기직접-벽</v>
      </c>
      <c r="F94" s="7">
        <v>5</v>
      </c>
      <c r="G94" s="8">
        <v>1</v>
      </c>
      <c r="H94" s="9">
        <f t="shared" si="8"/>
        <v>0.21419166699371761</v>
      </c>
      <c r="I94" s="7" t="s">
        <v>27</v>
      </c>
      <c r="J94" s="7">
        <v>0.06</v>
      </c>
      <c r="K94" s="10">
        <v>0.41</v>
      </c>
      <c r="L94" s="7" t="s">
        <v>28</v>
      </c>
      <c r="M94" s="11">
        <v>0.15081444584950801</v>
      </c>
      <c r="N94" s="10">
        <v>3.6999999999999998E-2</v>
      </c>
      <c r="O94" s="7" t="s">
        <v>29</v>
      </c>
      <c r="P94" s="7">
        <v>0.15</v>
      </c>
      <c r="Q94" s="10">
        <v>1.25</v>
      </c>
      <c r="R94" s="7" t="s">
        <v>30</v>
      </c>
      <c r="S94" s="7">
        <v>0.01</v>
      </c>
      <c r="T94" s="10">
        <v>4.2999999999999997E-2</v>
      </c>
      <c r="U94" s="7" t="s">
        <v>31</v>
      </c>
      <c r="V94" s="7">
        <v>1.4999999999999999E-2</v>
      </c>
      <c r="W94" s="10">
        <v>0.16</v>
      </c>
    </row>
    <row r="95" spans="1:23" x14ac:dyDescent="0.3">
      <c r="A95">
        <v>95</v>
      </c>
      <c r="B95" s="7" t="s">
        <v>25</v>
      </c>
      <c r="C95" s="7" t="s">
        <v>26</v>
      </c>
      <c r="D95" s="7" t="str">
        <f t="shared" si="6"/>
        <v>업무</v>
      </c>
      <c r="E95" s="7" t="str">
        <f t="shared" si="7"/>
        <v>외기직접-벽</v>
      </c>
      <c r="F95" s="7">
        <v>5</v>
      </c>
      <c r="G95" s="8">
        <v>1</v>
      </c>
      <c r="H95" s="9">
        <f t="shared" si="8"/>
        <v>0.32730844817353022</v>
      </c>
      <c r="I95" s="7" t="s">
        <v>27</v>
      </c>
      <c r="J95" s="7">
        <v>0.06</v>
      </c>
      <c r="K95" s="10">
        <v>0.41</v>
      </c>
      <c r="L95" s="7" t="s">
        <v>28</v>
      </c>
      <c r="M95" s="11">
        <v>9.1115181896137099E-2</v>
      </c>
      <c r="N95" s="10">
        <v>3.6999999999999998E-2</v>
      </c>
      <c r="O95" s="7" t="s">
        <v>29</v>
      </c>
      <c r="P95" s="7">
        <v>0.15</v>
      </c>
      <c r="Q95" s="10">
        <v>1.25</v>
      </c>
      <c r="R95" s="7" t="s">
        <v>30</v>
      </c>
      <c r="S95" s="7">
        <v>0.01</v>
      </c>
      <c r="T95" s="10">
        <v>4.2999999999999997E-2</v>
      </c>
      <c r="U95" s="7" t="s">
        <v>31</v>
      </c>
      <c r="V95" s="7">
        <v>1.4999999999999999E-2</v>
      </c>
      <c r="W95" s="10">
        <v>0.16</v>
      </c>
    </row>
    <row r="96" spans="1:23" x14ac:dyDescent="0.3">
      <c r="A96">
        <v>96</v>
      </c>
      <c r="B96" s="7" t="s">
        <v>25</v>
      </c>
      <c r="C96" s="7" t="s">
        <v>26</v>
      </c>
      <c r="D96" s="7" t="str">
        <f t="shared" si="6"/>
        <v>업무</v>
      </c>
      <c r="E96" s="7" t="str">
        <f t="shared" si="7"/>
        <v>외기직접-벽</v>
      </c>
      <c r="F96" s="7">
        <v>5</v>
      </c>
      <c r="G96" s="8">
        <v>1</v>
      </c>
      <c r="H96" s="9">
        <f t="shared" si="8"/>
        <v>0.31260690606825892</v>
      </c>
      <c r="I96" s="7" t="s">
        <v>27</v>
      </c>
      <c r="J96" s="7">
        <v>0.06</v>
      </c>
      <c r="K96" s="10">
        <v>0.41</v>
      </c>
      <c r="L96" s="7" t="s">
        <v>28</v>
      </c>
      <c r="M96" s="11">
        <v>9.6431473971577406E-2</v>
      </c>
      <c r="N96" s="10">
        <v>3.6999999999999998E-2</v>
      </c>
      <c r="O96" s="7" t="s">
        <v>29</v>
      </c>
      <c r="P96" s="7">
        <v>0.15</v>
      </c>
      <c r="Q96" s="10">
        <v>1.25</v>
      </c>
      <c r="R96" s="7" t="s">
        <v>30</v>
      </c>
      <c r="S96" s="7">
        <v>0.01</v>
      </c>
      <c r="T96" s="10">
        <v>4.2999999999999997E-2</v>
      </c>
      <c r="U96" s="7" t="s">
        <v>31</v>
      </c>
      <c r="V96" s="7">
        <v>1.4999999999999999E-2</v>
      </c>
      <c r="W96" s="10">
        <v>0.16</v>
      </c>
    </row>
    <row r="97" spans="1:23" x14ac:dyDescent="0.3">
      <c r="A97" s="7">
        <v>97</v>
      </c>
      <c r="B97" s="7" t="s">
        <v>25</v>
      </c>
      <c r="C97" s="7" t="s">
        <v>26</v>
      </c>
      <c r="D97" s="7" t="str">
        <f t="shared" si="6"/>
        <v>업무</v>
      </c>
      <c r="E97" s="7" t="str">
        <f t="shared" si="7"/>
        <v>외기직접-벽</v>
      </c>
      <c r="F97" s="7">
        <v>5</v>
      </c>
      <c r="G97" s="8">
        <v>1</v>
      </c>
      <c r="H97" s="9">
        <f t="shared" si="8"/>
        <v>0.92398483443546742</v>
      </c>
      <c r="I97" s="7" t="s">
        <v>27</v>
      </c>
      <c r="J97" s="7">
        <v>0.06</v>
      </c>
      <c r="K97" s="10">
        <v>0.41</v>
      </c>
      <c r="L97" s="7" t="s">
        <v>28</v>
      </c>
      <c r="M97" s="11">
        <v>1.8115911973407499E-2</v>
      </c>
      <c r="N97" s="10">
        <v>3.6999999999999998E-2</v>
      </c>
      <c r="O97" s="7" t="s">
        <v>29</v>
      </c>
      <c r="P97" s="7">
        <v>0.15</v>
      </c>
      <c r="Q97" s="10">
        <v>1.25</v>
      </c>
      <c r="R97" s="7" t="s">
        <v>30</v>
      </c>
      <c r="S97" s="7">
        <v>0.01</v>
      </c>
      <c r="T97" s="10">
        <v>4.2999999999999997E-2</v>
      </c>
      <c r="U97" s="7" t="s">
        <v>31</v>
      </c>
      <c r="V97" s="7">
        <v>1.4999999999999999E-2</v>
      </c>
      <c r="W97" s="10">
        <v>0.16</v>
      </c>
    </row>
    <row r="98" spans="1:23" x14ac:dyDescent="0.3">
      <c r="A98">
        <v>98</v>
      </c>
      <c r="B98" s="7" t="s">
        <v>25</v>
      </c>
      <c r="C98" s="7" t="s">
        <v>26</v>
      </c>
      <c r="D98" s="7" t="str">
        <f t="shared" si="6"/>
        <v>업무</v>
      </c>
      <c r="E98" s="7" t="str">
        <f t="shared" si="7"/>
        <v>외기직접-벽</v>
      </c>
      <c r="F98" s="7">
        <v>5</v>
      </c>
      <c r="G98" s="8">
        <v>1</v>
      </c>
      <c r="H98" s="9">
        <f t="shared" si="8"/>
        <v>0.19976404504486808</v>
      </c>
      <c r="I98" s="7" t="s">
        <v>27</v>
      </c>
      <c r="J98" s="7">
        <v>0.06</v>
      </c>
      <c r="K98" s="10">
        <v>0.41</v>
      </c>
      <c r="L98" s="7" t="s">
        <v>28</v>
      </c>
      <c r="M98" s="11">
        <v>0.16329048082418701</v>
      </c>
      <c r="N98" s="10">
        <v>3.6999999999999998E-2</v>
      </c>
      <c r="O98" s="7" t="s">
        <v>29</v>
      </c>
      <c r="P98" s="7">
        <v>0.15</v>
      </c>
      <c r="Q98" s="10">
        <v>1.25</v>
      </c>
      <c r="R98" s="7" t="s">
        <v>30</v>
      </c>
      <c r="S98" s="7">
        <v>0.01</v>
      </c>
      <c r="T98" s="10">
        <v>4.2999999999999997E-2</v>
      </c>
      <c r="U98" s="7" t="s">
        <v>31</v>
      </c>
      <c r="V98" s="7">
        <v>1.4999999999999999E-2</v>
      </c>
      <c r="W98" s="10">
        <v>0.16</v>
      </c>
    </row>
    <row r="99" spans="1:23" x14ac:dyDescent="0.3">
      <c r="A99">
        <v>99</v>
      </c>
      <c r="B99" s="7" t="s">
        <v>25</v>
      </c>
      <c r="C99" s="7" t="s">
        <v>26</v>
      </c>
      <c r="D99" s="7" t="str">
        <f t="shared" si="6"/>
        <v>업무</v>
      </c>
      <c r="E99" s="7" t="str">
        <f t="shared" si="7"/>
        <v>외기직접-벽</v>
      </c>
      <c r="F99" s="7">
        <v>5</v>
      </c>
      <c r="G99" s="8">
        <v>1</v>
      </c>
      <c r="H99" s="9">
        <f t="shared" si="8"/>
        <v>0.15683542511771445</v>
      </c>
      <c r="I99" s="7" t="s">
        <v>27</v>
      </c>
      <c r="J99" s="7">
        <v>0.06</v>
      </c>
      <c r="K99" s="10">
        <v>0.41</v>
      </c>
      <c r="L99" s="7" t="s">
        <v>28</v>
      </c>
      <c r="M99" s="11">
        <v>0.21398805298679499</v>
      </c>
      <c r="N99" s="10">
        <v>3.6999999999999998E-2</v>
      </c>
      <c r="O99" s="7" t="s">
        <v>29</v>
      </c>
      <c r="P99" s="7">
        <v>0.15</v>
      </c>
      <c r="Q99" s="10">
        <v>1.25</v>
      </c>
      <c r="R99" s="7" t="s">
        <v>30</v>
      </c>
      <c r="S99" s="7">
        <v>0.01</v>
      </c>
      <c r="T99" s="10">
        <v>4.2999999999999997E-2</v>
      </c>
      <c r="U99" s="7" t="s">
        <v>31</v>
      </c>
      <c r="V99" s="7">
        <v>1.4999999999999999E-2</v>
      </c>
      <c r="W99" s="10">
        <v>0.16</v>
      </c>
    </row>
    <row r="100" spans="1:23" x14ac:dyDescent="0.3">
      <c r="A100" s="7">
        <v>100</v>
      </c>
      <c r="B100" s="7" t="s">
        <v>25</v>
      </c>
      <c r="C100" s="7" t="s">
        <v>26</v>
      </c>
      <c r="D100" s="7" t="str">
        <f t="shared" si="6"/>
        <v>업무</v>
      </c>
      <c r="E100" s="7" t="str">
        <f t="shared" si="7"/>
        <v>외기직접-벽</v>
      </c>
      <c r="F100" s="7">
        <v>5</v>
      </c>
      <c r="G100" s="8">
        <v>1</v>
      </c>
      <c r="H100" s="9">
        <f t="shared" si="8"/>
        <v>0.45180457068431551</v>
      </c>
      <c r="I100" s="7" t="s">
        <v>27</v>
      </c>
      <c r="J100" s="7">
        <v>0.06</v>
      </c>
      <c r="K100" s="10">
        <v>0.41</v>
      </c>
      <c r="L100" s="7" t="s">
        <v>28</v>
      </c>
      <c r="M100" s="11">
        <v>5.9965779850725098E-2</v>
      </c>
      <c r="N100" s="10">
        <v>3.6999999999999998E-2</v>
      </c>
      <c r="O100" s="7" t="s">
        <v>29</v>
      </c>
      <c r="P100" s="7">
        <v>0.15</v>
      </c>
      <c r="Q100" s="10">
        <v>1.25</v>
      </c>
      <c r="R100" s="7" t="s">
        <v>30</v>
      </c>
      <c r="S100" s="7">
        <v>0.01</v>
      </c>
      <c r="T100" s="10">
        <v>4.2999999999999997E-2</v>
      </c>
      <c r="U100" s="7" t="s">
        <v>31</v>
      </c>
      <c r="V100" s="7">
        <v>1.4999999999999999E-2</v>
      </c>
      <c r="W100" s="10">
        <v>0.16</v>
      </c>
    </row>
    <row r="104" spans="1:23" x14ac:dyDescent="0.3">
      <c r="H104" s="14">
        <f>MIN($H$1:$H$100)</f>
        <v>0.15025296500718069</v>
      </c>
    </row>
    <row r="105" spans="1:23" x14ac:dyDescent="0.3">
      <c r="H105" s="14">
        <f>MAX($H$1:$H$100)</f>
        <v>1.4024882533745684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C78B-C6A0-4338-B1BA-AD33313564BC}">
  <dimension ref="A1:W105"/>
  <sheetViews>
    <sheetView zoomScale="70" zoomScaleNormal="70" workbookViewId="0">
      <selection activeCell="H100" sqref="H1:H100"/>
    </sheetView>
  </sheetViews>
  <sheetFormatPr defaultRowHeight="16.5" x14ac:dyDescent="0.3"/>
  <sheetData>
    <row r="1" spans="1:23" s="7" customFormat="1" x14ac:dyDescent="0.3">
      <c r="A1" s="7">
        <v>1</v>
      </c>
      <c r="B1" s="7" t="s">
        <v>25</v>
      </c>
      <c r="C1" s="7" t="s">
        <v>32</v>
      </c>
      <c r="D1" s="7" t="str">
        <f t="shared" ref="D1" si="0">IF(MID(C1,3,3)="Res","주거",IF(MID(C1,3,3)="Off","업무",IF(MID(C1,3,3)="Ret","소매","")))</f>
        <v>업무</v>
      </c>
      <c r="E1" s="7" t="str">
        <f t="shared" ref="E1" si="1">IF(MID(C1,7,3)="Bas","외기간접-벽(지하)",IF(MID(C1,7,3)="Fac","외기직접-벽",IF(MID(C1,7,3)="Rof","외기직접-지붕",IF(MID(C1,7,3)="Gro","외기간접-1층바닥",IF(MID(C1,7,3)="Exf","외기직접-바닥",IF(MID(C1,7,3)="Par","파티션",IF(MID(C1,7,3)="Thm","Thermal_mass",IF(MID(C1,7,3)="Inf","외기간접-층간바닥"))))))))</f>
        <v>외기직접-지붕</v>
      </c>
      <c r="F1" s="7">
        <v>5</v>
      </c>
      <c r="G1" s="8">
        <v>1</v>
      </c>
      <c r="H1" s="9">
        <f t="shared" ref="H1" si="2">IF(F1=1,1/(J1/K1),IF(F1=2,1/(J1/K1+M1/N1),IF(F1=3,1/(J1/K1+M1/N1+P1/Q1),IF(F1=4,1/(J1/K1+M1/N1+P1/Q1+S1/T1),IF(F1=5,1/(J1/K1+M1/N1+P1/Q1+S1/T1+V1/W1))))))</f>
        <v>0.27636992430728158</v>
      </c>
      <c r="I1" s="7" t="s">
        <v>28</v>
      </c>
      <c r="J1" s="12">
        <v>0.113732753664954</v>
      </c>
      <c r="K1" s="10">
        <v>3.6999999999999998E-2</v>
      </c>
      <c r="L1" s="7" t="s">
        <v>33</v>
      </c>
      <c r="M1" s="13">
        <v>0.15</v>
      </c>
      <c r="N1" s="10">
        <v>1.65</v>
      </c>
      <c r="O1" s="7" t="s">
        <v>34</v>
      </c>
      <c r="P1" s="7">
        <v>0.2</v>
      </c>
      <c r="Q1" s="10">
        <v>1.75</v>
      </c>
      <c r="R1" s="7" t="s">
        <v>35</v>
      </c>
      <c r="S1" s="7">
        <v>0.15</v>
      </c>
      <c r="T1" s="10">
        <v>0.7</v>
      </c>
      <c r="U1" s="7" t="s">
        <v>31</v>
      </c>
      <c r="V1" s="7">
        <v>0.02</v>
      </c>
      <c r="W1" s="10">
        <v>0.16</v>
      </c>
    </row>
    <row r="2" spans="1:23" x14ac:dyDescent="0.3">
      <c r="A2">
        <v>2</v>
      </c>
      <c r="B2" s="7" t="s">
        <v>25</v>
      </c>
      <c r="C2" s="7" t="s">
        <v>32</v>
      </c>
      <c r="D2" s="7" t="str">
        <f t="shared" ref="D2:D65" si="3">IF(MID(C2,3,3)="Res","주거",IF(MID(C2,3,3)="Off","업무",IF(MID(C2,3,3)="Ret","소매","")))</f>
        <v>업무</v>
      </c>
      <c r="E2" s="7" t="str">
        <f t="shared" ref="E2:E65" si="4">IF(MID(C2,7,3)="Bas","외기간접-벽(지하)",IF(MID(C2,7,3)="Fac","외기직접-벽",IF(MID(C2,7,3)="Rof","외기직접-지붕",IF(MID(C2,7,3)="Gro","외기간접-1층바닥",IF(MID(C2,7,3)="Exf","외기직접-바닥",IF(MID(C2,7,3)="Par","파티션",IF(MID(C2,7,3)="Thm","Thermal_mass",IF(MID(C2,7,3)="Inf","외기간접-층간바닥"))))))))</f>
        <v>외기직접-지붕</v>
      </c>
      <c r="F2" s="7">
        <v>5</v>
      </c>
      <c r="G2" s="8">
        <v>1</v>
      </c>
      <c r="H2" s="9">
        <f t="shared" ref="H2:H65" si="5">IF(F2=1,1/(J2/K2),IF(F2=2,1/(J2/K2+M2/N2),IF(F2=3,1/(J2/K2+M2/N2+P2/Q2),IF(F2=4,1/(J2/K2+M2/N2+P2/Q2+S2/T2),IF(F2=5,1/(J2/K2+M2/N2+P2/Q2+S2/T2+V2/W2))))))</f>
        <v>0.5606206265698126</v>
      </c>
      <c r="I2" s="7" t="s">
        <v>28</v>
      </c>
      <c r="J2" s="12">
        <v>4.58525059767999E-2</v>
      </c>
      <c r="K2" s="10">
        <v>3.6999999999999998E-2</v>
      </c>
      <c r="L2" s="7" t="s">
        <v>33</v>
      </c>
      <c r="M2" s="13">
        <v>0.15</v>
      </c>
      <c r="N2" s="10">
        <v>1.65</v>
      </c>
      <c r="O2" s="7" t="s">
        <v>34</v>
      </c>
      <c r="P2" s="7">
        <v>0.2</v>
      </c>
      <c r="Q2" s="10">
        <v>1.75</v>
      </c>
      <c r="R2" s="7" t="s">
        <v>35</v>
      </c>
      <c r="S2" s="7">
        <v>0.15</v>
      </c>
      <c r="T2" s="10">
        <v>0.7</v>
      </c>
      <c r="U2" s="7" t="s">
        <v>31</v>
      </c>
      <c r="V2" s="7">
        <v>0.02</v>
      </c>
      <c r="W2" s="10">
        <v>0.16</v>
      </c>
    </row>
    <row r="3" spans="1:23" x14ac:dyDescent="0.3">
      <c r="A3">
        <v>3</v>
      </c>
      <c r="B3" s="7" t="s">
        <v>25</v>
      </c>
      <c r="C3" s="7" t="s">
        <v>32</v>
      </c>
      <c r="D3" s="7" t="str">
        <f t="shared" si="3"/>
        <v>업무</v>
      </c>
      <c r="E3" s="7" t="str">
        <f t="shared" si="4"/>
        <v>외기직접-지붕</v>
      </c>
      <c r="F3" s="7">
        <v>5</v>
      </c>
      <c r="G3" s="8">
        <v>1</v>
      </c>
      <c r="H3" s="9">
        <f t="shared" si="5"/>
        <v>0.20008221964696354</v>
      </c>
      <c r="I3" s="7" t="s">
        <v>28</v>
      </c>
      <c r="J3" s="12">
        <v>0.16477819885825701</v>
      </c>
      <c r="K3" s="10">
        <v>3.6999999999999998E-2</v>
      </c>
      <c r="L3" s="7" t="s">
        <v>33</v>
      </c>
      <c r="M3" s="13">
        <v>0.15</v>
      </c>
      <c r="N3" s="10">
        <v>1.65</v>
      </c>
      <c r="O3" s="7" t="s">
        <v>34</v>
      </c>
      <c r="P3" s="7">
        <v>0.2</v>
      </c>
      <c r="Q3" s="10">
        <v>1.75</v>
      </c>
      <c r="R3" s="7" t="s">
        <v>35</v>
      </c>
      <c r="S3" s="7">
        <v>0.15</v>
      </c>
      <c r="T3" s="10">
        <v>0.7</v>
      </c>
      <c r="U3" s="7" t="s">
        <v>31</v>
      </c>
      <c r="V3" s="7">
        <v>0.02</v>
      </c>
      <c r="W3" s="10">
        <v>0.16</v>
      </c>
    </row>
    <row r="4" spans="1:23" x14ac:dyDescent="0.3">
      <c r="A4" s="7">
        <v>4</v>
      </c>
      <c r="B4" s="7" t="s">
        <v>25</v>
      </c>
      <c r="C4" s="7" t="s">
        <v>32</v>
      </c>
      <c r="D4" s="7" t="str">
        <f t="shared" si="3"/>
        <v>업무</v>
      </c>
      <c r="E4" s="7" t="str">
        <f t="shared" si="4"/>
        <v>외기직접-지붕</v>
      </c>
      <c r="F4" s="7">
        <v>5</v>
      </c>
      <c r="G4" s="8">
        <v>1</v>
      </c>
      <c r="H4" s="9">
        <f t="shared" si="5"/>
        <v>0.18578363501745979</v>
      </c>
      <c r="I4" s="7" t="s">
        <v>28</v>
      </c>
      <c r="J4" s="12">
        <v>0.17901062116143299</v>
      </c>
      <c r="K4" s="10">
        <v>3.6999999999999998E-2</v>
      </c>
      <c r="L4" s="7" t="s">
        <v>33</v>
      </c>
      <c r="M4" s="13">
        <v>0.15</v>
      </c>
      <c r="N4" s="10">
        <v>1.65</v>
      </c>
      <c r="O4" s="7" t="s">
        <v>34</v>
      </c>
      <c r="P4" s="7">
        <v>0.2</v>
      </c>
      <c r="Q4" s="10">
        <v>1.75</v>
      </c>
      <c r="R4" s="7" t="s">
        <v>35</v>
      </c>
      <c r="S4" s="7">
        <v>0.15</v>
      </c>
      <c r="T4" s="10">
        <v>0.7</v>
      </c>
      <c r="U4" s="7" t="s">
        <v>31</v>
      </c>
      <c r="V4" s="7">
        <v>0.02</v>
      </c>
      <c r="W4" s="10">
        <v>0.16</v>
      </c>
    </row>
    <row r="5" spans="1:23" x14ac:dyDescent="0.3">
      <c r="A5">
        <v>5</v>
      </c>
      <c r="B5" s="7" t="s">
        <v>25</v>
      </c>
      <c r="C5" s="7" t="s">
        <v>32</v>
      </c>
      <c r="D5" s="7" t="str">
        <f t="shared" si="3"/>
        <v>업무</v>
      </c>
      <c r="E5" s="7" t="str">
        <f t="shared" si="4"/>
        <v>외기직접-지붕</v>
      </c>
      <c r="F5" s="7">
        <v>5</v>
      </c>
      <c r="G5" s="8">
        <v>1</v>
      </c>
      <c r="H5" s="9">
        <f t="shared" si="5"/>
        <v>0.30592035019461727</v>
      </c>
      <c r="I5" s="7" t="s">
        <v>28</v>
      </c>
      <c r="J5" s="12">
        <v>0.100800735048251</v>
      </c>
      <c r="K5" s="10">
        <v>3.6999999999999998E-2</v>
      </c>
      <c r="L5" s="7" t="s">
        <v>33</v>
      </c>
      <c r="M5" s="13">
        <v>0.15</v>
      </c>
      <c r="N5" s="10">
        <v>1.65</v>
      </c>
      <c r="O5" s="7" t="s">
        <v>34</v>
      </c>
      <c r="P5" s="7">
        <v>0.2</v>
      </c>
      <c r="Q5" s="10">
        <v>1.75</v>
      </c>
      <c r="R5" s="7" t="s">
        <v>35</v>
      </c>
      <c r="S5" s="7">
        <v>0.15</v>
      </c>
      <c r="T5" s="10">
        <v>0.7</v>
      </c>
      <c r="U5" s="7" t="s">
        <v>31</v>
      </c>
      <c r="V5" s="7">
        <v>0.02</v>
      </c>
      <c r="W5" s="10">
        <v>0.16</v>
      </c>
    </row>
    <row r="6" spans="1:23" x14ac:dyDescent="0.3">
      <c r="A6">
        <v>6</v>
      </c>
      <c r="B6" s="7" t="s">
        <v>25</v>
      </c>
      <c r="C6" s="7" t="s">
        <v>32</v>
      </c>
      <c r="D6" s="7" t="str">
        <f t="shared" si="3"/>
        <v>업무</v>
      </c>
      <c r="E6" s="7" t="str">
        <f t="shared" si="4"/>
        <v>외기직접-지붕</v>
      </c>
      <c r="F6" s="7">
        <v>5</v>
      </c>
      <c r="G6" s="8">
        <v>1</v>
      </c>
      <c r="H6" s="9">
        <f t="shared" si="5"/>
        <v>0.95601368392962371</v>
      </c>
      <c r="I6" s="7" t="s">
        <v>28</v>
      </c>
      <c r="J6" s="12">
        <v>1.85565956740175E-2</v>
      </c>
      <c r="K6" s="10">
        <v>3.6999999999999998E-2</v>
      </c>
      <c r="L6" s="7" t="s">
        <v>33</v>
      </c>
      <c r="M6" s="13">
        <v>0.15</v>
      </c>
      <c r="N6" s="10">
        <v>1.65</v>
      </c>
      <c r="O6" s="7" t="s">
        <v>34</v>
      </c>
      <c r="P6" s="7">
        <v>0.2</v>
      </c>
      <c r="Q6" s="10">
        <v>1.75</v>
      </c>
      <c r="R6" s="7" t="s">
        <v>35</v>
      </c>
      <c r="S6" s="7">
        <v>0.15</v>
      </c>
      <c r="T6" s="10">
        <v>0.7</v>
      </c>
      <c r="U6" s="7" t="s">
        <v>31</v>
      </c>
      <c r="V6" s="7">
        <v>0.02</v>
      </c>
      <c r="W6" s="10">
        <v>0.16</v>
      </c>
    </row>
    <row r="7" spans="1:23" x14ac:dyDescent="0.3">
      <c r="A7" s="7">
        <v>7</v>
      </c>
      <c r="B7" s="7" t="s">
        <v>25</v>
      </c>
      <c r="C7" s="7" t="s">
        <v>32</v>
      </c>
      <c r="D7" s="7" t="str">
        <f t="shared" si="3"/>
        <v>업무</v>
      </c>
      <c r="E7" s="7" t="str">
        <f t="shared" si="4"/>
        <v>외기직접-지붕</v>
      </c>
      <c r="F7" s="7">
        <v>5</v>
      </c>
      <c r="G7" s="8">
        <v>1</v>
      </c>
      <c r="H7" s="9">
        <f t="shared" si="5"/>
        <v>0.13811668605628158</v>
      </c>
      <c r="I7" s="7" t="s">
        <v>28</v>
      </c>
      <c r="J7" s="12">
        <v>0.247743648599135</v>
      </c>
      <c r="K7" s="10">
        <v>3.6999999999999998E-2</v>
      </c>
      <c r="L7" s="7" t="s">
        <v>33</v>
      </c>
      <c r="M7" s="13">
        <v>0.15</v>
      </c>
      <c r="N7" s="10">
        <v>1.65</v>
      </c>
      <c r="O7" s="7" t="s">
        <v>34</v>
      </c>
      <c r="P7" s="7">
        <v>0.2</v>
      </c>
      <c r="Q7" s="10">
        <v>1.75</v>
      </c>
      <c r="R7" s="7" t="s">
        <v>35</v>
      </c>
      <c r="S7" s="7">
        <v>0.15</v>
      </c>
      <c r="T7" s="10">
        <v>0.7</v>
      </c>
      <c r="U7" s="7" t="s">
        <v>31</v>
      </c>
      <c r="V7" s="7">
        <v>0.02</v>
      </c>
      <c r="W7" s="10">
        <v>0.16</v>
      </c>
    </row>
    <row r="8" spans="1:23" x14ac:dyDescent="0.3">
      <c r="A8">
        <v>8</v>
      </c>
      <c r="B8" s="7" t="s">
        <v>25</v>
      </c>
      <c r="C8" s="7" t="s">
        <v>32</v>
      </c>
      <c r="D8" s="7" t="str">
        <f t="shared" si="3"/>
        <v>업무</v>
      </c>
      <c r="E8" s="7" t="str">
        <f t="shared" si="4"/>
        <v>외기직접-지붕</v>
      </c>
      <c r="F8" s="7">
        <v>5</v>
      </c>
      <c r="G8" s="8">
        <v>1</v>
      </c>
      <c r="H8" s="9">
        <f t="shared" si="5"/>
        <v>0.37537650198585276</v>
      </c>
      <c r="I8" s="7" t="s">
        <v>28</v>
      </c>
      <c r="J8" s="12">
        <v>7.8421924948925206E-2</v>
      </c>
      <c r="K8" s="10">
        <v>3.6999999999999998E-2</v>
      </c>
      <c r="L8" s="7" t="s">
        <v>33</v>
      </c>
      <c r="M8" s="13">
        <v>0.15</v>
      </c>
      <c r="N8" s="10">
        <v>1.65</v>
      </c>
      <c r="O8" s="7" t="s">
        <v>34</v>
      </c>
      <c r="P8" s="7">
        <v>0.2</v>
      </c>
      <c r="Q8" s="10">
        <v>1.75</v>
      </c>
      <c r="R8" s="7" t="s">
        <v>35</v>
      </c>
      <c r="S8" s="7">
        <v>0.15</v>
      </c>
      <c r="T8" s="10">
        <v>0.7</v>
      </c>
      <c r="U8" s="7" t="s">
        <v>31</v>
      </c>
      <c r="V8" s="7">
        <v>0.02</v>
      </c>
      <c r="W8" s="10">
        <v>0.16</v>
      </c>
    </row>
    <row r="9" spans="1:23" x14ac:dyDescent="0.3">
      <c r="A9">
        <v>9</v>
      </c>
      <c r="B9" s="7" t="s">
        <v>25</v>
      </c>
      <c r="C9" s="7" t="s">
        <v>32</v>
      </c>
      <c r="D9" s="7" t="str">
        <f t="shared" si="3"/>
        <v>업무</v>
      </c>
      <c r="E9" s="7" t="str">
        <f t="shared" si="4"/>
        <v>외기직접-지붕</v>
      </c>
      <c r="F9" s="7">
        <v>5</v>
      </c>
      <c r="G9" s="8">
        <v>1</v>
      </c>
      <c r="H9" s="9">
        <f t="shared" si="5"/>
        <v>0.21300699160504497</v>
      </c>
      <c r="I9" s="7" t="s">
        <v>28</v>
      </c>
      <c r="J9" s="12">
        <v>0.15355743925669199</v>
      </c>
      <c r="K9" s="10">
        <v>3.6999999999999998E-2</v>
      </c>
      <c r="L9" s="7" t="s">
        <v>33</v>
      </c>
      <c r="M9" s="13">
        <v>0.15</v>
      </c>
      <c r="N9" s="10">
        <v>1.65</v>
      </c>
      <c r="O9" s="7" t="s">
        <v>34</v>
      </c>
      <c r="P9" s="7">
        <v>0.2</v>
      </c>
      <c r="Q9" s="10">
        <v>1.75</v>
      </c>
      <c r="R9" s="7" t="s">
        <v>35</v>
      </c>
      <c r="S9" s="7">
        <v>0.15</v>
      </c>
      <c r="T9" s="10">
        <v>0.7</v>
      </c>
      <c r="U9" s="7" t="s">
        <v>31</v>
      </c>
      <c r="V9" s="7">
        <v>0.02</v>
      </c>
      <c r="W9" s="10">
        <v>0.16</v>
      </c>
    </row>
    <row r="10" spans="1:23" x14ac:dyDescent="0.3">
      <c r="A10" s="7">
        <v>10</v>
      </c>
      <c r="B10" s="7" t="s">
        <v>25</v>
      </c>
      <c r="C10" s="7" t="s">
        <v>32</v>
      </c>
      <c r="D10" s="7" t="str">
        <f t="shared" si="3"/>
        <v>업무</v>
      </c>
      <c r="E10" s="7" t="str">
        <f t="shared" si="4"/>
        <v>외기직접-지붕</v>
      </c>
      <c r="F10" s="7">
        <v>5</v>
      </c>
      <c r="G10" s="8">
        <v>1</v>
      </c>
      <c r="H10" s="9">
        <f t="shared" si="5"/>
        <v>0.17578789690917937</v>
      </c>
      <c r="I10" s="7" t="s">
        <v>28</v>
      </c>
      <c r="J10" s="12">
        <v>0.19033515064162199</v>
      </c>
      <c r="K10" s="10">
        <v>3.6999999999999998E-2</v>
      </c>
      <c r="L10" s="7" t="s">
        <v>33</v>
      </c>
      <c r="M10" s="13">
        <v>0.15</v>
      </c>
      <c r="N10" s="10">
        <v>1.65</v>
      </c>
      <c r="O10" s="7" t="s">
        <v>34</v>
      </c>
      <c r="P10" s="7">
        <v>0.2</v>
      </c>
      <c r="Q10" s="10">
        <v>1.75</v>
      </c>
      <c r="R10" s="7" t="s">
        <v>35</v>
      </c>
      <c r="S10" s="7">
        <v>0.15</v>
      </c>
      <c r="T10" s="10">
        <v>0.7</v>
      </c>
      <c r="U10" s="7" t="s">
        <v>31</v>
      </c>
      <c r="V10" s="7">
        <v>0.02</v>
      </c>
      <c r="W10" s="10">
        <v>0.16</v>
      </c>
    </row>
    <row r="11" spans="1:23" x14ac:dyDescent="0.3">
      <c r="A11">
        <v>11</v>
      </c>
      <c r="B11" s="7" t="s">
        <v>25</v>
      </c>
      <c r="C11" s="7" t="s">
        <v>32</v>
      </c>
      <c r="D11" s="7" t="str">
        <f t="shared" si="3"/>
        <v>업무</v>
      </c>
      <c r="E11" s="7" t="str">
        <f t="shared" si="4"/>
        <v>외기직접-지붕</v>
      </c>
      <c r="F11" s="7">
        <v>5</v>
      </c>
      <c r="G11" s="8">
        <v>1</v>
      </c>
      <c r="H11" s="9">
        <f t="shared" si="5"/>
        <v>0.66745308405859038</v>
      </c>
      <c r="I11" s="7" t="s">
        <v>28</v>
      </c>
      <c r="J11" s="12">
        <v>3.52888286695816E-2</v>
      </c>
      <c r="K11" s="10">
        <v>3.6999999999999998E-2</v>
      </c>
      <c r="L11" s="7" t="s">
        <v>33</v>
      </c>
      <c r="M11" s="13">
        <v>0.15</v>
      </c>
      <c r="N11" s="10">
        <v>1.65</v>
      </c>
      <c r="O11" s="7" t="s">
        <v>34</v>
      </c>
      <c r="P11" s="7">
        <v>0.2</v>
      </c>
      <c r="Q11" s="10">
        <v>1.75</v>
      </c>
      <c r="R11" s="7" t="s">
        <v>35</v>
      </c>
      <c r="S11" s="7">
        <v>0.15</v>
      </c>
      <c r="T11" s="10">
        <v>0.7</v>
      </c>
      <c r="U11" s="7" t="s">
        <v>31</v>
      </c>
      <c r="V11" s="7">
        <v>0.02</v>
      </c>
      <c r="W11" s="10">
        <v>0.16</v>
      </c>
    </row>
    <row r="12" spans="1:23" x14ac:dyDescent="0.3">
      <c r="A12">
        <v>12</v>
      </c>
      <c r="B12" s="7" t="s">
        <v>25</v>
      </c>
      <c r="C12" s="7" t="s">
        <v>32</v>
      </c>
      <c r="D12" s="7" t="str">
        <f t="shared" si="3"/>
        <v>업무</v>
      </c>
      <c r="E12" s="7" t="str">
        <f t="shared" si="4"/>
        <v>외기직접-지붕</v>
      </c>
      <c r="F12" s="7">
        <v>5</v>
      </c>
      <c r="G12" s="8">
        <v>1</v>
      </c>
      <c r="H12" s="9">
        <f t="shared" si="5"/>
        <v>0.16576670272496524</v>
      </c>
      <c r="I12" s="7" t="s">
        <v>28</v>
      </c>
      <c r="J12" s="12">
        <v>0.20305948089342599</v>
      </c>
      <c r="K12" s="10">
        <v>3.6999999999999998E-2</v>
      </c>
      <c r="L12" s="7" t="s">
        <v>33</v>
      </c>
      <c r="M12" s="13">
        <v>0.15</v>
      </c>
      <c r="N12" s="10">
        <v>1.65</v>
      </c>
      <c r="O12" s="7" t="s">
        <v>34</v>
      </c>
      <c r="P12" s="7">
        <v>0.2</v>
      </c>
      <c r="Q12" s="10">
        <v>1.75</v>
      </c>
      <c r="R12" s="7" t="s">
        <v>35</v>
      </c>
      <c r="S12" s="7">
        <v>0.15</v>
      </c>
      <c r="T12" s="10">
        <v>0.7</v>
      </c>
      <c r="U12" s="7" t="s">
        <v>31</v>
      </c>
      <c r="V12" s="7">
        <v>0.02</v>
      </c>
      <c r="W12" s="10">
        <v>0.16</v>
      </c>
    </row>
    <row r="13" spans="1:23" x14ac:dyDescent="0.3">
      <c r="A13" s="7">
        <v>13</v>
      </c>
      <c r="B13" s="7" t="s">
        <v>25</v>
      </c>
      <c r="C13" s="7" t="s">
        <v>32</v>
      </c>
      <c r="D13" s="7" t="str">
        <f t="shared" si="3"/>
        <v>업무</v>
      </c>
      <c r="E13" s="7" t="str">
        <f t="shared" si="4"/>
        <v>외기직접-지붕</v>
      </c>
      <c r="F13" s="7">
        <v>5</v>
      </c>
      <c r="G13" s="8">
        <v>1</v>
      </c>
      <c r="H13" s="9">
        <f t="shared" si="5"/>
        <v>0.25087994948150349</v>
      </c>
      <c r="I13" s="7" t="s">
        <v>28</v>
      </c>
      <c r="J13" s="12">
        <v>0.12733511782367701</v>
      </c>
      <c r="K13" s="10">
        <v>3.6999999999999998E-2</v>
      </c>
      <c r="L13" s="7" t="s">
        <v>33</v>
      </c>
      <c r="M13" s="13">
        <v>0.15</v>
      </c>
      <c r="N13" s="10">
        <v>1.65</v>
      </c>
      <c r="O13" s="7" t="s">
        <v>34</v>
      </c>
      <c r="P13" s="7">
        <v>0.2</v>
      </c>
      <c r="Q13" s="10">
        <v>1.75</v>
      </c>
      <c r="R13" s="7" t="s">
        <v>35</v>
      </c>
      <c r="S13" s="7">
        <v>0.15</v>
      </c>
      <c r="T13" s="10">
        <v>0.7</v>
      </c>
      <c r="U13" s="7" t="s">
        <v>31</v>
      </c>
      <c r="V13" s="7">
        <v>0.02</v>
      </c>
      <c r="W13" s="10">
        <v>0.16</v>
      </c>
    </row>
    <row r="14" spans="1:23" x14ac:dyDescent="0.3">
      <c r="A14">
        <v>14</v>
      </c>
      <c r="B14" s="7" t="s">
        <v>25</v>
      </c>
      <c r="C14" s="7" t="s">
        <v>32</v>
      </c>
      <c r="D14" s="7" t="str">
        <f t="shared" si="3"/>
        <v>업무</v>
      </c>
      <c r="E14" s="7" t="str">
        <f t="shared" si="4"/>
        <v>외기직접-지붕</v>
      </c>
      <c r="F14" s="7">
        <v>5</v>
      </c>
      <c r="G14" s="8">
        <v>1</v>
      </c>
      <c r="H14" s="9">
        <f t="shared" si="5"/>
        <v>0.79285953656874619</v>
      </c>
      <c r="I14" s="7" t="s">
        <v>28</v>
      </c>
      <c r="J14" s="12">
        <v>2.65207465551794E-2</v>
      </c>
      <c r="K14" s="10">
        <v>3.6999999999999998E-2</v>
      </c>
      <c r="L14" s="7" t="s">
        <v>33</v>
      </c>
      <c r="M14" s="13">
        <v>0.15</v>
      </c>
      <c r="N14" s="10">
        <v>1.65</v>
      </c>
      <c r="O14" s="7" t="s">
        <v>34</v>
      </c>
      <c r="P14" s="7">
        <v>0.2</v>
      </c>
      <c r="Q14" s="10">
        <v>1.75</v>
      </c>
      <c r="R14" s="7" t="s">
        <v>35</v>
      </c>
      <c r="S14" s="7">
        <v>0.15</v>
      </c>
      <c r="T14" s="10">
        <v>0.7</v>
      </c>
      <c r="U14" s="7" t="s">
        <v>31</v>
      </c>
      <c r="V14" s="7">
        <v>0.02</v>
      </c>
      <c r="W14" s="10">
        <v>0.16</v>
      </c>
    </row>
    <row r="15" spans="1:23" x14ac:dyDescent="0.3">
      <c r="A15">
        <v>15</v>
      </c>
      <c r="B15" s="7" t="s">
        <v>25</v>
      </c>
      <c r="C15" s="7" t="s">
        <v>32</v>
      </c>
      <c r="D15" s="7" t="str">
        <f t="shared" si="3"/>
        <v>업무</v>
      </c>
      <c r="E15" s="7" t="str">
        <f t="shared" si="4"/>
        <v>외기직접-지붕</v>
      </c>
      <c r="F15" s="7">
        <v>5</v>
      </c>
      <c r="G15" s="8">
        <v>1</v>
      </c>
      <c r="H15" s="9">
        <f t="shared" si="5"/>
        <v>0.61171524331209992</v>
      </c>
      <c r="I15" s="7" t="s">
        <v>28</v>
      </c>
      <c r="J15" s="12">
        <v>4.03398804133758E-2</v>
      </c>
      <c r="K15" s="10">
        <v>3.6999999999999998E-2</v>
      </c>
      <c r="L15" s="7" t="s">
        <v>33</v>
      </c>
      <c r="M15" s="13">
        <v>0.15</v>
      </c>
      <c r="N15" s="10">
        <v>1.65</v>
      </c>
      <c r="O15" s="7" t="s">
        <v>34</v>
      </c>
      <c r="P15" s="7">
        <v>0.2</v>
      </c>
      <c r="Q15" s="10">
        <v>1.75</v>
      </c>
      <c r="R15" s="7" t="s">
        <v>35</v>
      </c>
      <c r="S15" s="7">
        <v>0.15</v>
      </c>
      <c r="T15" s="10">
        <v>0.7</v>
      </c>
      <c r="U15" s="7" t="s">
        <v>31</v>
      </c>
      <c r="V15" s="7">
        <v>0.02</v>
      </c>
      <c r="W15" s="10">
        <v>0.16</v>
      </c>
    </row>
    <row r="16" spans="1:23" x14ac:dyDescent="0.3">
      <c r="A16" s="7">
        <v>16</v>
      </c>
      <c r="B16" s="7" t="s">
        <v>25</v>
      </c>
      <c r="C16" s="7" t="s">
        <v>32</v>
      </c>
      <c r="D16" s="7" t="str">
        <f t="shared" si="3"/>
        <v>업무</v>
      </c>
      <c r="E16" s="7" t="str">
        <f t="shared" si="4"/>
        <v>외기직접-지붕</v>
      </c>
      <c r="F16" s="7">
        <v>5</v>
      </c>
      <c r="G16" s="8">
        <v>1</v>
      </c>
      <c r="H16" s="9">
        <f t="shared" si="5"/>
        <v>1.0107576919231467</v>
      </c>
      <c r="I16" s="7" t="s">
        <v>28</v>
      </c>
      <c r="J16" s="12">
        <v>1.6460422538220901E-2</v>
      </c>
      <c r="K16" s="10">
        <v>3.6999999999999998E-2</v>
      </c>
      <c r="L16" s="7" t="s">
        <v>33</v>
      </c>
      <c r="M16" s="13">
        <v>0.15</v>
      </c>
      <c r="N16" s="10">
        <v>1.65</v>
      </c>
      <c r="O16" s="7" t="s">
        <v>34</v>
      </c>
      <c r="P16" s="7">
        <v>0.2</v>
      </c>
      <c r="Q16" s="10">
        <v>1.75</v>
      </c>
      <c r="R16" s="7" t="s">
        <v>35</v>
      </c>
      <c r="S16" s="7">
        <v>0.15</v>
      </c>
      <c r="T16" s="10">
        <v>0.7</v>
      </c>
      <c r="U16" s="7" t="s">
        <v>31</v>
      </c>
      <c r="V16" s="7">
        <v>0.02</v>
      </c>
      <c r="W16" s="10">
        <v>0.16</v>
      </c>
    </row>
    <row r="17" spans="1:23" x14ac:dyDescent="0.3">
      <c r="A17">
        <v>17</v>
      </c>
      <c r="B17" s="7" t="s">
        <v>25</v>
      </c>
      <c r="C17" s="7" t="s">
        <v>32</v>
      </c>
      <c r="D17" s="7" t="str">
        <f t="shared" si="3"/>
        <v>업무</v>
      </c>
      <c r="E17" s="7" t="str">
        <f t="shared" si="4"/>
        <v>외기직접-지붕</v>
      </c>
      <c r="F17" s="7">
        <v>5</v>
      </c>
      <c r="G17" s="8">
        <v>1</v>
      </c>
      <c r="H17" s="9">
        <f t="shared" si="5"/>
        <v>1.0254083521338262</v>
      </c>
      <c r="I17" s="7" t="s">
        <v>28</v>
      </c>
      <c r="J17" s="12">
        <v>1.5937406490556898E-2</v>
      </c>
      <c r="K17" s="10">
        <v>3.6999999999999998E-2</v>
      </c>
      <c r="L17" s="7" t="s">
        <v>33</v>
      </c>
      <c r="M17" s="13">
        <v>0.15</v>
      </c>
      <c r="N17" s="10">
        <v>1.65</v>
      </c>
      <c r="O17" s="7" t="s">
        <v>34</v>
      </c>
      <c r="P17" s="7">
        <v>0.2</v>
      </c>
      <c r="Q17" s="10">
        <v>1.75</v>
      </c>
      <c r="R17" s="7" t="s">
        <v>35</v>
      </c>
      <c r="S17" s="7">
        <v>0.15</v>
      </c>
      <c r="T17" s="10">
        <v>0.7</v>
      </c>
      <c r="U17" s="7" t="s">
        <v>31</v>
      </c>
      <c r="V17" s="7">
        <v>0.02</v>
      </c>
      <c r="W17" s="10">
        <v>0.16</v>
      </c>
    </row>
    <row r="18" spans="1:23" x14ac:dyDescent="0.3">
      <c r="A18">
        <v>18</v>
      </c>
      <c r="B18" s="7" t="s">
        <v>25</v>
      </c>
      <c r="C18" s="7" t="s">
        <v>32</v>
      </c>
      <c r="D18" s="7" t="str">
        <f t="shared" si="3"/>
        <v>업무</v>
      </c>
      <c r="E18" s="7" t="str">
        <f t="shared" si="4"/>
        <v>외기직접-지붕</v>
      </c>
      <c r="F18" s="7">
        <v>5</v>
      </c>
      <c r="G18" s="8">
        <v>1</v>
      </c>
      <c r="H18" s="9">
        <f t="shared" si="5"/>
        <v>0.26041972649594347</v>
      </c>
      <c r="I18" s="7" t="s">
        <v>28</v>
      </c>
      <c r="J18" s="12">
        <v>0.121932551395148</v>
      </c>
      <c r="K18" s="10">
        <v>3.6999999999999998E-2</v>
      </c>
      <c r="L18" s="7" t="s">
        <v>33</v>
      </c>
      <c r="M18" s="13">
        <v>0.15</v>
      </c>
      <c r="N18" s="10">
        <v>1.65</v>
      </c>
      <c r="O18" s="7" t="s">
        <v>34</v>
      </c>
      <c r="P18" s="7">
        <v>0.2</v>
      </c>
      <c r="Q18" s="10">
        <v>1.75</v>
      </c>
      <c r="R18" s="7" t="s">
        <v>35</v>
      </c>
      <c r="S18" s="7">
        <v>0.15</v>
      </c>
      <c r="T18" s="10">
        <v>0.7</v>
      </c>
      <c r="U18" s="7" t="s">
        <v>31</v>
      </c>
      <c r="V18" s="7">
        <v>0.02</v>
      </c>
      <c r="W18" s="10">
        <v>0.16</v>
      </c>
    </row>
    <row r="19" spans="1:23" x14ac:dyDescent="0.3">
      <c r="A19" s="7">
        <v>19</v>
      </c>
      <c r="B19" s="7" t="s">
        <v>25</v>
      </c>
      <c r="C19" s="7" t="s">
        <v>32</v>
      </c>
      <c r="D19" s="7" t="str">
        <f t="shared" si="3"/>
        <v>업무</v>
      </c>
      <c r="E19" s="7" t="str">
        <f t="shared" si="4"/>
        <v>외기직접-지붕</v>
      </c>
      <c r="F19" s="7">
        <v>5</v>
      </c>
      <c r="G19" s="8">
        <v>1</v>
      </c>
      <c r="H19" s="9">
        <f t="shared" si="5"/>
        <v>0.18981719754436915</v>
      </c>
      <c r="I19" s="7" t="s">
        <v>28</v>
      </c>
      <c r="J19" s="12">
        <v>0.17477860317798299</v>
      </c>
      <c r="K19" s="10">
        <v>3.6999999999999998E-2</v>
      </c>
      <c r="L19" s="7" t="s">
        <v>33</v>
      </c>
      <c r="M19" s="13">
        <v>0.15</v>
      </c>
      <c r="N19" s="10">
        <v>1.65</v>
      </c>
      <c r="O19" s="7" t="s">
        <v>34</v>
      </c>
      <c r="P19" s="7">
        <v>0.2</v>
      </c>
      <c r="Q19" s="10">
        <v>1.75</v>
      </c>
      <c r="R19" s="7" t="s">
        <v>35</v>
      </c>
      <c r="S19" s="7">
        <v>0.15</v>
      </c>
      <c r="T19" s="10">
        <v>0.7</v>
      </c>
      <c r="U19" s="7" t="s">
        <v>31</v>
      </c>
      <c r="V19" s="7">
        <v>0.02</v>
      </c>
      <c r="W19" s="10">
        <v>0.16</v>
      </c>
    </row>
    <row r="20" spans="1:23" x14ac:dyDescent="0.3">
      <c r="A20">
        <v>20</v>
      </c>
      <c r="B20" s="7" t="s">
        <v>25</v>
      </c>
      <c r="C20" s="7" t="s">
        <v>32</v>
      </c>
      <c r="D20" s="7" t="str">
        <f t="shared" si="3"/>
        <v>업무</v>
      </c>
      <c r="E20" s="7" t="str">
        <f t="shared" si="4"/>
        <v>외기직접-지붕</v>
      </c>
      <c r="F20" s="7">
        <v>5</v>
      </c>
      <c r="G20" s="8">
        <v>1</v>
      </c>
      <c r="H20" s="9">
        <f t="shared" si="5"/>
        <v>0.17963860854736385</v>
      </c>
      <c r="I20" s="7" t="s">
        <v>28</v>
      </c>
      <c r="J20" s="12">
        <v>0.18582330670789801</v>
      </c>
      <c r="K20" s="10">
        <v>3.6999999999999998E-2</v>
      </c>
      <c r="L20" s="7" t="s">
        <v>33</v>
      </c>
      <c r="M20" s="13">
        <v>0.15</v>
      </c>
      <c r="N20" s="10">
        <v>1.65</v>
      </c>
      <c r="O20" s="7" t="s">
        <v>34</v>
      </c>
      <c r="P20" s="7">
        <v>0.2</v>
      </c>
      <c r="Q20" s="10">
        <v>1.75</v>
      </c>
      <c r="R20" s="7" t="s">
        <v>35</v>
      </c>
      <c r="S20" s="7">
        <v>0.15</v>
      </c>
      <c r="T20" s="10">
        <v>0.7</v>
      </c>
      <c r="U20" s="7" t="s">
        <v>31</v>
      </c>
      <c r="V20" s="7">
        <v>0.02</v>
      </c>
      <c r="W20" s="10">
        <v>0.16</v>
      </c>
    </row>
    <row r="21" spans="1:23" x14ac:dyDescent="0.3">
      <c r="A21">
        <v>21</v>
      </c>
      <c r="B21" s="7" t="s">
        <v>25</v>
      </c>
      <c r="C21" s="7" t="s">
        <v>32</v>
      </c>
      <c r="D21" s="7" t="str">
        <f t="shared" si="3"/>
        <v>업무</v>
      </c>
      <c r="E21" s="7" t="str">
        <f t="shared" si="4"/>
        <v>외기직접-지붕</v>
      </c>
      <c r="F21" s="7">
        <v>5</v>
      </c>
      <c r="G21" s="8">
        <v>1</v>
      </c>
      <c r="H21" s="9">
        <f t="shared" si="5"/>
        <v>0.30611526661404098</v>
      </c>
      <c r="I21" s="7" t="s">
        <v>28</v>
      </c>
      <c r="J21" s="12">
        <v>0.10072372333379501</v>
      </c>
      <c r="K21" s="10">
        <v>3.6999999999999998E-2</v>
      </c>
      <c r="L21" s="7" t="s">
        <v>33</v>
      </c>
      <c r="M21" s="13">
        <v>0.15</v>
      </c>
      <c r="N21" s="10">
        <v>1.65</v>
      </c>
      <c r="O21" s="7" t="s">
        <v>34</v>
      </c>
      <c r="P21" s="7">
        <v>0.2</v>
      </c>
      <c r="Q21" s="10">
        <v>1.75</v>
      </c>
      <c r="R21" s="7" t="s">
        <v>35</v>
      </c>
      <c r="S21" s="7">
        <v>0.15</v>
      </c>
      <c r="T21" s="10">
        <v>0.7</v>
      </c>
      <c r="U21" s="7" t="s">
        <v>31</v>
      </c>
      <c r="V21" s="7">
        <v>0.02</v>
      </c>
      <c r="W21" s="10">
        <v>0.16</v>
      </c>
    </row>
    <row r="22" spans="1:23" x14ac:dyDescent="0.3">
      <c r="A22" s="7">
        <v>22</v>
      </c>
      <c r="B22" s="7" t="s">
        <v>25</v>
      </c>
      <c r="C22" s="7" t="s">
        <v>32</v>
      </c>
      <c r="D22" s="7" t="str">
        <f t="shared" si="3"/>
        <v>업무</v>
      </c>
      <c r="E22" s="7" t="str">
        <f t="shared" si="4"/>
        <v>외기직접-지붕</v>
      </c>
      <c r="F22" s="7">
        <v>5</v>
      </c>
      <c r="G22" s="8">
        <v>1</v>
      </c>
      <c r="H22" s="9">
        <f t="shared" si="5"/>
        <v>0.45691484614991845</v>
      </c>
      <c r="I22" s="7" t="s">
        <v>28</v>
      </c>
      <c r="J22" s="12">
        <v>6.0832110448973201E-2</v>
      </c>
      <c r="K22" s="10">
        <v>3.6999999999999998E-2</v>
      </c>
      <c r="L22" s="7" t="s">
        <v>33</v>
      </c>
      <c r="M22" s="13">
        <v>0.15</v>
      </c>
      <c r="N22" s="10">
        <v>1.65</v>
      </c>
      <c r="O22" s="7" t="s">
        <v>34</v>
      </c>
      <c r="P22" s="7">
        <v>0.2</v>
      </c>
      <c r="Q22" s="10">
        <v>1.75</v>
      </c>
      <c r="R22" s="7" t="s">
        <v>35</v>
      </c>
      <c r="S22" s="7">
        <v>0.15</v>
      </c>
      <c r="T22" s="10">
        <v>0.7</v>
      </c>
      <c r="U22" s="7" t="s">
        <v>31</v>
      </c>
      <c r="V22" s="7">
        <v>0.02</v>
      </c>
      <c r="W22" s="10">
        <v>0.16</v>
      </c>
    </row>
    <row r="23" spans="1:23" x14ac:dyDescent="0.3">
      <c r="A23">
        <v>23</v>
      </c>
      <c r="B23" s="7" t="s">
        <v>25</v>
      </c>
      <c r="C23" s="7" t="s">
        <v>32</v>
      </c>
      <c r="D23" s="7" t="str">
        <f t="shared" si="3"/>
        <v>업무</v>
      </c>
      <c r="E23" s="7" t="str">
        <f t="shared" si="4"/>
        <v>외기직접-지붕</v>
      </c>
      <c r="F23" s="7">
        <v>5</v>
      </c>
      <c r="G23" s="8">
        <v>1</v>
      </c>
      <c r="H23" s="9">
        <f t="shared" si="5"/>
        <v>0.57548884957312263</v>
      </c>
      <c r="I23" s="7" t="s">
        <v>28</v>
      </c>
      <c r="J23" s="12">
        <v>4.4147386541590103E-2</v>
      </c>
      <c r="K23" s="10">
        <v>3.6999999999999998E-2</v>
      </c>
      <c r="L23" s="7" t="s">
        <v>33</v>
      </c>
      <c r="M23" s="13">
        <v>0.15</v>
      </c>
      <c r="N23" s="10">
        <v>1.65</v>
      </c>
      <c r="O23" s="7" t="s">
        <v>34</v>
      </c>
      <c r="P23" s="7">
        <v>0.2</v>
      </c>
      <c r="Q23" s="10">
        <v>1.75</v>
      </c>
      <c r="R23" s="7" t="s">
        <v>35</v>
      </c>
      <c r="S23" s="7">
        <v>0.15</v>
      </c>
      <c r="T23" s="10">
        <v>0.7</v>
      </c>
      <c r="U23" s="7" t="s">
        <v>31</v>
      </c>
      <c r="V23" s="7">
        <v>0.02</v>
      </c>
      <c r="W23" s="10">
        <v>0.16</v>
      </c>
    </row>
    <row r="24" spans="1:23" x14ac:dyDescent="0.3">
      <c r="A24">
        <v>24</v>
      </c>
      <c r="B24" s="7" t="s">
        <v>25</v>
      </c>
      <c r="C24" s="7" t="s">
        <v>32</v>
      </c>
      <c r="D24" s="7" t="str">
        <f t="shared" si="3"/>
        <v>업무</v>
      </c>
      <c r="E24" s="7" t="str">
        <f t="shared" si="4"/>
        <v>외기직접-지붕</v>
      </c>
      <c r="F24" s="7">
        <v>5</v>
      </c>
      <c r="G24" s="8">
        <v>1</v>
      </c>
      <c r="H24" s="9">
        <f t="shared" si="5"/>
        <v>0.20376271899643481</v>
      </c>
      <c r="I24" s="7" t="s">
        <v>28</v>
      </c>
      <c r="J24" s="12">
        <v>0.161437977524474</v>
      </c>
      <c r="K24" s="10">
        <v>3.6999999999999998E-2</v>
      </c>
      <c r="L24" s="7" t="s">
        <v>33</v>
      </c>
      <c r="M24" s="13">
        <v>0.15</v>
      </c>
      <c r="N24" s="10">
        <v>1.65</v>
      </c>
      <c r="O24" s="7" t="s">
        <v>34</v>
      </c>
      <c r="P24" s="7">
        <v>0.2</v>
      </c>
      <c r="Q24" s="10">
        <v>1.75</v>
      </c>
      <c r="R24" s="7" t="s">
        <v>35</v>
      </c>
      <c r="S24" s="7">
        <v>0.15</v>
      </c>
      <c r="T24" s="10">
        <v>0.7</v>
      </c>
      <c r="U24" s="7" t="s">
        <v>31</v>
      </c>
      <c r="V24" s="7">
        <v>0.02</v>
      </c>
      <c r="W24" s="10">
        <v>0.16</v>
      </c>
    </row>
    <row r="25" spans="1:23" x14ac:dyDescent="0.3">
      <c r="A25" s="7">
        <v>25</v>
      </c>
      <c r="B25" s="7" t="s">
        <v>25</v>
      </c>
      <c r="C25" s="7" t="s">
        <v>32</v>
      </c>
      <c r="D25" s="7" t="str">
        <f t="shared" si="3"/>
        <v>업무</v>
      </c>
      <c r="E25" s="7" t="str">
        <f t="shared" si="4"/>
        <v>외기직접-지붕</v>
      </c>
      <c r="F25" s="7">
        <v>5</v>
      </c>
      <c r="G25" s="8">
        <v>1</v>
      </c>
      <c r="H25" s="9">
        <f t="shared" si="5"/>
        <v>0.1360142119194804</v>
      </c>
      <c r="I25" s="7" t="s">
        <v>28</v>
      </c>
      <c r="J25" s="12">
        <v>0.25188461729325401</v>
      </c>
      <c r="K25" s="10">
        <v>3.6999999999999998E-2</v>
      </c>
      <c r="L25" s="7" t="s">
        <v>33</v>
      </c>
      <c r="M25" s="13">
        <v>0.15</v>
      </c>
      <c r="N25" s="10">
        <v>1.65</v>
      </c>
      <c r="O25" s="7" t="s">
        <v>34</v>
      </c>
      <c r="P25" s="7">
        <v>0.2</v>
      </c>
      <c r="Q25" s="10">
        <v>1.75</v>
      </c>
      <c r="R25" s="7" t="s">
        <v>35</v>
      </c>
      <c r="S25" s="7">
        <v>0.15</v>
      </c>
      <c r="T25" s="10">
        <v>0.7</v>
      </c>
      <c r="U25" s="7" t="s">
        <v>31</v>
      </c>
      <c r="V25" s="7">
        <v>0.02</v>
      </c>
      <c r="W25" s="10">
        <v>0.16</v>
      </c>
    </row>
    <row r="26" spans="1:23" x14ac:dyDescent="0.3">
      <c r="A26">
        <v>26</v>
      </c>
      <c r="B26" s="7" t="s">
        <v>25</v>
      </c>
      <c r="C26" s="7" t="s">
        <v>32</v>
      </c>
      <c r="D26" s="7" t="str">
        <f t="shared" si="3"/>
        <v>업무</v>
      </c>
      <c r="E26" s="7" t="str">
        <f t="shared" si="4"/>
        <v>외기직접-지붕</v>
      </c>
      <c r="F26" s="7">
        <v>5</v>
      </c>
      <c r="G26" s="8">
        <v>1</v>
      </c>
      <c r="H26" s="9">
        <f t="shared" si="5"/>
        <v>0.2917464923912354</v>
      </c>
      <c r="I26" s="7" t="s">
        <v>28</v>
      </c>
      <c r="J26" s="12">
        <v>0.10667665383312901</v>
      </c>
      <c r="K26" s="10">
        <v>3.6999999999999998E-2</v>
      </c>
      <c r="L26" s="7" t="s">
        <v>33</v>
      </c>
      <c r="M26" s="13">
        <v>0.15</v>
      </c>
      <c r="N26" s="10">
        <v>1.65</v>
      </c>
      <c r="O26" s="7" t="s">
        <v>34</v>
      </c>
      <c r="P26" s="7">
        <v>0.2</v>
      </c>
      <c r="Q26" s="10">
        <v>1.75</v>
      </c>
      <c r="R26" s="7" t="s">
        <v>35</v>
      </c>
      <c r="S26" s="7">
        <v>0.15</v>
      </c>
      <c r="T26" s="10">
        <v>0.7</v>
      </c>
      <c r="U26" s="7" t="s">
        <v>31</v>
      </c>
      <c r="V26" s="7">
        <v>0.02</v>
      </c>
      <c r="W26" s="10">
        <v>0.16</v>
      </c>
    </row>
    <row r="27" spans="1:23" x14ac:dyDescent="0.3">
      <c r="A27">
        <v>27</v>
      </c>
      <c r="B27" s="7" t="s">
        <v>25</v>
      </c>
      <c r="C27" s="7" t="s">
        <v>32</v>
      </c>
      <c r="D27" s="7" t="str">
        <f t="shared" si="3"/>
        <v>업무</v>
      </c>
      <c r="E27" s="7" t="str">
        <f t="shared" si="4"/>
        <v>외기직접-지붕</v>
      </c>
      <c r="F27" s="7">
        <v>5</v>
      </c>
      <c r="G27" s="8">
        <v>1</v>
      </c>
      <c r="H27" s="9">
        <f t="shared" si="5"/>
        <v>0.22735413655554546</v>
      </c>
      <c r="I27" s="7" t="s">
        <v>28</v>
      </c>
      <c r="J27" s="12">
        <v>0.14259592656278999</v>
      </c>
      <c r="K27" s="10">
        <v>3.6999999999999998E-2</v>
      </c>
      <c r="L27" s="7" t="s">
        <v>33</v>
      </c>
      <c r="M27" s="13">
        <v>0.15</v>
      </c>
      <c r="N27" s="10">
        <v>1.65</v>
      </c>
      <c r="O27" s="7" t="s">
        <v>34</v>
      </c>
      <c r="P27" s="7">
        <v>0.2</v>
      </c>
      <c r="Q27" s="10">
        <v>1.75</v>
      </c>
      <c r="R27" s="7" t="s">
        <v>35</v>
      </c>
      <c r="S27" s="7">
        <v>0.15</v>
      </c>
      <c r="T27" s="10">
        <v>0.7</v>
      </c>
      <c r="U27" s="7" t="s">
        <v>31</v>
      </c>
      <c r="V27" s="7">
        <v>0.02</v>
      </c>
      <c r="W27" s="10">
        <v>0.16</v>
      </c>
    </row>
    <row r="28" spans="1:23" x14ac:dyDescent="0.3">
      <c r="A28" s="7">
        <v>28</v>
      </c>
      <c r="B28" s="7" t="s">
        <v>25</v>
      </c>
      <c r="C28" s="7" t="s">
        <v>32</v>
      </c>
      <c r="D28" s="7" t="str">
        <f t="shared" si="3"/>
        <v>업무</v>
      </c>
      <c r="E28" s="7" t="str">
        <f t="shared" si="4"/>
        <v>외기직접-지붕</v>
      </c>
      <c r="F28" s="7">
        <v>5</v>
      </c>
      <c r="G28" s="8">
        <v>1</v>
      </c>
      <c r="H28" s="9">
        <f t="shared" si="5"/>
        <v>0.61564518673600344</v>
      </c>
      <c r="I28" s="7" t="s">
        <v>28</v>
      </c>
      <c r="J28" s="12">
        <v>3.9953772919252499E-2</v>
      </c>
      <c r="K28" s="10">
        <v>3.6999999999999998E-2</v>
      </c>
      <c r="L28" s="7" t="s">
        <v>33</v>
      </c>
      <c r="M28" s="13">
        <v>0.15</v>
      </c>
      <c r="N28" s="10">
        <v>1.65</v>
      </c>
      <c r="O28" s="7" t="s">
        <v>34</v>
      </c>
      <c r="P28" s="7">
        <v>0.2</v>
      </c>
      <c r="Q28" s="10">
        <v>1.75</v>
      </c>
      <c r="R28" s="7" t="s">
        <v>35</v>
      </c>
      <c r="S28" s="7">
        <v>0.15</v>
      </c>
      <c r="T28" s="10">
        <v>0.7</v>
      </c>
      <c r="U28" s="7" t="s">
        <v>31</v>
      </c>
      <c r="V28" s="7">
        <v>0.02</v>
      </c>
      <c r="W28" s="10">
        <v>0.16</v>
      </c>
    </row>
    <row r="29" spans="1:23" x14ac:dyDescent="0.3">
      <c r="A29">
        <v>29</v>
      </c>
      <c r="B29" s="7" t="s">
        <v>25</v>
      </c>
      <c r="C29" s="7" t="s">
        <v>32</v>
      </c>
      <c r="D29" s="7" t="str">
        <f t="shared" si="3"/>
        <v>업무</v>
      </c>
      <c r="E29" s="7" t="str">
        <f t="shared" si="4"/>
        <v>외기직접-지붕</v>
      </c>
      <c r="F29" s="7">
        <v>5</v>
      </c>
      <c r="G29" s="8">
        <v>1</v>
      </c>
      <c r="H29" s="9">
        <f t="shared" si="5"/>
        <v>0.25729678614975632</v>
      </c>
      <c r="I29" s="7" t="s">
        <v>28</v>
      </c>
      <c r="J29" s="12">
        <v>0.123657027466688</v>
      </c>
      <c r="K29" s="10">
        <v>3.6999999999999998E-2</v>
      </c>
      <c r="L29" s="7" t="s">
        <v>33</v>
      </c>
      <c r="M29" s="13">
        <v>0.15</v>
      </c>
      <c r="N29" s="10">
        <v>1.65</v>
      </c>
      <c r="O29" s="7" t="s">
        <v>34</v>
      </c>
      <c r="P29" s="7">
        <v>0.2</v>
      </c>
      <c r="Q29" s="10">
        <v>1.75</v>
      </c>
      <c r="R29" s="7" t="s">
        <v>35</v>
      </c>
      <c r="S29" s="7">
        <v>0.15</v>
      </c>
      <c r="T29" s="10">
        <v>0.7</v>
      </c>
      <c r="U29" s="7" t="s">
        <v>31</v>
      </c>
      <c r="V29" s="7">
        <v>0.02</v>
      </c>
      <c r="W29" s="10">
        <v>0.16</v>
      </c>
    </row>
    <row r="30" spans="1:23" x14ac:dyDescent="0.3">
      <c r="A30">
        <v>30</v>
      </c>
      <c r="B30" s="7" t="s">
        <v>25</v>
      </c>
      <c r="C30" s="7" t="s">
        <v>32</v>
      </c>
      <c r="D30" s="7" t="str">
        <f t="shared" si="3"/>
        <v>업무</v>
      </c>
      <c r="E30" s="7" t="str">
        <f t="shared" si="4"/>
        <v>외기직접-지붕</v>
      </c>
      <c r="F30" s="7">
        <v>5</v>
      </c>
      <c r="G30" s="8">
        <v>1</v>
      </c>
      <c r="H30" s="9">
        <f t="shared" si="5"/>
        <v>1.1780688034978857</v>
      </c>
      <c r="I30" s="7" t="s">
        <v>28</v>
      </c>
      <c r="J30" s="12">
        <v>1.12615544511937E-2</v>
      </c>
      <c r="K30" s="10">
        <v>3.6999999999999998E-2</v>
      </c>
      <c r="L30" s="7" t="s">
        <v>33</v>
      </c>
      <c r="M30" s="13">
        <v>0.15</v>
      </c>
      <c r="N30" s="10">
        <v>1.65</v>
      </c>
      <c r="O30" s="7" t="s">
        <v>34</v>
      </c>
      <c r="P30" s="7">
        <v>0.2</v>
      </c>
      <c r="Q30" s="10">
        <v>1.75</v>
      </c>
      <c r="R30" s="7" t="s">
        <v>35</v>
      </c>
      <c r="S30" s="7">
        <v>0.15</v>
      </c>
      <c r="T30" s="10">
        <v>0.7</v>
      </c>
      <c r="U30" s="7" t="s">
        <v>31</v>
      </c>
      <c r="V30" s="7">
        <v>0.02</v>
      </c>
      <c r="W30" s="10">
        <v>0.16</v>
      </c>
    </row>
    <row r="31" spans="1:23" x14ac:dyDescent="0.3">
      <c r="A31" s="7">
        <v>31</v>
      </c>
      <c r="B31" s="7" t="s">
        <v>25</v>
      </c>
      <c r="C31" s="7" t="s">
        <v>32</v>
      </c>
      <c r="D31" s="7" t="str">
        <f t="shared" si="3"/>
        <v>업무</v>
      </c>
      <c r="E31" s="7" t="str">
        <f t="shared" si="4"/>
        <v>외기직접-지붕</v>
      </c>
      <c r="F31" s="7">
        <v>5</v>
      </c>
      <c r="G31" s="8">
        <v>1</v>
      </c>
      <c r="H31" s="9">
        <f t="shared" si="5"/>
        <v>0.15429220116057171</v>
      </c>
      <c r="I31" s="7" t="s">
        <v>28</v>
      </c>
      <c r="J31" s="12">
        <v>0.219658953109756</v>
      </c>
      <c r="K31" s="10">
        <v>3.6999999999999998E-2</v>
      </c>
      <c r="L31" s="7" t="s">
        <v>33</v>
      </c>
      <c r="M31" s="13">
        <v>0.15</v>
      </c>
      <c r="N31" s="10">
        <v>1.65</v>
      </c>
      <c r="O31" s="7" t="s">
        <v>34</v>
      </c>
      <c r="P31" s="7">
        <v>0.2</v>
      </c>
      <c r="Q31" s="10">
        <v>1.75</v>
      </c>
      <c r="R31" s="7" t="s">
        <v>35</v>
      </c>
      <c r="S31" s="7">
        <v>0.15</v>
      </c>
      <c r="T31" s="10">
        <v>0.7</v>
      </c>
      <c r="U31" s="7" t="s">
        <v>31</v>
      </c>
      <c r="V31" s="7">
        <v>0.02</v>
      </c>
      <c r="W31" s="10">
        <v>0.16</v>
      </c>
    </row>
    <row r="32" spans="1:23" x14ac:dyDescent="0.3">
      <c r="A32">
        <v>32</v>
      </c>
      <c r="B32" s="7" t="s">
        <v>25</v>
      </c>
      <c r="C32" s="7" t="s">
        <v>32</v>
      </c>
      <c r="D32" s="7" t="str">
        <f t="shared" si="3"/>
        <v>업무</v>
      </c>
      <c r="E32" s="7" t="str">
        <f t="shared" si="4"/>
        <v>외기직접-지붕</v>
      </c>
      <c r="F32" s="7">
        <v>5</v>
      </c>
      <c r="G32" s="8">
        <v>1</v>
      </c>
      <c r="H32" s="9">
        <f t="shared" si="5"/>
        <v>0.20006030521031598</v>
      </c>
      <c r="I32" s="7" t="s">
        <v>28</v>
      </c>
      <c r="J32" s="12">
        <v>0.16479845527443099</v>
      </c>
      <c r="K32" s="10">
        <v>3.6999999999999998E-2</v>
      </c>
      <c r="L32" s="7" t="s">
        <v>33</v>
      </c>
      <c r="M32" s="13">
        <v>0.15</v>
      </c>
      <c r="N32" s="10">
        <v>1.65</v>
      </c>
      <c r="O32" s="7" t="s">
        <v>34</v>
      </c>
      <c r="P32" s="7">
        <v>0.2</v>
      </c>
      <c r="Q32" s="10">
        <v>1.75</v>
      </c>
      <c r="R32" s="7" t="s">
        <v>35</v>
      </c>
      <c r="S32" s="7">
        <v>0.15</v>
      </c>
      <c r="T32" s="10">
        <v>0.7</v>
      </c>
      <c r="U32" s="7" t="s">
        <v>31</v>
      </c>
      <c r="V32" s="7">
        <v>0.02</v>
      </c>
      <c r="W32" s="10">
        <v>0.16</v>
      </c>
    </row>
    <row r="33" spans="1:23" x14ac:dyDescent="0.3">
      <c r="A33">
        <v>33</v>
      </c>
      <c r="B33" s="7" t="s">
        <v>25</v>
      </c>
      <c r="C33" s="7" t="s">
        <v>32</v>
      </c>
      <c r="D33" s="7" t="str">
        <f t="shared" si="3"/>
        <v>업무</v>
      </c>
      <c r="E33" s="7" t="str">
        <f t="shared" si="4"/>
        <v>외기직접-지붕</v>
      </c>
      <c r="F33" s="7">
        <v>5</v>
      </c>
      <c r="G33" s="8">
        <v>1</v>
      </c>
      <c r="H33" s="9">
        <f t="shared" si="5"/>
        <v>0.73307617161476124</v>
      </c>
      <c r="I33" s="7" t="s">
        <v>28</v>
      </c>
      <c r="J33" s="12">
        <v>3.0326465591788299E-2</v>
      </c>
      <c r="K33" s="10">
        <v>3.6999999999999998E-2</v>
      </c>
      <c r="L33" s="7" t="s">
        <v>33</v>
      </c>
      <c r="M33" s="13">
        <v>0.15</v>
      </c>
      <c r="N33" s="10">
        <v>1.65</v>
      </c>
      <c r="O33" s="7" t="s">
        <v>34</v>
      </c>
      <c r="P33" s="7">
        <v>0.2</v>
      </c>
      <c r="Q33" s="10">
        <v>1.75</v>
      </c>
      <c r="R33" s="7" t="s">
        <v>35</v>
      </c>
      <c r="S33" s="7">
        <v>0.15</v>
      </c>
      <c r="T33" s="10">
        <v>0.7</v>
      </c>
      <c r="U33" s="7" t="s">
        <v>31</v>
      </c>
      <c r="V33" s="7">
        <v>0.02</v>
      </c>
      <c r="W33" s="10">
        <v>0.16</v>
      </c>
    </row>
    <row r="34" spans="1:23" x14ac:dyDescent="0.3">
      <c r="A34" s="7">
        <v>34</v>
      </c>
      <c r="B34" s="7" t="s">
        <v>25</v>
      </c>
      <c r="C34" s="7" t="s">
        <v>32</v>
      </c>
      <c r="D34" s="7" t="str">
        <f t="shared" si="3"/>
        <v>업무</v>
      </c>
      <c r="E34" s="7" t="str">
        <f t="shared" si="4"/>
        <v>외기직접-지붕</v>
      </c>
      <c r="F34" s="7">
        <v>5</v>
      </c>
      <c r="G34" s="8">
        <v>1</v>
      </c>
      <c r="H34" s="9">
        <f t="shared" si="5"/>
        <v>0.22266412935259178</v>
      </c>
      <c r="I34" s="7" t="s">
        <v>28</v>
      </c>
      <c r="J34" s="12">
        <v>0.146023778972449</v>
      </c>
      <c r="K34" s="10">
        <v>3.6999999999999998E-2</v>
      </c>
      <c r="L34" s="7" t="s">
        <v>33</v>
      </c>
      <c r="M34" s="13">
        <v>0.15</v>
      </c>
      <c r="N34" s="10">
        <v>1.65</v>
      </c>
      <c r="O34" s="7" t="s">
        <v>34</v>
      </c>
      <c r="P34" s="7">
        <v>0.2</v>
      </c>
      <c r="Q34" s="10">
        <v>1.75</v>
      </c>
      <c r="R34" s="7" t="s">
        <v>35</v>
      </c>
      <c r="S34" s="7">
        <v>0.15</v>
      </c>
      <c r="T34" s="10">
        <v>0.7</v>
      </c>
      <c r="U34" s="7" t="s">
        <v>31</v>
      </c>
      <c r="V34" s="7">
        <v>0.02</v>
      </c>
      <c r="W34" s="10">
        <v>0.16</v>
      </c>
    </row>
    <row r="35" spans="1:23" x14ac:dyDescent="0.3">
      <c r="A35">
        <v>35</v>
      </c>
      <c r="B35" s="7" t="s">
        <v>25</v>
      </c>
      <c r="C35" s="7" t="s">
        <v>32</v>
      </c>
      <c r="D35" s="7" t="str">
        <f t="shared" si="3"/>
        <v>업무</v>
      </c>
      <c r="E35" s="7" t="str">
        <f t="shared" si="4"/>
        <v>외기직접-지붕</v>
      </c>
      <c r="F35" s="7">
        <v>5</v>
      </c>
      <c r="G35" s="8">
        <v>1</v>
      </c>
      <c r="H35" s="9">
        <f t="shared" si="5"/>
        <v>1.2631273958930478</v>
      </c>
      <c r="I35" s="7" t="s">
        <v>28</v>
      </c>
      <c r="J35" s="12">
        <v>9.1465947078540905E-3</v>
      </c>
      <c r="K35" s="10">
        <v>3.6999999999999998E-2</v>
      </c>
      <c r="L35" s="7" t="s">
        <v>33</v>
      </c>
      <c r="M35" s="13">
        <v>0.15</v>
      </c>
      <c r="N35" s="10">
        <v>1.65</v>
      </c>
      <c r="O35" s="7" t="s">
        <v>34</v>
      </c>
      <c r="P35" s="7">
        <v>0.2</v>
      </c>
      <c r="Q35" s="10">
        <v>1.75</v>
      </c>
      <c r="R35" s="7" t="s">
        <v>35</v>
      </c>
      <c r="S35" s="7">
        <v>0.15</v>
      </c>
      <c r="T35" s="10">
        <v>0.7</v>
      </c>
      <c r="U35" s="7" t="s">
        <v>31</v>
      </c>
      <c r="V35" s="7">
        <v>0.02</v>
      </c>
      <c r="W35" s="10">
        <v>0.16</v>
      </c>
    </row>
    <row r="36" spans="1:23" x14ac:dyDescent="0.3">
      <c r="A36">
        <v>36</v>
      </c>
      <c r="B36" s="7" t="s">
        <v>25</v>
      </c>
      <c r="C36" s="7" t="s">
        <v>32</v>
      </c>
      <c r="D36" s="7" t="str">
        <f t="shared" si="3"/>
        <v>업무</v>
      </c>
      <c r="E36" s="7" t="str">
        <f t="shared" si="4"/>
        <v>외기직접-지붕</v>
      </c>
      <c r="F36" s="7">
        <v>5</v>
      </c>
      <c r="G36" s="8">
        <v>1</v>
      </c>
      <c r="H36" s="9">
        <f t="shared" si="5"/>
        <v>0.14756950262868482</v>
      </c>
      <c r="I36" s="7" t="s">
        <v>28</v>
      </c>
      <c r="J36" s="12">
        <v>0.230583533685422</v>
      </c>
      <c r="K36" s="10">
        <v>3.6999999999999998E-2</v>
      </c>
      <c r="L36" s="7" t="s">
        <v>33</v>
      </c>
      <c r="M36" s="13">
        <v>0.15</v>
      </c>
      <c r="N36" s="10">
        <v>1.65</v>
      </c>
      <c r="O36" s="7" t="s">
        <v>34</v>
      </c>
      <c r="P36" s="7">
        <v>0.2</v>
      </c>
      <c r="Q36" s="10">
        <v>1.75</v>
      </c>
      <c r="R36" s="7" t="s">
        <v>35</v>
      </c>
      <c r="S36" s="7">
        <v>0.15</v>
      </c>
      <c r="T36" s="10">
        <v>0.7</v>
      </c>
      <c r="U36" s="7" t="s">
        <v>31</v>
      </c>
      <c r="V36" s="7">
        <v>0.02</v>
      </c>
      <c r="W36" s="10">
        <v>0.16</v>
      </c>
    </row>
    <row r="37" spans="1:23" x14ac:dyDescent="0.3">
      <c r="A37" s="7">
        <v>37</v>
      </c>
      <c r="B37" s="7" t="s">
        <v>25</v>
      </c>
      <c r="C37" s="7" t="s">
        <v>32</v>
      </c>
      <c r="D37" s="7" t="str">
        <f t="shared" si="3"/>
        <v>업무</v>
      </c>
      <c r="E37" s="7" t="str">
        <f t="shared" si="4"/>
        <v>외기직접-지붕</v>
      </c>
      <c r="F37" s="7">
        <v>5</v>
      </c>
      <c r="G37" s="8">
        <v>1</v>
      </c>
      <c r="H37" s="9">
        <f t="shared" si="5"/>
        <v>1.0332658486693063</v>
      </c>
      <c r="I37" s="7" t="s">
        <v>28</v>
      </c>
      <c r="J37" s="12">
        <v>1.5663010983262199E-2</v>
      </c>
      <c r="K37" s="10">
        <v>3.6999999999999998E-2</v>
      </c>
      <c r="L37" s="7" t="s">
        <v>33</v>
      </c>
      <c r="M37" s="13">
        <v>0.15</v>
      </c>
      <c r="N37" s="10">
        <v>1.65</v>
      </c>
      <c r="O37" s="7" t="s">
        <v>34</v>
      </c>
      <c r="P37" s="7">
        <v>0.2</v>
      </c>
      <c r="Q37" s="10">
        <v>1.75</v>
      </c>
      <c r="R37" s="7" t="s">
        <v>35</v>
      </c>
      <c r="S37" s="7">
        <v>0.15</v>
      </c>
      <c r="T37" s="10">
        <v>0.7</v>
      </c>
      <c r="U37" s="7" t="s">
        <v>31</v>
      </c>
      <c r="V37" s="7">
        <v>0.02</v>
      </c>
      <c r="W37" s="10">
        <v>0.16</v>
      </c>
    </row>
    <row r="38" spans="1:23" x14ac:dyDescent="0.3">
      <c r="A38">
        <v>38</v>
      </c>
      <c r="B38" s="7" t="s">
        <v>25</v>
      </c>
      <c r="C38" s="7" t="s">
        <v>32</v>
      </c>
      <c r="D38" s="7" t="str">
        <f t="shared" si="3"/>
        <v>업무</v>
      </c>
      <c r="E38" s="7" t="str">
        <f t="shared" si="4"/>
        <v>외기직접-지붕</v>
      </c>
      <c r="F38" s="7">
        <v>5</v>
      </c>
      <c r="G38" s="8">
        <v>1</v>
      </c>
      <c r="H38" s="9">
        <f t="shared" si="5"/>
        <v>0.14452081871004641</v>
      </c>
      <c r="I38" s="7" t="s">
        <v>28</v>
      </c>
      <c r="J38" s="12">
        <v>0.23587269846466399</v>
      </c>
      <c r="K38" s="10">
        <v>3.6999999999999998E-2</v>
      </c>
      <c r="L38" s="7" t="s">
        <v>33</v>
      </c>
      <c r="M38" s="13">
        <v>0.15</v>
      </c>
      <c r="N38" s="10">
        <v>1.65</v>
      </c>
      <c r="O38" s="7" t="s">
        <v>34</v>
      </c>
      <c r="P38" s="7">
        <v>0.2</v>
      </c>
      <c r="Q38" s="10">
        <v>1.75</v>
      </c>
      <c r="R38" s="7" t="s">
        <v>35</v>
      </c>
      <c r="S38" s="7">
        <v>0.15</v>
      </c>
      <c r="T38" s="10">
        <v>0.7</v>
      </c>
      <c r="U38" s="7" t="s">
        <v>31</v>
      </c>
      <c r="V38" s="7">
        <v>0.02</v>
      </c>
      <c r="W38" s="10">
        <v>0.16</v>
      </c>
    </row>
    <row r="39" spans="1:23" x14ac:dyDescent="0.3">
      <c r="A39">
        <v>39</v>
      </c>
      <c r="B39" s="7" t="s">
        <v>25</v>
      </c>
      <c r="C39" s="7" t="s">
        <v>32</v>
      </c>
      <c r="D39" s="7" t="str">
        <f t="shared" si="3"/>
        <v>업무</v>
      </c>
      <c r="E39" s="7" t="str">
        <f t="shared" si="4"/>
        <v>외기직접-지붕</v>
      </c>
      <c r="F39" s="7">
        <v>5</v>
      </c>
      <c r="G39" s="8">
        <v>1</v>
      </c>
      <c r="H39" s="9">
        <f t="shared" si="5"/>
        <v>0.23306942096121649</v>
      </c>
      <c r="I39" s="7" t="s">
        <v>28</v>
      </c>
      <c r="J39" s="12">
        <v>0.13860520513146199</v>
      </c>
      <c r="K39" s="10">
        <v>3.6999999999999998E-2</v>
      </c>
      <c r="L39" s="7" t="s">
        <v>33</v>
      </c>
      <c r="M39" s="13">
        <v>0.15</v>
      </c>
      <c r="N39" s="10">
        <v>1.65</v>
      </c>
      <c r="O39" s="7" t="s">
        <v>34</v>
      </c>
      <c r="P39" s="7">
        <v>0.2</v>
      </c>
      <c r="Q39" s="10">
        <v>1.75</v>
      </c>
      <c r="R39" s="7" t="s">
        <v>35</v>
      </c>
      <c r="S39" s="7">
        <v>0.15</v>
      </c>
      <c r="T39" s="10">
        <v>0.7</v>
      </c>
      <c r="U39" s="7" t="s">
        <v>31</v>
      </c>
      <c r="V39" s="7">
        <v>0.02</v>
      </c>
      <c r="W39" s="10">
        <v>0.16</v>
      </c>
    </row>
    <row r="40" spans="1:23" x14ac:dyDescent="0.3">
      <c r="A40" s="7">
        <v>40</v>
      </c>
      <c r="B40" s="7" t="s">
        <v>25</v>
      </c>
      <c r="C40" s="7" t="s">
        <v>32</v>
      </c>
      <c r="D40" s="7" t="str">
        <f t="shared" si="3"/>
        <v>업무</v>
      </c>
      <c r="E40" s="7" t="str">
        <f t="shared" si="4"/>
        <v>외기직접-지붕</v>
      </c>
      <c r="F40" s="7">
        <v>5</v>
      </c>
      <c r="G40" s="8">
        <v>1</v>
      </c>
      <c r="H40" s="9">
        <f t="shared" si="5"/>
        <v>0.70667626842144227</v>
      </c>
      <c r="I40" s="7" t="s">
        <v>28</v>
      </c>
      <c r="J40" s="12">
        <v>3.2211999939754599E-2</v>
      </c>
      <c r="K40" s="10">
        <v>3.6999999999999998E-2</v>
      </c>
      <c r="L40" s="7" t="s">
        <v>33</v>
      </c>
      <c r="M40" s="13">
        <v>0.15</v>
      </c>
      <c r="N40" s="10">
        <v>1.65</v>
      </c>
      <c r="O40" s="7" t="s">
        <v>34</v>
      </c>
      <c r="P40" s="7">
        <v>0.2</v>
      </c>
      <c r="Q40" s="10">
        <v>1.75</v>
      </c>
      <c r="R40" s="7" t="s">
        <v>35</v>
      </c>
      <c r="S40" s="7">
        <v>0.15</v>
      </c>
      <c r="T40" s="10">
        <v>0.7</v>
      </c>
      <c r="U40" s="7" t="s">
        <v>31</v>
      </c>
      <c r="V40" s="7">
        <v>0.02</v>
      </c>
      <c r="W40" s="10">
        <v>0.16</v>
      </c>
    </row>
    <row r="41" spans="1:23" x14ac:dyDescent="0.3">
      <c r="A41">
        <v>41</v>
      </c>
      <c r="B41" s="7" t="s">
        <v>25</v>
      </c>
      <c r="C41" s="7" t="s">
        <v>32</v>
      </c>
      <c r="D41" s="7" t="str">
        <f t="shared" si="3"/>
        <v>업무</v>
      </c>
      <c r="E41" s="7" t="str">
        <f t="shared" si="4"/>
        <v>외기직접-지붕</v>
      </c>
      <c r="F41" s="7">
        <v>5</v>
      </c>
      <c r="G41" s="8">
        <v>1</v>
      </c>
      <c r="H41" s="9">
        <f t="shared" si="5"/>
        <v>0.21523452329974505</v>
      </c>
      <c r="I41" s="7" t="s">
        <v>28</v>
      </c>
      <c r="J41" s="12">
        <v>0.15175972846802299</v>
      </c>
      <c r="K41" s="10">
        <v>3.6999999999999998E-2</v>
      </c>
      <c r="L41" s="7" t="s">
        <v>33</v>
      </c>
      <c r="M41" s="13">
        <v>0.15</v>
      </c>
      <c r="N41" s="10">
        <v>1.65</v>
      </c>
      <c r="O41" s="7" t="s">
        <v>34</v>
      </c>
      <c r="P41" s="7">
        <v>0.2</v>
      </c>
      <c r="Q41" s="10">
        <v>1.75</v>
      </c>
      <c r="R41" s="7" t="s">
        <v>35</v>
      </c>
      <c r="S41" s="7">
        <v>0.15</v>
      </c>
      <c r="T41" s="10">
        <v>0.7</v>
      </c>
      <c r="U41" s="7" t="s">
        <v>31</v>
      </c>
      <c r="V41" s="7">
        <v>0.02</v>
      </c>
      <c r="W41" s="10">
        <v>0.16</v>
      </c>
    </row>
    <row r="42" spans="1:23" x14ac:dyDescent="0.3">
      <c r="A42">
        <v>42</v>
      </c>
      <c r="B42" s="7" t="s">
        <v>25</v>
      </c>
      <c r="C42" s="7" t="s">
        <v>32</v>
      </c>
      <c r="D42" s="7" t="str">
        <f t="shared" si="3"/>
        <v>업무</v>
      </c>
      <c r="E42" s="7" t="str">
        <f t="shared" si="4"/>
        <v>외기직접-지붕</v>
      </c>
      <c r="F42" s="7">
        <v>5</v>
      </c>
      <c r="G42" s="8">
        <v>1</v>
      </c>
      <c r="H42" s="9">
        <f t="shared" si="5"/>
        <v>0.54982029897973761</v>
      </c>
      <c r="I42" s="7" t="s">
        <v>28</v>
      </c>
      <c r="J42" s="12">
        <v>4.7148935195291397E-2</v>
      </c>
      <c r="K42" s="10">
        <v>3.6999999999999998E-2</v>
      </c>
      <c r="L42" s="7" t="s">
        <v>33</v>
      </c>
      <c r="M42" s="13">
        <v>0.15</v>
      </c>
      <c r="N42" s="10">
        <v>1.65</v>
      </c>
      <c r="O42" s="7" t="s">
        <v>34</v>
      </c>
      <c r="P42" s="7">
        <v>0.2</v>
      </c>
      <c r="Q42" s="10">
        <v>1.75</v>
      </c>
      <c r="R42" s="7" t="s">
        <v>35</v>
      </c>
      <c r="S42" s="7">
        <v>0.15</v>
      </c>
      <c r="T42" s="10">
        <v>0.7</v>
      </c>
      <c r="U42" s="7" t="s">
        <v>31</v>
      </c>
      <c r="V42" s="7">
        <v>0.02</v>
      </c>
      <c r="W42" s="10">
        <v>0.16</v>
      </c>
    </row>
    <row r="43" spans="1:23" x14ac:dyDescent="0.3">
      <c r="A43" s="7">
        <v>43</v>
      </c>
      <c r="B43" s="7" t="s">
        <v>25</v>
      </c>
      <c r="C43" s="7" t="s">
        <v>32</v>
      </c>
      <c r="D43" s="7" t="str">
        <f t="shared" si="3"/>
        <v>업무</v>
      </c>
      <c r="E43" s="7" t="str">
        <f t="shared" si="4"/>
        <v>외기직접-지붕</v>
      </c>
      <c r="F43" s="7">
        <v>5</v>
      </c>
      <c r="G43" s="8">
        <v>1</v>
      </c>
      <c r="H43" s="9">
        <f t="shared" si="5"/>
        <v>0.17356424727755712</v>
      </c>
      <c r="I43" s="7" t="s">
        <v>28</v>
      </c>
      <c r="J43" s="12">
        <v>0.193031765004853</v>
      </c>
      <c r="K43" s="10">
        <v>3.6999999999999998E-2</v>
      </c>
      <c r="L43" s="7" t="s">
        <v>33</v>
      </c>
      <c r="M43" s="13">
        <v>0.15</v>
      </c>
      <c r="N43" s="10">
        <v>1.65</v>
      </c>
      <c r="O43" s="7" t="s">
        <v>34</v>
      </c>
      <c r="P43" s="7">
        <v>0.2</v>
      </c>
      <c r="Q43" s="10">
        <v>1.75</v>
      </c>
      <c r="R43" s="7" t="s">
        <v>35</v>
      </c>
      <c r="S43" s="7">
        <v>0.15</v>
      </c>
      <c r="T43" s="10">
        <v>0.7</v>
      </c>
      <c r="U43" s="7" t="s">
        <v>31</v>
      </c>
      <c r="V43" s="7">
        <v>0.02</v>
      </c>
      <c r="W43" s="10">
        <v>0.16</v>
      </c>
    </row>
    <row r="44" spans="1:23" x14ac:dyDescent="0.3">
      <c r="A44">
        <v>44</v>
      </c>
      <c r="B44" s="7" t="s">
        <v>25</v>
      </c>
      <c r="C44" s="7" t="s">
        <v>32</v>
      </c>
      <c r="D44" s="7" t="str">
        <f t="shared" si="3"/>
        <v>업무</v>
      </c>
      <c r="E44" s="7" t="str">
        <f t="shared" si="4"/>
        <v>외기직접-지붕</v>
      </c>
      <c r="F44" s="7">
        <v>5</v>
      </c>
      <c r="G44" s="8">
        <v>1</v>
      </c>
      <c r="H44" s="9">
        <f t="shared" si="5"/>
        <v>0.22228057289890957</v>
      </c>
      <c r="I44" s="7" t="s">
        <v>28</v>
      </c>
      <c r="J44" s="12">
        <v>0.14631051301141301</v>
      </c>
      <c r="K44" s="10">
        <v>3.6999999999999998E-2</v>
      </c>
      <c r="L44" s="7" t="s">
        <v>33</v>
      </c>
      <c r="M44" s="13">
        <v>0.15</v>
      </c>
      <c r="N44" s="10">
        <v>1.65</v>
      </c>
      <c r="O44" s="7" t="s">
        <v>34</v>
      </c>
      <c r="P44" s="7">
        <v>0.2</v>
      </c>
      <c r="Q44" s="10">
        <v>1.75</v>
      </c>
      <c r="R44" s="7" t="s">
        <v>35</v>
      </c>
      <c r="S44" s="7">
        <v>0.15</v>
      </c>
      <c r="T44" s="10">
        <v>0.7</v>
      </c>
      <c r="U44" s="7" t="s">
        <v>31</v>
      </c>
      <c r="V44" s="7">
        <v>0.02</v>
      </c>
      <c r="W44" s="10">
        <v>0.16</v>
      </c>
    </row>
    <row r="45" spans="1:23" x14ac:dyDescent="0.3">
      <c r="A45">
        <v>45</v>
      </c>
      <c r="B45" s="7" t="s">
        <v>25</v>
      </c>
      <c r="C45" s="7" t="s">
        <v>32</v>
      </c>
      <c r="D45" s="7" t="str">
        <f t="shared" si="3"/>
        <v>업무</v>
      </c>
      <c r="E45" s="7" t="str">
        <f t="shared" si="4"/>
        <v>외기직접-지붕</v>
      </c>
      <c r="F45" s="7">
        <v>5</v>
      </c>
      <c r="G45" s="8">
        <v>1</v>
      </c>
      <c r="H45" s="9">
        <f t="shared" si="5"/>
        <v>0.15350640348829231</v>
      </c>
      <c r="I45" s="7" t="s">
        <v>28</v>
      </c>
      <c r="J45" s="12">
        <v>0.22088651102385501</v>
      </c>
      <c r="K45" s="10">
        <v>3.6999999999999998E-2</v>
      </c>
      <c r="L45" s="7" t="s">
        <v>33</v>
      </c>
      <c r="M45" s="13">
        <v>0.15</v>
      </c>
      <c r="N45" s="10">
        <v>1.65</v>
      </c>
      <c r="O45" s="7" t="s">
        <v>34</v>
      </c>
      <c r="P45" s="7">
        <v>0.2</v>
      </c>
      <c r="Q45" s="10">
        <v>1.75</v>
      </c>
      <c r="R45" s="7" t="s">
        <v>35</v>
      </c>
      <c r="S45" s="7">
        <v>0.15</v>
      </c>
      <c r="T45" s="10">
        <v>0.7</v>
      </c>
      <c r="U45" s="7" t="s">
        <v>31</v>
      </c>
      <c r="V45" s="7">
        <v>0.02</v>
      </c>
      <c r="W45" s="10">
        <v>0.16</v>
      </c>
    </row>
    <row r="46" spans="1:23" x14ac:dyDescent="0.3">
      <c r="A46" s="7">
        <v>46</v>
      </c>
      <c r="B46" s="7" t="s">
        <v>25</v>
      </c>
      <c r="C46" s="7" t="s">
        <v>32</v>
      </c>
      <c r="D46" s="7" t="str">
        <f t="shared" si="3"/>
        <v>업무</v>
      </c>
      <c r="E46" s="7" t="str">
        <f t="shared" si="4"/>
        <v>외기직접-지붕</v>
      </c>
      <c r="F46" s="7">
        <v>5</v>
      </c>
      <c r="G46" s="8">
        <v>1</v>
      </c>
      <c r="H46" s="9">
        <f t="shared" si="5"/>
        <v>0.99396340391463445</v>
      </c>
      <c r="I46" s="7" t="s">
        <v>28</v>
      </c>
      <c r="J46" s="12">
        <v>1.7078931321157099E-2</v>
      </c>
      <c r="K46" s="10">
        <v>3.6999999999999998E-2</v>
      </c>
      <c r="L46" s="7" t="s">
        <v>33</v>
      </c>
      <c r="M46" s="13">
        <v>0.15</v>
      </c>
      <c r="N46" s="10">
        <v>1.65</v>
      </c>
      <c r="O46" s="7" t="s">
        <v>34</v>
      </c>
      <c r="P46" s="7">
        <v>0.2</v>
      </c>
      <c r="Q46" s="10">
        <v>1.75</v>
      </c>
      <c r="R46" s="7" t="s">
        <v>35</v>
      </c>
      <c r="S46" s="7">
        <v>0.15</v>
      </c>
      <c r="T46" s="10">
        <v>0.7</v>
      </c>
      <c r="U46" s="7" t="s">
        <v>31</v>
      </c>
      <c r="V46" s="7">
        <v>0.02</v>
      </c>
      <c r="W46" s="10">
        <v>0.16</v>
      </c>
    </row>
    <row r="47" spans="1:23" x14ac:dyDescent="0.3">
      <c r="A47">
        <v>47</v>
      </c>
      <c r="B47" s="7" t="s">
        <v>25</v>
      </c>
      <c r="C47" s="7" t="s">
        <v>32</v>
      </c>
      <c r="D47" s="7" t="str">
        <f t="shared" si="3"/>
        <v>업무</v>
      </c>
      <c r="E47" s="7" t="str">
        <f t="shared" si="4"/>
        <v>외기직접-지붕</v>
      </c>
      <c r="F47" s="7">
        <v>5</v>
      </c>
      <c r="G47" s="8">
        <v>1</v>
      </c>
      <c r="H47" s="9">
        <f t="shared" si="5"/>
        <v>0.17133956755801816</v>
      </c>
      <c r="I47" s="7" t="s">
        <v>28</v>
      </c>
      <c r="J47" s="12">
        <v>0.19579967066762</v>
      </c>
      <c r="K47" s="10">
        <v>3.6999999999999998E-2</v>
      </c>
      <c r="L47" s="7" t="s">
        <v>33</v>
      </c>
      <c r="M47" s="13">
        <v>0.15</v>
      </c>
      <c r="N47" s="10">
        <v>1.65</v>
      </c>
      <c r="O47" s="7" t="s">
        <v>34</v>
      </c>
      <c r="P47" s="7">
        <v>0.2</v>
      </c>
      <c r="Q47" s="10">
        <v>1.75</v>
      </c>
      <c r="R47" s="7" t="s">
        <v>35</v>
      </c>
      <c r="S47" s="7">
        <v>0.15</v>
      </c>
      <c r="T47" s="10">
        <v>0.7</v>
      </c>
      <c r="U47" s="7" t="s">
        <v>31</v>
      </c>
      <c r="V47" s="7">
        <v>0.02</v>
      </c>
      <c r="W47" s="10">
        <v>0.16</v>
      </c>
    </row>
    <row r="48" spans="1:23" x14ac:dyDescent="0.3">
      <c r="A48">
        <v>48</v>
      </c>
      <c r="B48" s="7" t="s">
        <v>25</v>
      </c>
      <c r="C48" s="7" t="s">
        <v>32</v>
      </c>
      <c r="D48" s="7" t="str">
        <f t="shared" si="3"/>
        <v>업무</v>
      </c>
      <c r="E48" s="7" t="str">
        <f t="shared" si="4"/>
        <v>외기직접-지붕</v>
      </c>
      <c r="F48" s="7">
        <v>5</v>
      </c>
      <c r="G48" s="8">
        <v>1</v>
      </c>
      <c r="H48" s="9">
        <f t="shared" si="5"/>
        <v>0.15729661660518243</v>
      </c>
      <c r="I48" s="7" t="s">
        <v>28</v>
      </c>
      <c r="J48" s="12">
        <v>0.21507860639248999</v>
      </c>
      <c r="K48" s="10">
        <v>3.6999999999999998E-2</v>
      </c>
      <c r="L48" s="7" t="s">
        <v>33</v>
      </c>
      <c r="M48" s="13">
        <v>0.15</v>
      </c>
      <c r="N48" s="10">
        <v>1.65</v>
      </c>
      <c r="O48" s="7" t="s">
        <v>34</v>
      </c>
      <c r="P48" s="7">
        <v>0.2</v>
      </c>
      <c r="Q48" s="10">
        <v>1.75</v>
      </c>
      <c r="R48" s="7" t="s">
        <v>35</v>
      </c>
      <c r="S48" s="7">
        <v>0.15</v>
      </c>
      <c r="T48" s="10">
        <v>0.7</v>
      </c>
      <c r="U48" s="7" t="s">
        <v>31</v>
      </c>
      <c r="V48" s="7">
        <v>0.02</v>
      </c>
      <c r="W48" s="10">
        <v>0.16</v>
      </c>
    </row>
    <row r="49" spans="1:23" x14ac:dyDescent="0.3">
      <c r="A49" s="7">
        <v>49</v>
      </c>
      <c r="B49" s="7" t="s">
        <v>25</v>
      </c>
      <c r="C49" s="7" t="s">
        <v>32</v>
      </c>
      <c r="D49" s="7" t="str">
        <f t="shared" si="3"/>
        <v>업무</v>
      </c>
      <c r="E49" s="7" t="str">
        <f t="shared" si="4"/>
        <v>외기직접-지붕</v>
      </c>
      <c r="F49" s="7">
        <v>5</v>
      </c>
      <c r="G49" s="8">
        <v>1</v>
      </c>
      <c r="H49" s="9">
        <f t="shared" si="5"/>
        <v>0.22936508601977479</v>
      </c>
      <c r="I49" s="7" t="s">
        <v>28</v>
      </c>
      <c r="J49" s="12">
        <v>0.14116909499163699</v>
      </c>
      <c r="K49" s="10">
        <v>3.6999999999999998E-2</v>
      </c>
      <c r="L49" s="7" t="s">
        <v>33</v>
      </c>
      <c r="M49" s="13">
        <v>0.15</v>
      </c>
      <c r="N49" s="10">
        <v>1.65</v>
      </c>
      <c r="O49" s="7" t="s">
        <v>34</v>
      </c>
      <c r="P49" s="7">
        <v>0.2</v>
      </c>
      <c r="Q49" s="10">
        <v>1.75</v>
      </c>
      <c r="R49" s="7" t="s">
        <v>35</v>
      </c>
      <c r="S49" s="7">
        <v>0.15</v>
      </c>
      <c r="T49" s="10">
        <v>0.7</v>
      </c>
      <c r="U49" s="7" t="s">
        <v>31</v>
      </c>
      <c r="V49" s="7">
        <v>0.02</v>
      </c>
      <c r="W49" s="10">
        <v>0.16</v>
      </c>
    </row>
    <row r="50" spans="1:23" x14ac:dyDescent="0.3">
      <c r="A50">
        <v>50</v>
      </c>
      <c r="B50" s="7" t="s">
        <v>25</v>
      </c>
      <c r="C50" s="7" t="s">
        <v>32</v>
      </c>
      <c r="D50" s="7" t="str">
        <f t="shared" si="3"/>
        <v>업무</v>
      </c>
      <c r="E50" s="7" t="str">
        <f t="shared" si="4"/>
        <v>외기직접-지붕</v>
      </c>
      <c r="F50" s="7">
        <v>5</v>
      </c>
      <c r="G50" s="8">
        <v>1</v>
      </c>
      <c r="H50" s="9">
        <f t="shared" si="5"/>
        <v>0.37070116836540096</v>
      </c>
      <c r="I50" s="7" t="s">
        <v>28</v>
      </c>
      <c r="J50" s="12">
        <v>7.9665074257645796E-2</v>
      </c>
      <c r="K50" s="10">
        <v>3.6999999999999998E-2</v>
      </c>
      <c r="L50" s="7" t="s">
        <v>33</v>
      </c>
      <c r="M50" s="13">
        <v>0.15</v>
      </c>
      <c r="N50" s="10">
        <v>1.65</v>
      </c>
      <c r="O50" s="7" t="s">
        <v>34</v>
      </c>
      <c r="P50" s="7">
        <v>0.2</v>
      </c>
      <c r="Q50" s="10">
        <v>1.75</v>
      </c>
      <c r="R50" s="7" t="s">
        <v>35</v>
      </c>
      <c r="S50" s="7">
        <v>0.15</v>
      </c>
      <c r="T50" s="10">
        <v>0.7</v>
      </c>
      <c r="U50" s="7" t="s">
        <v>31</v>
      </c>
      <c r="V50" s="7">
        <v>0.02</v>
      </c>
      <c r="W50" s="10">
        <v>0.16</v>
      </c>
    </row>
    <row r="51" spans="1:23" x14ac:dyDescent="0.3">
      <c r="A51">
        <v>51</v>
      </c>
      <c r="B51" s="7" t="s">
        <v>25</v>
      </c>
      <c r="C51" s="7" t="s">
        <v>32</v>
      </c>
      <c r="D51" s="7" t="str">
        <f t="shared" si="3"/>
        <v>업무</v>
      </c>
      <c r="E51" s="7" t="str">
        <f t="shared" si="4"/>
        <v>외기직접-지붕</v>
      </c>
      <c r="F51" s="7">
        <v>5</v>
      </c>
      <c r="G51" s="8">
        <v>1</v>
      </c>
      <c r="H51" s="9">
        <f t="shared" si="5"/>
        <v>0.18306434722917822</v>
      </c>
      <c r="I51" s="7" t="s">
        <v>28</v>
      </c>
      <c r="J51" s="12">
        <v>0.181968944700202</v>
      </c>
      <c r="K51" s="10">
        <v>3.6999999999999998E-2</v>
      </c>
      <c r="L51" s="7" t="s">
        <v>33</v>
      </c>
      <c r="M51" s="13">
        <v>0.15</v>
      </c>
      <c r="N51" s="10">
        <v>1.65</v>
      </c>
      <c r="O51" s="7" t="s">
        <v>34</v>
      </c>
      <c r="P51" s="7">
        <v>0.2</v>
      </c>
      <c r="Q51" s="10">
        <v>1.75</v>
      </c>
      <c r="R51" s="7" t="s">
        <v>35</v>
      </c>
      <c r="S51" s="7">
        <v>0.15</v>
      </c>
      <c r="T51" s="10">
        <v>0.7</v>
      </c>
      <c r="U51" s="7" t="s">
        <v>31</v>
      </c>
      <c r="V51" s="7">
        <v>0.02</v>
      </c>
      <c r="W51" s="10">
        <v>0.16</v>
      </c>
    </row>
    <row r="52" spans="1:23" x14ac:dyDescent="0.3">
      <c r="A52" s="7">
        <v>52</v>
      </c>
      <c r="B52" s="7" t="s">
        <v>25</v>
      </c>
      <c r="C52" s="7" t="s">
        <v>32</v>
      </c>
      <c r="D52" s="7" t="str">
        <f t="shared" si="3"/>
        <v>업무</v>
      </c>
      <c r="E52" s="7" t="str">
        <f t="shared" si="4"/>
        <v>외기직접-지붕</v>
      </c>
      <c r="F52" s="7">
        <v>5</v>
      </c>
      <c r="G52" s="8">
        <v>1</v>
      </c>
      <c r="H52" s="9">
        <f t="shared" si="5"/>
        <v>0.86273908680726374</v>
      </c>
      <c r="I52" s="7" t="s">
        <v>28</v>
      </c>
      <c r="J52" s="12">
        <v>2.2740883231162998E-2</v>
      </c>
      <c r="K52" s="10">
        <v>3.6999999999999998E-2</v>
      </c>
      <c r="L52" s="7" t="s">
        <v>33</v>
      </c>
      <c r="M52" s="13">
        <v>0.15</v>
      </c>
      <c r="N52" s="10">
        <v>1.65</v>
      </c>
      <c r="O52" s="7" t="s">
        <v>34</v>
      </c>
      <c r="P52" s="7">
        <v>0.2</v>
      </c>
      <c r="Q52" s="10">
        <v>1.75</v>
      </c>
      <c r="R52" s="7" t="s">
        <v>35</v>
      </c>
      <c r="S52" s="7">
        <v>0.15</v>
      </c>
      <c r="T52" s="10">
        <v>0.7</v>
      </c>
      <c r="U52" s="7" t="s">
        <v>31</v>
      </c>
      <c r="V52" s="7">
        <v>0.02</v>
      </c>
      <c r="W52" s="10">
        <v>0.16</v>
      </c>
    </row>
    <row r="53" spans="1:23" x14ac:dyDescent="0.3">
      <c r="A53">
        <v>53</v>
      </c>
      <c r="B53" s="7" t="s">
        <v>25</v>
      </c>
      <c r="C53" s="7" t="s">
        <v>32</v>
      </c>
      <c r="D53" s="7" t="str">
        <f t="shared" si="3"/>
        <v>업무</v>
      </c>
      <c r="E53" s="7" t="str">
        <f t="shared" si="4"/>
        <v>외기직접-지붕</v>
      </c>
      <c r="F53" s="7">
        <v>5</v>
      </c>
      <c r="G53" s="8">
        <v>1</v>
      </c>
      <c r="H53" s="9">
        <f t="shared" si="5"/>
        <v>0.21012768177884955</v>
      </c>
      <c r="I53" s="7" t="s">
        <v>28</v>
      </c>
      <c r="J53" s="12">
        <v>0.15593763676122799</v>
      </c>
      <c r="K53" s="10">
        <v>3.6999999999999998E-2</v>
      </c>
      <c r="L53" s="7" t="s">
        <v>33</v>
      </c>
      <c r="M53" s="13">
        <v>0.15</v>
      </c>
      <c r="N53" s="10">
        <v>1.65</v>
      </c>
      <c r="O53" s="7" t="s">
        <v>34</v>
      </c>
      <c r="P53" s="7">
        <v>0.2</v>
      </c>
      <c r="Q53" s="10">
        <v>1.75</v>
      </c>
      <c r="R53" s="7" t="s">
        <v>35</v>
      </c>
      <c r="S53" s="7">
        <v>0.15</v>
      </c>
      <c r="T53" s="10">
        <v>0.7</v>
      </c>
      <c r="U53" s="7" t="s">
        <v>31</v>
      </c>
      <c r="V53" s="7">
        <v>0.02</v>
      </c>
      <c r="W53" s="10">
        <v>0.16</v>
      </c>
    </row>
    <row r="54" spans="1:23" x14ac:dyDescent="0.3">
      <c r="A54">
        <v>54</v>
      </c>
      <c r="B54" s="7" t="s">
        <v>25</v>
      </c>
      <c r="C54" s="7" t="s">
        <v>32</v>
      </c>
      <c r="D54" s="7" t="str">
        <f t="shared" si="3"/>
        <v>업무</v>
      </c>
      <c r="E54" s="7" t="str">
        <f t="shared" si="4"/>
        <v>외기직접-지붕</v>
      </c>
      <c r="F54" s="7">
        <v>5</v>
      </c>
      <c r="G54" s="8">
        <v>1</v>
      </c>
      <c r="H54" s="9">
        <f t="shared" si="5"/>
        <v>0.21853843344457</v>
      </c>
      <c r="I54" s="7" t="s">
        <v>28</v>
      </c>
      <c r="J54" s="12">
        <v>0.14916082473355299</v>
      </c>
      <c r="K54" s="10">
        <v>3.6999999999999998E-2</v>
      </c>
      <c r="L54" s="7" t="s">
        <v>33</v>
      </c>
      <c r="M54" s="13">
        <v>0.15</v>
      </c>
      <c r="N54" s="10">
        <v>1.65</v>
      </c>
      <c r="O54" s="7" t="s">
        <v>34</v>
      </c>
      <c r="P54" s="7">
        <v>0.2</v>
      </c>
      <c r="Q54" s="10">
        <v>1.75</v>
      </c>
      <c r="R54" s="7" t="s">
        <v>35</v>
      </c>
      <c r="S54" s="7">
        <v>0.15</v>
      </c>
      <c r="T54" s="10">
        <v>0.7</v>
      </c>
      <c r="U54" s="7" t="s">
        <v>31</v>
      </c>
      <c r="V54" s="7">
        <v>0.02</v>
      </c>
      <c r="W54" s="10">
        <v>0.16</v>
      </c>
    </row>
    <row r="55" spans="1:23" x14ac:dyDescent="0.3">
      <c r="A55" s="7">
        <v>55</v>
      </c>
      <c r="B55" s="7" t="s">
        <v>25</v>
      </c>
      <c r="C55" s="7" t="s">
        <v>32</v>
      </c>
      <c r="D55" s="7" t="str">
        <f t="shared" si="3"/>
        <v>업무</v>
      </c>
      <c r="E55" s="7" t="str">
        <f t="shared" si="4"/>
        <v>외기직접-지붕</v>
      </c>
      <c r="F55" s="7">
        <v>5</v>
      </c>
      <c r="G55" s="8">
        <v>1</v>
      </c>
      <c r="H55" s="9">
        <f t="shared" si="5"/>
        <v>0.59588664575700012</v>
      </c>
      <c r="I55" s="7" t="s">
        <v>28</v>
      </c>
      <c r="J55" s="12">
        <v>4.1946567139821103E-2</v>
      </c>
      <c r="K55" s="10">
        <v>3.6999999999999998E-2</v>
      </c>
      <c r="L55" s="7" t="s">
        <v>33</v>
      </c>
      <c r="M55" s="13">
        <v>0.15</v>
      </c>
      <c r="N55" s="10">
        <v>1.65</v>
      </c>
      <c r="O55" s="7" t="s">
        <v>34</v>
      </c>
      <c r="P55" s="7">
        <v>0.2</v>
      </c>
      <c r="Q55" s="10">
        <v>1.75</v>
      </c>
      <c r="R55" s="7" t="s">
        <v>35</v>
      </c>
      <c r="S55" s="7">
        <v>0.15</v>
      </c>
      <c r="T55" s="10">
        <v>0.7</v>
      </c>
      <c r="U55" s="7" t="s">
        <v>31</v>
      </c>
      <c r="V55" s="7">
        <v>0.02</v>
      </c>
      <c r="W55" s="10">
        <v>0.16</v>
      </c>
    </row>
    <row r="56" spans="1:23" x14ac:dyDescent="0.3">
      <c r="A56">
        <v>56</v>
      </c>
      <c r="B56" s="7" t="s">
        <v>25</v>
      </c>
      <c r="C56" s="7" t="s">
        <v>32</v>
      </c>
      <c r="D56" s="7" t="str">
        <f t="shared" si="3"/>
        <v>업무</v>
      </c>
      <c r="E56" s="7" t="str">
        <f t="shared" si="4"/>
        <v>외기직접-지붕</v>
      </c>
      <c r="F56" s="7">
        <v>5</v>
      </c>
      <c r="G56" s="8">
        <v>1</v>
      </c>
      <c r="H56" s="9">
        <f t="shared" si="5"/>
        <v>1.2246891116430081</v>
      </c>
      <c r="I56" s="7" t="s">
        <v>28</v>
      </c>
      <c r="J56" s="12">
        <v>1.00659697433002E-2</v>
      </c>
      <c r="K56" s="10">
        <v>3.6999999999999998E-2</v>
      </c>
      <c r="L56" s="7" t="s">
        <v>33</v>
      </c>
      <c r="M56" s="13">
        <v>0.15</v>
      </c>
      <c r="N56" s="10">
        <v>1.65</v>
      </c>
      <c r="O56" s="7" t="s">
        <v>34</v>
      </c>
      <c r="P56" s="7">
        <v>0.2</v>
      </c>
      <c r="Q56" s="10">
        <v>1.75</v>
      </c>
      <c r="R56" s="7" t="s">
        <v>35</v>
      </c>
      <c r="S56" s="7">
        <v>0.15</v>
      </c>
      <c r="T56" s="10">
        <v>0.7</v>
      </c>
      <c r="U56" s="7" t="s">
        <v>31</v>
      </c>
      <c r="V56" s="7">
        <v>0.02</v>
      </c>
      <c r="W56" s="10">
        <v>0.16</v>
      </c>
    </row>
    <row r="57" spans="1:23" x14ac:dyDescent="0.3">
      <c r="A57">
        <v>57</v>
      </c>
      <c r="B57" s="7" t="s">
        <v>25</v>
      </c>
      <c r="C57" s="7" t="s">
        <v>32</v>
      </c>
      <c r="D57" s="7" t="str">
        <f t="shared" si="3"/>
        <v>업무</v>
      </c>
      <c r="E57" s="7" t="str">
        <f t="shared" si="4"/>
        <v>외기직접-지붕</v>
      </c>
      <c r="F57" s="7">
        <v>5</v>
      </c>
      <c r="G57" s="8">
        <v>1</v>
      </c>
      <c r="H57" s="9">
        <f t="shared" si="5"/>
        <v>0.19696650585375114</v>
      </c>
      <c r="I57" s="7" t="s">
        <v>28</v>
      </c>
      <c r="J57" s="12">
        <v>0.167703417979646</v>
      </c>
      <c r="K57" s="10">
        <v>3.6999999999999998E-2</v>
      </c>
      <c r="L57" s="7" t="s">
        <v>33</v>
      </c>
      <c r="M57" s="13">
        <v>0.15</v>
      </c>
      <c r="N57" s="10">
        <v>1.65</v>
      </c>
      <c r="O57" s="7" t="s">
        <v>34</v>
      </c>
      <c r="P57" s="7">
        <v>0.2</v>
      </c>
      <c r="Q57" s="10">
        <v>1.75</v>
      </c>
      <c r="R57" s="7" t="s">
        <v>35</v>
      </c>
      <c r="S57" s="7">
        <v>0.15</v>
      </c>
      <c r="T57" s="10">
        <v>0.7</v>
      </c>
      <c r="U57" s="7" t="s">
        <v>31</v>
      </c>
      <c r="V57" s="7">
        <v>0.02</v>
      </c>
      <c r="W57" s="10">
        <v>0.16</v>
      </c>
    </row>
    <row r="58" spans="1:23" x14ac:dyDescent="0.3">
      <c r="A58" s="7">
        <v>58</v>
      </c>
      <c r="B58" s="7" t="s">
        <v>25</v>
      </c>
      <c r="C58" s="7" t="s">
        <v>32</v>
      </c>
      <c r="D58" s="7" t="str">
        <f t="shared" si="3"/>
        <v>업무</v>
      </c>
      <c r="E58" s="7" t="str">
        <f t="shared" si="4"/>
        <v>외기직접-지붕</v>
      </c>
      <c r="F58" s="7">
        <v>5</v>
      </c>
      <c r="G58" s="8">
        <v>1</v>
      </c>
      <c r="H58" s="9">
        <f t="shared" si="5"/>
        <v>0.67244858843720778</v>
      </c>
      <c r="I58" s="7" t="s">
        <v>28</v>
      </c>
      <c r="J58" s="12">
        <v>3.4877014545490997E-2</v>
      </c>
      <c r="K58" s="10">
        <v>3.6999999999999998E-2</v>
      </c>
      <c r="L58" s="7" t="s">
        <v>33</v>
      </c>
      <c r="M58" s="13">
        <v>0.15</v>
      </c>
      <c r="N58" s="10">
        <v>1.65</v>
      </c>
      <c r="O58" s="7" t="s">
        <v>34</v>
      </c>
      <c r="P58" s="7">
        <v>0.2</v>
      </c>
      <c r="Q58" s="10">
        <v>1.75</v>
      </c>
      <c r="R58" s="7" t="s">
        <v>35</v>
      </c>
      <c r="S58" s="7">
        <v>0.15</v>
      </c>
      <c r="T58" s="10">
        <v>0.7</v>
      </c>
      <c r="U58" s="7" t="s">
        <v>31</v>
      </c>
      <c r="V58" s="7">
        <v>0.02</v>
      </c>
      <c r="W58" s="10">
        <v>0.16</v>
      </c>
    </row>
    <row r="59" spans="1:23" x14ac:dyDescent="0.3">
      <c r="A59">
        <v>59</v>
      </c>
      <c r="B59" s="7" t="s">
        <v>25</v>
      </c>
      <c r="C59" s="7" t="s">
        <v>32</v>
      </c>
      <c r="D59" s="7" t="str">
        <f t="shared" si="3"/>
        <v>업무</v>
      </c>
      <c r="E59" s="7" t="str">
        <f t="shared" si="4"/>
        <v>외기직접-지붕</v>
      </c>
      <c r="F59" s="7">
        <v>5</v>
      </c>
      <c r="G59" s="8">
        <v>1</v>
      </c>
      <c r="H59" s="9">
        <f t="shared" si="5"/>
        <v>1.4188596647785956</v>
      </c>
      <c r="I59" s="7" t="s">
        <v>28</v>
      </c>
      <c r="J59" s="12">
        <v>5.9315002441871897E-3</v>
      </c>
      <c r="K59" s="10">
        <v>3.6999999999999998E-2</v>
      </c>
      <c r="L59" s="7" t="s">
        <v>33</v>
      </c>
      <c r="M59" s="13">
        <v>0.15</v>
      </c>
      <c r="N59" s="10">
        <v>1.65</v>
      </c>
      <c r="O59" s="7" t="s">
        <v>34</v>
      </c>
      <c r="P59" s="7">
        <v>0.2</v>
      </c>
      <c r="Q59" s="10">
        <v>1.75</v>
      </c>
      <c r="R59" s="7" t="s">
        <v>35</v>
      </c>
      <c r="S59" s="7">
        <v>0.15</v>
      </c>
      <c r="T59" s="10">
        <v>0.7</v>
      </c>
      <c r="U59" s="7" t="s">
        <v>31</v>
      </c>
      <c r="V59" s="7">
        <v>0.02</v>
      </c>
      <c r="W59" s="10">
        <v>0.16</v>
      </c>
    </row>
    <row r="60" spans="1:23" x14ac:dyDescent="0.3">
      <c r="A60">
        <v>60</v>
      </c>
      <c r="B60" s="7" t="s">
        <v>25</v>
      </c>
      <c r="C60" s="7" t="s">
        <v>32</v>
      </c>
      <c r="D60" s="7" t="str">
        <f t="shared" si="3"/>
        <v>업무</v>
      </c>
      <c r="E60" s="7" t="str">
        <f t="shared" si="4"/>
        <v>외기직접-지붕</v>
      </c>
      <c r="F60" s="7">
        <v>5</v>
      </c>
      <c r="G60" s="8">
        <v>1</v>
      </c>
      <c r="H60" s="9">
        <f t="shared" si="5"/>
        <v>1.2610946141525599</v>
      </c>
      <c r="I60" s="7" t="s">
        <v>28</v>
      </c>
      <c r="J60" s="12">
        <v>9.1938116273377092E-3</v>
      </c>
      <c r="K60" s="10">
        <v>3.6999999999999998E-2</v>
      </c>
      <c r="L60" s="7" t="s">
        <v>33</v>
      </c>
      <c r="M60" s="13">
        <v>0.15</v>
      </c>
      <c r="N60" s="10">
        <v>1.65</v>
      </c>
      <c r="O60" s="7" t="s">
        <v>34</v>
      </c>
      <c r="P60" s="7">
        <v>0.2</v>
      </c>
      <c r="Q60" s="10">
        <v>1.75</v>
      </c>
      <c r="R60" s="7" t="s">
        <v>35</v>
      </c>
      <c r="S60" s="7">
        <v>0.15</v>
      </c>
      <c r="T60" s="10">
        <v>0.7</v>
      </c>
      <c r="U60" s="7" t="s">
        <v>31</v>
      </c>
      <c r="V60" s="7">
        <v>0.02</v>
      </c>
      <c r="W60" s="10">
        <v>0.16</v>
      </c>
    </row>
    <row r="61" spans="1:23" x14ac:dyDescent="0.3">
      <c r="A61" s="7">
        <v>61</v>
      </c>
      <c r="B61" s="7" t="s">
        <v>25</v>
      </c>
      <c r="C61" s="7" t="s">
        <v>32</v>
      </c>
      <c r="D61" s="7" t="str">
        <f t="shared" si="3"/>
        <v>업무</v>
      </c>
      <c r="E61" s="7" t="str">
        <f t="shared" si="4"/>
        <v>외기직접-지붕</v>
      </c>
      <c r="F61" s="7">
        <v>5</v>
      </c>
      <c r="G61" s="8">
        <v>1</v>
      </c>
      <c r="H61" s="9">
        <f t="shared" si="5"/>
        <v>0.61445640835984616</v>
      </c>
      <c r="I61" s="7" t="s">
        <v>28</v>
      </c>
      <c r="J61" s="12">
        <v>4.0070046501932702E-2</v>
      </c>
      <c r="K61" s="10">
        <v>3.6999999999999998E-2</v>
      </c>
      <c r="L61" s="7" t="s">
        <v>33</v>
      </c>
      <c r="M61" s="13">
        <v>0.15</v>
      </c>
      <c r="N61" s="10">
        <v>1.65</v>
      </c>
      <c r="O61" s="7" t="s">
        <v>34</v>
      </c>
      <c r="P61" s="7">
        <v>0.2</v>
      </c>
      <c r="Q61" s="10">
        <v>1.75</v>
      </c>
      <c r="R61" s="7" t="s">
        <v>35</v>
      </c>
      <c r="S61" s="7">
        <v>0.15</v>
      </c>
      <c r="T61" s="10">
        <v>0.7</v>
      </c>
      <c r="U61" s="7" t="s">
        <v>31</v>
      </c>
      <c r="V61" s="7">
        <v>0.02</v>
      </c>
      <c r="W61" s="10">
        <v>0.16</v>
      </c>
    </row>
    <row r="62" spans="1:23" x14ac:dyDescent="0.3">
      <c r="A62">
        <v>62</v>
      </c>
      <c r="B62" s="7" t="s">
        <v>25</v>
      </c>
      <c r="C62" s="7" t="s">
        <v>32</v>
      </c>
      <c r="D62" s="7" t="str">
        <f t="shared" si="3"/>
        <v>업무</v>
      </c>
      <c r="E62" s="7" t="str">
        <f t="shared" si="4"/>
        <v>외기직접-지붕</v>
      </c>
      <c r="F62" s="7">
        <v>5</v>
      </c>
      <c r="G62" s="8">
        <v>1</v>
      </c>
      <c r="H62" s="9">
        <f t="shared" si="5"/>
        <v>0.1505442306079641</v>
      </c>
      <c r="I62" s="7" t="s">
        <v>28</v>
      </c>
      <c r="J62" s="12">
        <v>0.225629165794235</v>
      </c>
      <c r="K62" s="10">
        <v>3.6999999999999998E-2</v>
      </c>
      <c r="L62" s="7" t="s">
        <v>33</v>
      </c>
      <c r="M62" s="13">
        <v>0.15</v>
      </c>
      <c r="N62" s="10">
        <v>1.65</v>
      </c>
      <c r="O62" s="7" t="s">
        <v>34</v>
      </c>
      <c r="P62" s="7">
        <v>0.2</v>
      </c>
      <c r="Q62" s="10">
        <v>1.75</v>
      </c>
      <c r="R62" s="7" t="s">
        <v>35</v>
      </c>
      <c r="S62" s="7">
        <v>0.15</v>
      </c>
      <c r="T62" s="10">
        <v>0.7</v>
      </c>
      <c r="U62" s="7" t="s">
        <v>31</v>
      </c>
      <c r="V62" s="7">
        <v>0.02</v>
      </c>
      <c r="W62" s="10">
        <v>0.16</v>
      </c>
    </row>
    <row r="63" spans="1:23" x14ac:dyDescent="0.3">
      <c r="A63">
        <v>63</v>
      </c>
      <c r="B63" s="7" t="s">
        <v>25</v>
      </c>
      <c r="C63" s="7" t="s">
        <v>32</v>
      </c>
      <c r="D63" s="7" t="str">
        <f t="shared" si="3"/>
        <v>업무</v>
      </c>
      <c r="E63" s="7" t="str">
        <f t="shared" si="4"/>
        <v>외기직접-지붕</v>
      </c>
      <c r="F63" s="7">
        <v>5</v>
      </c>
      <c r="G63" s="8">
        <v>1</v>
      </c>
      <c r="H63" s="9">
        <f t="shared" si="5"/>
        <v>0.13351920607287185</v>
      </c>
      <c r="I63" s="7" t="s">
        <v>28</v>
      </c>
      <c r="J63" s="12">
        <v>0.25696791167254601</v>
      </c>
      <c r="K63" s="10">
        <v>3.6999999999999998E-2</v>
      </c>
      <c r="L63" s="7" t="s">
        <v>33</v>
      </c>
      <c r="M63" s="13">
        <v>0.15</v>
      </c>
      <c r="N63" s="10">
        <v>1.65</v>
      </c>
      <c r="O63" s="7" t="s">
        <v>34</v>
      </c>
      <c r="P63" s="7">
        <v>0.2</v>
      </c>
      <c r="Q63" s="10">
        <v>1.75</v>
      </c>
      <c r="R63" s="7" t="s">
        <v>35</v>
      </c>
      <c r="S63" s="7">
        <v>0.15</v>
      </c>
      <c r="T63" s="10">
        <v>0.7</v>
      </c>
      <c r="U63" s="7" t="s">
        <v>31</v>
      </c>
      <c r="V63" s="7">
        <v>0.02</v>
      </c>
      <c r="W63" s="10">
        <v>0.16</v>
      </c>
    </row>
    <row r="64" spans="1:23" x14ac:dyDescent="0.3">
      <c r="A64" s="7">
        <v>64</v>
      </c>
      <c r="B64" s="7" t="s">
        <v>25</v>
      </c>
      <c r="C64" s="7" t="s">
        <v>32</v>
      </c>
      <c r="D64" s="7" t="str">
        <f t="shared" si="3"/>
        <v>업무</v>
      </c>
      <c r="E64" s="7" t="str">
        <f t="shared" si="4"/>
        <v>외기직접-지붕</v>
      </c>
      <c r="F64" s="7">
        <v>5</v>
      </c>
      <c r="G64" s="8">
        <v>1</v>
      </c>
      <c r="H64" s="9">
        <f t="shared" si="5"/>
        <v>0.33866862535279219</v>
      </c>
      <c r="I64" s="7" t="s">
        <v>28</v>
      </c>
      <c r="J64" s="12">
        <v>8.9105557425646104E-2</v>
      </c>
      <c r="K64" s="10">
        <v>3.6999999999999998E-2</v>
      </c>
      <c r="L64" s="7" t="s">
        <v>33</v>
      </c>
      <c r="M64" s="13">
        <v>0.15</v>
      </c>
      <c r="N64" s="10">
        <v>1.65</v>
      </c>
      <c r="O64" s="7" t="s">
        <v>34</v>
      </c>
      <c r="P64" s="7">
        <v>0.2</v>
      </c>
      <c r="Q64" s="10">
        <v>1.75</v>
      </c>
      <c r="R64" s="7" t="s">
        <v>35</v>
      </c>
      <c r="S64" s="7">
        <v>0.15</v>
      </c>
      <c r="T64" s="10">
        <v>0.7</v>
      </c>
      <c r="U64" s="7" t="s">
        <v>31</v>
      </c>
      <c r="V64" s="7">
        <v>0.02</v>
      </c>
      <c r="W64" s="10">
        <v>0.16</v>
      </c>
    </row>
    <row r="65" spans="1:23" x14ac:dyDescent="0.3">
      <c r="A65">
        <v>65</v>
      </c>
      <c r="B65" s="7" t="s">
        <v>25</v>
      </c>
      <c r="C65" s="7" t="s">
        <v>32</v>
      </c>
      <c r="D65" s="7" t="str">
        <f t="shared" si="3"/>
        <v>업무</v>
      </c>
      <c r="E65" s="7" t="str">
        <f t="shared" si="4"/>
        <v>외기직접-지붕</v>
      </c>
      <c r="F65" s="7">
        <v>5</v>
      </c>
      <c r="G65" s="8">
        <v>1</v>
      </c>
      <c r="H65" s="9">
        <f t="shared" si="5"/>
        <v>0.19824692412599154</v>
      </c>
      <c r="I65" s="7" t="s">
        <v>28</v>
      </c>
      <c r="J65" s="12">
        <v>0.166490155551583</v>
      </c>
      <c r="K65" s="10">
        <v>3.6999999999999998E-2</v>
      </c>
      <c r="L65" s="7" t="s">
        <v>33</v>
      </c>
      <c r="M65" s="13">
        <v>0.15</v>
      </c>
      <c r="N65" s="10">
        <v>1.65</v>
      </c>
      <c r="O65" s="7" t="s">
        <v>34</v>
      </c>
      <c r="P65" s="7">
        <v>0.2</v>
      </c>
      <c r="Q65" s="10">
        <v>1.75</v>
      </c>
      <c r="R65" s="7" t="s">
        <v>35</v>
      </c>
      <c r="S65" s="7">
        <v>0.15</v>
      </c>
      <c r="T65" s="10">
        <v>0.7</v>
      </c>
      <c r="U65" s="7" t="s">
        <v>31</v>
      </c>
      <c r="V65" s="7">
        <v>0.02</v>
      </c>
      <c r="W65" s="10">
        <v>0.16</v>
      </c>
    </row>
    <row r="66" spans="1:23" x14ac:dyDescent="0.3">
      <c r="A66">
        <v>66</v>
      </c>
      <c r="B66" s="7" t="s">
        <v>25</v>
      </c>
      <c r="C66" s="7" t="s">
        <v>32</v>
      </c>
      <c r="D66" s="7" t="str">
        <f t="shared" ref="D66:D100" si="6">IF(MID(C66,3,3)="Res","주거",IF(MID(C66,3,3)="Off","업무",IF(MID(C66,3,3)="Ret","소매","")))</f>
        <v>업무</v>
      </c>
      <c r="E66" s="7" t="str">
        <f t="shared" ref="E66:E100" si="7">IF(MID(C66,7,3)="Bas","외기간접-벽(지하)",IF(MID(C66,7,3)="Fac","외기직접-벽",IF(MID(C66,7,3)="Rof","외기직접-지붕",IF(MID(C66,7,3)="Gro","외기간접-1층바닥",IF(MID(C66,7,3)="Exf","외기직접-바닥",IF(MID(C66,7,3)="Par","파티션",IF(MID(C66,7,3)="Thm","Thermal_mass",IF(MID(C66,7,3)="Inf","외기간접-층간바닥"))))))))</f>
        <v>외기직접-지붕</v>
      </c>
      <c r="F66" s="7">
        <v>5</v>
      </c>
      <c r="G66" s="8">
        <v>1</v>
      </c>
      <c r="H66" s="9">
        <f t="shared" ref="H66:H100" si="8">IF(F66=1,1/(J66/K66),IF(F66=2,1/(J66/K66+M66/N66),IF(F66=3,1/(J66/K66+M66/N66+P66/Q66),IF(F66=4,1/(J66/K66+M66/N66+P66/Q66+S66/T66),IF(F66=5,1/(J66/K66+M66/N66+P66/Q66+S66/T66+V66/W66))))))</f>
        <v>0.43165522030336267</v>
      </c>
      <c r="I66" s="7" t="s">
        <v>28</v>
      </c>
      <c r="J66" s="12">
        <v>6.5570779411355001E-2</v>
      </c>
      <c r="K66" s="10">
        <v>3.6999999999999998E-2</v>
      </c>
      <c r="L66" s="7" t="s">
        <v>33</v>
      </c>
      <c r="M66" s="13">
        <v>0.15</v>
      </c>
      <c r="N66" s="10">
        <v>1.65</v>
      </c>
      <c r="O66" s="7" t="s">
        <v>34</v>
      </c>
      <c r="P66" s="7">
        <v>0.2</v>
      </c>
      <c r="Q66" s="10">
        <v>1.75</v>
      </c>
      <c r="R66" s="7" t="s">
        <v>35</v>
      </c>
      <c r="S66" s="7">
        <v>0.15</v>
      </c>
      <c r="T66" s="10">
        <v>0.7</v>
      </c>
      <c r="U66" s="7" t="s">
        <v>31</v>
      </c>
      <c r="V66" s="7">
        <v>0.02</v>
      </c>
      <c r="W66" s="10">
        <v>0.16</v>
      </c>
    </row>
    <row r="67" spans="1:23" x14ac:dyDescent="0.3">
      <c r="A67" s="7">
        <v>67</v>
      </c>
      <c r="B67" s="7" t="s">
        <v>25</v>
      </c>
      <c r="C67" s="7" t="s">
        <v>32</v>
      </c>
      <c r="D67" s="7" t="str">
        <f t="shared" si="6"/>
        <v>업무</v>
      </c>
      <c r="E67" s="7" t="str">
        <f t="shared" si="7"/>
        <v>외기직접-지붕</v>
      </c>
      <c r="F67" s="7">
        <v>5</v>
      </c>
      <c r="G67" s="8">
        <v>1</v>
      </c>
      <c r="H67" s="9">
        <f t="shared" si="8"/>
        <v>0.13899461753951922</v>
      </c>
      <c r="I67" s="7" t="s">
        <v>28</v>
      </c>
      <c r="J67" s="12">
        <v>0.246051579029299</v>
      </c>
      <c r="K67" s="10">
        <v>3.6999999999999998E-2</v>
      </c>
      <c r="L67" s="7" t="s">
        <v>33</v>
      </c>
      <c r="M67" s="13">
        <v>0.15</v>
      </c>
      <c r="N67" s="10">
        <v>1.65</v>
      </c>
      <c r="O67" s="7" t="s">
        <v>34</v>
      </c>
      <c r="P67" s="7">
        <v>0.2</v>
      </c>
      <c r="Q67" s="10">
        <v>1.75</v>
      </c>
      <c r="R67" s="7" t="s">
        <v>35</v>
      </c>
      <c r="S67" s="7">
        <v>0.15</v>
      </c>
      <c r="T67" s="10">
        <v>0.7</v>
      </c>
      <c r="U67" s="7" t="s">
        <v>31</v>
      </c>
      <c r="V67" s="7">
        <v>0.02</v>
      </c>
      <c r="W67" s="10">
        <v>0.16</v>
      </c>
    </row>
    <row r="68" spans="1:23" x14ac:dyDescent="0.3">
      <c r="A68">
        <v>68</v>
      </c>
      <c r="B68" s="7" t="s">
        <v>25</v>
      </c>
      <c r="C68" s="7" t="s">
        <v>32</v>
      </c>
      <c r="D68" s="7" t="str">
        <f t="shared" si="6"/>
        <v>업무</v>
      </c>
      <c r="E68" s="7" t="str">
        <f t="shared" si="7"/>
        <v>외기직접-지붕</v>
      </c>
      <c r="F68" s="7">
        <v>5</v>
      </c>
      <c r="G68" s="8">
        <v>1</v>
      </c>
      <c r="H68" s="9">
        <f t="shared" si="8"/>
        <v>0.14270224135809459</v>
      </c>
      <c r="I68" s="7" t="s">
        <v>28</v>
      </c>
      <c r="J68" s="12">
        <v>0.239135362041416</v>
      </c>
      <c r="K68" s="10">
        <v>3.6999999999999998E-2</v>
      </c>
      <c r="L68" s="7" t="s">
        <v>33</v>
      </c>
      <c r="M68" s="13">
        <v>0.15</v>
      </c>
      <c r="N68" s="10">
        <v>1.65</v>
      </c>
      <c r="O68" s="7" t="s">
        <v>34</v>
      </c>
      <c r="P68" s="7">
        <v>0.2</v>
      </c>
      <c r="Q68" s="10">
        <v>1.75</v>
      </c>
      <c r="R68" s="7" t="s">
        <v>35</v>
      </c>
      <c r="S68" s="7">
        <v>0.15</v>
      </c>
      <c r="T68" s="10">
        <v>0.7</v>
      </c>
      <c r="U68" s="7" t="s">
        <v>31</v>
      </c>
      <c r="V68" s="7">
        <v>0.02</v>
      </c>
      <c r="W68" s="10">
        <v>0.16</v>
      </c>
    </row>
    <row r="69" spans="1:23" x14ac:dyDescent="0.3">
      <c r="A69">
        <v>69</v>
      </c>
      <c r="B69" s="7" t="s">
        <v>25</v>
      </c>
      <c r="C69" s="7" t="s">
        <v>32</v>
      </c>
      <c r="D69" s="7" t="str">
        <f t="shared" si="6"/>
        <v>업무</v>
      </c>
      <c r="E69" s="7" t="str">
        <f t="shared" si="7"/>
        <v>외기직접-지붕</v>
      </c>
      <c r="F69" s="7">
        <v>5</v>
      </c>
      <c r="G69" s="8">
        <v>1</v>
      </c>
      <c r="H69" s="9">
        <f t="shared" si="8"/>
        <v>0.36651132920405161</v>
      </c>
      <c r="I69" s="7" t="s">
        <v>28</v>
      </c>
      <c r="J69" s="12">
        <v>8.0806079703616002E-2</v>
      </c>
      <c r="K69" s="10">
        <v>3.6999999999999998E-2</v>
      </c>
      <c r="L69" s="7" t="s">
        <v>33</v>
      </c>
      <c r="M69" s="13">
        <v>0.15</v>
      </c>
      <c r="N69" s="10">
        <v>1.65</v>
      </c>
      <c r="O69" s="7" t="s">
        <v>34</v>
      </c>
      <c r="P69" s="7">
        <v>0.2</v>
      </c>
      <c r="Q69" s="10">
        <v>1.75</v>
      </c>
      <c r="R69" s="7" t="s">
        <v>35</v>
      </c>
      <c r="S69" s="7">
        <v>0.15</v>
      </c>
      <c r="T69" s="10">
        <v>0.7</v>
      </c>
      <c r="U69" s="7" t="s">
        <v>31</v>
      </c>
      <c r="V69" s="7">
        <v>0.02</v>
      </c>
      <c r="W69" s="10">
        <v>0.16</v>
      </c>
    </row>
    <row r="70" spans="1:23" x14ac:dyDescent="0.3">
      <c r="A70" s="7">
        <v>70</v>
      </c>
      <c r="B70" s="7" t="s">
        <v>25</v>
      </c>
      <c r="C70" s="7" t="s">
        <v>32</v>
      </c>
      <c r="D70" s="7" t="str">
        <f t="shared" si="6"/>
        <v>업무</v>
      </c>
      <c r="E70" s="7" t="str">
        <f t="shared" si="7"/>
        <v>외기직접-지붕</v>
      </c>
      <c r="F70" s="7">
        <v>5</v>
      </c>
      <c r="G70" s="8">
        <v>1</v>
      </c>
      <c r="H70" s="9">
        <f t="shared" si="8"/>
        <v>0.72353517598460149</v>
      </c>
      <c r="I70" s="7" t="s">
        <v>28</v>
      </c>
      <c r="J70" s="12">
        <v>3.0992024756269498E-2</v>
      </c>
      <c r="K70" s="10">
        <v>3.6999999999999998E-2</v>
      </c>
      <c r="L70" s="7" t="s">
        <v>33</v>
      </c>
      <c r="M70" s="13">
        <v>0.15</v>
      </c>
      <c r="N70" s="10">
        <v>1.65</v>
      </c>
      <c r="O70" s="7" t="s">
        <v>34</v>
      </c>
      <c r="P70" s="7">
        <v>0.2</v>
      </c>
      <c r="Q70" s="10">
        <v>1.75</v>
      </c>
      <c r="R70" s="7" t="s">
        <v>35</v>
      </c>
      <c r="S70" s="7">
        <v>0.15</v>
      </c>
      <c r="T70" s="10">
        <v>0.7</v>
      </c>
      <c r="U70" s="7" t="s">
        <v>31</v>
      </c>
      <c r="V70" s="7">
        <v>0.02</v>
      </c>
      <c r="W70" s="10">
        <v>0.16</v>
      </c>
    </row>
    <row r="71" spans="1:23" x14ac:dyDescent="0.3">
      <c r="A71">
        <v>71</v>
      </c>
      <c r="B71" s="7" t="s">
        <v>25</v>
      </c>
      <c r="C71" s="7" t="s">
        <v>32</v>
      </c>
      <c r="D71" s="7" t="str">
        <f t="shared" si="6"/>
        <v>업무</v>
      </c>
      <c r="E71" s="7" t="str">
        <f t="shared" si="7"/>
        <v>외기직접-지붕</v>
      </c>
      <c r="F71" s="7">
        <v>5</v>
      </c>
      <c r="G71" s="8">
        <v>1</v>
      </c>
      <c r="H71" s="9">
        <f t="shared" si="8"/>
        <v>0.7444685471838306</v>
      </c>
      <c r="I71" s="7" t="s">
        <v>28</v>
      </c>
      <c r="J71" s="12">
        <v>2.95541041926481E-2</v>
      </c>
      <c r="K71" s="10">
        <v>3.6999999999999998E-2</v>
      </c>
      <c r="L71" s="7" t="s">
        <v>33</v>
      </c>
      <c r="M71" s="13">
        <v>0.15</v>
      </c>
      <c r="N71" s="10">
        <v>1.65</v>
      </c>
      <c r="O71" s="7" t="s">
        <v>34</v>
      </c>
      <c r="P71" s="7">
        <v>0.2</v>
      </c>
      <c r="Q71" s="10">
        <v>1.75</v>
      </c>
      <c r="R71" s="7" t="s">
        <v>35</v>
      </c>
      <c r="S71" s="7">
        <v>0.15</v>
      </c>
      <c r="T71" s="10">
        <v>0.7</v>
      </c>
      <c r="U71" s="7" t="s">
        <v>31</v>
      </c>
      <c r="V71" s="7">
        <v>0.02</v>
      </c>
      <c r="W71" s="10">
        <v>0.16</v>
      </c>
    </row>
    <row r="72" spans="1:23" x14ac:dyDescent="0.3">
      <c r="A72">
        <v>72</v>
      </c>
      <c r="B72" s="7" t="s">
        <v>25</v>
      </c>
      <c r="C72" s="7" t="s">
        <v>32</v>
      </c>
      <c r="D72" s="7" t="str">
        <f t="shared" si="6"/>
        <v>업무</v>
      </c>
      <c r="E72" s="7" t="str">
        <f t="shared" si="7"/>
        <v>외기직접-지붕</v>
      </c>
      <c r="F72" s="7">
        <v>5</v>
      </c>
      <c r="G72" s="8">
        <v>1</v>
      </c>
      <c r="H72" s="9">
        <f t="shared" si="8"/>
        <v>0.21453312990159148</v>
      </c>
      <c r="I72" s="7" t="s">
        <v>28</v>
      </c>
      <c r="J72" s="12">
        <v>0.15232175535988099</v>
      </c>
      <c r="K72" s="10">
        <v>3.6999999999999998E-2</v>
      </c>
      <c r="L72" s="7" t="s">
        <v>33</v>
      </c>
      <c r="M72" s="13">
        <v>0.15</v>
      </c>
      <c r="N72" s="10">
        <v>1.65</v>
      </c>
      <c r="O72" s="7" t="s">
        <v>34</v>
      </c>
      <c r="P72" s="7">
        <v>0.2</v>
      </c>
      <c r="Q72" s="10">
        <v>1.75</v>
      </c>
      <c r="R72" s="7" t="s">
        <v>35</v>
      </c>
      <c r="S72" s="7">
        <v>0.15</v>
      </c>
      <c r="T72" s="10">
        <v>0.7</v>
      </c>
      <c r="U72" s="7" t="s">
        <v>31</v>
      </c>
      <c r="V72" s="7">
        <v>0.02</v>
      </c>
      <c r="W72" s="10">
        <v>0.16</v>
      </c>
    </row>
    <row r="73" spans="1:23" x14ac:dyDescent="0.3">
      <c r="A73" s="7">
        <v>73</v>
      </c>
      <c r="B73" s="7" t="s">
        <v>25</v>
      </c>
      <c r="C73" s="7" t="s">
        <v>32</v>
      </c>
      <c r="D73" s="7" t="str">
        <f t="shared" si="6"/>
        <v>업무</v>
      </c>
      <c r="E73" s="7" t="str">
        <f t="shared" si="7"/>
        <v>외기직접-지붕</v>
      </c>
      <c r="F73" s="7">
        <v>5</v>
      </c>
      <c r="G73" s="8">
        <v>1</v>
      </c>
      <c r="H73" s="9">
        <f t="shared" si="8"/>
        <v>0.46682369946363667</v>
      </c>
      <c r="I73" s="7" t="s">
        <v>28</v>
      </c>
      <c r="J73" s="12">
        <v>5.9113264487823503E-2</v>
      </c>
      <c r="K73" s="10">
        <v>3.6999999999999998E-2</v>
      </c>
      <c r="L73" s="7" t="s">
        <v>33</v>
      </c>
      <c r="M73" s="13">
        <v>0.15</v>
      </c>
      <c r="N73" s="10">
        <v>1.65</v>
      </c>
      <c r="O73" s="7" t="s">
        <v>34</v>
      </c>
      <c r="P73" s="7">
        <v>0.2</v>
      </c>
      <c r="Q73" s="10">
        <v>1.75</v>
      </c>
      <c r="R73" s="7" t="s">
        <v>35</v>
      </c>
      <c r="S73" s="7">
        <v>0.15</v>
      </c>
      <c r="T73" s="10">
        <v>0.7</v>
      </c>
      <c r="U73" s="7" t="s">
        <v>31</v>
      </c>
      <c r="V73" s="7">
        <v>0.02</v>
      </c>
      <c r="W73" s="10">
        <v>0.16</v>
      </c>
    </row>
    <row r="74" spans="1:23" x14ac:dyDescent="0.3">
      <c r="A74">
        <v>74</v>
      </c>
      <c r="B74" s="7" t="s">
        <v>25</v>
      </c>
      <c r="C74" s="7" t="s">
        <v>32</v>
      </c>
      <c r="D74" s="7" t="str">
        <f t="shared" si="6"/>
        <v>업무</v>
      </c>
      <c r="E74" s="7" t="str">
        <f t="shared" si="7"/>
        <v>외기직접-지붕</v>
      </c>
      <c r="F74" s="7">
        <v>5</v>
      </c>
      <c r="G74" s="8">
        <v>1</v>
      </c>
      <c r="H74" s="9">
        <f t="shared" si="8"/>
        <v>0.1551404172808494</v>
      </c>
      <c r="I74" s="7" t="s">
        <v>28</v>
      </c>
      <c r="J74" s="12">
        <v>0.21834784254781001</v>
      </c>
      <c r="K74" s="10">
        <v>3.6999999999999998E-2</v>
      </c>
      <c r="L74" s="7" t="s">
        <v>33</v>
      </c>
      <c r="M74" s="13">
        <v>0.15</v>
      </c>
      <c r="N74" s="10">
        <v>1.65</v>
      </c>
      <c r="O74" s="7" t="s">
        <v>34</v>
      </c>
      <c r="P74" s="7">
        <v>0.2</v>
      </c>
      <c r="Q74" s="10">
        <v>1.75</v>
      </c>
      <c r="R74" s="7" t="s">
        <v>35</v>
      </c>
      <c r="S74" s="7">
        <v>0.15</v>
      </c>
      <c r="T74" s="10">
        <v>0.7</v>
      </c>
      <c r="U74" s="7" t="s">
        <v>31</v>
      </c>
      <c r="V74" s="7">
        <v>0.02</v>
      </c>
      <c r="W74" s="10">
        <v>0.16</v>
      </c>
    </row>
    <row r="75" spans="1:23" x14ac:dyDescent="0.3">
      <c r="A75">
        <v>75</v>
      </c>
      <c r="B75" s="7" t="s">
        <v>25</v>
      </c>
      <c r="C75" s="7" t="s">
        <v>32</v>
      </c>
      <c r="D75" s="7" t="str">
        <f t="shared" si="6"/>
        <v>업무</v>
      </c>
      <c r="E75" s="7" t="str">
        <f t="shared" si="7"/>
        <v>외기직접-지붕</v>
      </c>
      <c r="F75" s="7">
        <v>5</v>
      </c>
      <c r="G75" s="8">
        <v>1</v>
      </c>
      <c r="H75" s="9">
        <f t="shared" si="8"/>
        <v>0.4394586418327639</v>
      </c>
      <c r="I75" s="7" t="s">
        <v>28</v>
      </c>
      <c r="J75" s="12">
        <v>6.4048719368875004E-2</v>
      </c>
      <c r="K75" s="10">
        <v>3.6999999999999998E-2</v>
      </c>
      <c r="L75" s="7" t="s">
        <v>33</v>
      </c>
      <c r="M75" s="13">
        <v>0.15</v>
      </c>
      <c r="N75" s="10">
        <v>1.65</v>
      </c>
      <c r="O75" s="7" t="s">
        <v>34</v>
      </c>
      <c r="P75" s="7">
        <v>0.2</v>
      </c>
      <c r="Q75" s="10">
        <v>1.75</v>
      </c>
      <c r="R75" s="7" t="s">
        <v>35</v>
      </c>
      <c r="S75" s="7">
        <v>0.15</v>
      </c>
      <c r="T75" s="10">
        <v>0.7</v>
      </c>
      <c r="U75" s="7" t="s">
        <v>31</v>
      </c>
      <c r="V75" s="7">
        <v>0.02</v>
      </c>
      <c r="W75" s="10">
        <v>0.16</v>
      </c>
    </row>
    <row r="76" spans="1:23" x14ac:dyDescent="0.3">
      <c r="A76" s="7">
        <v>76</v>
      </c>
      <c r="B76" s="7" t="s">
        <v>25</v>
      </c>
      <c r="C76" s="7" t="s">
        <v>32</v>
      </c>
      <c r="D76" s="7" t="str">
        <f t="shared" si="6"/>
        <v>업무</v>
      </c>
      <c r="E76" s="7" t="str">
        <f t="shared" si="7"/>
        <v>외기직접-지붕</v>
      </c>
      <c r="F76" s="7">
        <v>5</v>
      </c>
      <c r="G76" s="8">
        <v>1</v>
      </c>
      <c r="H76" s="9">
        <f t="shared" si="8"/>
        <v>0.29515646394322903</v>
      </c>
      <c r="I76" s="7" t="s">
        <v>28</v>
      </c>
      <c r="J76" s="12">
        <v>0.10521146183600701</v>
      </c>
      <c r="K76" s="10">
        <v>3.6999999999999998E-2</v>
      </c>
      <c r="L76" s="7" t="s">
        <v>33</v>
      </c>
      <c r="M76" s="13">
        <v>0.15</v>
      </c>
      <c r="N76" s="10">
        <v>1.65</v>
      </c>
      <c r="O76" s="7" t="s">
        <v>34</v>
      </c>
      <c r="P76" s="7">
        <v>0.2</v>
      </c>
      <c r="Q76" s="10">
        <v>1.75</v>
      </c>
      <c r="R76" s="7" t="s">
        <v>35</v>
      </c>
      <c r="S76" s="7">
        <v>0.15</v>
      </c>
      <c r="T76" s="10">
        <v>0.7</v>
      </c>
      <c r="U76" s="7" t="s">
        <v>31</v>
      </c>
      <c r="V76" s="7">
        <v>0.02</v>
      </c>
      <c r="W76" s="10">
        <v>0.16</v>
      </c>
    </row>
    <row r="77" spans="1:23" x14ac:dyDescent="0.3">
      <c r="A77">
        <v>77</v>
      </c>
      <c r="B77" s="7" t="s">
        <v>25</v>
      </c>
      <c r="C77" s="7" t="s">
        <v>32</v>
      </c>
      <c r="D77" s="7" t="str">
        <f t="shared" si="6"/>
        <v>업무</v>
      </c>
      <c r="E77" s="7" t="str">
        <f t="shared" si="7"/>
        <v>외기직접-지붕</v>
      </c>
      <c r="F77" s="7">
        <v>5</v>
      </c>
      <c r="G77" s="8">
        <v>1</v>
      </c>
      <c r="H77" s="9">
        <f t="shared" si="8"/>
        <v>0.1367364682208666</v>
      </c>
      <c r="I77" s="7" t="s">
        <v>28</v>
      </c>
      <c r="J77" s="12">
        <v>0.25044772433699097</v>
      </c>
      <c r="K77" s="10">
        <v>3.6999999999999998E-2</v>
      </c>
      <c r="L77" s="7" t="s">
        <v>33</v>
      </c>
      <c r="M77" s="13">
        <v>0.15</v>
      </c>
      <c r="N77" s="10">
        <v>1.65</v>
      </c>
      <c r="O77" s="7" t="s">
        <v>34</v>
      </c>
      <c r="P77" s="7">
        <v>0.2</v>
      </c>
      <c r="Q77" s="10">
        <v>1.75</v>
      </c>
      <c r="R77" s="7" t="s">
        <v>35</v>
      </c>
      <c r="S77" s="7">
        <v>0.15</v>
      </c>
      <c r="T77" s="10">
        <v>0.7</v>
      </c>
      <c r="U77" s="7" t="s">
        <v>31</v>
      </c>
      <c r="V77" s="7">
        <v>0.02</v>
      </c>
      <c r="W77" s="10">
        <v>0.16</v>
      </c>
    </row>
    <row r="78" spans="1:23" x14ac:dyDescent="0.3">
      <c r="A78">
        <v>78</v>
      </c>
      <c r="B78" s="7" t="s">
        <v>25</v>
      </c>
      <c r="C78" s="7" t="s">
        <v>32</v>
      </c>
      <c r="D78" s="7" t="str">
        <f t="shared" si="6"/>
        <v>업무</v>
      </c>
      <c r="E78" s="7" t="str">
        <f t="shared" si="7"/>
        <v>외기직접-지붕</v>
      </c>
      <c r="F78" s="7">
        <v>5</v>
      </c>
      <c r="G78" s="8">
        <v>1</v>
      </c>
      <c r="H78" s="9">
        <f t="shared" si="8"/>
        <v>0.20505367576073477</v>
      </c>
      <c r="I78" s="7" t="s">
        <v>28</v>
      </c>
      <c r="J78" s="12">
        <v>0.160294780367985</v>
      </c>
      <c r="K78" s="10">
        <v>3.6999999999999998E-2</v>
      </c>
      <c r="L78" s="7" t="s">
        <v>33</v>
      </c>
      <c r="M78" s="13">
        <v>0.15</v>
      </c>
      <c r="N78" s="10">
        <v>1.65</v>
      </c>
      <c r="O78" s="7" t="s">
        <v>34</v>
      </c>
      <c r="P78" s="7">
        <v>0.2</v>
      </c>
      <c r="Q78" s="10">
        <v>1.75</v>
      </c>
      <c r="R78" s="7" t="s">
        <v>35</v>
      </c>
      <c r="S78" s="7">
        <v>0.15</v>
      </c>
      <c r="T78" s="10">
        <v>0.7</v>
      </c>
      <c r="U78" s="7" t="s">
        <v>31</v>
      </c>
      <c r="V78" s="7">
        <v>0.02</v>
      </c>
      <c r="W78" s="10">
        <v>0.16</v>
      </c>
    </row>
    <row r="79" spans="1:23" x14ac:dyDescent="0.3">
      <c r="A79" s="7">
        <v>79</v>
      </c>
      <c r="B79" s="7" t="s">
        <v>25</v>
      </c>
      <c r="C79" s="7" t="s">
        <v>32</v>
      </c>
      <c r="D79" s="7" t="str">
        <f t="shared" si="6"/>
        <v>업무</v>
      </c>
      <c r="E79" s="7" t="str">
        <f t="shared" si="7"/>
        <v>외기직접-지붕</v>
      </c>
      <c r="F79" s="7">
        <v>5</v>
      </c>
      <c r="G79" s="8">
        <v>1</v>
      </c>
      <c r="H79" s="9">
        <f t="shared" si="8"/>
        <v>0.13492495461857659</v>
      </c>
      <c r="I79" s="7" t="s">
        <v>28</v>
      </c>
      <c r="J79" s="12">
        <v>0.254080735100433</v>
      </c>
      <c r="K79" s="10">
        <v>3.6999999999999998E-2</v>
      </c>
      <c r="L79" s="7" t="s">
        <v>33</v>
      </c>
      <c r="M79" s="13">
        <v>0.15</v>
      </c>
      <c r="N79" s="10">
        <v>1.65</v>
      </c>
      <c r="O79" s="7" t="s">
        <v>34</v>
      </c>
      <c r="P79" s="7">
        <v>0.2</v>
      </c>
      <c r="Q79" s="10">
        <v>1.75</v>
      </c>
      <c r="R79" s="7" t="s">
        <v>35</v>
      </c>
      <c r="S79" s="7">
        <v>0.15</v>
      </c>
      <c r="T79" s="10">
        <v>0.7</v>
      </c>
      <c r="U79" s="7" t="s">
        <v>31</v>
      </c>
      <c r="V79" s="7">
        <v>0.02</v>
      </c>
      <c r="W79" s="10">
        <v>0.16</v>
      </c>
    </row>
    <row r="80" spans="1:23" x14ac:dyDescent="0.3">
      <c r="A80">
        <v>80</v>
      </c>
      <c r="B80" s="7" t="s">
        <v>25</v>
      </c>
      <c r="C80" s="7" t="s">
        <v>32</v>
      </c>
      <c r="D80" s="7" t="str">
        <f t="shared" si="6"/>
        <v>업무</v>
      </c>
      <c r="E80" s="7" t="str">
        <f t="shared" si="7"/>
        <v>외기직접-지붕</v>
      </c>
      <c r="F80" s="7">
        <v>5</v>
      </c>
      <c r="G80" s="8">
        <v>1</v>
      </c>
      <c r="H80" s="9">
        <f t="shared" si="8"/>
        <v>0.3091048347742304</v>
      </c>
      <c r="I80" s="7" t="s">
        <v>28</v>
      </c>
      <c r="J80" s="12">
        <v>9.9554710184456802E-2</v>
      </c>
      <c r="K80" s="10">
        <v>3.6999999999999998E-2</v>
      </c>
      <c r="L80" s="7" t="s">
        <v>33</v>
      </c>
      <c r="M80" s="13">
        <v>0.15</v>
      </c>
      <c r="N80" s="10">
        <v>1.65</v>
      </c>
      <c r="O80" s="7" t="s">
        <v>34</v>
      </c>
      <c r="P80" s="7">
        <v>0.2</v>
      </c>
      <c r="Q80" s="10">
        <v>1.75</v>
      </c>
      <c r="R80" s="7" t="s">
        <v>35</v>
      </c>
      <c r="S80" s="7">
        <v>0.15</v>
      </c>
      <c r="T80" s="10">
        <v>0.7</v>
      </c>
      <c r="U80" s="7" t="s">
        <v>31</v>
      </c>
      <c r="V80" s="7">
        <v>0.02</v>
      </c>
      <c r="W80" s="10">
        <v>0.16</v>
      </c>
    </row>
    <row r="81" spans="1:23" x14ac:dyDescent="0.3">
      <c r="A81">
        <v>81</v>
      </c>
      <c r="B81" s="7" t="s">
        <v>25</v>
      </c>
      <c r="C81" s="7" t="s">
        <v>32</v>
      </c>
      <c r="D81" s="7" t="str">
        <f t="shared" si="6"/>
        <v>업무</v>
      </c>
      <c r="E81" s="7" t="str">
        <f t="shared" si="7"/>
        <v>외기직접-지붕</v>
      </c>
      <c r="F81" s="7">
        <v>5</v>
      </c>
      <c r="G81" s="8">
        <v>1</v>
      </c>
      <c r="H81" s="9">
        <f t="shared" si="8"/>
        <v>0.3339347349366002</v>
      </c>
      <c r="I81" s="7" t="s">
        <v>28</v>
      </c>
      <c r="J81" s="12">
        <v>9.0654314716812207E-2</v>
      </c>
      <c r="K81" s="10">
        <v>3.6999999999999998E-2</v>
      </c>
      <c r="L81" s="7" t="s">
        <v>33</v>
      </c>
      <c r="M81" s="13">
        <v>0.15</v>
      </c>
      <c r="N81" s="10">
        <v>1.65</v>
      </c>
      <c r="O81" s="7" t="s">
        <v>34</v>
      </c>
      <c r="P81" s="7">
        <v>0.2</v>
      </c>
      <c r="Q81" s="10">
        <v>1.75</v>
      </c>
      <c r="R81" s="7" t="s">
        <v>35</v>
      </c>
      <c r="S81" s="7">
        <v>0.15</v>
      </c>
      <c r="T81" s="10">
        <v>0.7</v>
      </c>
      <c r="U81" s="7" t="s">
        <v>31</v>
      </c>
      <c r="V81" s="7">
        <v>0.02</v>
      </c>
      <c r="W81" s="10">
        <v>0.16</v>
      </c>
    </row>
    <row r="82" spans="1:23" x14ac:dyDescent="0.3">
      <c r="A82" s="7">
        <v>82</v>
      </c>
      <c r="B82" s="7" t="s">
        <v>25</v>
      </c>
      <c r="C82" s="7" t="s">
        <v>32</v>
      </c>
      <c r="D82" s="7" t="str">
        <f t="shared" si="6"/>
        <v>업무</v>
      </c>
      <c r="E82" s="7" t="str">
        <f t="shared" si="7"/>
        <v>외기직접-지붕</v>
      </c>
      <c r="F82" s="7">
        <v>5</v>
      </c>
      <c r="G82" s="8">
        <v>1</v>
      </c>
      <c r="H82" s="9">
        <f t="shared" si="8"/>
        <v>0.42808691334510796</v>
      </c>
      <c r="I82" s="7" t="s">
        <v>28</v>
      </c>
      <c r="J82" s="12">
        <v>6.6285267481580395E-2</v>
      </c>
      <c r="K82" s="10">
        <v>3.6999999999999998E-2</v>
      </c>
      <c r="L82" s="7" t="s">
        <v>33</v>
      </c>
      <c r="M82" s="13">
        <v>0.15</v>
      </c>
      <c r="N82" s="10">
        <v>1.65</v>
      </c>
      <c r="O82" s="7" t="s">
        <v>34</v>
      </c>
      <c r="P82" s="7">
        <v>0.2</v>
      </c>
      <c r="Q82" s="10">
        <v>1.75</v>
      </c>
      <c r="R82" s="7" t="s">
        <v>35</v>
      </c>
      <c r="S82" s="7">
        <v>0.15</v>
      </c>
      <c r="T82" s="10">
        <v>0.7</v>
      </c>
      <c r="U82" s="7" t="s">
        <v>31</v>
      </c>
      <c r="V82" s="7">
        <v>0.02</v>
      </c>
      <c r="W82" s="10">
        <v>0.16</v>
      </c>
    </row>
    <row r="83" spans="1:23" x14ac:dyDescent="0.3">
      <c r="A83">
        <v>83</v>
      </c>
      <c r="B83" s="7" t="s">
        <v>25</v>
      </c>
      <c r="C83" s="7" t="s">
        <v>32</v>
      </c>
      <c r="D83" s="7" t="str">
        <f t="shared" si="6"/>
        <v>업무</v>
      </c>
      <c r="E83" s="7" t="str">
        <f t="shared" si="7"/>
        <v>외기직접-지붕</v>
      </c>
      <c r="F83" s="7">
        <v>5</v>
      </c>
      <c r="G83" s="8">
        <v>1</v>
      </c>
      <c r="H83" s="9">
        <f t="shared" si="8"/>
        <v>0.27038616405736454</v>
      </c>
      <c r="I83" s="7" t="s">
        <v>28</v>
      </c>
      <c r="J83" s="12">
        <v>0.116695542261004</v>
      </c>
      <c r="K83" s="10">
        <v>3.6999999999999998E-2</v>
      </c>
      <c r="L83" s="7" t="s">
        <v>33</v>
      </c>
      <c r="M83" s="13">
        <v>0.15</v>
      </c>
      <c r="N83" s="10">
        <v>1.65</v>
      </c>
      <c r="O83" s="7" t="s">
        <v>34</v>
      </c>
      <c r="P83" s="7">
        <v>0.2</v>
      </c>
      <c r="Q83" s="10">
        <v>1.75</v>
      </c>
      <c r="R83" s="7" t="s">
        <v>35</v>
      </c>
      <c r="S83" s="7">
        <v>0.15</v>
      </c>
      <c r="T83" s="10">
        <v>0.7</v>
      </c>
      <c r="U83" s="7" t="s">
        <v>31</v>
      </c>
      <c r="V83" s="7">
        <v>0.02</v>
      </c>
      <c r="W83" s="10">
        <v>0.16</v>
      </c>
    </row>
    <row r="84" spans="1:23" x14ac:dyDescent="0.3">
      <c r="A84">
        <v>84</v>
      </c>
      <c r="B84" s="7" t="s">
        <v>25</v>
      </c>
      <c r="C84" s="7" t="s">
        <v>32</v>
      </c>
      <c r="D84" s="7" t="str">
        <f t="shared" si="6"/>
        <v>업무</v>
      </c>
      <c r="E84" s="7" t="str">
        <f t="shared" si="7"/>
        <v>외기직접-지붕</v>
      </c>
      <c r="F84" s="7">
        <v>5</v>
      </c>
      <c r="G84" s="8">
        <v>1</v>
      </c>
      <c r="H84" s="9">
        <f t="shared" si="8"/>
        <v>0.77524678677611125</v>
      </c>
      <c r="I84" s="7" t="s">
        <v>28</v>
      </c>
      <c r="J84" s="12">
        <v>2.7580958420876399E-2</v>
      </c>
      <c r="K84" s="10">
        <v>3.6999999999999998E-2</v>
      </c>
      <c r="L84" s="7" t="s">
        <v>33</v>
      </c>
      <c r="M84" s="13">
        <v>0.15</v>
      </c>
      <c r="N84" s="10">
        <v>1.65</v>
      </c>
      <c r="O84" s="7" t="s">
        <v>34</v>
      </c>
      <c r="P84" s="7">
        <v>0.2</v>
      </c>
      <c r="Q84" s="10">
        <v>1.75</v>
      </c>
      <c r="R84" s="7" t="s">
        <v>35</v>
      </c>
      <c r="S84" s="7">
        <v>0.15</v>
      </c>
      <c r="T84" s="10">
        <v>0.7</v>
      </c>
      <c r="U84" s="7" t="s">
        <v>31</v>
      </c>
      <c r="V84" s="7">
        <v>0.02</v>
      </c>
      <c r="W84" s="10">
        <v>0.16</v>
      </c>
    </row>
    <row r="85" spans="1:23" x14ac:dyDescent="0.3">
      <c r="A85" s="7">
        <v>85</v>
      </c>
      <c r="B85" s="7" t="s">
        <v>25</v>
      </c>
      <c r="C85" s="7" t="s">
        <v>32</v>
      </c>
      <c r="D85" s="7" t="str">
        <f t="shared" si="6"/>
        <v>업무</v>
      </c>
      <c r="E85" s="7" t="str">
        <f t="shared" si="7"/>
        <v>외기직접-지붕</v>
      </c>
      <c r="F85" s="7">
        <v>5</v>
      </c>
      <c r="G85" s="8">
        <v>1</v>
      </c>
      <c r="H85" s="9">
        <f t="shared" si="8"/>
        <v>0.2647691587295678</v>
      </c>
      <c r="I85" s="7" t="s">
        <v>28</v>
      </c>
      <c r="J85" s="12">
        <v>0.119598593490664</v>
      </c>
      <c r="K85" s="10">
        <v>3.6999999999999998E-2</v>
      </c>
      <c r="L85" s="7" t="s">
        <v>33</v>
      </c>
      <c r="M85" s="13">
        <v>0.15</v>
      </c>
      <c r="N85" s="10">
        <v>1.65</v>
      </c>
      <c r="O85" s="7" t="s">
        <v>34</v>
      </c>
      <c r="P85" s="7">
        <v>0.2</v>
      </c>
      <c r="Q85" s="10">
        <v>1.75</v>
      </c>
      <c r="R85" s="7" t="s">
        <v>35</v>
      </c>
      <c r="S85" s="7">
        <v>0.15</v>
      </c>
      <c r="T85" s="10">
        <v>0.7</v>
      </c>
      <c r="U85" s="7" t="s">
        <v>31</v>
      </c>
      <c r="V85" s="7">
        <v>0.02</v>
      </c>
      <c r="W85" s="10">
        <v>0.16</v>
      </c>
    </row>
    <row r="86" spans="1:23" x14ac:dyDescent="0.3">
      <c r="A86">
        <v>86</v>
      </c>
      <c r="B86" s="7" t="s">
        <v>25</v>
      </c>
      <c r="C86" s="7" t="s">
        <v>32</v>
      </c>
      <c r="D86" s="7" t="str">
        <f t="shared" si="6"/>
        <v>업무</v>
      </c>
      <c r="E86" s="7" t="str">
        <f t="shared" si="7"/>
        <v>외기직접-지붕</v>
      </c>
      <c r="F86" s="7">
        <v>5</v>
      </c>
      <c r="G86" s="8">
        <v>1</v>
      </c>
      <c r="H86" s="9">
        <f t="shared" si="8"/>
        <v>0.41868404418929012</v>
      </c>
      <c r="I86" s="7" t="s">
        <v>28</v>
      </c>
      <c r="J86" s="12">
        <v>6.8226348911412105E-2</v>
      </c>
      <c r="K86" s="10">
        <v>3.6999999999999998E-2</v>
      </c>
      <c r="L86" s="7" t="s">
        <v>33</v>
      </c>
      <c r="M86" s="13">
        <v>0.15</v>
      </c>
      <c r="N86" s="10">
        <v>1.65</v>
      </c>
      <c r="O86" s="7" t="s">
        <v>34</v>
      </c>
      <c r="P86" s="7">
        <v>0.2</v>
      </c>
      <c r="Q86" s="10">
        <v>1.75</v>
      </c>
      <c r="R86" s="7" t="s">
        <v>35</v>
      </c>
      <c r="S86" s="7">
        <v>0.15</v>
      </c>
      <c r="T86" s="10">
        <v>0.7</v>
      </c>
      <c r="U86" s="7" t="s">
        <v>31</v>
      </c>
      <c r="V86" s="7">
        <v>0.02</v>
      </c>
      <c r="W86" s="10">
        <v>0.16</v>
      </c>
    </row>
    <row r="87" spans="1:23" x14ac:dyDescent="0.3">
      <c r="A87">
        <v>87</v>
      </c>
      <c r="B87" s="7" t="s">
        <v>25</v>
      </c>
      <c r="C87" s="7" t="s">
        <v>32</v>
      </c>
      <c r="D87" s="7" t="str">
        <f t="shared" si="6"/>
        <v>업무</v>
      </c>
      <c r="E87" s="7" t="str">
        <f t="shared" si="7"/>
        <v>외기직접-지붕</v>
      </c>
      <c r="F87" s="7">
        <v>5</v>
      </c>
      <c r="G87" s="8">
        <v>1</v>
      </c>
      <c r="H87" s="9">
        <f t="shared" si="8"/>
        <v>0.14302690528236078</v>
      </c>
      <c r="I87" s="7" t="s">
        <v>28</v>
      </c>
      <c r="J87" s="12">
        <v>0.23854680681368301</v>
      </c>
      <c r="K87" s="10">
        <v>3.6999999999999998E-2</v>
      </c>
      <c r="L87" s="7" t="s">
        <v>33</v>
      </c>
      <c r="M87" s="13">
        <v>0.15</v>
      </c>
      <c r="N87" s="10">
        <v>1.65</v>
      </c>
      <c r="O87" s="7" t="s">
        <v>34</v>
      </c>
      <c r="P87" s="7">
        <v>0.2</v>
      </c>
      <c r="Q87" s="10">
        <v>1.75</v>
      </c>
      <c r="R87" s="7" t="s">
        <v>35</v>
      </c>
      <c r="S87" s="7">
        <v>0.15</v>
      </c>
      <c r="T87" s="10">
        <v>0.7</v>
      </c>
      <c r="U87" s="7" t="s">
        <v>31</v>
      </c>
      <c r="V87" s="7">
        <v>0.02</v>
      </c>
      <c r="W87" s="10">
        <v>0.16</v>
      </c>
    </row>
    <row r="88" spans="1:23" x14ac:dyDescent="0.3">
      <c r="A88" s="7">
        <v>88</v>
      </c>
      <c r="B88" s="7" t="s">
        <v>25</v>
      </c>
      <c r="C88" s="7" t="s">
        <v>32</v>
      </c>
      <c r="D88" s="7" t="str">
        <f t="shared" si="6"/>
        <v>업무</v>
      </c>
      <c r="E88" s="7" t="str">
        <f t="shared" si="7"/>
        <v>외기직접-지붕</v>
      </c>
      <c r="F88" s="7">
        <v>5</v>
      </c>
      <c r="G88" s="8">
        <v>1</v>
      </c>
      <c r="H88" s="9">
        <f t="shared" si="8"/>
        <v>0.27645434515760076</v>
      </c>
      <c r="I88" s="7" t="s">
        <v>28</v>
      </c>
      <c r="J88" s="12">
        <v>0.11369187118369201</v>
      </c>
      <c r="K88" s="10">
        <v>3.6999999999999998E-2</v>
      </c>
      <c r="L88" s="7" t="s">
        <v>33</v>
      </c>
      <c r="M88" s="13">
        <v>0.15</v>
      </c>
      <c r="N88" s="10">
        <v>1.65</v>
      </c>
      <c r="O88" s="7" t="s">
        <v>34</v>
      </c>
      <c r="P88" s="7">
        <v>0.2</v>
      </c>
      <c r="Q88" s="10">
        <v>1.75</v>
      </c>
      <c r="R88" s="7" t="s">
        <v>35</v>
      </c>
      <c r="S88" s="7">
        <v>0.15</v>
      </c>
      <c r="T88" s="10">
        <v>0.7</v>
      </c>
      <c r="U88" s="7" t="s">
        <v>31</v>
      </c>
      <c r="V88" s="7">
        <v>0.02</v>
      </c>
      <c r="W88" s="10">
        <v>0.16</v>
      </c>
    </row>
    <row r="89" spans="1:23" x14ac:dyDescent="0.3">
      <c r="A89">
        <v>89</v>
      </c>
      <c r="B89" s="7" t="s">
        <v>25</v>
      </c>
      <c r="C89" s="7" t="s">
        <v>32</v>
      </c>
      <c r="D89" s="7" t="str">
        <f t="shared" si="6"/>
        <v>업무</v>
      </c>
      <c r="E89" s="7" t="str">
        <f t="shared" si="7"/>
        <v>외기직접-지붕</v>
      </c>
      <c r="F89" s="7">
        <v>5</v>
      </c>
      <c r="G89" s="8">
        <v>1</v>
      </c>
      <c r="H89" s="9">
        <f t="shared" si="8"/>
        <v>0.21485163368465551</v>
      </c>
      <c r="I89" s="7" t="s">
        <v>28</v>
      </c>
      <c r="J89" s="12">
        <v>0.15206608328851901</v>
      </c>
      <c r="K89" s="10">
        <v>3.6999999999999998E-2</v>
      </c>
      <c r="L89" s="7" t="s">
        <v>33</v>
      </c>
      <c r="M89" s="13">
        <v>0.15</v>
      </c>
      <c r="N89" s="10">
        <v>1.65</v>
      </c>
      <c r="O89" s="7" t="s">
        <v>34</v>
      </c>
      <c r="P89" s="7">
        <v>0.2</v>
      </c>
      <c r="Q89" s="10">
        <v>1.75</v>
      </c>
      <c r="R89" s="7" t="s">
        <v>35</v>
      </c>
      <c r="S89" s="7">
        <v>0.15</v>
      </c>
      <c r="T89" s="10">
        <v>0.7</v>
      </c>
      <c r="U89" s="7" t="s">
        <v>31</v>
      </c>
      <c r="V89" s="7">
        <v>0.02</v>
      </c>
      <c r="W89" s="10">
        <v>0.16</v>
      </c>
    </row>
    <row r="90" spans="1:23" x14ac:dyDescent="0.3">
      <c r="A90">
        <v>90</v>
      </c>
      <c r="B90" s="7" t="s">
        <v>25</v>
      </c>
      <c r="C90" s="7" t="s">
        <v>32</v>
      </c>
      <c r="D90" s="7" t="str">
        <f t="shared" si="6"/>
        <v>업무</v>
      </c>
      <c r="E90" s="7" t="str">
        <f t="shared" si="7"/>
        <v>외기직접-지붕</v>
      </c>
      <c r="F90" s="7">
        <v>5</v>
      </c>
      <c r="G90" s="8">
        <v>1</v>
      </c>
      <c r="H90" s="9">
        <f t="shared" si="8"/>
        <v>0.13592059885935945</v>
      </c>
      <c r="I90" s="7" t="s">
        <v>28</v>
      </c>
      <c r="J90" s="12">
        <v>0.25207197372103102</v>
      </c>
      <c r="K90" s="10">
        <v>3.6999999999999998E-2</v>
      </c>
      <c r="L90" s="7" t="s">
        <v>33</v>
      </c>
      <c r="M90" s="13">
        <v>0.15</v>
      </c>
      <c r="N90" s="10">
        <v>1.65</v>
      </c>
      <c r="O90" s="7" t="s">
        <v>34</v>
      </c>
      <c r="P90" s="7">
        <v>0.2</v>
      </c>
      <c r="Q90" s="10">
        <v>1.75</v>
      </c>
      <c r="R90" s="7" t="s">
        <v>35</v>
      </c>
      <c r="S90" s="7">
        <v>0.15</v>
      </c>
      <c r="T90" s="10">
        <v>0.7</v>
      </c>
      <c r="U90" s="7" t="s">
        <v>31</v>
      </c>
      <c r="V90" s="7">
        <v>0.02</v>
      </c>
      <c r="W90" s="10">
        <v>0.16</v>
      </c>
    </row>
    <row r="91" spans="1:23" x14ac:dyDescent="0.3">
      <c r="A91" s="7">
        <v>91</v>
      </c>
      <c r="B91" s="7" t="s">
        <v>25</v>
      </c>
      <c r="C91" s="7" t="s">
        <v>32</v>
      </c>
      <c r="D91" s="7" t="str">
        <f t="shared" si="6"/>
        <v>업무</v>
      </c>
      <c r="E91" s="7" t="str">
        <f t="shared" si="7"/>
        <v>외기직접-지붕</v>
      </c>
      <c r="F91" s="7">
        <v>5</v>
      </c>
      <c r="G91" s="8">
        <v>1</v>
      </c>
      <c r="H91" s="9">
        <f t="shared" si="8"/>
        <v>0.58032352179407465</v>
      </c>
      <c r="I91" s="7" t="s">
        <v>28</v>
      </c>
      <c r="J91" s="12">
        <v>4.3611760514322702E-2</v>
      </c>
      <c r="K91" s="10">
        <v>3.6999999999999998E-2</v>
      </c>
      <c r="L91" s="7" t="s">
        <v>33</v>
      </c>
      <c r="M91" s="13">
        <v>0.15</v>
      </c>
      <c r="N91" s="10">
        <v>1.65</v>
      </c>
      <c r="O91" s="7" t="s">
        <v>34</v>
      </c>
      <c r="P91" s="7">
        <v>0.2</v>
      </c>
      <c r="Q91" s="10">
        <v>1.75</v>
      </c>
      <c r="R91" s="7" t="s">
        <v>35</v>
      </c>
      <c r="S91" s="7">
        <v>0.15</v>
      </c>
      <c r="T91" s="10">
        <v>0.7</v>
      </c>
      <c r="U91" s="7" t="s">
        <v>31</v>
      </c>
      <c r="V91" s="7">
        <v>0.02</v>
      </c>
      <c r="W91" s="10">
        <v>0.16</v>
      </c>
    </row>
    <row r="92" spans="1:23" x14ac:dyDescent="0.3">
      <c r="A92">
        <v>92</v>
      </c>
      <c r="B92" s="7" t="s">
        <v>25</v>
      </c>
      <c r="C92" s="7" t="s">
        <v>32</v>
      </c>
      <c r="D92" s="7" t="str">
        <f t="shared" si="6"/>
        <v>업무</v>
      </c>
      <c r="E92" s="7" t="str">
        <f t="shared" si="7"/>
        <v>외기직접-지붕</v>
      </c>
      <c r="F92" s="7">
        <v>5</v>
      </c>
      <c r="G92" s="8">
        <v>1</v>
      </c>
      <c r="H92" s="9">
        <f t="shared" si="8"/>
        <v>0.19766823550526802</v>
      </c>
      <c r="I92" s="7" t="s">
        <v>28</v>
      </c>
      <c r="J92" s="12">
        <v>0.16703654628247</v>
      </c>
      <c r="K92" s="10">
        <v>3.6999999999999998E-2</v>
      </c>
      <c r="L92" s="7" t="s">
        <v>33</v>
      </c>
      <c r="M92" s="13">
        <v>0.15</v>
      </c>
      <c r="N92" s="10">
        <v>1.65</v>
      </c>
      <c r="O92" s="7" t="s">
        <v>34</v>
      </c>
      <c r="P92" s="7">
        <v>0.2</v>
      </c>
      <c r="Q92" s="10">
        <v>1.75</v>
      </c>
      <c r="R92" s="7" t="s">
        <v>35</v>
      </c>
      <c r="S92" s="7">
        <v>0.15</v>
      </c>
      <c r="T92" s="10">
        <v>0.7</v>
      </c>
      <c r="U92" s="7" t="s">
        <v>31</v>
      </c>
      <c r="V92" s="7">
        <v>0.02</v>
      </c>
      <c r="W92" s="10">
        <v>0.16</v>
      </c>
    </row>
    <row r="93" spans="1:23" x14ac:dyDescent="0.3">
      <c r="A93">
        <v>93</v>
      </c>
      <c r="B93" s="7" t="s">
        <v>25</v>
      </c>
      <c r="C93" s="7" t="s">
        <v>32</v>
      </c>
      <c r="D93" s="7" t="str">
        <f t="shared" si="6"/>
        <v>업무</v>
      </c>
      <c r="E93" s="7" t="str">
        <f t="shared" si="7"/>
        <v>외기직접-지붕</v>
      </c>
      <c r="F93" s="7">
        <v>5</v>
      </c>
      <c r="G93" s="8">
        <v>1</v>
      </c>
      <c r="H93" s="9">
        <f t="shared" si="8"/>
        <v>0.15657946183889299</v>
      </c>
      <c r="I93" s="7" t="s">
        <v>28</v>
      </c>
      <c r="J93" s="12">
        <v>0.21615596537245399</v>
      </c>
      <c r="K93" s="10">
        <v>3.6999999999999998E-2</v>
      </c>
      <c r="L93" s="7" t="s">
        <v>33</v>
      </c>
      <c r="M93" s="13">
        <v>0.15</v>
      </c>
      <c r="N93" s="10">
        <v>1.65</v>
      </c>
      <c r="O93" s="7" t="s">
        <v>34</v>
      </c>
      <c r="P93" s="7">
        <v>0.2</v>
      </c>
      <c r="Q93" s="10">
        <v>1.75</v>
      </c>
      <c r="R93" s="7" t="s">
        <v>35</v>
      </c>
      <c r="S93" s="7">
        <v>0.15</v>
      </c>
      <c r="T93" s="10">
        <v>0.7</v>
      </c>
      <c r="U93" s="7" t="s">
        <v>31</v>
      </c>
      <c r="V93" s="7">
        <v>0.02</v>
      </c>
      <c r="W93" s="10">
        <v>0.16</v>
      </c>
    </row>
    <row r="94" spans="1:23" x14ac:dyDescent="0.3">
      <c r="A94" s="7">
        <v>94</v>
      </c>
      <c r="B94" s="7" t="s">
        <v>25</v>
      </c>
      <c r="C94" s="7" t="s">
        <v>32</v>
      </c>
      <c r="D94" s="7" t="str">
        <f t="shared" si="6"/>
        <v>업무</v>
      </c>
      <c r="E94" s="7" t="str">
        <f t="shared" si="7"/>
        <v>외기직접-지붕</v>
      </c>
      <c r="F94" s="7">
        <v>5</v>
      </c>
      <c r="G94" s="8">
        <v>1</v>
      </c>
      <c r="H94" s="9">
        <f t="shared" si="8"/>
        <v>0.97896516940087941</v>
      </c>
      <c r="I94" s="7" t="s">
        <v>28</v>
      </c>
      <c r="J94" s="12">
        <v>1.76492324471474E-2</v>
      </c>
      <c r="K94" s="10">
        <v>3.6999999999999998E-2</v>
      </c>
      <c r="L94" s="7" t="s">
        <v>33</v>
      </c>
      <c r="M94" s="13">
        <v>0.15</v>
      </c>
      <c r="N94" s="10">
        <v>1.65</v>
      </c>
      <c r="O94" s="7" t="s">
        <v>34</v>
      </c>
      <c r="P94" s="7">
        <v>0.2</v>
      </c>
      <c r="Q94" s="10">
        <v>1.75</v>
      </c>
      <c r="R94" s="7" t="s">
        <v>35</v>
      </c>
      <c r="S94" s="7">
        <v>0.15</v>
      </c>
      <c r="T94" s="10">
        <v>0.7</v>
      </c>
      <c r="U94" s="7" t="s">
        <v>31</v>
      </c>
      <c r="V94" s="7">
        <v>0.02</v>
      </c>
      <c r="W94" s="10">
        <v>0.16</v>
      </c>
    </row>
    <row r="95" spans="1:23" x14ac:dyDescent="0.3">
      <c r="A95">
        <v>95</v>
      </c>
      <c r="B95" s="7" t="s">
        <v>25</v>
      </c>
      <c r="C95" s="7" t="s">
        <v>32</v>
      </c>
      <c r="D95" s="7" t="str">
        <f t="shared" si="6"/>
        <v>업무</v>
      </c>
      <c r="E95" s="7" t="str">
        <f t="shared" si="7"/>
        <v>외기직접-지붕</v>
      </c>
      <c r="F95" s="7">
        <v>5</v>
      </c>
      <c r="G95" s="8">
        <v>1</v>
      </c>
      <c r="H95" s="9">
        <f t="shared" si="8"/>
        <v>1.2092455836352736</v>
      </c>
      <c r="I95" s="7" t="s">
        <v>28</v>
      </c>
      <c r="J95" s="12">
        <v>1.0451810301747201E-2</v>
      </c>
      <c r="K95" s="10">
        <v>3.6999999999999998E-2</v>
      </c>
      <c r="L95" s="7" t="s">
        <v>33</v>
      </c>
      <c r="M95" s="13">
        <v>0.15</v>
      </c>
      <c r="N95" s="10">
        <v>1.65</v>
      </c>
      <c r="O95" s="7" t="s">
        <v>34</v>
      </c>
      <c r="P95" s="7">
        <v>0.2</v>
      </c>
      <c r="Q95" s="10">
        <v>1.75</v>
      </c>
      <c r="R95" s="7" t="s">
        <v>35</v>
      </c>
      <c r="S95" s="7">
        <v>0.15</v>
      </c>
      <c r="T95" s="10">
        <v>0.7</v>
      </c>
      <c r="U95" s="7" t="s">
        <v>31</v>
      </c>
      <c r="V95" s="7">
        <v>0.02</v>
      </c>
      <c r="W95" s="10">
        <v>0.16</v>
      </c>
    </row>
    <row r="96" spans="1:23" x14ac:dyDescent="0.3">
      <c r="A96">
        <v>96</v>
      </c>
      <c r="B96" s="7" t="s">
        <v>25</v>
      </c>
      <c r="C96" s="7" t="s">
        <v>32</v>
      </c>
      <c r="D96" s="7" t="str">
        <f t="shared" si="6"/>
        <v>업무</v>
      </c>
      <c r="E96" s="7" t="str">
        <f t="shared" si="7"/>
        <v>외기직접-지붕</v>
      </c>
      <c r="F96" s="7">
        <v>5</v>
      </c>
      <c r="G96" s="8">
        <v>1</v>
      </c>
      <c r="H96" s="9">
        <f t="shared" si="8"/>
        <v>0.60352612198147304</v>
      </c>
      <c r="I96" s="7" t="s">
        <v>28</v>
      </c>
      <c r="J96" s="12">
        <v>4.1160597839625501E-2</v>
      </c>
      <c r="K96" s="10">
        <v>3.6999999999999998E-2</v>
      </c>
      <c r="L96" s="7" t="s">
        <v>33</v>
      </c>
      <c r="M96" s="13">
        <v>0.15</v>
      </c>
      <c r="N96" s="10">
        <v>1.65</v>
      </c>
      <c r="O96" s="7" t="s">
        <v>34</v>
      </c>
      <c r="P96" s="7">
        <v>0.2</v>
      </c>
      <c r="Q96" s="10">
        <v>1.75</v>
      </c>
      <c r="R96" s="7" t="s">
        <v>35</v>
      </c>
      <c r="S96" s="7">
        <v>0.15</v>
      </c>
      <c r="T96" s="10">
        <v>0.7</v>
      </c>
      <c r="U96" s="7" t="s">
        <v>31</v>
      </c>
      <c r="V96" s="7">
        <v>0.02</v>
      </c>
      <c r="W96" s="10">
        <v>0.16</v>
      </c>
    </row>
    <row r="97" spans="1:23" x14ac:dyDescent="0.3">
      <c r="A97" s="7">
        <v>97</v>
      </c>
      <c r="B97" s="7" t="s">
        <v>25</v>
      </c>
      <c r="C97" s="7" t="s">
        <v>32</v>
      </c>
      <c r="D97" s="7" t="str">
        <f t="shared" si="6"/>
        <v>업무</v>
      </c>
      <c r="E97" s="7" t="str">
        <f t="shared" si="7"/>
        <v>외기직접-지붕</v>
      </c>
      <c r="F97" s="7">
        <v>5</v>
      </c>
      <c r="G97" s="8">
        <v>1</v>
      </c>
      <c r="H97" s="9">
        <f t="shared" si="8"/>
        <v>0.1522086635830105</v>
      </c>
      <c r="I97" s="7" t="s">
        <v>28</v>
      </c>
      <c r="J97" s="12">
        <v>0.222941566328518</v>
      </c>
      <c r="K97" s="10">
        <v>3.6999999999999998E-2</v>
      </c>
      <c r="L97" s="7" t="s">
        <v>33</v>
      </c>
      <c r="M97" s="13">
        <v>0.15</v>
      </c>
      <c r="N97" s="10">
        <v>1.65</v>
      </c>
      <c r="O97" s="7" t="s">
        <v>34</v>
      </c>
      <c r="P97" s="7">
        <v>0.2</v>
      </c>
      <c r="Q97" s="10">
        <v>1.75</v>
      </c>
      <c r="R97" s="7" t="s">
        <v>35</v>
      </c>
      <c r="S97" s="7">
        <v>0.15</v>
      </c>
      <c r="T97" s="10">
        <v>0.7</v>
      </c>
      <c r="U97" s="7" t="s">
        <v>31</v>
      </c>
      <c r="V97" s="7">
        <v>0.02</v>
      </c>
      <c r="W97" s="10">
        <v>0.16</v>
      </c>
    </row>
    <row r="98" spans="1:23" x14ac:dyDescent="0.3">
      <c r="A98">
        <v>98</v>
      </c>
      <c r="B98" s="7" t="s">
        <v>25</v>
      </c>
      <c r="C98" s="7" t="s">
        <v>32</v>
      </c>
      <c r="D98" s="7" t="str">
        <f t="shared" si="6"/>
        <v>업무</v>
      </c>
      <c r="E98" s="7" t="str">
        <f t="shared" si="7"/>
        <v>외기직접-지붕</v>
      </c>
      <c r="F98" s="7">
        <v>5</v>
      </c>
      <c r="G98" s="8">
        <v>1</v>
      </c>
      <c r="H98" s="9">
        <f t="shared" si="8"/>
        <v>0.72888468403673001</v>
      </c>
      <c r="I98" s="7" t="s">
        <v>28</v>
      </c>
      <c r="J98" s="12">
        <v>3.0616708742454601E-2</v>
      </c>
      <c r="K98" s="10">
        <v>3.6999999999999998E-2</v>
      </c>
      <c r="L98" s="7" t="s">
        <v>33</v>
      </c>
      <c r="M98" s="13">
        <v>0.15</v>
      </c>
      <c r="N98" s="10">
        <v>1.65</v>
      </c>
      <c r="O98" s="7" t="s">
        <v>34</v>
      </c>
      <c r="P98" s="7">
        <v>0.2</v>
      </c>
      <c r="Q98" s="10">
        <v>1.75</v>
      </c>
      <c r="R98" s="7" t="s">
        <v>35</v>
      </c>
      <c r="S98" s="7">
        <v>0.15</v>
      </c>
      <c r="T98" s="10">
        <v>0.7</v>
      </c>
      <c r="U98" s="7" t="s">
        <v>31</v>
      </c>
      <c r="V98" s="7">
        <v>0.02</v>
      </c>
      <c r="W98" s="10">
        <v>0.16</v>
      </c>
    </row>
    <row r="99" spans="1:23" x14ac:dyDescent="0.3">
      <c r="A99">
        <v>99</v>
      </c>
      <c r="B99" s="7" t="s">
        <v>25</v>
      </c>
      <c r="C99" s="7" t="s">
        <v>32</v>
      </c>
      <c r="D99" s="7" t="str">
        <f t="shared" si="6"/>
        <v>업무</v>
      </c>
      <c r="E99" s="7" t="str">
        <f t="shared" si="7"/>
        <v>외기직접-지붕</v>
      </c>
      <c r="F99" s="7">
        <v>5</v>
      </c>
      <c r="G99" s="8">
        <v>1</v>
      </c>
      <c r="H99" s="9">
        <f t="shared" si="8"/>
        <v>0.20369924615750612</v>
      </c>
      <c r="I99" s="7" t="s">
        <v>28</v>
      </c>
      <c r="J99" s="12">
        <v>0.161494559160201</v>
      </c>
      <c r="K99" s="10">
        <v>3.6999999999999998E-2</v>
      </c>
      <c r="L99" s="7" t="s">
        <v>33</v>
      </c>
      <c r="M99" s="13">
        <v>0.15</v>
      </c>
      <c r="N99" s="10">
        <v>1.65</v>
      </c>
      <c r="O99" s="7" t="s">
        <v>34</v>
      </c>
      <c r="P99" s="7">
        <v>0.2</v>
      </c>
      <c r="Q99" s="10">
        <v>1.75</v>
      </c>
      <c r="R99" s="7" t="s">
        <v>35</v>
      </c>
      <c r="S99" s="7">
        <v>0.15</v>
      </c>
      <c r="T99" s="10">
        <v>0.7</v>
      </c>
      <c r="U99" s="7" t="s">
        <v>31</v>
      </c>
      <c r="V99" s="7">
        <v>0.02</v>
      </c>
      <c r="W99" s="10">
        <v>0.16</v>
      </c>
    </row>
    <row r="100" spans="1:23" x14ac:dyDescent="0.3">
      <c r="A100" s="7">
        <v>100</v>
      </c>
      <c r="B100" s="7" t="s">
        <v>25</v>
      </c>
      <c r="C100" s="7" t="s">
        <v>32</v>
      </c>
      <c r="D100" s="7" t="str">
        <f t="shared" si="6"/>
        <v>업무</v>
      </c>
      <c r="E100" s="7" t="str">
        <f t="shared" si="7"/>
        <v>외기직접-지붕</v>
      </c>
      <c r="F100" s="7">
        <v>5</v>
      </c>
      <c r="G100" s="8">
        <v>1</v>
      </c>
      <c r="H100" s="9">
        <f t="shared" si="8"/>
        <v>0.47173112397714989</v>
      </c>
      <c r="I100" s="7" t="s">
        <v>28</v>
      </c>
      <c r="J100" s="12">
        <v>5.8288731710053998E-2</v>
      </c>
      <c r="K100" s="10">
        <v>3.6999999999999998E-2</v>
      </c>
      <c r="L100" s="7" t="s">
        <v>33</v>
      </c>
      <c r="M100" s="13">
        <v>0.15</v>
      </c>
      <c r="N100" s="10">
        <v>1.65</v>
      </c>
      <c r="O100" s="7" t="s">
        <v>34</v>
      </c>
      <c r="P100" s="7">
        <v>0.2</v>
      </c>
      <c r="Q100" s="10">
        <v>1.75</v>
      </c>
      <c r="R100" s="7" t="s">
        <v>35</v>
      </c>
      <c r="S100" s="7">
        <v>0.15</v>
      </c>
      <c r="T100" s="10">
        <v>0.7</v>
      </c>
      <c r="U100" s="7" t="s">
        <v>31</v>
      </c>
      <c r="V100" s="7">
        <v>0.02</v>
      </c>
      <c r="W100" s="10">
        <v>0.16</v>
      </c>
    </row>
    <row r="104" spans="1:23" x14ac:dyDescent="0.3">
      <c r="H104" s="14">
        <f>MIN($H$1:$H$100)</f>
        <v>0.13351920607287185</v>
      </c>
    </row>
    <row r="105" spans="1:23" x14ac:dyDescent="0.3">
      <c r="H105" s="14">
        <f>MAX($H$1:$H$100)</f>
        <v>1.4188596647785956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0C8CD-E05E-4477-8B1B-4B2F45C6B6BC}">
  <dimension ref="A1:W105"/>
  <sheetViews>
    <sheetView zoomScale="70" zoomScaleNormal="70" workbookViewId="0">
      <selection activeCell="H100" sqref="H1:H100"/>
    </sheetView>
  </sheetViews>
  <sheetFormatPr defaultRowHeight="16.5" x14ac:dyDescent="0.3"/>
  <sheetData>
    <row r="1" spans="1:23" s="7" customFormat="1" x14ac:dyDescent="0.3">
      <c r="A1" s="7">
        <v>1</v>
      </c>
      <c r="B1" s="7" t="s">
        <v>25</v>
      </c>
      <c r="C1" s="7" t="s">
        <v>36</v>
      </c>
      <c r="D1" s="7" t="str">
        <f t="shared" ref="D1" si="0">IF(MID(C1,3,3)="Res","주거",IF(MID(C1,3,3)="Off","업무",IF(MID(C1,3,3)="Ret","소매","")))</f>
        <v>업무</v>
      </c>
      <c r="E1" s="7" t="str">
        <f t="shared" ref="E1" si="1">IF(MID(C1,7,3)="Bas","외기간접-벽(지하)",IF(MID(C1,7,3)="Fac","외기직접-벽",IF(MID(C1,7,3)="Rof","외기직접-지붕",IF(MID(C1,7,3)="Gro","외기간접-1층바닥",IF(MID(C1,7,3)="Exf","외기직접-바닥",IF(MID(C1,7,3)="Par","파티션",IF(MID(C1,7,3)="Thm","Thermal_mass",IF(MID(C1,7,3)="Inf","외기간접-층간바닥"))))))))</f>
        <v>외기간접-1층바닥</v>
      </c>
      <c r="F1" s="7">
        <v>5</v>
      </c>
      <c r="G1" s="8">
        <v>1</v>
      </c>
      <c r="H1" s="9">
        <f t="shared" ref="H1" si="2">IF(F1=1,1/(J1/K1),IF(F1=2,1/(J1/K1+M1/N1),IF(F1=3,1/(J1/K1+M1/N1+P1/Q1),IF(F1=4,1/(J1/K1+M1/N1+P1/Q1+S1/T1),IF(F1=5,1/(J1/K1+M1/N1+P1/Q1+S1/T1+V1/W1))))))</f>
        <v>0.50968027039594421</v>
      </c>
      <c r="I1" s="7" t="s">
        <v>28</v>
      </c>
      <c r="J1" s="12">
        <v>6.6213632360100694E-2</v>
      </c>
      <c r="K1" s="10">
        <v>3.6999999999999998E-2</v>
      </c>
      <c r="L1" s="7" t="s">
        <v>34</v>
      </c>
      <c r="M1" s="13">
        <v>0.15</v>
      </c>
      <c r="N1" s="10">
        <v>1.75</v>
      </c>
      <c r="O1" s="7" t="s">
        <v>33</v>
      </c>
      <c r="P1" s="7">
        <v>0.04</v>
      </c>
      <c r="Q1" s="10">
        <v>1.65</v>
      </c>
      <c r="R1" s="7" t="s">
        <v>37</v>
      </c>
      <c r="S1" s="7">
        <v>0.03</v>
      </c>
      <c r="T1" s="10">
        <v>0.8</v>
      </c>
      <c r="U1" s="7" t="s">
        <v>38</v>
      </c>
      <c r="V1" s="7">
        <v>0.02</v>
      </c>
      <c r="W1" s="10">
        <v>0.8</v>
      </c>
    </row>
    <row r="2" spans="1:23" x14ac:dyDescent="0.3">
      <c r="A2">
        <v>2</v>
      </c>
      <c r="B2" s="7" t="s">
        <v>25</v>
      </c>
      <c r="C2" s="7" t="s">
        <v>36</v>
      </c>
      <c r="D2" s="7" t="str">
        <f t="shared" ref="D2:D65" si="3">IF(MID(C2,3,3)="Res","주거",IF(MID(C2,3,3)="Off","업무",IF(MID(C2,3,3)="Ret","소매","")))</f>
        <v>업무</v>
      </c>
      <c r="E2" s="7" t="str">
        <f t="shared" ref="E2:E65" si="4">IF(MID(C2,7,3)="Bas","외기간접-벽(지하)",IF(MID(C2,7,3)="Fac","외기직접-벽",IF(MID(C2,7,3)="Rof","외기직접-지붕",IF(MID(C2,7,3)="Gro","외기간접-1층바닥",IF(MID(C2,7,3)="Exf","외기직접-바닥",IF(MID(C2,7,3)="Par","파티션",IF(MID(C2,7,3)="Thm","Thermal_mass",IF(MID(C2,7,3)="Inf","외기간접-층간바닥"))))))))</f>
        <v>외기간접-1층바닥</v>
      </c>
      <c r="F2" s="7">
        <v>5</v>
      </c>
      <c r="G2" s="8">
        <v>1</v>
      </c>
      <c r="H2" s="9">
        <f t="shared" ref="H2:H65" si="5">IF(F2=1,1/(J2/K2),IF(F2=2,1/(J2/K2+M2/N2),IF(F2=3,1/(J2/K2+M2/N2+P2/Q2),IF(F2=4,1/(J2/K2+M2/N2+P2/Q2+S2/T2),IF(F2=5,1/(J2/K2+M2/N2+P2/Q2+S2/T2+V2/W2))))))</f>
        <v>0.5512359184809037</v>
      </c>
      <c r="I2" s="7" t="s">
        <v>28</v>
      </c>
      <c r="J2" s="12">
        <v>6.0740997746586797E-2</v>
      </c>
      <c r="K2" s="10">
        <v>3.6999999999999998E-2</v>
      </c>
      <c r="L2" s="7" t="s">
        <v>34</v>
      </c>
      <c r="M2" s="13">
        <v>0.15</v>
      </c>
      <c r="N2" s="10">
        <v>1.75</v>
      </c>
      <c r="O2" s="7" t="s">
        <v>33</v>
      </c>
      <c r="P2" s="7">
        <v>0.04</v>
      </c>
      <c r="Q2" s="10">
        <v>1.65</v>
      </c>
      <c r="R2" s="7" t="s">
        <v>37</v>
      </c>
      <c r="S2" s="7">
        <v>0.03</v>
      </c>
      <c r="T2" s="10">
        <v>0.8</v>
      </c>
      <c r="U2" s="7" t="s">
        <v>38</v>
      </c>
      <c r="V2" s="7">
        <v>0.02</v>
      </c>
      <c r="W2" s="10">
        <v>0.8</v>
      </c>
    </row>
    <row r="3" spans="1:23" x14ac:dyDescent="0.3">
      <c r="A3">
        <v>3</v>
      </c>
      <c r="B3" s="7" t="s">
        <v>25</v>
      </c>
      <c r="C3" s="7" t="s">
        <v>36</v>
      </c>
      <c r="D3" s="7" t="str">
        <f t="shared" si="3"/>
        <v>업무</v>
      </c>
      <c r="E3" s="7" t="str">
        <f t="shared" si="4"/>
        <v>외기간접-1층바닥</v>
      </c>
      <c r="F3" s="7">
        <v>5</v>
      </c>
      <c r="G3" s="8">
        <v>1</v>
      </c>
      <c r="H3" s="9">
        <f t="shared" si="5"/>
        <v>0.5839755047585764</v>
      </c>
      <c r="I3" s="7" t="s">
        <v>28</v>
      </c>
      <c r="J3" s="12">
        <v>5.69779236316681E-2</v>
      </c>
      <c r="K3" s="10">
        <v>3.6999999999999998E-2</v>
      </c>
      <c r="L3" s="7" t="s">
        <v>34</v>
      </c>
      <c r="M3" s="13">
        <v>0.15</v>
      </c>
      <c r="N3" s="10">
        <v>1.75</v>
      </c>
      <c r="O3" s="7" t="s">
        <v>33</v>
      </c>
      <c r="P3" s="7">
        <v>0.04</v>
      </c>
      <c r="Q3" s="10">
        <v>1.65</v>
      </c>
      <c r="R3" s="7" t="s">
        <v>37</v>
      </c>
      <c r="S3" s="7">
        <v>0.03</v>
      </c>
      <c r="T3" s="10">
        <v>0.8</v>
      </c>
      <c r="U3" s="7" t="s">
        <v>38</v>
      </c>
      <c r="V3" s="7">
        <v>0.02</v>
      </c>
      <c r="W3" s="10">
        <v>0.8</v>
      </c>
    </row>
    <row r="4" spans="1:23" x14ac:dyDescent="0.3">
      <c r="A4" s="7">
        <v>4</v>
      </c>
      <c r="B4" s="7" t="s">
        <v>25</v>
      </c>
      <c r="C4" s="7" t="s">
        <v>36</v>
      </c>
      <c r="D4" s="7" t="str">
        <f t="shared" si="3"/>
        <v>업무</v>
      </c>
      <c r="E4" s="7" t="str">
        <f t="shared" si="4"/>
        <v>외기간접-1층바닥</v>
      </c>
      <c r="F4" s="7">
        <v>5</v>
      </c>
      <c r="G4" s="8">
        <v>1</v>
      </c>
      <c r="H4" s="9">
        <f t="shared" si="5"/>
        <v>0.26597432728503995</v>
      </c>
      <c r="I4" s="7" t="s">
        <v>28</v>
      </c>
      <c r="J4" s="12">
        <v>0.13273027226328901</v>
      </c>
      <c r="K4" s="10">
        <v>3.6999999999999998E-2</v>
      </c>
      <c r="L4" s="7" t="s">
        <v>34</v>
      </c>
      <c r="M4" s="13">
        <v>0.15</v>
      </c>
      <c r="N4" s="10">
        <v>1.75</v>
      </c>
      <c r="O4" s="7" t="s">
        <v>33</v>
      </c>
      <c r="P4" s="7">
        <v>0.04</v>
      </c>
      <c r="Q4" s="10">
        <v>1.65</v>
      </c>
      <c r="R4" s="7" t="s">
        <v>37</v>
      </c>
      <c r="S4" s="7">
        <v>0.03</v>
      </c>
      <c r="T4" s="10">
        <v>0.8</v>
      </c>
      <c r="U4" s="7" t="s">
        <v>38</v>
      </c>
      <c r="V4" s="7">
        <v>0.02</v>
      </c>
      <c r="W4" s="10">
        <v>0.8</v>
      </c>
    </row>
    <row r="5" spans="1:23" x14ac:dyDescent="0.3">
      <c r="A5">
        <v>5</v>
      </c>
      <c r="B5" s="7" t="s">
        <v>25</v>
      </c>
      <c r="C5" s="7" t="s">
        <v>36</v>
      </c>
      <c r="D5" s="7" t="str">
        <f t="shared" si="3"/>
        <v>업무</v>
      </c>
      <c r="E5" s="7" t="str">
        <f t="shared" si="4"/>
        <v>외기간접-1층바닥</v>
      </c>
      <c r="F5" s="7">
        <v>5</v>
      </c>
      <c r="G5" s="8">
        <v>1</v>
      </c>
      <c r="H5" s="9">
        <f t="shared" si="5"/>
        <v>0.28838846351082925</v>
      </c>
      <c r="I5" s="7" t="s">
        <v>28</v>
      </c>
      <c r="J5" s="12">
        <v>0.121918269976973</v>
      </c>
      <c r="K5" s="10">
        <v>3.6999999999999998E-2</v>
      </c>
      <c r="L5" s="7" t="s">
        <v>34</v>
      </c>
      <c r="M5" s="13">
        <v>0.15</v>
      </c>
      <c r="N5" s="10">
        <v>1.75</v>
      </c>
      <c r="O5" s="7" t="s">
        <v>33</v>
      </c>
      <c r="P5" s="7">
        <v>0.04</v>
      </c>
      <c r="Q5" s="10">
        <v>1.65</v>
      </c>
      <c r="R5" s="7" t="s">
        <v>37</v>
      </c>
      <c r="S5" s="7">
        <v>0.03</v>
      </c>
      <c r="T5" s="10">
        <v>0.8</v>
      </c>
      <c r="U5" s="7" t="s">
        <v>38</v>
      </c>
      <c r="V5" s="7">
        <v>0.02</v>
      </c>
      <c r="W5" s="10">
        <v>0.8</v>
      </c>
    </row>
    <row r="6" spans="1:23" x14ac:dyDescent="0.3">
      <c r="A6">
        <v>6</v>
      </c>
      <c r="B6" s="7" t="s">
        <v>25</v>
      </c>
      <c r="C6" s="7" t="s">
        <v>36</v>
      </c>
      <c r="D6" s="7" t="str">
        <f t="shared" si="3"/>
        <v>업무</v>
      </c>
      <c r="E6" s="7" t="str">
        <f t="shared" si="4"/>
        <v>외기간접-1층바닥</v>
      </c>
      <c r="F6" s="7">
        <v>5</v>
      </c>
      <c r="G6" s="8">
        <v>1</v>
      </c>
      <c r="H6" s="9">
        <f t="shared" si="5"/>
        <v>0.3346980164317146</v>
      </c>
      <c r="I6" s="7" t="s">
        <v>28</v>
      </c>
      <c r="J6" s="12">
        <v>0.104166515171528</v>
      </c>
      <c r="K6" s="10">
        <v>3.6999999999999998E-2</v>
      </c>
      <c r="L6" s="7" t="s">
        <v>34</v>
      </c>
      <c r="M6" s="13">
        <v>0.15</v>
      </c>
      <c r="N6" s="10">
        <v>1.75</v>
      </c>
      <c r="O6" s="7" t="s">
        <v>33</v>
      </c>
      <c r="P6" s="7">
        <v>0.04</v>
      </c>
      <c r="Q6" s="10">
        <v>1.65</v>
      </c>
      <c r="R6" s="7" t="s">
        <v>37</v>
      </c>
      <c r="S6" s="7">
        <v>0.03</v>
      </c>
      <c r="T6" s="10">
        <v>0.8</v>
      </c>
      <c r="U6" s="7" t="s">
        <v>38</v>
      </c>
      <c r="V6" s="7">
        <v>0.02</v>
      </c>
      <c r="W6" s="10">
        <v>0.8</v>
      </c>
    </row>
    <row r="7" spans="1:23" x14ac:dyDescent="0.3">
      <c r="A7" s="7">
        <v>7</v>
      </c>
      <c r="B7" s="7" t="s">
        <v>25</v>
      </c>
      <c r="C7" s="7" t="s">
        <v>36</v>
      </c>
      <c r="D7" s="7" t="str">
        <f t="shared" si="3"/>
        <v>업무</v>
      </c>
      <c r="E7" s="7" t="str">
        <f t="shared" si="4"/>
        <v>외기간접-1층바닥</v>
      </c>
      <c r="F7" s="7">
        <v>5</v>
      </c>
      <c r="G7" s="8">
        <v>1</v>
      </c>
      <c r="H7" s="9">
        <f t="shared" si="5"/>
        <v>0.60658442694096604</v>
      </c>
      <c r="I7" s="7" t="s">
        <v>28</v>
      </c>
      <c r="J7" s="12">
        <v>5.4616381511092202E-2</v>
      </c>
      <c r="K7" s="10">
        <v>3.6999999999999998E-2</v>
      </c>
      <c r="L7" s="7" t="s">
        <v>34</v>
      </c>
      <c r="M7" s="13">
        <v>0.15</v>
      </c>
      <c r="N7" s="10">
        <v>1.75</v>
      </c>
      <c r="O7" s="7" t="s">
        <v>33</v>
      </c>
      <c r="P7" s="7">
        <v>0.04</v>
      </c>
      <c r="Q7" s="10">
        <v>1.65</v>
      </c>
      <c r="R7" s="7" t="s">
        <v>37</v>
      </c>
      <c r="S7" s="7">
        <v>0.03</v>
      </c>
      <c r="T7" s="10">
        <v>0.8</v>
      </c>
      <c r="U7" s="7" t="s">
        <v>38</v>
      </c>
      <c r="V7" s="7">
        <v>0.02</v>
      </c>
      <c r="W7" s="10">
        <v>0.8</v>
      </c>
    </row>
    <row r="8" spans="1:23" x14ac:dyDescent="0.3">
      <c r="A8">
        <v>8</v>
      </c>
      <c r="B8" s="7" t="s">
        <v>25</v>
      </c>
      <c r="C8" s="7" t="s">
        <v>36</v>
      </c>
      <c r="D8" s="7" t="str">
        <f t="shared" si="3"/>
        <v>업무</v>
      </c>
      <c r="E8" s="7" t="str">
        <f t="shared" si="4"/>
        <v>외기간접-1층바닥</v>
      </c>
      <c r="F8" s="7">
        <v>5</v>
      </c>
      <c r="G8" s="8">
        <v>1</v>
      </c>
      <c r="H8" s="9">
        <f t="shared" si="5"/>
        <v>0.50793134316414357</v>
      </c>
      <c r="I8" s="7" t="s">
        <v>28</v>
      </c>
      <c r="J8" s="12">
        <v>6.6463592424988699E-2</v>
      </c>
      <c r="K8" s="10">
        <v>3.6999999999999998E-2</v>
      </c>
      <c r="L8" s="7" t="s">
        <v>34</v>
      </c>
      <c r="M8" s="13">
        <v>0.15</v>
      </c>
      <c r="N8" s="10">
        <v>1.75</v>
      </c>
      <c r="O8" s="7" t="s">
        <v>33</v>
      </c>
      <c r="P8" s="7">
        <v>0.04</v>
      </c>
      <c r="Q8" s="10">
        <v>1.65</v>
      </c>
      <c r="R8" s="7" t="s">
        <v>37</v>
      </c>
      <c r="S8" s="7">
        <v>0.03</v>
      </c>
      <c r="T8" s="10">
        <v>0.8</v>
      </c>
      <c r="U8" s="7" t="s">
        <v>38</v>
      </c>
      <c r="V8" s="7">
        <v>0.02</v>
      </c>
      <c r="W8" s="10">
        <v>0.8</v>
      </c>
    </row>
    <row r="9" spans="1:23" x14ac:dyDescent="0.3">
      <c r="A9">
        <v>9</v>
      </c>
      <c r="B9" s="7" t="s">
        <v>25</v>
      </c>
      <c r="C9" s="7" t="s">
        <v>36</v>
      </c>
      <c r="D9" s="7" t="str">
        <f t="shared" si="3"/>
        <v>업무</v>
      </c>
      <c r="E9" s="7" t="str">
        <f t="shared" si="4"/>
        <v>외기간접-1층바닥</v>
      </c>
      <c r="F9" s="7">
        <v>5</v>
      </c>
      <c r="G9" s="8">
        <v>1</v>
      </c>
      <c r="H9" s="9">
        <f t="shared" si="5"/>
        <v>0.19428761916818293</v>
      </c>
      <c r="I9" s="7" t="s">
        <v>28</v>
      </c>
      <c r="J9" s="12">
        <v>0.18405841103196099</v>
      </c>
      <c r="K9" s="10">
        <v>3.6999999999999998E-2</v>
      </c>
      <c r="L9" s="7" t="s">
        <v>34</v>
      </c>
      <c r="M9" s="13">
        <v>0.15</v>
      </c>
      <c r="N9" s="10">
        <v>1.75</v>
      </c>
      <c r="O9" s="7" t="s">
        <v>33</v>
      </c>
      <c r="P9" s="7">
        <v>0.04</v>
      </c>
      <c r="Q9" s="10">
        <v>1.65</v>
      </c>
      <c r="R9" s="7" t="s">
        <v>37</v>
      </c>
      <c r="S9" s="7">
        <v>0.03</v>
      </c>
      <c r="T9" s="10">
        <v>0.8</v>
      </c>
      <c r="U9" s="7" t="s">
        <v>38</v>
      </c>
      <c r="V9" s="7">
        <v>0.02</v>
      </c>
      <c r="W9" s="10">
        <v>0.8</v>
      </c>
    </row>
    <row r="10" spans="1:23" x14ac:dyDescent="0.3">
      <c r="A10" s="7">
        <v>10</v>
      </c>
      <c r="B10" s="7" t="s">
        <v>25</v>
      </c>
      <c r="C10" s="7" t="s">
        <v>36</v>
      </c>
      <c r="D10" s="7" t="str">
        <f t="shared" si="3"/>
        <v>업무</v>
      </c>
      <c r="E10" s="7" t="str">
        <f t="shared" si="4"/>
        <v>외기간접-1층바닥</v>
      </c>
      <c r="F10" s="7">
        <v>5</v>
      </c>
      <c r="G10" s="8">
        <v>1</v>
      </c>
      <c r="H10" s="9">
        <f t="shared" si="5"/>
        <v>0.65239284867356118</v>
      </c>
      <c r="I10" s="7" t="s">
        <v>28</v>
      </c>
      <c r="J10" s="12">
        <v>5.0333396002650299E-2</v>
      </c>
      <c r="K10" s="10">
        <v>3.6999999999999998E-2</v>
      </c>
      <c r="L10" s="7" t="s">
        <v>34</v>
      </c>
      <c r="M10" s="13">
        <v>0.15</v>
      </c>
      <c r="N10" s="10">
        <v>1.75</v>
      </c>
      <c r="O10" s="7" t="s">
        <v>33</v>
      </c>
      <c r="P10" s="7">
        <v>0.04</v>
      </c>
      <c r="Q10" s="10">
        <v>1.65</v>
      </c>
      <c r="R10" s="7" t="s">
        <v>37</v>
      </c>
      <c r="S10" s="7">
        <v>0.03</v>
      </c>
      <c r="T10" s="10">
        <v>0.8</v>
      </c>
      <c r="U10" s="7" t="s">
        <v>38</v>
      </c>
      <c r="V10" s="7">
        <v>0.02</v>
      </c>
      <c r="W10" s="10">
        <v>0.8</v>
      </c>
    </row>
    <row r="11" spans="1:23" x14ac:dyDescent="0.3">
      <c r="A11">
        <v>11</v>
      </c>
      <c r="B11" s="7" t="s">
        <v>25</v>
      </c>
      <c r="C11" s="7" t="s">
        <v>36</v>
      </c>
      <c r="D11" s="7" t="str">
        <f t="shared" si="3"/>
        <v>업무</v>
      </c>
      <c r="E11" s="7" t="str">
        <f t="shared" si="4"/>
        <v>외기간접-1층바닥</v>
      </c>
      <c r="F11" s="7">
        <v>5</v>
      </c>
      <c r="G11" s="8">
        <v>1</v>
      </c>
      <c r="H11" s="9">
        <f t="shared" si="5"/>
        <v>0.59941966202223729</v>
      </c>
      <c r="I11" s="7" t="s">
        <v>28</v>
      </c>
      <c r="J11" s="12">
        <v>5.5345471993088702E-2</v>
      </c>
      <c r="K11" s="10">
        <v>3.6999999999999998E-2</v>
      </c>
      <c r="L11" s="7" t="s">
        <v>34</v>
      </c>
      <c r="M11" s="13">
        <v>0.15</v>
      </c>
      <c r="N11" s="10">
        <v>1.75</v>
      </c>
      <c r="O11" s="7" t="s">
        <v>33</v>
      </c>
      <c r="P11" s="7">
        <v>0.04</v>
      </c>
      <c r="Q11" s="10">
        <v>1.65</v>
      </c>
      <c r="R11" s="7" t="s">
        <v>37</v>
      </c>
      <c r="S11" s="7">
        <v>0.03</v>
      </c>
      <c r="T11" s="10">
        <v>0.8</v>
      </c>
      <c r="U11" s="7" t="s">
        <v>38</v>
      </c>
      <c r="V11" s="7">
        <v>0.02</v>
      </c>
      <c r="W11" s="10">
        <v>0.8</v>
      </c>
    </row>
    <row r="12" spans="1:23" x14ac:dyDescent="0.3">
      <c r="A12">
        <v>12</v>
      </c>
      <c r="B12" s="7" t="s">
        <v>25</v>
      </c>
      <c r="C12" s="7" t="s">
        <v>36</v>
      </c>
      <c r="D12" s="7" t="str">
        <f t="shared" si="3"/>
        <v>업무</v>
      </c>
      <c r="E12" s="7" t="str">
        <f t="shared" si="4"/>
        <v>외기간접-1층바닥</v>
      </c>
      <c r="F12" s="7">
        <v>5</v>
      </c>
      <c r="G12" s="8">
        <v>1</v>
      </c>
      <c r="H12" s="9">
        <f t="shared" si="5"/>
        <v>0.28867794373567046</v>
      </c>
      <c r="I12" s="7" t="s">
        <v>28</v>
      </c>
      <c r="J12" s="12">
        <v>0.121789614245295</v>
      </c>
      <c r="K12" s="10">
        <v>3.6999999999999998E-2</v>
      </c>
      <c r="L12" s="7" t="s">
        <v>34</v>
      </c>
      <c r="M12" s="13">
        <v>0.15</v>
      </c>
      <c r="N12" s="10">
        <v>1.75</v>
      </c>
      <c r="O12" s="7" t="s">
        <v>33</v>
      </c>
      <c r="P12" s="7">
        <v>0.04</v>
      </c>
      <c r="Q12" s="10">
        <v>1.65</v>
      </c>
      <c r="R12" s="7" t="s">
        <v>37</v>
      </c>
      <c r="S12" s="7">
        <v>0.03</v>
      </c>
      <c r="T12" s="10">
        <v>0.8</v>
      </c>
      <c r="U12" s="7" t="s">
        <v>38</v>
      </c>
      <c r="V12" s="7">
        <v>0.02</v>
      </c>
      <c r="W12" s="10">
        <v>0.8</v>
      </c>
    </row>
    <row r="13" spans="1:23" x14ac:dyDescent="0.3">
      <c r="A13" s="7">
        <v>13</v>
      </c>
      <c r="B13" s="7" t="s">
        <v>25</v>
      </c>
      <c r="C13" s="7" t="s">
        <v>36</v>
      </c>
      <c r="D13" s="7" t="str">
        <f t="shared" si="3"/>
        <v>업무</v>
      </c>
      <c r="E13" s="7" t="str">
        <f t="shared" si="4"/>
        <v>외기간접-1층바닥</v>
      </c>
      <c r="F13" s="7">
        <v>5</v>
      </c>
      <c r="G13" s="8">
        <v>1</v>
      </c>
      <c r="H13" s="9">
        <f t="shared" si="5"/>
        <v>0.39787801490953068</v>
      </c>
      <c r="I13" s="7" t="s">
        <v>28</v>
      </c>
      <c r="J13" s="12">
        <v>8.66124278604984E-2</v>
      </c>
      <c r="K13" s="10">
        <v>3.6999999999999998E-2</v>
      </c>
      <c r="L13" s="7" t="s">
        <v>34</v>
      </c>
      <c r="M13" s="13">
        <v>0.15</v>
      </c>
      <c r="N13" s="10">
        <v>1.75</v>
      </c>
      <c r="O13" s="7" t="s">
        <v>33</v>
      </c>
      <c r="P13" s="7">
        <v>0.04</v>
      </c>
      <c r="Q13" s="10">
        <v>1.65</v>
      </c>
      <c r="R13" s="7" t="s">
        <v>37</v>
      </c>
      <c r="S13" s="7">
        <v>0.03</v>
      </c>
      <c r="T13" s="10">
        <v>0.8</v>
      </c>
      <c r="U13" s="7" t="s">
        <v>38</v>
      </c>
      <c r="V13" s="7">
        <v>0.02</v>
      </c>
      <c r="W13" s="10">
        <v>0.8</v>
      </c>
    </row>
    <row r="14" spans="1:23" x14ac:dyDescent="0.3">
      <c r="A14">
        <v>14</v>
      </c>
      <c r="B14" s="7" t="s">
        <v>25</v>
      </c>
      <c r="C14" s="7" t="s">
        <v>36</v>
      </c>
      <c r="D14" s="7" t="str">
        <f t="shared" si="3"/>
        <v>업무</v>
      </c>
      <c r="E14" s="7" t="str">
        <f t="shared" si="4"/>
        <v>외기간접-1층바닥</v>
      </c>
      <c r="F14" s="7">
        <v>5</v>
      </c>
      <c r="G14" s="8">
        <v>1</v>
      </c>
      <c r="H14" s="9">
        <f t="shared" si="5"/>
        <v>0.31013196941906163</v>
      </c>
      <c r="I14" s="7" t="s">
        <v>28</v>
      </c>
      <c r="J14" s="12">
        <v>0.112923151776195</v>
      </c>
      <c r="K14" s="10">
        <v>3.6999999999999998E-2</v>
      </c>
      <c r="L14" s="7" t="s">
        <v>34</v>
      </c>
      <c r="M14" s="13">
        <v>0.15</v>
      </c>
      <c r="N14" s="10">
        <v>1.75</v>
      </c>
      <c r="O14" s="7" t="s">
        <v>33</v>
      </c>
      <c r="P14" s="7">
        <v>0.04</v>
      </c>
      <c r="Q14" s="10">
        <v>1.65</v>
      </c>
      <c r="R14" s="7" t="s">
        <v>37</v>
      </c>
      <c r="S14" s="7">
        <v>0.03</v>
      </c>
      <c r="T14" s="10">
        <v>0.8</v>
      </c>
      <c r="U14" s="7" t="s">
        <v>38</v>
      </c>
      <c r="V14" s="7">
        <v>0.02</v>
      </c>
      <c r="W14" s="10">
        <v>0.8</v>
      </c>
    </row>
    <row r="15" spans="1:23" x14ac:dyDescent="0.3">
      <c r="A15">
        <v>15</v>
      </c>
      <c r="B15" s="7" t="s">
        <v>25</v>
      </c>
      <c r="C15" s="7" t="s">
        <v>36</v>
      </c>
      <c r="D15" s="7" t="str">
        <f t="shared" si="3"/>
        <v>업무</v>
      </c>
      <c r="E15" s="7" t="str">
        <f t="shared" si="4"/>
        <v>외기간접-1층바닥</v>
      </c>
      <c r="F15" s="7">
        <v>5</v>
      </c>
      <c r="G15" s="8">
        <v>1</v>
      </c>
      <c r="H15" s="9">
        <f t="shared" si="5"/>
        <v>0.61864734746074679</v>
      </c>
      <c r="I15" s="7" t="s">
        <v>28</v>
      </c>
      <c r="J15" s="12">
        <v>5.3427003845572502E-2</v>
      </c>
      <c r="K15" s="10">
        <v>3.6999999999999998E-2</v>
      </c>
      <c r="L15" s="7" t="s">
        <v>34</v>
      </c>
      <c r="M15" s="13">
        <v>0.15</v>
      </c>
      <c r="N15" s="10">
        <v>1.75</v>
      </c>
      <c r="O15" s="7" t="s">
        <v>33</v>
      </c>
      <c r="P15" s="7">
        <v>0.04</v>
      </c>
      <c r="Q15" s="10">
        <v>1.65</v>
      </c>
      <c r="R15" s="7" t="s">
        <v>37</v>
      </c>
      <c r="S15" s="7">
        <v>0.03</v>
      </c>
      <c r="T15" s="10">
        <v>0.8</v>
      </c>
      <c r="U15" s="7" t="s">
        <v>38</v>
      </c>
      <c r="V15" s="7">
        <v>0.02</v>
      </c>
      <c r="W15" s="10">
        <v>0.8</v>
      </c>
    </row>
    <row r="16" spans="1:23" x14ac:dyDescent="0.3">
      <c r="A16" s="7">
        <v>16</v>
      </c>
      <c r="B16" s="7" t="s">
        <v>25</v>
      </c>
      <c r="C16" s="7" t="s">
        <v>36</v>
      </c>
      <c r="D16" s="7" t="str">
        <f t="shared" si="3"/>
        <v>업무</v>
      </c>
      <c r="E16" s="7" t="str">
        <f t="shared" si="4"/>
        <v>외기간접-1층바닥</v>
      </c>
      <c r="F16" s="7">
        <v>5</v>
      </c>
      <c r="G16" s="8">
        <v>1</v>
      </c>
      <c r="H16" s="9">
        <f t="shared" si="5"/>
        <v>0.2151588200927062</v>
      </c>
      <c r="I16" s="7" t="s">
        <v>28</v>
      </c>
      <c r="J16" s="12">
        <v>0.165585094034672</v>
      </c>
      <c r="K16" s="10">
        <v>3.6999999999999998E-2</v>
      </c>
      <c r="L16" s="7" t="s">
        <v>34</v>
      </c>
      <c r="M16" s="13">
        <v>0.15</v>
      </c>
      <c r="N16" s="10">
        <v>1.75</v>
      </c>
      <c r="O16" s="7" t="s">
        <v>33</v>
      </c>
      <c r="P16" s="7">
        <v>0.04</v>
      </c>
      <c r="Q16" s="10">
        <v>1.65</v>
      </c>
      <c r="R16" s="7" t="s">
        <v>37</v>
      </c>
      <c r="S16" s="7">
        <v>0.03</v>
      </c>
      <c r="T16" s="10">
        <v>0.8</v>
      </c>
      <c r="U16" s="7" t="s">
        <v>38</v>
      </c>
      <c r="V16" s="7">
        <v>0.02</v>
      </c>
      <c r="W16" s="10">
        <v>0.8</v>
      </c>
    </row>
    <row r="17" spans="1:23" x14ac:dyDescent="0.3">
      <c r="A17">
        <v>17</v>
      </c>
      <c r="B17" s="7" t="s">
        <v>25</v>
      </c>
      <c r="C17" s="7" t="s">
        <v>36</v>
      </c>
      <c r="D17" s="7" t="str">
        <f t="shared" si="3"/>
        <v>업무</v>
      </c>
      <c r="E17" s="7" t="str">
        <f t="shared" si="4"/>
        <v>외기간접-1층바닥</v>
      </c>
      <c r="F17" s="7">
        <v>5</v>
      </c>
      <c r="G17" s="8">
        <v>1</v>
      </c>
      <c r="H17" s="9">
        <f t="shared" si="5"/>
        <v>0.20930701544967539</v>
      </c>
      <c r="I17" s="7" t="s">
        <v>28</v>
      </c>
      <c r="J17" s="12">
        <v>0.17039291851222499</v>
      </c>
      <c r="K17" s="10">
        <v>3.6999999999999998E-2</v>
      </c>
      <c r="L17" s="7" t="s">
        <v>34</v>
      </c>
      <c r="M17" s="13">
        <v>0.15</v>
      </c>
      <c r="N17" s="10">
        <v>1.75</v>
      </c>
      <c r="O17" s="7" t="s">
        <v>33</v>
      </c>
      <c r="P17" s="7">
        <v>0.04</v>
      </c>
      <c r="Q17" s="10">
        <v>1.65</v>
      </c>
      <c r="R17" s="7" t="s">
        <v>37</v>
      </c>
      <c r="S17" s="7">
        <v>0.03</v>
      </c>
      <c r="T17" s="10">
        <v>0.8</v>
      </c>
      <c r="U17" s="7" t="s">
        <v>38</v>
      </c>
      <c r="V17" s="7">
        <v>0.02</v>
      </c>
      <c r="W17" s="10">
        <v>0.8</v>
      </c>
    </row>
    <row r="18" spans="1:23" x14ac:dyDescent="0.3">
      <c r="A18">
        <v>18</v>
      </c>
      <c r="B18" s="7" t="s">
        <v>25</v>
      </c>
      <c r="C18" s="7" t="s">
        <v>36</v>
      </c>
      <c r="D18" s="7" t="str">
        <f t="shared" si="3"/>
        <v>업무</v>
      </c>
      <c r="E18" s="7" t="str">
        <f t="shared" si="4"/>
        <v>외기간접-1층바닥</v>
      </c>
      <c r="F18" s="7">
        <v>5</v>
      </c>
      <c r="G18" s="8">
        <v>1</v>
      </c>
      <c r="H18" s="9">
        <f t="shared" si="5"/>
        <v>0.38188654704827618</v>
      </c>
      <c r="I18" s="7" t="s">
        <v>28</v>
      </c>
      <c r="J18" s="12">
        <v>9.0506515771150597E-2</v>
      </c>
      <c r="K18" s="10">
        <v>3.6999999999999998E-2</v>
      </c>
      <c r="L18" s="7" t="s">
        <v>34</v>
      </c>
      <c r="M18" s="13">
        <v>0.15</v>
      </c>
      <c r="N18" s="10">
        <v>1.75</v>
      </c>
      <c r="O18" s="7" t="s">
        <v>33</v>
      </c>
      <c r="P18" s="7">
        <v>0.04</v>
      </c>
      <c r="Q18" s="10">
        <v>1.65</v>
      </c>
      <c r="R18" s="7" t="s">
        <v>37</v>
      </c>
      <c r="S18" s="7">
        <v>0.03</v>
      </c>
      <c r="T18" s="10">
        <v>0.8</v>
      </c>
      <c r="U18" s="7" t="s">
        <v>38</v>
      </c>
      <c r="V18" s="7">
        <v>0.02</v>
      </c>
      <c r="W18" s="10">
        <v>0.8</v>
      </c>
    </row>
    <row r="19" spans="1:23" x14ac:dyDescent="0.3">
      <c r="A19" s="7">
        <v>19</v>
      </c>
      <c r="B19" s="7" t="s">
        <v>25</v>
      </c>
      <c r="C19" s="7" t="s">
        <v>36</v>
      </c>
      <c r="D19" s="7" t="str">
        <f t="shared" si="3"/>
        <v>업무</v>
      </c>
      <c r="E19" s="7" t="str">
        <f t="shared" si="4"/>
        <v>외기간접-1층바닥</v>
      </c>
      <c r="F19" s="7">
        <v>5</v>
      </c>
      <c r="G19" s="8">
        <v>1</v>
      </c>
      <c r="H19" s="9">
        <f t="shared" si="5"/>
        <v>0.41007723538579294</v>
      </c>
      <c r="I19" s="7" t="s">
        <v>28</v>
      </c>
      <c r="J19" s="12">
        <v>8.3846007317304599E-2</v>
      </c>
      <c r="K19" s="10">
        <v>3.6999999999999998E-2</v>
      </c>
      <c r="L19" s="7" t="s">
        <v>34</v>
      </c>
      <c r="M19" s="13">
        <v>0.15</v>
      </c>
      <c r="N19" s="10">
        <v>1.75</v>
      </c>
      <c r="O19" s="7" t="s">
        <v>33</v>
      </c>
      <c r="P19" s="7">
        <v>0.04</v>
      </c>
      <c r="Q19" s="10">
        <v>1.65</v>
      </c>
      <c r="R19" s="7" t="s">
        <v>37</v>
      </c>
      <c r="S19" s="7">
        <v>0.03</v>
      </c>
      <c r="T19" s="10">
        <v>0.8</v>
      </c>
      <c r="U19" s="7" t="s">
        <v>38</v>
      </c>
      <c r="V19" s="7">
        <v>0.02</v>
      </c>
      <c r="W19" s="10">
        <v>0.8</v>
      </c>
    </row>
    <row r="20" spans="1:23" x14ac:dyDescent="0.3">
      <c r="A20">
        <v>20</v>
      </c>
      <c r="B20" s="7" t="s">
        <v>25</v>
      </c>
      <c r="C20" s="7" t="s">
        <v>36</v>
      </c>
      <c r="D20" s="7" t="str">
        <f t="shared" si="3"/>
        <v>업무</v>
      </c>
      <c r="E20" s="7" t="str">
        <f t="shared" si="4"/>
        <v>외기간접-1층바닥</v>
      </c>
      <c r="F20" s="7">
        <v>5</v>
      </c>
      <c r="G20" s="8">
        <v>1</v>
      </c>
      <c r="H20" s="9">
        <f t="shared" si="5"/>
        <v>0.54464063911758798</v>
      </c>
      <c r="I20" s="7" t="s">
        <v>28</v>
      </c>
      <c r="J20" s="12">
        <v>6.1553804621100397E-2</v>
      </c>
      <c r="K20" s="10">
        <v>3.6999999999999998E-2</v>
      </c>
      <c r="L20" s="7" t="s">
        <v>34</v>
      </c>
      <c r="M20" s="13">
        <v>0.15</v>
      </c>
      <c r="N20" s="10">
        <v>1.75</v>
      </c>
      <c r="O20" s="7" t="s">
        <v>33</v>
      </c>
      <c r="P20" s="7">
        <v>0.04</v>
      </c>
      <c r="Q20" s="10">
        <v>1.65</v>
      </c>
      <c r="R20" s="7" t="s">
        <v>37</v>
      </c>
      <c r="S20" s="7">
        <v>0.03</v>
      </c>
      <c r="T20" s="10">
        <v>0.8</v>
      </c>
      <c r="U20" s="7" t="s">
        <v>38</v>
      </c>
      <c r="V20" s="7">
        <v>0.02</v>
      </c>
      <c r="W20" s="10">
        <v>0.8</v>
      </c>
    </row>
    <row r="21" spans="1:23" x14ac:dyDescent="0.3">
      <c r="A21">
        <v>21</v>
      </c>
      <c r="B21" s="7" t="s">
        <v>25</v>
      </c>
      <c r="C21" s="7" t="s">
        <v>36</v>
      </c>
      <c r="D21" s="7" t="str">
        <f t="shared" si="3"/>
        <v>업무</v>
      </c>
      <c r="E21" s="7" t="str">
        <f t="shared" si="4"/>
        <v>외기간접-1층바닥</v>
      </c>
      <c r="F21" s="7">
        <v>5</v>
      </c>
      <c r="G21" s="8">
        <v>1</v>
      </c>
      <c r="H21" s="9">
        <f t="shared" si="5"/>
        <v>0.56561321022625355</v>
      </c>
      <c r="I21" s="7" t="s">
        <v>28</v>
      </c>
      <c r="J21" s="12">
        <v>5.9034829884767499E-2</v>
      </c>
      <c r="K21" s="10">
        <v>3.6999999999999998E-2</v>
      </c>
      <c r="L21" s="7" t="s">
        <v>34</v>
      </c>
      <c r="M21" s="13">
        <v>0.15</v>
      </c>
      <c r="N21" s="10">
        <v>1.75</v>
      </c>
      <c r="O21" s="7" t="s">
        <v>33</v>
      </c>
      <c r="P21" s="7">
        <v>0.04</v>
      </c>
      <c r="Q21" s="10">
        <v>1.65</v>
      </c>
      <c r="R21" s="7" t="s">
        <v>37</v>
      </c>
      <c r="S21" s="7">
        <v>0.03</v>
      </c>
      <c r="T21" s="10">
        <v>0.8</v>
      </c>
      <c r="U21" s="7" t="s">
        <v>38</v>
      </c>
      <c r="V21" s="7">
        <v>0.02</v>
      </c>
      <c r="W21" s="10">
        <v>0.8</v>
      </c>
    </row>
    <row r="22" spans="1:23" x14ac:dyDescent="0.3">
      <c r="A22" s="7">
        <v>22</v>
      </c>
      <c r="B22" s="7" t="s">
        <v>25</v>
      </c>
      <c r="C22" s="7" t="s">
        <v>36</v>
      </c>
      <c r="D22" s="7" t="str">
        <f t="shared" si="3"/>
        <v>업무</v>
      </c>
      <c r="E22" s="7" t="str">
        <f t="shared" si="4"/>
        <v>외기간접-1층바닥</v>
      </c>
      <c r="F22" s="7">
        <v>5</v>
      </c>
      <c r="G22" s="8">
        <v>1</v>
      </c>
      <c r="H22" s="9">
        <f t="shared" si="5"/>
        <v>0.47986107599636518</v>
      </c>
      <c r="I22" s="7" t="s">
        <v>28</v>
      </c>
      <c r="J22" s="12">
        <v>7.0724751368165001E-2</v>
      </c>
      <c r="K22" s="10">
        <v>3.6999999999999998E-2</v>
      </c>
      <c r="L22" s="7" t="s">
        <v>34</v>
      </c>
      <c r="M22" s="13">
        <v>0.15</v>
      </c>
      <c r="N22" s="10">
        <v>1.75</v>
      </c>
      <c r="O22" s="7" t="s">
        <v>33</v>
      </c>
      <c r="P22" s="7">
        <v>0.04</v>
      </c>
      <c r="Q22" s="10">
        <v>1.65</v>
      </c>
      <c r="R22" s="7" t="s">
        <v>37</v>
      </c>
      <c r="S22" s="7">
        <v>0.03</v>
      </c>
      <c r="T22" s="10">
        <v>0.8</v>
      </c>
      <c r="U22" s="7" t="s">
        <v>38</v>
      </c>
      <c r="V22" s="7">
        <v>0.02</v>
      </c>
      <c r="W22" s="10">
        <v>0.8</v>
      </c>
    </row>
    <row r="23" spans="1:23" x14ac:dyDescent="0.3">
      <c r="A23">
        <v>23</v>
      </c>
      <c r="B23" s="7" t="s">
        <v>25</v>
      </c>
      <c r="C23" s="7" t="s">
        <v>36</v>
      </c>
      <c r="D23" s="7" t="str">
        <f t="shared" si="3"/>
        <v>업무</v>
      </c>
      <c r="E23" s="7" t="str">
        <f t="shared" si="4"/>
        <v>외기간접-1층바닥</v>
      </c>
      <c r="F23" s="7">
        <v>5</v>
      </c>
      <c r="G23" s="8">
        <v>1</v>
      </c>
      <c r="H23" s="9">
        <f t="shared" si="5"/>
        <v>1.3684523792888454</v>
      </c>
      <c r="I23" s="7" t="s">
        <v>28</v>
      </c>
      <c r="J23" s="12">
        <v>2.0656944304704699E-2</v>
      </c>
      <c r="K23" s="10">
        <v>3.6999999999999998E-2</v>
      </c>
      <c r="L23" s="7" t="s">
        <v>34</v>
      </c>
      <c r="M23" s="13">
        <v>0.15</v>
      </c>
      <c r="N23" s="10">
        <v>1.75</v>
      </c>
      <c r="O23" s="7" t="s">
        <v>33</v>
      </c>
      <c r="P23" s="7">
        <v>0.04</v>
      </c>
      <c r="Q23" s="10">
        <v>1.65</v>
      </c>
      <c r="R23" s="7" t="s">
        <v>37</v>
      </c>
      <c r="S23" s="7">
        <v>0.03</v>
      </c>
      <c r="T23" s="10">
        <v>0.8</v>
      </c>
      <c r="U23" s="7" t="s">
        <v>38</v>
      </c>
      <c r="V23" s="7">
        <v>0.02</v>
      </c>
      <c r="W23" s="10">
        <v>0.8</v>
      </c>
    </row>
    <row r="24" spans="1:23" x14ac:dyDescent="0.3">
      <c r="A24">
        <v>24</v>
      </c>
      <c r="B24" s="7" t="s">
        <v>25</v>
      </c>
      <c r="C24" s="7" t="s">
        <v>36</v>
      </c>
      <c r="D24" s="7" t="str">
        <f t="shared" si="3"/>
        <v>업무</v>
      </c>
      <c r="E24" s="7" t="str">
        <f t="shared" si="4"/>
        <v>외기간접-1층바닥</v>
      </c>
      <c r="F24" s="7">
        <v>5</v>
      </c>
      <c r="G24" s="8">
        <v>1</v>
      </c>
      <c r="H24" s="9">
        <f t="shared" si="5"/>
        <v>0.58240325910322166</v>
      </c>
      <c r="I24" s="7" t="s">
        <v>28</v>
      </c>
      <c r="J24" s="12">
        <v>5.7148965999484103E-2</v>
      </c>
      <c r="K24" s="10">
        <v>3.6999999999999998E-2</v>
      </c>
      <c r="L24" s="7" t="s">
        <v>34</v>
      </c>
      <c r="M24" s="13">
        <v>0.15</v>
      </c>
      <c r="N24" s="10">
        <v>1.75</v>
      </c>
      <c r="O24" s="7" t="s">
        <v>33</v>
      </c>
      <c r="P24" s="7">
        <v>0.04</v>
      </c>
      <c r="Q24" s="10">
        <v>1.65</v>
      </c>
      <c r="R24" s="7" t="s">
        <v>37</v>
      </c>
      <c r="S24" s="7">
        <v>0.03</v>
      </c>
      <c r="T24" s="10">
        <v>0.8</v>
      </c>
      <c r="U24" s="7" t="s">
        <v>38</v>
      </c>
      <c r="V24" s="7">
        <v>0.02</v>
      </c>
      <c r="W24" s="10">
        <v>0.8</v>
      </c>
    </row>
    <row r="25" spans="1:23" x14ac:dyDescent="0.3">
      <c r="A25" s="7">
        <v>25</v>
      </c>
      <c r="B25" s="7" t="s">
        <v>25</v>
      </c>
      <c r="C25" s="7" t="s">
        <v>36</v>
      </c>
      <c r="D25" s="7" t="str">
        <f t="shared" si="3"/>
        <v>업무</v>
      </c>
      <c r="E25" s="7" t="str">
        <f t="shared" si="4"/>
        <v>외기간접-1층바닥</v>
      </c>
      <c r="F25" s="7">
        <v>5</v>
      </c>
      <c r="G25" s="8">
        <v>1</v>
      </c>
      <c r="H25" s="9">
        <f t="shared" si="5"/>
        <v>0.28439538831134403</v>
      </c>
      <c r="I25" s="7" t="s">
        <v>28</v>
      </c>
      <c r="J25" s="12">
        <v>0.123719664260745</v>
      </c>
      <c r="K25" s="10">
        <v>3.6999999999999998E-2</v>
      </c>
      <c r="L25" s="7" t="s">
        <v>34</v>
      </c>
      <c r="M25" s="13">
        <v>0.15</v>
      </c>
      <c r="N25" s="10">
        <v>1.75</v>
      </c>
      <c r="O25" s="7" t="s">
        <v>33</v>
      </c>
      <c r="P25" s="7">
        <v>0.04</v>
      </c>
      <c r="Q25" s="10">
        <v>1.65</v>
      </c>
      <c r="R25" s="7" t="s">
        <v>37</v>
      </c>
      <c r="S25" s="7">
        <v>0.03</v>
      </c>
      <c r="T25" s="10">
        <v>0.8</v>
      </c>
      <c r="U25" s="7" t="s">
        <v>38</v>
      </c>
      <c r="V25" s="7">
        <v>0.02</v>
      </c>
      <c r="W25" s="10">
        <v>0.8</v>
      </c>
    </row>
    <row r="26" spans="1:23" x14ac:dyDescent="0.3">
      <c r="A26">
        <v>26</v>
      </c>
      <c r="B26" s="7" t="s">
        <v>25</v>
      </c>
      <c r="C26" s="7" t="s">
        <v>36</v>
      </c>
      <c r="D26" s="7" t="str">
        <f t="shared" si="3"/>
        <v>업무</v>
      </c>
      <c r="E26" s="7" t="str">
        <f t="shared" si="4"/>
        <v>외기간접-1층바닥</v>
      </c>
      <c r="F26" s="7">
        <v>5</v>
      </c>
      <c r="G26" s="8">
        <v>1</v>
      </c>
      <c r="H26" s="9">
        <f t="shared" si="5"/>
        <v>0.81162593149268425</v>
      </c>
      <c r="I26" s="7" t="s">
        <v>28</v>
      </c>
      <c r="J26" s="12">
        <v>3.9206605240702602E-2</v>
      </c>
      <c r="K26" s="10">
        <v>3.6999999999999998E-2</v>
      </c>
      <c r="L26" s="7" t="s">
        <v>34</v>
      </c>
      <c r="M26" s="13">
        <v>0.15</v>
      </c>
      <c r="N26" s="10">
        <v>1.75</v>
      </c>
      <c r="O26" s="7" t="s">
        <v>33</v>
      </c>
      <c r="P26" s="7">
        <v>0.04</v>
      </c>
      <c r="Q26" s="10">
        <v>1.65</v>
      </c>
      <c r="R26" s="7" t="s">
        <v>37</v>
      </c>
      <c r="S26" s="7">
        <v>0.03</v>
      </c>
      <c r="T26" s="10">
        <v>0.8</v>
      </c>
      <c r="U26" s="7" t="s">
        <v>38</v>
      </c>
      <c r="V26" s="7">
        <v>0.02</v>
      </c>
      <c r="W26" s="10">
        <v>0.8</v>
      </c>
    </row>
    <row r="27" spans="1:23" x14ac:dyDescent="0.3">
      <c r="A27">
        <v>27</v>
      </c>
      <c r="B27" s="7" t="s">
        <v>25</v>
      </c>
      <c r="C27" s="7" t="s">
        <v>36</v>
      </c>
      <c r="D27" s="7" t="str">
        <f t="shared" si="3"/>
        <v>업무</v>
      </c>
      <c r="E27" s="7" t="str">
        <f t="shared" si="4"/>
        <v>외기간접-1층바닥</v>
      </c>
      <c r="F27" s="7">
        <v>5</v>
      </c>
      <c r="G27" s="8">
        <v>1</v>
      </c>
      <c r="H27" s="9">
        <f t="shared" si="5"/>
        <v>0.17783012338530377</v>
      </c>
      <c r="I27" s="7" t="s">
        <v>28</v>
      </c>
      <c r="J27" s="12">
        <v>0.201682838603854</v>
      </c>
      <c r="K27" s="10">
        <v>3.6999999999999998E-2</v>
      </c>
      <c r="L27" s="7" t="s">
        <v>34</v>
      </c>
      <c r="M27" s="13">
        <v>0.15</v>
      </c>
      <c r="N27" s="10">
        <v>1.75</v>
      </c>
      <c r="O27" s="7" t="s">
        <v>33</v>
      </c>
      <c r="P27" s="7">
        <v>0.04</v>
      </c>
      <c r="Q27" s="10">
        <v>1.65</v>
      </c>
      <c r="R27" s="7" t="s">
        <v>37</v>
      </c>
      <c r="S27" s="7">
        <v>0.03</v>
      </c>
      <c r="T27" s="10">
        <v>0.8</v>
      </c>
      <c r="U27" s="7" t="s">
        <v>38</v>
      </c>
      <c r="V27" s="7">
        <v>0.02</v>
      </c>
      <c r="W27" s="10">
        <v>0.8</v>
      </c>
    </row>
    <row r="28" spans="1:23" x14ac:dyDescent="0.3">
      <c r="A28" s="7">
        <v>28</v>
      </c>
      <c r="B28" s="7" t="s">
        <v>25</v>
      </c>
      <c r="C28" s="7" t="s">
        <v>36</v>
      </c>
      <c r="D28" s="7" t="str">
        <f t="shared" si="3"/>
        <v>업무</v>
      </c>
      <c r="E28" s="7" t="str">
        <f t="shared" si="4"/>
        <v>외기간접-1층바닥</v>
      </c>
      <c r="F28" s="7">
        <v>5</v>
      </c>
      <c r="G28" s="8">
        <v>1</v>
      </c>
      <c r="H28" s="9">
        <f t="shared" si="5"/>
        <v>0.1863001496925927</v>
      </c>
      <c r="I28" s="7" t="s">
        <v>28</v>
      </c>
      <c r="J28" s="12">
        <v>0.192223343655467</v>
      </c>
      <c r="K28" s="10">
        <v>3.6999999999999998E-2</v>
      </c>
      <c r="L28" s="7" t="s">
        <v>34</v>
      </c>
      <c r="M28" s="13">
        <v>0.15</v>
      </c>
      <c r="N28" s="10">
        <v>1.75</v>
      </c>
      <c r="O28" s="7" t="s">
        <v>33</v>
      </c>
      <c r="P28" s="7">
        <v>0.04</v>
      </c>
      <c r="Q28" s="10">
        <v>1.65</v>
      </c>
      <c r="R28" s="7" t="s">
        <v>37</v>
      </c>
      <c r="S28" s="7">
        <v>0.03</v>
      </c>
      <c r="T28" s="10">
        <v>0.8</v>
      </c>
      <c r="U28" s="7" t="s">
        <v>38</v>
      </c>
      <c r="V28" s="7">
        <v>0.02</v>
      </c>
      <c r="W28" s="10">
        <v>0.8</v>
      </c>
    </row>
    <row r="29" spans="1:23" x14ac:dyDescent="0.3">
      <c r="A29">
        <v>29</v>
      </c>
      <c r="B29" s="7" t="s">
        <v>25</v>
      </c>
      <c r="C29" s="7" t="s">
        <v>36</v>
      </c>
      <c r="D29" s="7" t="str">
        <f t="shared" si="3"/>
        <v>업무</v>
      </c>
      <c r="E29" s="7" t="str">
        <f t="shared" si="4"/>
        <v>외기간접-1층바닥</v>
      </c>
      <c r="F29" s="7">
        <v>5</v>
      </c>
      <c r="G29" s="8">
        <v>1</v>
      </c>
      <c r="H29" s="9">
        <f t="shared" si="5"/>
        <v>0.22240331523738918</v>
      </c>
      <c r="I29" s="7" t="s">
        <v>28</v>
      </c>
      <c r="J29" s="12">
        <v>0.15998352827131801</v>
      </c>
      <c r="K29" s="10">
        <v>3.6999999999999998E-2</v>
      </c>
      <c r="L29" s="7" t="s">
        <v>34</v>
      </c>
      <c r="M29" s="13">
        <v>0.15</v>
      </c>
      <c r="N29" s="10">
        <v>1.75</v>
      </c>
      <c r="O29" s="7" t="s">
        <v>33</v>
      </c>
      <c r="P29" s="7">
        <v>0.04</v>
      </c>
      <c r="Q29" s="10">
        <v>1.65</v>
      </c>
      <c r="R29" s="7" t="s">
        <v>37</v>
      </c>
      <c r="S29" s="7">
        <v>0.03</v>
      </c>
      <c r="T29" s="10">
        <v>0.8</v>
      </c>
      <c r="U29" s="7" t="s">
        <v>38</v>
      </c>
      <c r="V29" s="7">
        <v>0.02</v>
      </c>
      <c r="W29" s="10">
        <v>0.8</v>
      </c>
    </row>
    <row r="30" spans="1:23" x14ac:dyDescent="0.3">
      <c r="A30">
        <v>30</v>
      </c>
      <c r="B30" s="7" t="s">
        <v>25</v>
      </c>
      <c r="C30" s="7" t="s">
        <v>36</v>
      </c>
      <c r="D30" s="7" t="str">
        <f t="shared" si="3"/>
        <v>업무</v>
      </c>
      <c r="E30" s="7" t="str">
        <f t="shared" si="4"/>
        <v>외기간접-1층바닥</v>
      </c>
      <c r="F30" s="7">
        <v>5</v>
      </c>
      <c r="G30" s="8">
        <v>1</v>
      </c>
      <c r="H30" s="9">
        <f t="shared" si="5"/>
        <v>0.35592559106492511</v>
      </c>
      <c r="I30" s="7" t="s">
        <v>28</v>
      </c>
      <c r="J30" s="12">
        <v>9.7573413893580402E-2</v>
      </c>
      <c r="K30" s="10">
        <v>3.6999999999999998E-2</v>
      </c>
      <c r="L30" s="7" t="s">
        <v>34</v>
      </c>
      <c r="M30" s="13">
        <v>0.15</v>
      </c>
      <c r="N30" s="10">
        <v>1.75</v>
      </c>
      <c r="O30" s="7" t="s">
        <v>33</v>
      </c>
      <c r="P30" s="7">
        <v>0.04</v>
      </c>
      <c r="Q30" s="10">
        <v>1.65</v>
      </c>
      <c r="R30" s="7" t="s">
        <v>37</v>
      </c>
      <c r="S30" s="7">
        <v>0.03</v>
      </c>
      <c r="T30" s="10">
        <v>0.8</v>
      </c>
      <c r="U30" s="7" t="s">
        <v>38</v>
      </c>
      <c r="V30" s="7">
        <v>0.02</v>
      </c>
      <c r="W30" s="10">
        <v>0.8</v>
      </c>
    </row>
    <row r="31" spans="1:23" x14ac:dyDescent="0.3">
      <c r="A31" s="7">
        <v>31</v>
      </c>
      <c r="B31" s="7" t="s">
        <v>25</v>
      </c>
      <c r="C31" s="7" t="s">
        <v>36</v>
      </c>
      <c r="D31" s="7" t="str">
        <f t="shared" si="3"/>
        <v>업무</v>
      </c>
      <c r="E31" s="7" t="str">
        <f t="shared" si="4"/>
        <v>외기간접-1층바닥</v>
      </c>
      <c r="F31" s="7">
        <v>5</v>
      </c>
      <c r="G31" s="8">
        <v>1</v>
      </c>
      <c r="H31" s="9">
        <f t="shared" si="5"/>
        <v>0.39562595100563119</v>
      </c>
      <c r="I31" s="7" t="s">
        <v>28</v>
      </c>
      <c r="J31" s="12">
        <v>8.7141783714294402E-2</v>
      </c>
      <c r="K31" s="10">
        <v>3.6999999999999998E-2</v>
      </c>
      <c r="L31" s="7" t="s">
        <v>34</v>
      </c>
      <c r="M31" s="13">
        <v>0.15</v>
      </c>
      <c r="N31" s="10">
        <v>1.75</v>
      </c>
      <c r="O31" s="7" t="s">
        <v>33</v>
      </c>
      <c r="P31" s="7">
        <v>0.04</v>
      </c>
      <c r="Q31" s="10">
        <v>1.65</v>
      </c>
      <c r="R31" s="7" t="s">
        <v>37</v>
      </c>
      <c r="S31" s="7">
        <v>0.03</v>
      </c>
      <c r="T31" s="10">
        <v>0.8</v>
      </c>
      <c r="U31" s="7" t="s">
        <v>38</v>
      </c>
      <c r="V31" s="7">
        <v>0.02</v>
      </c>
      <c r="W31" s="10">
        <v>0.8</v>
      </c>
    </row>
    <row r="32" spans="1:23" x14ac:dyDescent="0.3">
      <c r="A32">
        <v>32</v>
      </c>
      <c r="B32" s="7" t="s">
        <v>25</v>
      </c>
      <c r="C32" s="7" t="s">
        <v>36</v>
      </c>
      <c r="D32" s="7" t="str">
        <f t="shared" si="3"/>
        <v>업무</v>
      </c>
      <c r="E32" s="7" t="str">
        <f t="shared" si="4"/>
        <v>외기간접-1층바닥</v>
      </c>
      <c r="F32" s="7">
        <v>5</v>
      </c>
      <c r="G32" s="8">
        <v>1</v>
      </c>
      <c r="H32" s="9">
        <f t="shared" si="5"/>
        <v>0.20044027957421096</v>
      </c>
      <c r="I32" s="7" t="s">
        <v>28</v>
      </c>
      <c r="J32" s="12">
        <v>0.17821273769438301</v>
      </c>
      <c r="K32" s="10">
        <v>3.6999999999999998E-2</v>
      </c>
      <c r="L32" s="7" t="s">
        <v>34</v>
      </c>
      <c r="M32" s="13">
        <v>0.15</v>
      </c>
      <c r="N32" s="10">
        <v>1.75</v>
      </c>
      <c r="O32" s="7" t="s">
        <v>33</v>
      </c>
      <c r="P32" s="7">
        <v>0.04</v>
      </c>
      <c r="Q32" s="10">
        <v>1.65</v>
      </c>
      <c r="R32" s="7" t="s">
        <v>37</v>
      </c>
      <c r="S32" s="7">
        <v>0.03</v>
      </c>
      <c r="T32" s="10">
        <v>0.8</v>
      </c>
      <c r="U32" s="7" t="s">
        <v>38</v>
      </c>
      <c r="V32" s="7">
        <v>0.02</v>
      </c>
      <c r="W32" s="10">
        <v>0.8</v>
      </c>
    </row>
    <row r="33" spans="1:23" x14ac:dyDescent="0.3">
      <c r="A33">
        <v>33</v>
      </c>
      <c r="B33" s="7" t="s">
        <v>25</v>
      </c>
      <c r="C33" s="7" t="s">
        <v>36</v>
      </c>
      <c r="D33" s="7" t="str">
        <f t="shared" si="3"/>
        <v>업무</v>
      </c>
      <c r="E33" s="7" t="str">
        <f t="shared" si="4"/>
        <v>외기간접-1층바닥</v>
      </c>
      <c r="F33" s="7">
        <v>5</v>
      </c>
      <c r="G33" s="8">
        <v>1</v>
      </c>
      <c r="H33" s="9">
        <f t="shared" si="5"/>
        <v>0.2410148305351332</v>
      </c>
      <c r="I33" s="7" t="s">
        <v>28</v>
      </c>
      <c r="J33" s="12">
        <v>0.14713662560284099</v>
      </c>
      <c r="K33" s="10">
        <v>3.6999999999999998E-2</v>
      </c>
      <c r="L33" s="7" t="s">
        <v>34</v>
      </c>
      <c r="M33" s="13">
        <v>0.15</v>
      </c>
      <c r="N33" s="10">
        <v>1.75</v>
      </c>
      <c r="O33" s="7" t="s">
        <v>33</v>
      </c>
      <c r="P33" s="7">
        <v>0.04</v>
      </c>
      <c r="Q33" s="10">
        <v>1.65</v>
      </c>
      <c r="R33" s="7" t="s">
        <v>37</v>
      </c>
      <c r="S33" s="7">
        <v>0.03</v>
      </c>
      <c r="T33" s="10">
        <v>0.8</v>
      </c>
      <c r="U33" s="7" t="s">
        <v>38</v>
      </c>
      <c r="V33" s="7">
        <v>0.02</v>
      </c>
      <c r="W33" s="10">
        <v>0.8</v>
      </c>
    </row>
    <row r="34" spans="1:23" x14ac:dyDescent="0.3">
      <c r="A34" s="7">
        <v>34</v>
      </c>
      <c r="B34" s="7" t="s">
        <v>25</v>
      </c>
      <c r="C34" s="7" t="s">
        <v>36</v>
      </c>
      <c r="D34" s="7" t="str">
        <f t="shared" si="3"/>
        <v>업무</v>
      </c>
      <c r="E34" s="7" t="str">
        <f t="shared" si="4"/>
        <v>외기간접-1층바닥</v>
      </c>
      <c r="F34" s="7">
        <v>5</v>
      </c>
      <c r="G34" s="8">
        <v>1</v>
      </c>
      <c r="H34" s="9">
        <f t="shared" si="5"/>
        <v>0.69115347466299348</v>
      </c>
      <c r="I34" s="7" t="s">
        <v>28</v>
      </c>
      <c r="J34" s="12">
        <v>4.7152797728776903E-2</v>
      </c>
      <c r="K34" s="10">
        <v>3.6999999999999998E-2</v>
      </c>
      <c r="L34" s="7" t="s">
        <v>34</v>
      </c>
      <c r="M34" s="13">
        <v>0.15</v>
      </c>
      <c r="N34" s="10">
        <v>1.75</v>
      </c>
      <c r="O34" s="7" t="s">
        <v>33</v>
      </c>
      <c r="P34" s="7">
        <v>0.04</v>
      </c>
      <c r="Q34" s="10">
        <v>1.65</v>
      </c>
      <c r="R34" s="7" t="s">
        <v>37</v>
      </c>
      <c r="S34" s="7">
        <v>0.03</v>
      </c>
      <c r="T34" s="10">
        <v>0.8</v>
      </c>
      <c r="U34" s="7" t="s">
        <v>38</v>
      </c>
      <c r="V34" s="7">
        <v>0.02</v>
      </c>
      <c r="W34" s="10">
        <v>0.8</v>
      </c>
    </row>
    <row r="35" spans="1:23" x14ac:dyDescent="0.3">
      <c r="A35">
        <v>35</v>
      </c>
      <c r="B35" s="7" t="s">
        <v>25</v>
      </c>
      <c r="C35" s="7" t="s">
        <v>36</v>
      </c>
      <c r="D35" s="7" t="str">
        <f t="shared" si="3"/>
        <v>업무</v>
      </c>
      <c r="E35" s="7" t="str">
        <f t="shared" si="4"/>
        <v>외기간접-1층바닥</v>
      </c>
      <c r="F35" s="7">
        <v>5</v>
      </c>
      <c r="G35" s="8">
        <v>1</v>
      </c>
      <c r="H35" s="9">
        <f t="shared" si="5"/>
        <v>1.1405351163730864</v>
      </c>
      <c r="I35" s="7" t="s">
        <v>28</v>
      </c>
      <c r="J35" s="12">
        <v>2.6060014307498901E-2</v>
      </c>
      <c r="K35" s="10">
        <v>3.6999999999999998E-2</v>
      </c>
      <c r="L35" s="7" t="s">
        <v>34</v>
      </c>
      <c r="M35" s="13">
        <v>0.15</v>
      </c>
      <c r="N35" s="10">
        <v>1.75</v>
      </c>
      <c r="O35" s="7" t="s">
        <v>33</v>
      </c>
      <c r="P35" s="7">
        <v>0.04</v>
      </c>
      <c r="Q35" s="10">
        <v>1.65</v>
      </c>
      <c r="R35" s="7" t="s">
        <v>37</v>
      </c>
      <c r="S35" s="7">
        <v>0.03</v>
      </c>
      <c r="T35" s="10">
        <v>0.8</v>
      </c>
      <c r="U35" s="7" t="s">
        <v>38</v>
      </c>
      <c r="V35" s="7">
        <v>0.02</v>
      </c>
      <c r="W35" s="10">
        <v>0.8</v>
      </c>
    </row>
    <row r="36" spans="1:23" x14ac:dyDescent="0.3">
      <c r="A36">
        <v>36</v>
      </c>
      <c r="B36" s="7" t="s">
        <v>25</v>
      </c>
      <c r="C36" s="7" t="s">
        <v>36</v>
      </c>
      <c r="D36" s="7" t="str">
        <f t="shared" si="3"/>
        <v>업무</v>
      </c>
      <c r="E36" s="7" t="str">
        <f t="shared" si="4"/>
        <v>외기간접-1층바닥</v>
      </c>
      <c r="F36" s="7">
        <v>5</v>
      </c>
      <c r="G36" s="8">
        <v>1</v>
      </c>
      <c r="H36" s="9">
        <f t="shared" si="5"/>
        <v>0.3957960538598031</v>
      </c>
      <c r="I36" s="7" t="s">
        <v>28</v>
      </c>
      <c r="J36" s="12">
        <v>8.7101590096950496E-2</v>
      </c>
      <c r="K36" s="10">
        <v>3.6999999999999998E-2</v>
      </c>
      <c r="L36" s="7" t="s">
        <v>34</v>
      </c>
      <c r="M36" s="13">
        <v>0.15</v>
      </c>
      <c r="N36" s="10">
        <v>1.75</v>
      </c>
      <c r="O36" s="7" t="s">
        <v>33</v>
      </c>
      <c r="P36" s="7">
        <v>0.04</v>
      </c>
      <c r="Q36" s="10">
        <v>1.65</v>
      </c>
      <c r="R36" s="7" t="s">
        <v>37</v>
      </c>
      <c r="S36" s="7">
        <v>0.03</v>
      </c>
      <c r="T36" s="10">
        <v>0.8</v>
      </c>
      <c r="U36" s="7" t="s">
        <v>38</v>
      </c>
      <c r="V36" s="7">
        <v>0.02</v>
      </c>
      <c r="W36" s="10">
        <v>0.8</v>
      </c>
    </row>
    <row r="37" spans="1:23" x14ac:dyDescent="0.3">
      <c r="A37" s="7">
        <v>37</v>
      </c>
      <c r="B37" s="7" t="s">
        <v>25</v>
      </c>
      <c r="C37" s="7" t="s">
        <v>36</v>
      </c>
      <c r="D37" s="7" t="str">
        <f t="shared" si="3"/>
        <v>업무</v>
      </c>
      <c r="E37" s="7" t="str">
        <f t="shared" si="4"/>
        <v>외기간접-1층바닥</v>
      </c>
      <c r="F37" s="7">
        <v>5</v>
      </c>
      <c r="G37" s="8">
        <v>1</v>
      </c>
      <c r="H37" s="9">
        <f t="shared" si="5"/>
        <v>0.22945649984617059</v>
      </c>
      <c r="I37" s="7" t="s">
        <v>28</v>
      </c>
      <c r="J37" s="12">
        <v>0.15486970925331101</v>
      </c>
      <c r="K37" s="10">
        <v>3.6999999999999998E-2</v>
      </c>
      <c r="L37" s="7" t="s">
        <v>34</v>
      </c>
      <c r="M37" s="13">
        <v>0.15</v>
      </c>
      <c r="N37" s="10">
        <v>1.75</v>
      </c>
      <c r="O37" s="7" t="s">
        <v>33</v>
      </c>
      <c r="P37" s="7">
        <v>0.04</v>
      </c>
      <c r="Q37" s="10">
        <v>1.65</v>
      </c>
      <c r="R37" s="7" t="s">
        <v>37</v>
      </c>
      <c r="S37" s="7">
        <v>0.03</v>
      </c>
      <c r="T37" s="10">
        <v>0.8</v>
      </c>
      <c r="U37" s="7" t="s">
        <v>38</v>
      </c>
      <c r="V37" s="7">
        <v>0.02</v>
      </c>
      <c r="W37" s="10">
        <v>0.8</v>
      </c>
    </row>
    <row r="38" spans="1:23" x14ac:dyDescent="0.3">
      <c r="A38">
        <v>38</v>
      </c>
      <c r="B38" s="7" t="s">
        <v>25</v>
      </c>
      <c r="C38" s="7" t="s">
        <v>36</v>
      </c>
      <c r="D38" s="7" t="str">
        <f t="shared" si="3"/>
        <v>업무</v>
      </c>
      <c r="E38" s="7" t="str">
        <f t="shared" si="4"/>
        <v>외기간접-1층바닥</v>
      </c>
      <c r="F38" s="7">
        <v>5</v>
      </c>
      <c r="G38" s="8">
        <v>1</v>
      </c>
      <c r="H38" s="9">
        <f t="shared" si="5"/>
        <v>0.34994044116262873</v>
      </c>
      <c r="I38" s="7" t="s">
        <v>28</v>
      </c>
      <c r="J38" s="12">
        <v>9.9351379707455598E-2</v>
      </c>
      <c r="K38" s="10">
        <v>3.6999999999999998E-2</v>
      </c>
      <c r="L38" s="7" t="s">
        <v>34</v>
      </c>
      <c r="M38" s="13">
        <v>0.15</v>
      </c>
      <c r="N38" s="10">
        <v>1.75</v>
      </c>
      <c r="O38" s="7" t="s">
        <v>33</v>
      </c>
      <c r="P38" s="7">
        <v>0.04</v>
      </c>
      <c r="Q38" s="10">
        <v>1.65</v>
      </c>
      <c r="R38" s="7" t="s">
        <v>37</v>
      </c>
      <c r="S38" s="7">
        <v>0.03</v>
      </c>
      <c r="T38" s="10">
        <v>0.8</v>
      </c>
      <c r="U38" s="7" t="s">
        <v>38</v>
      </c>
      <c r="V38" s="7">
        <v>0.02</v>
      </c>
      <c r="W38" s="10">
        <v>0.8</v>
      </c>
    </row>
    <row r="39" spans="1:23" x14ac:dyDescent="0.3">
      <c r="A39">
        <v>39</v>
      </c>
      <c r="B39" s="7" t="s">
        <v>25</v>
      </c>
      <c r="C39" s="7" t="s">
        <v>36</v>
      </c>
      <c r="D39" s="7" t="str">
        <f t="shared" si="3"/>
        <v>업무</v>
      </c>
      <c r="E39" s="7" t="str">
        <f t="shared" si="4"/>
        <v>외기간접-1층바닥</v>
      </c>
      <c r="F39" s="7">
        <v>5</v>
      </c>
      <c r="G39" s="8">
        <v>1</v>
      </c>
      <c r="H39" s="9">
        <f t="shared" si="5"/>
        <v>0.73731483430132438</v>
      </c>
      <c r="I39" s="7" t="s">
        <v>28</v>
      </c>
      <c r="J39" s="12">
        <v>4.3801192581653603E-2</v>
      </c>
      <c r="K39" s="10">
        <v>3.6999999999999998E-2</v>
      </c>
      <c r="L39" s="7" t="s">
        <v>34</v>
      </c>
      <c r="M39" s="13">
        <v>0.15</v>
      </c>
      <c r="N39" s="10">
        <v>1.75</v>
      </c>
      <c r="O39" s="7" t="s">
        <v>33</v>
      </c>
      <c r="P39" s="7">
        <v>0.04</v>
      </c>
      <c r="Q39" s="10">
        <v>1.65</v>
      </c>
      <c r="R39" s="7" t="s">
        <v>37</v>
      </c>
      <c r="S39" s="7">
        <v>0.03</v>
      </c>
      <c r="T39" s="10">
        <v>0.8</v>
      </c>
      <c r="U39" s="7" t="s">
        <v>38</v>
      </c>
      <c r="V39" s="7">
        <v>0.02</v>
      </c>
      <c r="W39" s="10">
        <v>0.8</v>
      </c>
    </row>
    <row r="40" spans="1:23" x14ac:dyDescent="0.3">
      <c r="A40" s="7">
        <v>40</v>
      </c>
      <c r="B40" s="7" t="s">
        <v>25</v>
      </c>
      <c r="C40" s="7" t="s">
        <v>36</v>
      </c>
      <c r="D40" s="7" t="str">
        <f t="shared" si="3"/>
        <v>업무</v>
      </c>
      <c r="E40" s="7" t="str">
        <f t="shared" si="4"/>
        <v>외기간접-1층바닥</v>
      </c>
      <c r="F40" s="7">
        <v>5</v>
      </c>
      <c r="G40" s="8">
        <v>1</v>
      </c>
      <c r="H40" s="9">
        <f t="shared" si="5"/>
        <v>0.32990869852234161</v>
      </c>
      <c r="I40" s="7" t="s">
        <v>28</v>
      </c>
      <c r="J40" s="12">
        <v>0.105771343141794</v>
      </c>
      <c r="K40" s="10">
        <v>3.6999999999999998E-2</v>
      </c>
      <c r="L40" s="7" t="s">
        <v>34</v>
      </c>
      <c r="M40" s="13">
        <v>0.15</v>
      </c>
      <c r="N40" s="10">
        <v>1.75</v>
      </c>
      <c r="O40" s="7" t="s">
        <v>33</v>
      </c>
      <c r="P40" s="7">
        <v>0.04</v>
      </c>
      <c r="Q40" s="10">
        <v>1.65</v>
      </c>
      <c r="R40" s="7" t="s">
        <v>37</v>
      </c>
      <c r="S40" s="7">
        <v>0.03</v>
      </c>
      <c r="T40" s="10">
        <v>0.8</v>
      </c>
      <c r="U40" s="7" t="s">
        <v>38</v>
      </c>
      <c r="V40" s="7">
        <v>0.02</v>
      </c>
      <c r="W40" s="10">
        <v>0.8</v>
      </c>
    </row>
    <row r="41" spans="1:23" x14ac:dyDescent="0.3">
      <c r="A41">
        <v>41</v>
      </c>
      <c r="B41" s="7" t="s">
        <v>25</v>
      </c>
      <c r="C41" s="7" t="s">
        <v>36</v>
      </c>
      <c r="D41" s="7" t="str">
        <f t="shared" si="3"/>
        <v>업무</v>
      </c>
      <c r="E41" s="7" t="str">
        <f t="shared" si="4"/>
        <v>외기간접-1층바닥</v>
      </c>
      <c r="F41" s="7">
        <v>5</v>
      </c>
      <c r="G41" s="8">
        <v>1</v>
      </c>
      <c r="H41" s="9">
        <f t="shared" si="5"/>
        <v>0.28502802391961601</v>
      </c>
      <c r="I41" s="7" t="s">
        <v>28</v>
      </c>
      <c r="J41" s="12">
        <v>0.123430898800492</v>
      </c>
      <c r="K41" s="10">
        <v>3.6999999999999998E-2</v>
      </c>
      <c r="L41" s="7" t="s">
        <v>34</v>
      </c>
      <c r="M41" s="13">
        <v>0.15</v>
      </c>
      <c r="N41" s="10">
        <v>1.75</v>
      </c>
      <c r="O41" s="7" t="s">
        <v>33</v>
      </c>
      <c r="P41" s="7">
        <v>0.04</v>
      </c>
      <c r="Q41" s="10">
        <v>1.65</v>
      </c>
      <c r="R41" s="7" t="s">
        <v>37</v>
      </c>
      <c r="S41" s="7">
        <v>0.03</v>
      </c>
      <c r="T41" s="10">
        <v>0.8</v>
      </c>
      <c r="U41" s="7" t="s">
        <v>38</v>
      </c>
      <c r="V41" s="7">
        <v>0.02</v>
      </c>
      <c r="W41" s="10">
        <v>0.8</v>
      </c>
    </row>
    <row r="42" spans="1:23" x14ac:dyDescent="0.3">
      <c r="A42">
        <v>42</v>
      </c>
      <c r="B42" s="7" t="s">
        <v>25</v>
      </c>
      <c r="C42" s="7" t="s">
        <v>36</v>
      </c>
      <c r="D42" s="7" t="str">
        <f t="shared" si="3"/>
        <v>업무</v>
      </c>
      <c r="E42" s="7" t="str">
        <f t="shared" si="4"/>
        <v>외기간접-1층바닥</v>
      </c>
      <c r="F42" s="7">
        <v>5</v>
      </c>
      <c r="G42" s="8">
        <v>1</v>
      </c>
      <c r="H42" s="9">
        <f t="shared" si="5"/>
        <v>0.35130372282498495</v>
      </c>
      <c r="I42" s="7" t="s">
        <v>28</v>
      </c>
      <c r="J42" s="12">
        <v>9.8941071286797494E-2</v>
      </c>
      <c r="K42" s="10">
        <v>3.6999999999999998E-2</v>
      </c>
      <c r="L42" s="7" t="s">
        <v>34</v>
      </c>
      <c r="M42" s="13">
        <v>0.15</v>
      </c>
      <c r="N42" s="10">
        <v>1.75</v>
      </c>
      <c r="O42" s="7" t="s">
        <v>33</v>
      </c>
      <c r="P42" s="7">
        <v>0.04</v>
      </c>
      <c r="Q42" s="10">
        <v>1.65</v>
      </c>
      <c r="R42" s="7" t="s">
        <v>37</v>
      </c>
      <c r="S42" s="7">
        <v>0.03</v>
      </c>
      <c r="T42" s="10">
        <v>0.8</v>
      </c>
      <c r="U42" s="7" t="s">
        <v>38</v>
      </c>
      <c r="V42" s="7">
        <v>0.02</v>
      </c>
      <c r="W42" s="10">
        <v>0.8</v>
      </c>
    </row>
    <row r="43" spans="1:23" x14ac:dyDescent="0.3">
      <c r="A43" s="7">
        <v>43</v>
      </c>
      <c r="B43" s="7" t="s">
        <v>25</v>
      </c>
      <c r="C43" s="7" t="s">
        <v>36</v>
      </c>
      <c r="D43" s="7" t="str">
        <f t="shared" si="3"/>
        <v>업무</v>
      </c>
      <c r="E43" s="7" t="str">
        <f t="shared" si="4"/>
        <v>외기간접-1층바닥</v>
      </c>
      <c r="F43" s="7">
        <v>5</v>
      </c>
      <c r="G43" s="8">
        <v>1</v>
      </c>
      <c r="H43" s="9">
        <f t="shared" si="5"/>
        <v>0.22555215386763847</v>
      </c>
      <c r="I43" s="7" t="s">
        <v>28</v>
      </c>
      <c r="J43" s="12">
        <v>0.15766098457574801</v>
      </c>
      <c r="K43" s="10">
        <v>3.6999999999999998E-2</v>
      </c>
      <c r="L43" s="7" t="s">
        <v>34</v>
      </c>
      <c r="M43" s="13">
        <v>0.15</v>
      </c>
      <c r="N43" s="10">
        <v>1.75</v>
      </c>
      <c r="O43" s="7" t="s">
        <v>33</v>
      </c>
      <c r="P43" s="7">
        <v>0.04</v>
      </c>
      <c r="Q43" s="10">
        <v>1.65</v>
      </c>
      <c r="R43" s="7" t="s">
        <v>37</v>
      </c>
      <c r="S43" s="7">
        <v>0.03</v>
      </c>
      <c r="T43" s="10">
        <v>0.8</v>
      </c>
      <c r="U43" s="7" t="s">
        <v>38</v>
      </c>
      <c r="V43" s="7">
        <v>0.02</v>
      </c>
      <c r="W43" s="10">
        <v>0.8</v>
      </c>
    </row>
    <row r="44" spans="1:23" x14ac:dyDescent="0.3">
      <c r="A44">
        <v>44</v>
      </c>
      <c r="B44" s="7" t="s">
        <v>25</v>
      </c>
      <c r="C44" s="7" t="s">
        <v>36</v>
      </c>
      <c r="D44" s="7" t="str">
        <f t="shared" si="3"/>
        <v>업무</v>
      </c>
      <c r="E44" s="7" t="str">
        <f t="shared" si="4"/>
        <v>외기간접-1층바닥</v>
      </c>
      <c r="F44" s="7">
        <v>5</v>
      </c>
      <c r="G44" s="8">
        <v>1</v>
      </c>
      <c r="H44" s="9">
        <f t="shared" si="5"/>
        <v>0.25342559292503025</v>
      </c>
      <c r="I44" s="7" t="s">
        <v>28</v>
      </c>
      <c r="J44" s="12">
        <v>0.139618562847376</v>
      </c>
      <c r="K44" s="10">
        <v>3.6999999999999998E-2</v>
      </c>
      <c r="L44" s="7" t="s">
        <v>34</v>
      </c>
      <c r="M44" s="13">
        <v>0.15</v>
      </c>
      <c r="N44" s="10">
        <v>1.75</v>
      </c>
      <c r="O44" s="7" t="s">
        <v>33</v>
      </c>
      <c r="P44" s="7">
        <v>0.04</v>
      </c>
      <c r="Q44" s="10">
        <v>1.65</v>
      </c>
      <c r="R44" s="7" t="s">
        <v>37</v>
      </c>
      <c r="S44" s="7">
        <v>0.03</v>
      </c>
      <c r="T44" s="10">
        <v>0.8</v>
      </c>
      <c r="U44" s="7" t="s">
        <v>38</v>
      </c>
      <c r="V44" s="7">
        <v>0.02</v>
      </c>
      <c r="W44" s="10">
        <v>0.8</v>
      </c>
    </row>
    <row r="45" spans="1:23" x14ac:dyDescent="0.3">
      <c r="A45">
        <v>45</v>
      </c>
      <c r="B45" s="7" t="s">
        <v>25</v>
      </c>
      <c r="C45" s="7" t="s">
        <v>36</v>
      </c>
      <c r="D45" s="7" t="str">
        <f t="shared" si="3"/>
        <v>업무</v>
      </c>
      <c r="E45" s="7" t="str">
        <f t="shared" si="4"/>
        <v>외기간접-1층바닥</v>
      </c>
      <c r="F45" s="7">
        <v>5</v>
      </c>
      <c r="G45" s="8">
        <v>1</v>
      </c>
      <c r="H45" s="9">
        <f t="shared" si="5"/>
        <v>0.17127963457467102</v>
      </c>
      <c r="I45" s="7" t="s">
        <v>28</v>
      </c>
      <c r="J45" s="12">
        <v>0.20964011375606101</v>
      </c>
      <c r="K45" s="10">
        <v>3.6999999999999998E-2</v>
      </c>
      <c r="L45" s="7" t="s">
        <v>34</v>
      </c>
      <c r="M45" s="13">
        <v>0.15</v>
      </c>
      <c r="N45" s="10">
        <v>1.75</v>
      </c>
      <c r="O45" s="7" t="s">
        <v>33</v>
      </c>
      <c r="P45" s="7">
        <v>0.04</v>
      </c>
      <c r="Q45" s="10">
        <v>1.65</v>
      </c>
      <c r="R45" s="7" t="s">
        <v>37</v>
      </c>
      <c r="S45" s="7">
        <v>0.03</v>
      </c>
      <c r="T45" s="10">
        <v>0.8</v>
      </c>
      <c r="U45" s="7" t="s">
        <v>38</v>
      </c>
      <c r="V45" s="7">
        <v>0.02</v>
      </c>
      <c r="W45" s="10">
        <v>0.8</v>
      </c>
    </row>
    <row r="46" spans="1:23" x14ac:dyDescent="0.3">
      <c r="A46" s="7">
        <v>46</v>
      </c>
      <c r="B46" s="7" t="s">
        <v>25</v>
      </c>
      <c r="C46" s="7" t="s">
        <v>36</v>
      </c>
      <c r="D46" s="7" t="str">
        <f t="shared" si="3"/>
        <v>업무</v>
      </c>
      <c r="E46" s="7" t="str">
        <f t="shared" si="4"/>
        <v>외기간접-1층바닥</v>
      </c>
      <c r="F46" s="7">
        <v>5</v>
      </c>
      <c r="G46" s="8">
        <v>1</v>
      </c>
      <c r="H46" s="9">
        <f t="shared" si="5"/>
        <v>0.43724825947637114</v>
      </c>
      <c r="I46" s="7" t="s">
        <v>28</v>
      </c>
      <c r="J46" s="12">
        <v>7.8239221304655104E-2</v>
      </c>
      <c r="K46" s="10">
        <v>3.6999999999999998E-2</v>
      </c>
      <c r="L46" s="7" t="s">
        <v>34</v>
      </c>
      <c r="M46" s="13">
        <v>0.15</v>
      </c>
      <c r="N46" s="10">
        <v>1.75</v>
      </c>
      <c r="O46" s="7" t="s">
        <v>33</v>
      </c>
      <c r="P46" s="7">
        <v>0.04</v>
      </c>
      <c r="Q46" s="10">
        <v>1.65</v>
      </c>
      <c r="R46" s="7" t="s">
        <v>37</v>
      </c>
      <c r="S46" s="7">
        <v>0.03</v>
      </c>
      <c r="T46" s="10">
        <v>0.8</v>
      </c>
      <c r="U46" s="7" t="s">
        <v>38</v>
      </c>
      <c r="V46" s="7">
        <v>0.02</v>
      </c>
      <c r="W46" s="10">
        <v>0.8</v>
      </c>
    </row>
    <row r="47" spans="1:23" x14ac:dyDescent="0.3">
      <c r="A47">
        <v>47</v>
      </c>
      <c r="B47" s="7" t="s">
        <v>25</v>
      </c>
      <c r="C47" s="7" t="s">
        <v>36</v>
      </c>
      <c r="D47" s="7" t="str">
        <f t="shared" si="3"/>
        <v>업무</v>
      </c>
      <c r="E47" s="7" t="str">
        <f t="shared" si="4"/>
        <v>외기간접-1층바닥</v>
      </c>
      <c r="F47" s="7">
        <v>5</v>
      </c>
      <c r="G47" s="8">
        <v>1</v>
      </c>
      <c r="H47" s="9">
        <f t="shared" si="5"/>
        <v>0.88552947253370307</v>
      </c>
      <c r="I47" s="7" t="s">
        <v>28</v>
      </c>
      <c r="J47" s="12">
        <v>3.5402013704180703E-2</v>
      </c>
      <c r="K47" s="10">
        <v>3.6999999999999998E-2</v>
      </c>
      <c r="L47" s="7" t="s">
        <v>34</v>
      </c>
      <c r="M47" s="13">
        <v>0.15</v>
      </c>
      <c r="N47" s="10">
        <v>1.75</v>
      </c>
      <c r="O47" s="7" t="s">
        <v>33</v>
      </c>
      <c r="P47" s="7">
        <v>0.04</v>
      </c>
      <c r="Q47" s="10">
        <v>1.65</v>
      </c>
      <c r="R47" s="7" t="s">
        <v>37</v>
      </c>
      <c r="S47" s="7">
        <v>0.03</v>
      </c>
      <c r="T47" s="10">
        <v>0.8</v>
      </c>
      <c r="U47" s="7" t="s">
        <v>38</v>
      </c>
      <c r="V47" s="7">
        <v>0.02</v>
      </c>
      <c r="W47" s="10">
        <v>0.8</v>
      </c>
    </row>
    <row r="48" spans="1:23" x14ac:dyDescent="0.3">
      <c r="A48">
        <v>48</v>
      </c>
      <c r="B48" s="7" t="s">
        <v>25</v>
      </c>
      <c r="C48" s="7" t="s">
        <v>36</v>
      </c>
      <c r="D48" s="7" t="str">
        <f t="shared" si="3"/>
        <v>업무</v>
      </c>
      <c r="E48" s="7" t="str">
        <f t="shared" si="4"/>
        <v>외기간접-1층바닥</v>
      </c>
      <c r="F48" s="7">
        <v>5</v>
      </c>
      <c r="G48" s="8">
        <v>1</v>
      </c>
      <c r="H48" s="9">
        <f t="shared" si="5"/>
        <v>0.22658399207793817</v>
      </c>
      <c r="I48" s="7" t="s">
        <v>28</v>
      </c>
      <c r="J48" s="12">
        <v>0.15691395615041301</v>
      </c>
      <c r="K48" s="10">
        <v>3.6999999999999998E-2</v>
      </c>
      <c r="L48" s="7" t="s">
        <v>34</v>
      </c>
      <c r="M48" s="13">
        <v>0.15</v>
      </c>
      <c r="N48" s="10">
        <v>1.75</v>
      </c>
      <c r="O48" s="7" t="s">
        <v>33</v>
      </c>
      <c r="P48" s="7">
        <v>0.04</v>
      </c>
      <c r="Q48" s="10">
        <v>1.65</v>
      </c>
      <c r="R48" s="7" t="s">
        <v>37</v>
      </c>
      <c r="S48" s="7">
        <v>0.03</v>
      </c>
      <c r="T48" s="10">
        <v>0.8</v>
      </c>
      <c r="U48" s="7" t="s">
        <v>38</v>
      </c>
      <c r="V48" s="7">
        <v>0.02</v>
      </c>
      <c r="W48" s="10">
        <v>0.8</v>
      </c>
    </row>
    <row r="49" spans="1:23" x14ac:dyDescent="0.3">
      <c r="A49" s="7">
        <v>49</v>
      </c>
      <c r="B49" s="7" t="s">
        <v>25</v>
      </c>
      <c r="C49" s="7" t="s">
        <v>36</v>
      </c>
      <c r="D49" s="7" t="str">
        <f t="shared" si="3"/>
        <v>업무</v>
      </c>
      <c r="E49" s="7" t="str">
        <f t="shared" si="4"/>
        <v>외기간접-1층바닥</v>
      </c>
      <c r="F49" s="7">
        <v>5</v>
      </c>
      <c r="G49" s="8">
        <v>1</v>
      </c>
      <c r="H49" s="9">
        <f t="shared" si="5"/>
        <v>0.23831875680928344</v>
      </c>
      <c r="I49" s="7" t="s">
        <v>28</v>
      </c>
      <c r="J49" s="12">
        <v>0.148873352363706</v>
      </c>
      <c r="K49" s="10">
        <v>3.6999999999999998E-2</v>
      </c>
      <c r="L49" s="7" t="s">
        <v>34</v>
      </c>
      <c r="M49" s="13">
        <v>0.15</v>
      </c>
      <c r="N49" s="10">
        <v>1.75</v>
      </c>
      <c r="O49" s="7" t="s">
        <v>33</v>
      </c>
      <c r="P49" s="7">
        <v>0.04</v>
      </c>
      <c r="Q49" s="10">
        <v>1.65</v>
      </c>
      <c r="R49" s="7" t="s">
        <v>37</v>
      </c>
      <c r="S49" s="7">
        <v>0.03</v>
      </c>
      <c r="T49" s="10">
        <v>0.8</v>
      </c>
      <c r="U49" s="7" t="s">
        <v>38</v>
      </c>
      <c r="V49" s="7">
        <v>0.02</v>
      </c>
      <c r="W49" s="10">
        <v>0.8</v>
      </c>
    </row>
    <row r="50" spans="1:23" x14ac:dyDescent="0.3">
      <c r="A50">
        <v>50</v>
      </c>
      <c r="B50" s="7" t="s">
        <v>25</v>
      </c>
      <c r="C50" s="7" t="s">
        <v>36</v>
      </c>
      <c r="D50" s="7" t="str">
        <f t="shared" si="3"/>
        <v>업무</v>
      </c>
      <c r="E50" s="7" t="str">
        <f t="shared" si="4"/>
        <v>외기간접-1층바닥</v>
      </c>
      <c r="F50" s="7">
        <v>5</v>
      </c>
      <c r="G50" s="8">
        <v>1</v>
      </c>
      <c r="H50" s="9">
        <f t="shared" si="5"/>
        <v>0.41301886302271218</v>
      </c>
      <c r="I50" s="7" t="s">
        <v>28</v>
      </c>
      <c r="J50" s="12">
        <v>8.3203387856483499E-2</v>
      </c>
      <c r="K50" s="10">
        <v>3.6999999999999998E-2</v>
      </c>
      <c r="L50" s="7" t="s">
        <v>34</v>
      </c>
      <c r="M50" s="13">
        <v>0.15</v>
      </c>
      <c r="N50" s="10">
        <v>1.75</v>
      </c>
      <c r="O50" s="7" t="s">
        <v>33</v>
      </c>
      <c r="P50" s="7">
        <v>0.04</v>
      </c>
      <c r="Q50" s="10">
        <v>1.65</v>
      </c>
      <c r="R50" s="7" t="s">
        <v>37</v>
      </c>
      <c r="S50" s="7">
        <v>0.03</v>
      </c>
      <c r="T50" s="10">
        <v>0.8</v>
      </c>
      <c r="U50" s="7" t="s">
        <v>38</v>
      </c>
      <c r="V50" s="7">
        <v>0.02</v>
      </c>
      <c r="W50" s="10">
        <v>0.8</v>
      </c>
    </row>
    <row r="51" spans="1:23" x14ac:dyDescent="0.3">
      <c r="A51">
        <v>51</v>
      </c>
      <c r="B51" s="7" t="s">
        <v>25</v>
      </c>
      <c r="C51" s="7" t="s">
        <v>36</v>
      </c>
      <c r="D51" s="7" t="str">
        <f t="shared" si="3"/>
        <v>업무</v>
      </c>
      <c r="E51" s="7" t="str">
        <f t="shared" si="4"/>
        <v>외기간접-1층바닥</v>
      </c>
      <c r="F51" s="7">
        <v>5</v>
      </c>
      <c r="G51" s="8">
        <v>1</v>
      </c>
      <c r="H51" s="9">
        <f t="shared" si="5"/>
        <v>0.67127300856222838</v>
      </c>
      <c r="I51" s="7" t="s">
        <v>28</v>
      </c>
      <c r="J51" s="12">
        <v>4.8738255232572601E-2</v>
      </c>
      <c r="K51" s="10">
        <v>3.6999999999999998E-2</v>
      </c>
      <c r="L51" s="7" t="s">
        <v>34</v>
      </c>
      <c r="M51" s="13">
        <v>0.15</v>
      </c>
      <c r="N51" s="10">
        <v>1.75</v>
      </c>
      <c r="O51" s="7" t="s">
        <v>33</v>
      </c>
      <c r="P51" s="7">
        <v>0.04</v>
      </c>
      <c r="Q51" s="10">
        <v>1.65</v>
      </c>
      <c r="R51" s="7" t="s">
        <v>37</v>
      </c>
      <c r="S51" s="7">
        <v>0.03</v>
      </c>
      <c r="T51" s="10">
        <v>0.8</v>
      </c>
      <c r="U51" s="7" t="s">
        <v>38</v>
      </c>
      <c r="V51" s="7">
        <v>0.02</v>
      </c>
      <c r="W51" s="10">
        <v>0.8</v>
      </c>
    </row>
    <row r="52" spans="1:23" x14ac:dyDescent="0.3">
      <c r="A52" s="7">
        <v>52</v>
      </c>
      <c r="B52" s="7" t="s">
        <v>25</v>
      </c>
      <c r="C52" s="7" t="s">
        <v>36</v>
      </c>
      <c r="D52" s="7" t="str">
        <f t="shared" si="3"/>
        <v>업무</v>
      </c>
      <c r="E52" s="7" t="str">
        <f t="shared" si="4"/>
        <v>외기간접-1층바닥</v>
      </c>
      <c r="F52" s="7">
        <v>5</v>
      </c>
      <c r="G52" s="8">
        <v>1</v>
      </c>
      <c r="H52" s="9">
        <f t="shared" si="5"/>
        <v>0.59217126541635479</v>
      </c>
      <c r="I52" s="7" t="s">
        <v>28</v>
      </c>
      <c r="J52" s="12">
        <v>5.6101025730371498E-2</v>
      </c>
      <c r="K52" s="10">
        <v>3.6999999999999998E-2</v>
      </c>
      <c r="L52" s="7" t="s">
        <v>34</v>
      </c>
      <c r="M52" s="13">
        <v>0.15</v>
      </c>
      <c r="N52" s="10">
        <v>1.75</v>
      </c>
      <c r="O52" s="7" t="s">
        <v>33</v>
      </c>
      <c r="P52" s="7">
        <v>0.04</v>
      </c>
      <c r="Q52" s="10">
        <v>1.65</v>
      </c>
      <c r="R52" s="7" t="s">
        <v>37</v>
      </c>
      <c r="S52" s="7">
        <v>0.03</v>
      </c>
      <c r="T52" s="10">
        <v>0.8</v>
      </c>
      <c r="U52" s="7" t="s">
        <v>38</v>
      </c>
      <c r="V52" s="7">
        <v>0.02</v>
      </c>
      <c r="W52" s="10">
        <v>0.8</v>
      </c>
    </row>
    <row r="53" spans="1:23" x14ac:dyDescent="0.3">
      <c r="A53">
        <v>53</v>
      </c>
      <c r="B53" s="7" t="s">
        <v>25</v>
      </c>
      <c r="C53" s="7" t="s">
        <v>36</v>
      </c>
      <c r="D53" s="7" t="str">
        <f t="shared" si="3"/>
        <v>업무</v>
      </c>
      <c r="E53" s="7" t="str">
        <f t="shared" si="4"/>
        <v>외기간접-1층바닥</v>
      </c>
      <c r="F53" s="7">
        <v>5</v>
      </c>
      <c r="G53" s="8">
        <v>1</v>
      </c>
      <c r="H53" s="9">
        <f t="shared" si="5"/>
        <v>0.57263228052830606</v>
      </c>
      <c r="I53" s="7" t="s">
        <v>28</v>
      </c>
      <c r="J53" s="12">
        <v>5.8232993155717901E-2</v>
      </c>
      <c r="K53" s="10">
        <v>3.6999999999999998E-2</v>
      </c>
      <c r="L53" s="7" t="s">
        <v>34</v>
      </c>
      <c r="M53" s="13">
        <v>0.15</v>
      </c>
      <c r="N53" s="10">
        <v>1.75</v>
      </c>
      <c r="O53" s="7" t="s">
        <v>33</v>
      </c>
      <c r="P53" s="7">
        <v>0.04</v>
      </c>
      <c r="Q53" s="10">
        <v>1.65</v>
      </c>
      <c r="R53" s="7" t="s">
        <v>37</v>
      </c>
      <c r="S53" s="7">
        <v>0.03</v>
      </c>
      <c r="T53" s="10">
        <v>0.8</v>
      </c>
      <c r="U53" s="7" t="s">
        <v>38</v>
      </c>
      <c r="V53" s="7">
        <v>0.02</v>
      </c>
      <c r="W53" s="10">
        <v>0.8</v>
      </c>
    </row>
    <row r="54" spans="1:23" x14ac:dyDescent="0.3">
      <c r="A54">
        <v>54</v>
      </c>
      <c r="B54" s="7" t="s">
        <v>25</v>
      </c>
      <c r="C54" s="7" t="s">
        <v>36</v>
      </c>
      <c r="D54" s="7" t="str">
        <f t="shared" si="3"/>
        <v>업무</v>
      </c>
      <c r="E54" s="7" t="str">
        <f t="shared" si="4"/>
        <v>외기간접-1층바닥</v>
      </c>
      <c r="F54" s="7">
        <v>5</v>
      </c>
      <c r="G54" s="8">
        <v>1</v>
      </c>
      <c r="H54" s="9">
        <f t="shared" si="5"/>
        <v>0.28877112760966855</v>
      </c>
      <c r="I54" s="7" t="s">
        <v>28</v>
      </c>
      <c r="J54" s="12">
        <v>0.1217482547611</v>
      </c>
      <c r="K54" s="10">
        <v>3.6999999999999998E-2</v>
      </c>
      <c r="L54" s="7" t="s">
        <v>34</v>
      </c>
      <c r="M54" s="13">
        <v>0.15</v>
      </c>
      <c r="N54" s="10">
        <v>1.75</v>
      </c>
      <c r="O54" s="7" t="s">
        <v>33</v>
      </c>
      <c r="P54" s="7">
        <v>0.04</v>
      </c>
      <c r="Q54" s="10">
        <v>1.65</v>
      </c>
      <c r="R54" s="7" t="s">
        <v>37</v>
      </c>
      <c r="S54" s="7">
        <v>0.03</v>
      </c>
      <c r="T54" s="10">
        <v>0.8</v>
      </c>
      <c r="U54" s="7" t="s">
        <v>38</v>
      </c>
      <c r="V54" s="7">
        <v>0.02</v>
      </c>
      <c r="W54" s="10">
        <v>0.8</v>
      </c>
    </row>
    <row r="55" spans="1:23" x14ac:dyDescent="0.3">
      <c r="A55" s="7">
        <v>55</v>
      </c>
      <c r="B55" s="7" t="s">
        <v>25</v>
      </c>
      <c r="C55" s="7" t="s">
        <v>36</v>
      </c>
      <c r="D55" s="7" t="str">
        <f t="shared" si="3"/>
        <v>업무</v>
      </c>
      <c r="E55" s="7" t="str">
        <f t="shared" si="4"/>
        <v>외기간접-1층바닥</v>
      </c>
      <c r="F55" s="7">
        <v>5</v>
      </c>
      <c r="G55" s="8">
        <v>1</v>
      </c>
      <c r="H55" s="9">
        <f t="shared" si="5"/>
        <v>0.5545643708562682</v>
      </c>
      <c r="I55" s="7" t="s">
        <v>28</v>
      </c>
      <c r="J55" s="12">
        <v>6.0338137328624697E-2</v>
      </c>
      <c r="K55" s="10">
        <v>3.6999999999999998E-2</v>
      </c>
      <c r="L55" s="7" t="s">
        <v>34</v>
      </c>
      <c r="M55" s="13">
        <v>0.15</v>
      </c>
      <c r="N55" s="10">
        <v>1.75</v>
      </c>
      <c r="O55" s="7" t="s">
        <v>33</v>
      </c>
      <c r="P55" s="7">
        <v>0.04</v>
      </c>
      <c r="Q55" s="10">
        <v>1.65</v>
      </c>
      <c r="R55" s="7" t="s">
        <v>37</v>
      </c>
      <c r="S55" s="7">
        <v>0.03</v>
      </c>
      <c r="T55" s="10">
        <v>0.8</v>
      </c>
      <c r="U55" s="7" t="s">
        <v>38</v>
      </c>
      <c r="V55" s="7">
        <v>0.02</v>
      </c>
      <c r="W55" s="10">
        <v>0.8</v>
      </c>
    </row>
    <row r="56" spans="1:23" x14ac:dyDescent="0.3">
      <c r="A56">
        <v>56</v>
      </c>
      <c r="B56" s="7" t="s">
        <v>25</v>
      </c>
      <c r="C56" s="7" t="s">
        <v>36</v>
      </c>
      <c r="D56" s="7" t="str">
        <f t="shared" si="3"/>
        <v>업무</v>
      </c>
      <c r="E56" s="7" t="str">
        <f t="shared" si="4"/>
        <v>외기간접-1층바닥</v>
      </c>
      <c r="F56" s="7">
        <v>5</v>
      </c>
      <c r="G56" s="8">
        <v>1</v>
      </c>
      <c r="H56" s="9">
        <f t="shared" si="5"/>
        <v>0.17671904847394743</v>
      </c>
      <c r="I56" s="7" t="s">
        <v>28</v>
      </c>
      <c r="J56" s="12">
        <v>0.20299098506569899</v>
      </c>
      <c r="K56" s="10">
        <v>3.6999999999999998E-2</v>
      </c>
      <c r="L56" s="7" t="s">
        <v>34</v>
      </c>
      <c r="M56" s="13">
        <v>0.15</v>
      </c>
      <c r="N56" s="10">
        <v>1.75</v>
      </c>
      <c r="O56" s="7" t="s">
        <v>33</v>
      </c>
      <c r="P56" s="7">
        <v>0.04</v>
      </c>
      <c r="Q56" s="10">
        <v>1.65</v>
      </c>
      <c r="R56" s="7" t="s">
        <v>37</v>
      </c>
      <c r="S56" s="7">
        <v>0.03</v>
      </c>
      <c r="T56" s="10">
        <v>0.8</v>
      </c>
      <c r="U56" s="7" t="s">
        <v>38</v>
      </c>
      <c r="V56" s="7">
        <v>0.02</v>
      </c>
      <c r="W56" s="10">
        <v>0.8</v>
      </c>
    </row>
    <row r="57" spans="1:23" x14ac:dyDescent="0.3">
      <c r="A57">
        <v>57</v>
      </c>
      <c r="B57" s="7" t="s">
        <v>25</v>
      </c>
      <c r="C57" s="7" t="s">
        <v>36</v>
      </c>
      <c r="D57" s="7" t="str">
        <f t="shared" si="3"/>
        <v>업무</v>
      </c>
      <c r="E57" s="7" t="str">
        <f t="shared" si="4"/>
        <v>외기간접-1층바닥</v>
      </c>
      <c r="F57" s="7">
        <v>5</v>
      </c>
      <c r="G57" s="8">
        <v>1</v>
      </c>
      <c r="H57" s="9">
        <f t="shared" si="5"/>
        <v>0.86332191580560569</v>
      </c>
      <c r="I57" s="7" t="s">
        <v>28</v>
      </c>
      <c r="J57" s="12">
        <v>3.6476811379194299E-2</v>
      </c>
      <c r="K57" s="10">
        <v>3.6999999999999998E-2</v>
      </c>
      <c r="L57" s="7" t="s">
        <v>34</v>
      </c>
      <c r="M57" s="13">
        <v>0.15</v>
      </c>
      <c r="N57" s="10">
        <v>1.75</v>
      </c>
      <c r="O57" s="7" t="s">
        <v>33</v>
      </c>
      <c r="P57" s="7">
        <v>0.04</v>
      </c>
      <c r="Q57" s="10">
        <v>1.65</v>
      </c>
      <c r="R57" s="7" t="s">
        <v>37</v>
      </c>
      <c r="S57" s="7">
        <v>0.03</v>
      </c>
      <c r="T57" s="10">
        <v>0.8</v>
      </c>
      <c r="U57" s="7" t="s">
        <v>38</v>
      </c>
      <c r="V57" s="7">
        <v>0.02</v>
      </c>
      <c r="W57" s="10">
        <v>0.8</v>
      </c>
    </row>
    <row r="58" spans="1:23" x14ac:dyDescent="0.3">
      <c r="A58" s="7">
        <v>58</v>
      </c>
      <c r="B58" s="7" t="s">
        <v>25</v>
      </c>
      <c r="C58" s="7" t="s">
        <v>36</v>
      </c>
      <c r="D58" s="7" t="str">
        <f t="shared" si="3"/>
        <v>업무</v>
      </c>
      <c r="E58" s="7" t="str">
        <f t="shared" si="4"/>
        <v>외기간접-1층바닥</v>
      </c>
      <c r="F58" s="7">
        <v>5</v>
      </c>
      <c r="G58" s="8">
        <v>1</v>
      </c>
      <c r="H58" s="9">
        <f t="shared" si="5"/>
        <v>0.3794135863605238</v>
      </c>
      <c r="I58" s="7" t="s">
        <v>28</v>
      </c>
      <c r="J58" s="12">
        <v>9.1138013362884504E-2</v>
      </c>
      <c r="K58" s="10">
        <v>3.6999999999999998E-2</v>
      </c>
      <c r="L58" s="7" t="s">
        <v>34</v>
      </c>
      <c r="M58" s="13">
        <v>0.15</v>
      </c>
      <c r="N58" s="10">
        <v>1.75</v>
      </c>
      <c r="O58" s="7" t="s">
        <v>33</v>
      </c>
      <c r="P58" s="7">
        <v>0.04</v>
      </c>
      <c r="Q58" s="10">
        <v>1.65</v>
      </c>
      <c r="R58" s="7" t="s">
        <v>37</v>
      </c>
      <c r="S58" s="7">
        <v>0.03</v>
      </c>
      <c r="T58" s="10">
        <v>0.8</v>
      </c>
      <c r="U58" s="7" t="s">
        <v>38</v>
      </c>
      <c r="V58" s="7">
        <v>0.02</v>
      </c>
      <c r="W58" s="10">
        <v>0.8</v>
      </c>
    </row>
    <row r="59" spans="1:23" x14ac:dyDescent="0.3">
      <c r="A59">
        <v>59</v>
      </c>
      <c r="B59" s="7" t="s">
        <v>25</v>
      </c>
      <c r="C59" s="7" t="s">
        <v>36</v>
      </c>
      <c r="D59" s="7" t="str">
        <f t="shared" si="3"/>
        <v>업무</v>
      </c>
      <c r="E59" s="7" t="str">
        <f t="shared" si="4"/>
        <v>외기간접-1층바닥</v>
      </c>
      <c r="F59" s="7">
        <v>5</v>
      </c>
      <c r="G59" s="8">
        <v>1</v>
      </c>
      <c r="H59" s="9">
        <f t="shared" si="5"/>
        <v>0.25336714913591135</v>
      </c>
      <c r="I59" s="7" t="s">
        <v>28</v>
      </c>
      <c r="J59" s="12">
        <v>0.13965224030613901</v>
      </c>
      <c r="K59" s="10">
        <v>3.6999999999999998E-2</v>
      </c>
      <c r="L59" s="7" t="s">
        <v>34</v>
      </c>
      <c r="M59" s="13">
        <v>0.15</v>
      </c>
      <c r="N59" s="10">
        <v>1.75</v>
      </c>
      <c r="O59" s="7" t="s">
        <v>33</v>
      </c>
      <c r="P59" s="7">
        <v>0.04</v>
      </c>
      <c r="Q59" s="10">
        <v>1.65</v>
      </c>
      <c r="R59" s="7" t="s">
        <v>37</v>
      </c>
      <c r="S59" s="7">
        <v>0.03</v>
      </c>
      <c r="T59" s="10">
        <v>0.8</v>
      </c>
      <c r="U59" s="7" t="s">
        <v>38</v>
      </c>
      <c r="V59" s="7">
        <v>0.02</v>
      </c>
      <c r="W59" s="10">
        <v>0.8</v>
      </c>
    </row>
    <row r="60" spans="1:23" x14ac:dyDescent="0.3">
      <c r="A60">
        <v>60</v>
      </c>
      <c r="B60" s="7" t="s">
        <v>25</v>
      </c>
      <c r="C60" s="7" t="s">
        <v>36</v>
      </c>
      <c r="D60" s="7" t="str">
        <f t="shared" si="3"/>
        <v>업무</v>
      </c>
      <c r="E60" s="7" t="str">
        <f t="shared" si="4"/>
        <v>외기간접-1층바닥</v>
      </c>
      <c r="F60" s="7">
        <v>5</v>
      </c>
      <c r="G60" s="8">
        <v>1</v>
      </c>
      <c r="H60" s="9">
        <f t="shared" si="5"/>
        <v>0.17857375043179563</v>
      </c>
      <c r="I60" s="7" t="s">
        <v>28</v>
      </c>
      <c r="J60" s="12">
        <v>0.20081640766560999</v>
      </c>
      <c r="K60" s="10">
        <v>3.6999999999999998E-2</v>
      </c>
      <c r="L60" s="7" t="s">
        <v>34</v>
      </c>
      <c r="M60" s="13">
        <v>0.15</v>
      </c>
      <c r="N60" s="10">
        <v>1.75</v>
      </c>
      <c r="O60" s="7" t="s">
        <v>33</v>
      </c>
      <c r="P60" s="7">
        <v>0.04</v>
      </c>
      <c r="Q60" s="10">
        <v>1.65</v>
      </c>
      <c r="R60" s="7" t="s">
        <v>37</v>
      </c>
      <c r="S60" s="7">
        <v>0.03</v>
      </c>
      <c r="T60" s="10">
        <v>0.8</v>
      </c>
      <c r="U60" s="7" t="s">
        <v>38</v>
      </c>
      <c r="V60" s="7">
        <v>0.02</v>
      </c>
      <c r="W60" s="10">
        <v>0.8</v>
      </c>
    </row>
    <row r="61" spans="1:23" x14ac:dyDescent="0.3">
      <c r="A61" s="7">
        <v>61</v>
      </c>
      <c r="B61" s="7" t="s">
        <v>25</v>
      </c>
      <c r="C61" s="7" t="s">
        <v>36</v>
      </c>
      <c r="D61" s="7" t="str">
        <f t="shared" si="3"/>
        <v>업무</v>
      </c>
      <c r="E61" s="7" t="str">
        <f t="shared" si="4"/>
        <v>외기간접-1층바닥</v>
      </c>
      <c r="F61" s="7">
        <v>5</v>
      </c>
      <c r="G61" s="8">
        <v>1</v>
      </c>
      <c r="H61" s="9">
        <f t="shared" si="5"/>
        <v>0.37799472396207812</v>
      </c>
      <c r="I61" s="7" t="s">
        <v>28</v>
      </c>
      <c r="J61" s="12">
        <v>9.1504065871238702E-2</v>
      </c>
      <c r="K61" s="10">
        <v>3.6999999999999998E-2</v>
      </c>
      <c r="L61" s="7" t="s">
        <v>34</v>
      </c>
      <c r="M61" s="13">
        <v>0.15</v>
      </c>
      <c r="N61" s="10">
        <v>1.75</v>
      </c>
      <c r="O61" s="7" t="s">
        <v>33</v>
      </c>
      <c r="P61" s="7">
        <v>0.04</v>
      </c>
      <c r="Q61" s="10">
        <v>1.65</v>
      </c>
      <c r="R61" s="7" t="s">
        <v>37</v>
      </c>
      <c r="S61" s="7">
        <v>0.03</v>
      </c>
      <c r="T61" s="10">
        <v>0.8</v>
      </c>
      <c r="U61" s="7" t="s">
        <v>38</v>
      </c>
      <c r="V61" s="7">
        <v>0.02</v>
      </c>
      <c r="W61" s="10">
        <v>0.8</v>
      </c>
    </row>
    <row r="62" spans="1:23" x14ac:dyDescent="0.3">
      <c r="A62">
        <v>62</v>
      </c>
      <c r="B62" s="7" t="s">
        <v>25</v>
      </c>
      <c r="C62" s="7" t="s">
        <v>36</v>
      </c>
      <c r="D62" s="7" t="str">
        <f t="shared" si="3"/>
        <v>업무</v>
      </c>
      <c r="E62" s="7" t="str">
        <f t="shared" si="4"/>
        <v>외기간접-1층바닥</v>
      </c>
      <c r="F62" s="7">
        <v>5</v>
      </c>
      <c r="G62" s="8">
        <v>1</v>
      </c>
      <c r="H62" s="9">
        <f t="shared" si="5"/>
        <v>0.21110745354752963</v>
      </c>
      <c r="I62" s="7" t="s">
        <v>28</v>
      </c>
      <c r="J62" s="12">
        <v>0.168885296165943</v>
      </c>
      <c r="K62" s="10">
        <v>3.6999999999999998E-2</v>
      </c>
      <c r="L62" s="7" t="s">
        <v>34</v>
      </c>
      <c r="M62" s="13">
        <v>0.15</v>
      </c>
      <c r="N62" s="10">
        <v>1.75</v>
      </c>
      <c r="O62" s="7" t="s">
        <v>33</v>
      </c>
      <c r="P62" s="7">
        <v>0.04</v>
      </c>
      <c r="Q62" s="10">
        <v>1.65</v>
      </c>
      <c r="R62" s="7" t="s">
        <v>37</v>
      </c>
      <c r="S62" s="7">
        <v>0.03</v>
      </c>
      <c r="T62" s="10">
        <v>0.8</v>
      </c>
      <c r="U62" s="7" t="s">
        <v>38</v>
      </c>
      <c r="V62" s="7">
        <v>0.02</v>
      </c>
      <c r="W62" s="10">
        <v>0.8</v>
      </c>
    </row>
    <row r="63" spans="1:23" x14ac:dyDescent="0.3">
      <c r="A63">
        <v>63</v>
      </c>
      <c r="B63" s="7" t="s">
        <v>25</v>
      </c>
      <c r="C63" s="7" t="s">
        <v>36</v>
      </c>
      <c r="D63" s="7" t="str">
        <f t="shared" si="3"/>
        <v>업무</v>
      </c>
      <c r="E63" s="7" t="str">
        <f t="shared" si="4"/>
        <v>외기간접-1층바닥</v>
      </c>
      <c r="F63" s="7">
        <v>5</v>
      </c>
      <c r="G63" s="8">
        <v>1</v>
      </c>
      <c r="H63" s="9">
        <f t="shared" si="5"/>
        <v>0.17677098160711335</v>
      </c>
      <c r="I63" s="7" t="s">
        <v>28</v>
      </c>
      <c r="J63" s="12">
        <v>0.202929474189878</v>
      </c>
      <c r="K63" s="10">
        <v>3.6999999999999998E-2</v>
      </c>
      <c r="L63" s="7" t="s">
        <v>34</v>
      </c>
      <c r="M63" s="13">
        <v>0.15</v>
      </c>
      <c r="N63" s="10">
        <v>1.75</v>
      </c>
      <c r="O63" s="7" t="s">
        <v>33</v>
      </c>
      <c r="P63" s="7">
        <v>0.04</v>
      </c>
      <c r="Q63" s="10">
        <v>1.65</v>
      </c>
      <c r="R63" s="7" t="s">
        <v>37</v>
      </c>
      <c r="S63" s="7">
        <v>0.03</v>
      </c>
      <c r="T63" s="10">
        <v>0.8</v>
      </c>
      <c r="U63" s="7" t="s">
        <v>38</v>
      </c>
      <c r="V63" s="7">
        <v>0.02</v>
      </c>
      <c r="W63" s="10">
        <v>0.8</v>
      </c>
    </row>
    <row r="64" spans="1:23" x14ac:dyDescent="0.3">
      <c r="A64" s="7">
        <v>64</v>
      </c>
      <c r="B64" s="7" t="s">
        <v>25</v>
      </c>
      <c r="C64" s="7" t="s">
        <v>36</v>
      </c>
      <c r="D64" s="7" t="str">
        <f t="shared" si="3"/>
        <v>업무</v>
      </c>
      <c r="E64" s="7" t="str">
        <f t="shared" si="4"/>
        <v>외기간접-1층바닥</v>
      </c>
      <c r="F64" s="7">
        <v>5</v>
      </c>
      <c r="G64" s="8">
        <v>1</v>
      </c>
      <c r="H64" s="9">
        <f t="shared" si="5"/>
        <v>0.44657971072739516</v>
      </c>
      <c r="I64" s="7" t="s">
        <v>28</v>
      </c>
      <c r="J64" s="12">
        <v>7.6471052035689394E-2</v>
      </c>
      <c r="K64" s="10">
        <v>3.6999999999999998E-2</v>
      </c>
      <c r="L64" s="7" t="s">
        <v>34</v>
      </c>
      <c r="M64" s="13">
        <v>0.15</v>
      </c>
      <c r="N64" s="10">
        <v>1.75</v>
      </c>
      <c r="O64" s="7" t="s">
        <v>33</v>
      </c>
      <c r="P64" s="7">
        <v>0.04</v>
      </c>
      <c r="Q64" s="10">
        <v>1.65</v>
      </c>
      <c r="R64" s="7" t="s">
        <v>37</v>
      </c>
      <c r="S64" s="7">
        <v>0.03</v>
      </c>
      <c r="T64" s="10">
        <v>0.8</v>
      </c>
      <c r="U64" s="7" t="s">
        <v>38</v>
      </c>
      <c r="V64" s="7">
        <v>0.02</v>
      </c>
      <c r="W64" s="10">
        <v>0.8</v>
      </c>
    </row>
    <row r="65" spans="1:23" x14ac:dyDescent="0.3">
      <c r="A65">
        <v>65</v>
      </c>
      <c r="B65" s="7" t="s">
        <v>25</v>
      </c>
      <c r="C65" s="7" t="s">
        <v>36</v>
      </c>
      <c r="D65" s="7" t="str">
        <f t="shared" si="3"/>
        <v>업무</v>
      </c>
      <c r="E65" s="7" t="str">
        <f t="shared" si="4"/>
        <v>외기간접-1층바닥</v>
      </c>
      <c r="F65" s="7">
        <v>5</v>
      </c>
      <c r="G65" s="8">
        <v>1</v>
      </c>
      <c r="H65" s="9">
        <f t="shared" si="5"/>
        <v>0.27485928213679034</v>
      </c>
      <c r="I65" s="7" t="s">
        <v>28</v>
      </c>
      <c r="J65" s="12">
        <v>0.12823343861103101</v>
      </c>
      <c r="K65" s="10">
        <v>3.6999999999999998E-2</v>
      </c>
      <c r="L65" s="7" t="s">
        <v>34</v>
      </c>
      <c r="M65" s="13">
        <v>0.15</v>
      </c>
      <c r="N65" s="10">
        <v>1.75</v>
      </c>
      <c r="O65" s="7" t="s">
        <v>33</v>
      </c>
      <c r="P65" s="7">
        <v>0.04</v>
      </c>
      <c r="Q65" s="10">
        <v>1.65</v>
      </c>
      <c r="R65" s="7" t="s">
        <v>37</v>
      </c>
      <c r="S65" s="7">
        <v>0.03</v>
      </c>
      <c r="T65" s="10">
        <v>0.8</v>
      </c>
      <c r="U65" s="7" t="s">
        <v>38</v>
      </c>
      <c r="V65" s="7">
        <v>0.02</v>
      </c>
      <c r="W65" s="10">
        <v>0.8</v>
      </c>
    </row>
    <row r="66" spans="1:23" x14ac:dyDescent="0.3">
      <c r="A66">
        <v>66</v>
      </c>
      <c r="B66" s="7" t="s">
        <v>25</v>
      </c>
      <c r="C66" s="7" t="s">
        <v>36</v>
      </c>
      <c r="D66" s="7" t="str">
        <f t="shared" ref="D66:D100" si="6">IF(MID(C66,3,3)="Res","주거",IF(MID(C66,3,3)="Off","업무",IF(MID(C66,3,3)="Ret","소매","")))</f>
        <v>업무</v>
      </c>
      <c r="E66" s="7" t="str">
        <f t="shared" ref="E66:E100" si="7">IF(MID(C66,7,3)="Bas","외기간접-벽(지하)",IF(MID(C66,7,3)="Fac","외기직접-벽",IF(MID(C66,7,3)="Rof","외기직접-지붕",IF(MID(C66,7,3)="Gro","외기간접-1층바닥",IF(MID(C66,7,3)="Exf","외기직접-바닥",IF(MID(C66,7,3)="Par","파티션",IF(MID(C66,7,3)="Thm","Thermal_mass",IF(MID(C66,7,3)="Inf","외기간접-층간바닥"))))))))</f>
        <v>외기간접-1층바닥</v>
      </c>
      <c r="F66" s="7">
        <v>5</v>
      </c>
      <c r="G66" s="8">
        <v>1</v>
      </c>
      <c r="H66" s="9">
        <f t="shared" ref="H66:H100" si="8">IF(F66=1,1/(J66/K66),IF(F66=2,1/(J66/K66+M66/N66),IF(F66=3,1/(J66/K66+M66/N66+P66/Q66),IF(F66=4,1/(J66/K66+M66/N66+P66/Q66+S66/T66),IF(F66=5,1/(J66/K66+M66/N66+P66/Q66+S66/T66+V66/W66))))))</f>
        <v>0.23497641469620908</v>
      </c>
      <c r="I66" s="7" t="s">
        <v>28</v>
      </c>
      <c r="J66" s="12">
        <v>0.15108171366155099</v>
      </c>
      <c r="K66" s="10">
        <v>3.6999999999999998E-2</v>
      </c>
      <c r="L66" s="7" t="s">
        <v>34</v>
      </c>
      <c r="M66" s="13">
        <v>0.15</v>
      </c>
      <c r="N66" s="10">
        <v>1.75</v>
      </c>
      <c r="O66" s="7" t="s">
        <v>33</v>
      </c>
      <c r="P66" s="7">
        <v>0.04</v>
      </c>
      <c r="Q66" s="10">
        <v>1.65</v>
      </c>
      <c r="R66" s="7" t="s">
        <v>37</v>
      </c>
      <c r="S66" s="7">
        <v>0.03</v>
      </c>
      <c r="T66" s="10">
        <v>0.8</v>
      </c>
      <c r="U66" s="7" t="s">
        <v>38</v>
      </c>
      <c r="V66" s="7">
        <v>0.02</v>
      </c>
      <c r="W66" s="10">
        <v>0.8</v>
      </c>
    </row>
    <row r="67" spans="1:23" x14ac:dyDescent="0.3">
      <c r="A67" s="7">
        <v>67</v>
      </c>
      <c r="B67" s="7" t="s">
        <v>25</v>
      </c>
      <c r="C67" s="7" t="s">
        <v>36</v>
      </c>
      <c r="D67" s="7" t="str">
        <f t="shared" si="6"/>
        <v>업무</v>
      </c>
      <c r="E67" s="7" t="str">
        <f t="shared" si="7"/>
        <v>외기간접-1층바닥</v>
      </c>
      <c r="F67" s="7">
        <v>5</v>
      </c>
      <c r="G67" s="8">
        <v>1</v>
      </c>
      <c r="H67" s="9">
        <f t="shared" si="8"/>
        <v>1.2901092535922016</v>
      </c>
      <c r="I67" s="7" t="s">
        <v>28</v>
      </c>
      <c r="J67" s="12">
        <v>2.2298843309283299E-2</v>
      </c>
      <c r="K67" s="10">
        <v>3.6999999999999998E-2</v>
      </c>
      <c r="L67" s="7" t="s">
        <v>34</v>
      </c>
      <c r="M67" s="13">
        <v>0.15</v>
      </c>
      <c r="N67" s="10">
        <v>1.75</v>
      </c>
      <c r="O67" s="7" t="s">
        <v>33</v>
      </c>
      <c r="P67" s="7">
        <v>0.04</v>
      </c>
      <c r="Q67" s="10">
        <v>1.65</v>
      </c>
      <c r="R67" s="7" t="s">
        <v>37</v>
      </c>
      <c r="S67" s="7">
        <v>0.03</v>
      </c>
      <c r="T67" s="10">
        <v>0.8</v>
      </c>
      <c r="U67" s="7" t="s">
        <v>38</v>
      </c>
      <c r="V67" s="7">
        <v>0.02</v>
      </c>
      <c r="W67" s="10">
        <v>0.8</v>
      </c>
    </row>
    <row r="68" spans="1:23" x14ac:dyDescent="0.3">
      <c r="A68">
        <v>68</v>
      </c>
      <c r="B68" s="7" t="s">
        <v>25</v>
      </c>
      <c r="C68" s="7" t="s">
        <v>36</v>
      </c>
      <c r="D68" s="7" t="str">
        <f t="shared" si="6"/>
        <v>업무</v>
      </c>
      <c r="E68" s="7" t="str">
        <f t="shared" si="7"/>
        <v>외기간접-1층바닥</v>
      </c>
      <c r="F68" s="7">
        <v>5</v>
      </c>
      <c r="G68" s="8">
        <v>1</v>
      </c>
      <c r="H68" s="9">
        <f t="shared" si="8"/>
        <v>0.28650506199555748</v>
      </c>
      <c r="I68" s="7" t="s">
        <v>28</v>
      </c>
      <c r="J68" s="12">
        <v>0.12276167164743</v>
      </c>
      <c r="K68" s="10">
        <v>3.6999999999999998E-2</v>
      </c>
      <c r="L68" s="7" t="s">
        <v>34</v>
      </c>
      <c r="M68" s="13">
        <v>0.15</v>
      </c>
      <c r="N68" s="10">
        <v>1.75</v>
      </c>
      <c r="O68" s="7" t="s">
        <v>33</v>
      </c>
      <c r="P68" s="7">
        <v>0.04</v>
      </c>
      <c r="Q68" s="10">
        <v>1.65</v>
      </c>
      <c r="R68" s="7" t="s">
        <v>37</v>
      </c>
      <c r="S68" s="7">
        <v>0.03</v>
      </c>
      <c r="T68" s="10">
        <v>0.8</v>
      </c>
      <c r="U68" s="7" t="s">
        <v>38</v>
      </c>
      <c r="V68" s="7">
        <v>0.02</v>
      </c>
      <c r="W68" s="10">
        <v>0.8</v>
      </c>
    </row>
    <row r="69" spans="1:23" x14ac:dyDescent="0.3">
      <c r="A69">
        <v>69</v>
      </c>
      <c r="B69" s="7" t="s">
        <v>25</v>
      </c>
      <c r="C69" s="7" t="s">
        <v>36</v>
      </c>
      <c r="D69" s="7" t="str">
        <f t="shared" si="6"/>
        <v>업무</v>
      </c>
      <c r="E69" s="7" t="str">
        <f t="shared" si="7"/>
        <v>외기간접-1층바닥</v>
      </c>
      <c r="F69" s="7">
        <v>5</v>
      </c>
      <c r="G69" s="8">
        <v>1</v>
      </c>
      <c r="H69" s="9">
        <f t="shared" si="8"/>
        <v>0.49074438013677013</v>
      </c>
      <c r="I69" s="7" t="s">
        <v>28</v>
      </c>
      <c r="J69" s="12">
        <v>6.9014769002795198E-2</v>
      </c>
      <c r="K69" s="10">
        <v>3.6999999999999998E-2</v>
      </c>
      <c r="L69" s="7" t="s">
        <v>34</v>
      </c>
      <c r="M69" s="13">
        <v>0.15</v>
      </c>
      <c r="N69" s="10">
        <v>1.75</v>
      </c>
      <c r="O69" s="7" t="s">
        <v>33</v>
      </c>
      <c r="P69" s="7">
        <v>0.04</v>
      </c>
      <c r="Q69" s="10">
        <v>1.65</v>
      </c>
      <c r="R69" s="7" t="s">
        <v>37</v>
      </c>
      <c r="S69" s="7">
        <v>0.03</v>
      </c>
      <c r="T69" s="10">
        <v>0.8</v>
      </c>
      <c r="U69" s="7" t="s">
        <v>38</v>
      </c>
      <c r="V69" s="7">
        <v>0.02</v>
      </c>
      <c r="W69" s="10">
        <v>0.8</v>
      </c>
    </row>
    <row r="70" spans="1:23" x14ac:dyDescent="0.3">
      <c r="A70" s="7">
        <v>70</v>
      </c>
      <c r="B70" s="7" t="s">
        <v>25</v>
      </c>
      <c r="C70" s="7" t="s">
        <v>36</v>
      </c>
      <c r="D70" s="7" t="str">
        <f t="shared" si="6"/>
        <v>업무</v>
      </c>
      <c r="E70" s="7" t="str">
        <f t="shared" si="7"/>
        <v>외기간접-1층바닥</v>
      </c>
      <c r="F70" s="7">
        <v>5</v>
      </c>
      <c r="G70" s="8">
        <v>1</v>
      </c>
      <c r="H70" s="9">
        <f t="shared" si="8"/>
        <v>0.85379398091061232</v>
      </c>
      <c r="I70" s="7" t="s">
        <v>28</v>
      </c>
      <c r="J70" s="12">
        <v>3.6955083042383201E-2</v>
      </c>
      <c r="K70" s="10">
        <v>3.6999999999999998E-2</v>
      </c>
      <c r="L70" s="7" t="s">
        <v>34</v>
      </c>
      <c r="M70" s="13">
        <v>0.15</v>
      </c>
      <c r="N70" s="10">
        <v>1.75</v>
      </c>
      <c r="O70" s="7" t="s">
        <v>33</v>
      </c>
      <c r="P70" s="7">
        <v>0.04</v>
      </c>
      <c r="Q70" s="10">
        <v>1.65</v>
      </c>
      <c r="R70" s="7" t="s">
        <v>37</v>
      </c>
      <c r="S70" s="7">
        <v>0.03</v>
      </c>
      <c r="T70" s="10">
        <v>0.8</v>
      </c>
      <c r="U70" s="7" t="s">
        <v>38</v>
      </c>
      <c r="V70" s="7">
        <v>0.02</v>
      </c>
      <c r="W70" s="10">
        <v>0.8</v>
      </c>
    </row>
    <row r="71" spans="1:23" x14ac:dyDescent="0.3">
      <c r="A71">
        <v>71</v>
      </c>
      <c r="B71" s="7" t="s">
        <v>25</v>
      </c>
      <c r="C71" s="7" t="s">
        <v>36</v>
      </c>
      <c r="D71" s="7" t="str">
        <f t="shared" si="6"/>
        <v>업무</v>
      </c>
      <c r="E71" s="7" t="str">
        <f t="shared" si="7"/>
        <v>외기간접-1층바닥</v>
      </c>
      <c r="F71" s="7">
        <v>5</v>
      </c>
      <c r="G71" s="8">
        <v>1</v>
      </c>
      <c r="H71" s="9">
        <f t="shared" si="8"/>
        <v>0.19586294713874058</v>
      </c>
      <c r="I71" s="7" t="s">
        <v>28</v>
      </c>
      <c r="J71" s="12">
        <v>0.18252670544385899</v>
      </c>
      <c r="K71" s="10">
        <v>3.6999999999999998E-2</v>
      </c>
      <c r="L71" s="7" t="s">
        <v>34</v>
      </c>
      <c r="M71" s="13">
        <v>0.15</v>
      </c>
      <c r="N71" s="10">
        <v>1.75</v>
      </c>
      <c r="O71" s="7" t="s">
        <v>33</v>
      </c>
      <c r="P71" s="7">
        <v>0.04</v>
      </c>
      <c r="Q71" s="10">
        <v>1.65</v>
      </c>
      <c r="R71" s="7" t="s">
        <v>37</v>
      </c>
      <c r="S71" s="7">
        <v>0.03</v>
      </c>
      <c r="T71" s="10">
        <v>0.8</v>
      </c>
      <c r="U71" s="7" t="s">
        <v>38</v>
      </c>
      <c r="V71" s="7">
        <v>0.02</v>
      </c>
      <c r="W71" s="10">
        <v>0.8</v>
      </c>
    </row>
    <row r="72" spans="1:23" x14ac:dyDescent="0.3">
      <c r="A72">
        <v>72</v>
      </c>
      <c r="B72" s="7" t="s">
        <v>25</v>
      </c>
      <c r="C72" s="7" t="s">
        <v>36</v>
      </c>
      <c r="D72" s="7" t="str">
        <f t="shared" si="6"/>
        <v>업무</v>
      </c>
      <c r="E72" s="7" t="str">
        <f t="shared" si="7"/>
        <v>외기간접-1층바닥</v>
      </c>
      <c r="F72" s="7">
        <v>5</v>
      </c>
      <c r="G72" s="8">
        <v>1</v>
      </c>
      <c r="H72" s="9">
        <f t="shared" si="8"/>
        <v>0.21408326433625988</v>
      </c>
      <c r="I72" s="7" t="s">
        <v>28</v>
      </c>
      <c r="J72" s="12">
        <v>0.166449052333832</v>
      </c>
      <c r="K72" s="10">
        <v>3.6999999999999998E-2</v>
      </c>
      <c r="L72" s="7" t="s">
        <v>34</v>
      </c>
      <c r="M72" s="13">
        <v>0.15</v>
      </c>
      <c r="N72" s="10">
        <v>1.75</v>
      </c>
      <c r="O72" s="7" t="s">
        <v>33</v>
      </c>
      <c r="P72" s="7">
        <v>0.04</v>
      </c>
      <c r="Q72" s="10">
        <v>1.65</v>
      </c>
      <c r="R72" s="7" t="s">
        <v>37</v>
      </c>
      <c r="S72" s="7">
        <v>0.03</v>
      </c>
      <c r="T72" s="10">
        <v>0.8</v>
      </c>
      <c r="U72" s="7" t="s">
        <v>38</v>
      </c>
      <c r="V72" s="7">
        <v>0.02</v>
      </c>
      <c r="W72" s="10">
        <v>0.8</v>
      </c>
    </row>
    <row r="73" spans="1:23" x14ac:dyDescent="0.3">
      <c r="A73" s="7">
        <v>73</v>
      </c>
      <c r="B73" s="7" t="s">
        <v>25</v>
      </c>
      <c r="C73" s="7" t="s">
        <v>36</v>
      </c>
      <c r="D73" s="7" t="str">
        <f t="shared" si="6"/>
        <v>업무</v>
      </c>
      <c r="E73" s="7" t="str">
        <f t="shared" si="7"/>
        <v>외기간접-1층바닥</v>
      </c>
      <c r="F73" s="7">
        <v>5</v>
      </c>
      <c r="G73" s="8">
        <v>1</v>
      </c>
      <c r="H73" s="9">
        <f t="shared" si="8"/>
        <v>0.5813017468662518</v>
      </c>
      <c r="I73" s="7" t="s">
        <v>28</v>
      </c>
      <c r="J73" s="12">
        <v>5.72693491280079E-2</v>
      </c>
      <c r="K73" s="10">
        <v>3.6999999999999998E-2</v>
      </c>
      <c r="L73" s="7" t="s">
        <v>34</v>
      </c>
      <c r="M73" s="13">
        <v>0.15</v>
      </c>
      <c r="N73" s="10">
        <v>1.75</v>
      </c>
      <c r="O73" s="7" t="s">
        <v>33</v>
      </c>
      <c r="P73" s="7">
        <v>0.04</v>
      </c>
      <c r="Q73" s="10">
        <v>1.65</v>
      </c>
      <c r="R73" s="7" t="s">
        <v>37</v>
      </c>
      <c r="S73" s="7">
        <v>0.03</v>
      </c>
      <c r="T73" s="10">
        <v>0.8</v>
      </c>
      <c r="U73" s="7" t="s">
        <v>38</v>
      </c>
      <c r="V73" s="7">
        <v>0.02</v>
      </c>
      <c r="W73" s="10">
        <v>0.8</v>
      </c>
    </row>
    <row r="74" spans="1:23" x14ac:dyDescent="0.3">
      <c r="A74">
        <v>74</v>
      </c>
      <c r="B74" s="7" t="s">
        <v>25</v>
      </c>
      <c r="C74" s="7" t="s">
        <v>36</v>
      </c>
      <c r="D74" s="7" t="str">
        <f t="shared" si="6"/>
        <v>업무</v>
      </c>
      <c r="E74" s="7" t="str">
        <f t="shared" si="7"/>
        <v>외기간접-1층바닥</v>
      </c>
      <c r="F74" s="7">
        <v>5</v>
      </c>
      <c r="G74" s="8">
        <v>1</v>
      </c>
      <c r="H74" s="9">
        <f t="shared" si="8"/>
        <v>0.89608643483454009</v>
      </c>
      <c r="I74" s="7" t="s">
        <v>28</v>
      </c>
      <c r="J74" s="12">
        <v>3.4909761384129503E-2</v>
      </c>
      <c r="K74" s="10">
        <v>3.6999999999999998E-2</v>
      </c>
      <c r="L74" s="7" t="s">
        <v>34</v>
      </c>
      <c r="M74" s="13">
        <v>0.15</v>
      </c>
      <c r="N74" s="10">
        <v>1.75</v>
      </c>
      <c r="O74" s="7" t="s">
        <v>33</v>
      </c>
      <c r="P74" s="7">
        <v>0.04</v>
      </c>
      <c r="Q74" s="10">
        <v>1.65</v>
      </c>
      <c r="R74" s="7" t="s">
        <v>37</v>
      </c>
      <c r="S74" s="7">
        <v>0.03</v>
      </c>
      <c r="T74" s="10">
        <v>0.8</v>
      </c>
      <c r="U74" s="7" t="s">
        <v>38</v>
      </c>
      <c r="V74" s="7">
        <v>0.02</v>
      </c>
      <c r="W74" s="10">
        <v>0.8</v>
      </c>
    </row>
    <row r="75" spans="1:23" x14ac:dyDescent="0.3">
      <c r="A75">
        <v>75</v>
      </c>
      <c r="B75" s="7" t="s">
        <v>25</v>
      </c>
      <c r="C75" s="7" t="s">
        <v>36</v>
      </c>
      <c r="D75" s="7" t="str">
        <f t="shared" si="6"/>
        <v>업무</v>
      </c>
      <c r="E75" s="7" t="str">
        <f t="shared" si="7"/>
        <v>외기간접-1층바닥</v>
      </c>
      <c r="F75" s="7">
        <v>5</v>
      </c>
      <c r="G75" s="8">
        <v>1</v>
      </c>
      <c r="H75" s="9">
        <f t="shared" si="8"/>
        <v>0.49832471869031381</v>
      </c>
      <c r="I75" s="7" t="s">
        <v>28</v>
      </c>
      <c r="J75" s="12">
        <v>6.7867876902222596E-2</v>
      </c>
      <c r="K75" s="10">
        <v>3.6999999999999998E-2</v>
      </c>
      <c r="L75" s="7" t="s">
        <v>34</v>
      </c>
      <c r="M75" s="13">
        <v>0.15</v>
      </c>
      <c r="N75" s="10">
        <v>1.75</v>
      </c>
      <c r="O75" s="7" t="s">
        <v>33</v>
      </c>
      <c r="P75" s="7">
        <v>0.04</v>
      </c>
      <c r="Q75" s="10">
        <v>1.65</v>
      </c>
      <c r="R75" s="7" t="s">
        <v>37</v>
      </c>
      <c r="S75" s="7">
        <v>0.03</v>
      </c>
      <c r="T75" s="10">
        <v>0.8</v>
      </c>
      <c r="U75" s="7" t="s">
        <v>38</v>
      </c>
      <c r="V75" s="7">
        <v>0.02</v>
      </c>
      <c r="W75" s="10">
        <v>0.8</v>
      </c>
    </row>
    <row r="76" spans="1:23" x14ac:dyDescent="0.3">
      <c r="A76" s="7">
        <v>76</v>
      </c>
      <c r="B76" s="7" t="s">
        <v>25</v>
      </c>
      <c r="C76" s="7" t="s">
        <v>36</v>
      </c>
      <c r="D76" s="7" t="str">
        <f t="shared" si="6"/>
        <v>업무</v>
      </c>
      <c r="E76" s="7" t="str">
        <f t="shared" si="7"/>
        <v>외기간접-1층바닥</v>
      </c>
      <c r="F76" s="7">
        <v>5</v>
      </c>
      <c r="G76" s="8">
        <v>1</v>
      </c>
      <c r="H76" s="9">
        <f t="shared" si="8"/>
        <v>0.22980585840379461</v>
      </c>
      <c r="I76" s="7" t="s">
        <v>28</v>
      </c>
      <c r="J76" s="12">
        <v>0.15462457068264501</v>
      </c>
      <c r="K76" s="10">
        <v>3.6999999999999998E-2</v>
      </c>
      <c r="L76" s="7" t="s">
        <v>34</v>
      </c>
      <c r="M76" s="13">
        <v>0.15</v>
      </c>
      <c r="N76" s="10">
        <v>1.75</v>
      </c>
      <c r="O76" s="7" t="s">
        <v>33</v>
      </c>
      <c r="P76" s="7">
        <v>0.04</v>
      </c>
      <c r="Q76" s="10">
        <v>1.65</v>
      </c>
      <c r="R76" s="7" t="s">
        <v>37</v>
      </c>
      <c r="S76" s="7">
        <v>0.03</v>
      </c>
      <c r="T76" s="10">
        <v>0.8</v>
      </c>
      <c r="U76" s="7" t="s">
        <v>38</v>
      </c>
      <c r="V76" s="7">
        <v>0.02</v>
      </c>
      <c r="W76" s="10">
        <v>0.8</v>
      </c>
    </row>
    <row r="77" spans="1:23" x14ac:dyDescent="0.3">
      <c r="A77">
        <v>77</v>
      </c>
      <c r="B77" s="7" t="s">
        <v>25</v>
      </c>
      <c r="C77" s="7" t="s">
        <v>36</v>
      </c>
      <c r="D77" s="7" t="str">
        <f t="shared" si="6"/>
        <v>업무</v>
      </c>
      <c r="E77" s="7" t="str">
        <f t="shared" si="7"/>
        <v>외기간접-1층바닥</v>
      </c>
      <c r="F77" s="7">
        <v>5</v>
      </c>
      <c r="G77" s="8">
        <v>1</v>
      </c>
      <c r="H77" s="9">
        <f t="shared" si="8"/>
        <v>0.4766348504540644</v>
      </c>
      <c r="I77" s="7" t="s">
        <v>28</v>
      </c>
      <c r="J77" s="12">
        <v>7.1246660783886903E-2</v>
      </c>
      <c r="K77" s="10">
        <v>3.6999999999999998E-2</v>
      </c>
      <c r="L77" s="7" t="s">
        <v>34</v>
      </c>
      <c r="M77" s="13">
        <v>0.15</v>
      </c>
      <c r="N77" s="10">
        <v>1.75</v>
      </c>
      <c r="O77" s="7" t="s">
        <v>33</v>
      </c>
      <c r="P77" s="7">
        <v>0.04</v>
      </c>
      <c r="Q77" s="10">
        <v>1.65</v>
      </c>
      <c r="R77" s="7" t="s">
        <v>37</v>
      </c>
      <c r="S77" s="7">
        <v>0.03</v>
      </c>
      <c r="T77" s="10">
        <v>0.8</v>
      </c>
      <c r="U77" s="7" t="s">
        <v>38</v>
      </c>
      <c r="V77" s="7">
        <v>0.02</v>
      </c>
      <c r="W77" s="10">
        <v>0.8</v>
      </c>
    </row>
    <row r="78" spans="1:23" x14ac:dyDescent="0.3">
      <c r="A78">
        <v>78</v>
      </c>
      <c r="B78" s="7" t="s">
        <v>25</v>
      </c>
      <c r="C78" s="7" t="s">
        <v>36</v>
      </c>
      <c r="D78" s="7" t="str">
        <f t="shared" si="6"/>
        <v>업무</v>
      </c>
      <c r="E78" s="7" t="str">
        <f t="shared" si="7"/>
        <v>외기간접-1층바닥</v>
      </c>
      <c r="F78" s="7">
        <v>5</v>
      </c>
      <c r="G78" s="8">
        <v>1</v>
      </c>
      <c r="H78" s="9">
        <f t="shared" si="8"/>
        <v>0.2084742913254313</v>
      </c>
      <c r="I78" s="7" t="s">
        <v>28</v>
      </c>
      <c r="J78" s="12">
        <v>0.171099019110203</v>
      </c>
      <c r="K78" s="10">
        <v>3.6999999999999998E-2</v>
      </c>
      <c r="L78" s="7" t="s">
        <v>34</v>
      </c>
      <c r="M78" s="13">
        <v>0.15</v>
      </c>
      <c r="N78" s="10">
        <v>1.75</v>
      </c>
      <c r="O78" s="7" t="s">
        <v>33</v>
      </c>
      <c r="P78" s="7">
        <v>0.04</v>
      </c>
      <c r="Q78" s="10">
        <v>1.65</v>
      </c>
      <c r="R78" s="7" t="s">
        <v>37</v>
      </c>
      <c r="S78" s="7">
        <v>0.03</v>
      </c>
      <c r="T78" s="10">
        <v>0.8</v>
      </c>
      <c r="U78" s="7" t="s">
        <v>38</v>
      </c>
      <c r="V78" s="7">
        <v>0.02</v>
      </c>
      <c r="W78" s="10">
        <v>0.8</v>
      </c>
    </row>
    <row r="79" spans="1:23" x14ac:dyDescent="0.3">
      <c r="A79" s="7">
        <v>79</v>
      </c>
      <c r="B79" s="7" t="s">
        <v>25</v>
      </c>
      <c r="C79" s="7" t="s">
        <v>36</v>
      </c>
      <c r="D79" s="7" t="str">
        <f t="shared" si="6"/>
        <v>업무</v>
      </c>
      <c r="E79" s="7" t="str">
        <f t="shared" si="7"/>
        <v>외기간접-1층바닥</v>
      </c>
      <c r="F79" s="7">
        <v>5</v>
      </c>
      <c r="G79" s="8">
        <v>1</v>
      </c>
      <c r="H79" s="9">
        <f t="shared" si="8"/>
        <v>0.25955405368353579</v>
      </c>
      <c r="I79" s="7" t="s">
        <v>28</v>
      </c>
      <c r="J79" s="12">
        <v>0.13617129644751499</v>
      </c>
      <c r="K79" s="10">
        <v>3.6999999999999998E-2</v>
      </c>
      <c r="L79" s="7" t="s">
        <v>34</v>
      </c>
      <c r="M79" s="13">
        <v>0.15</v>
      </c>
      <c r="N79" s="10">
        <v>1.75</v>
      </c>
      <c r="O79" s="7" t="s">
        <v>33</v>
      </c>
      <c r="P79" s="7">
        <v>0.04</v>
      </c>
      <c r="Q79" s="10">
        <v>1.65</v>
      </c>
      <c r="R79" s="7" t="s">
        <v>37</v>
      </c>
      <c r="S79" s="7">
        <v>0.03</v>
      </c>
      <c r="T79" s="10">
        <v>0.8</v>
      </c>
      <c r="U79" s="7" t="s">
        <v>38</v>
      </c>
      <c r="V79" s="7">
        <v>0.02</v>
      </c>
      <c r="W79" s="10">
        <v>0.8</v>
      </c>
    </row>
    <row r="80" spans="1:23" x14ac:dyDescent="0.3">
      <c r="A80">
        <v>80</v>
      </c>
      <c r="B80" s="7" t="s">
        <v>25</v>
      </c>
      <c r="C80" s="7" t="s">
        <v>36</v>
      </c>
      <c r="D80" s="7" t="str">
        <f t="shared" si="6"/>
        <v>업무</v>
      </c>
      <c r="E80" s="7" t="str">
        <f t="shared" si="7"/>
        <v>외기간접-1층바닥</v>
      </c>
      <c r="F80" s="7">
        <v>5</v>
      </c>
      <c r="G80" s="8">
        <v>1</v>
      </c>
      <c r="H80" s="9">
        <f t="shared" si="8"/>
        <v>0.25192141499758802</v>
      </c>
      <c r="I80" s="7" t="s">
        <v>28</v>
      </c>
      <c r="J80" s="12">
        <v>0.14049029964208601</v>
      </c>
      <c r="K80" s="10">
        <v>3.6999999999999998E-2</v>
      </c>
      <c r="L80" s="7" t="s">
        <v>34</v>
      </c>
      <c r="M80" s="13">
        <v>0.15</v>
      </c>
      <c r="N80" s="10">
        <v>1.75</v>
      </c>
      <c r="O80" s="7" t="s">
        <v>33</v>
      </c>
      <c r="P80" s="7">
        <v>0.04</v>
      </c>
      <c r="Q80" s="10">
        <v>1.65</v>
      </c>
      <c r="R80" s="7" t="s">
        <v>37</v>
      </c>
      <c r="S80" s="7">
        <v>0.03</v>
      </c>
      <c r="T80" s="10">
        <v>0.8</v>
      </c>
      <c r="U80" s="7" t="s">
        <v>38</v>
      </c>
      <c r="V80" s="7">
        <v>0.02</v>
      </c>
      <c r="W80" s="10">
        <v>0.8</v>
      </c>
    </row>
    <row r="81" spans="1:23" x14ac:dyDescent="0.3">
      <c r="A81">
        <v>81</v>
      </c>
      <c r="B81" s="7" t="s">
        <v>25</v>
      </c>
      <c r="C81" s="7" t="s">
        <v>36</v>
      </c>
      <c r="D81" s="7" t="str">
        <f t="shared" si="6"/>
        <v>업무</v>
      </c>
      <c r="E81" s="7" t="str">
        <f t="shared" si="7"/>
        <v>외기간접-1층바닥</v>
      </c>
      <c r="F81" s="7">
        <v>5</v>
      </c>
      <c r="G81" s="8">
        <v>1</v>
      </c>
      <c r="H81" s="9">
        <f t="shared" si="8"/>
        <v>0.31161327774895803</v>
      </c>
      <c r="I81" s="7" t="s">
        <v>28</v>
      </c>
      <c r="J81" s="12">
        <v>0.112356019064784</v>
      </c>
      <c r="K81" s="10">
        <v>3.6999999999999998E-2</v>
      </c>
      <c r="L81" s="7" t="s">
        <v>34</v>
      </c>
      <c r="M81" s="13">
        <v>0.15</v>
      </c>
      <c r="N81" s="10">
        <v>1.75</v>
      </c>
      <c r="O81" s="7" t="s">
        <v>33</v>
      </c>
      <c r="P81" s="7">
        <v>0.04</v>
      </c>
      <c r="Q81" s="10">
        <v>1.65</v>
      </c>
      <c r="R81" s="7" t="s">
        <v>37</v>
      </c>
      <c r="S81" s="7">
        <v>0.03</v>
      </c>
      <c r="T81" s="10">
        <v>0.8</v>
      </c>
      <c r="U81" s="7" t="s">
        <v>38</v>
      </c>
      <c r="V81" s="7">
        <v>0.02</v>
      </c>
      <c r="W81" s="10">
        <v>0.8</v>
      </c>
    </row>
    <row r="82" spans="1:23" x14ac:dyDescent="0.3">
      <c r="A82" s="7">
        <v>82</v>
      </c>
      <c r="B82" s="7" t="s">
        <v>25</v>
      </c>
      <c r="C82" s="7" t="s">
        <v>36</v>
      </c>
      <c r="D82" s="7" t="str">
        <f t="shared" si="6"/>
        <v>업무</v>
      </c>
      <c r="E82" s="7" t="str">
        <f t="shared" si="7"/>
        <v>외기간접-1층바닥</v>
      </c>
      <c r="F82" s="7">
        <v>5</v>
      </c>
      <c r="G82" s="8">
        <v>1</v>
      </c>
      <c r="H82" s="9">
        <f t="shared" si="8"/>
        <v>0.18931393784759812</v>
      </c>
      <c r="I82" s="7" t="s">
        <v>28</v>
      </c>
      <c r="J82" s="12">
        <v>0.18906165826320701</v>
      </c>
      <c r="K82" s="10">
        <v>3.6999999999999998E-2</v>
      </c>
      <c r="L82" s="7" t="s">
        <v>34</v>
      </c>
      <c r="M82" s="13">
        <v>0.15</v>
      </c>
      <c r="N82" s="10">
        <v>1.75</v>
      </c>
      <c r="O82" s="7" t="s">
        <v>33</v>
      </c>
      <c r="P82" s="7">
        <v>0.04</v>
      </c>
      <c r="Q82" s="10">
        <v>1.65</v>
      </c>
      <c r="R82" s="7" t="s">
        <v>37</v>
      </c>
      <c r="S82" s="7">
        <v>0.03</v>
      </c>
      <c r="T82" s="10">
        <v>0.8</v>
      </c>
      <c r="U82" s="7" t="s">
        <v>38</v>
      </c>
      <c r="V82" s="7">
        <v>0.02</v>
      </c>
      <c r="W82" s="10">
        <v>0.8</v>
      </c>
    </row>
    <row r="83" spans="1:23" x14ac:dyDescent="0.3">
      <c r="A83">
        <v>83</v>
      </c>
      <c r="B83" s="7" t="s">
        <v>25</v>
      </c>
      <c r="C83" s="7" t="s">
        <v>36</v>
      </c>
      <c r="D83" s="7" t="str">
        <f t="shared" si="6"/>
        <v>업무</v>
      </c>
      <c r="E83" s="7" t="str">
        <f t="shared" si="7"/>
        <v>외기간접-1층바닥</v>
      </c>
      <c r="F83" s="7">
        <v>5</v>
      </c>
      <c r="G83" s="8">
        <v>1</v>
      </c>
      <c r="H83" s="9">
        <f t="shared" si="8"/>
        <v>0.25377168626607388</v>
      </c>
      <c r="I83" s="7" t="s">
        <v>28</v>
      </c>
      <c r="J83" s="12">
        <v>0.139419449061155</v>
      </c>
      <c r="K83" s="10">
        <v>3.6999999999999998E-2</v>
      </c>
      <c r="L83" s="7" t="s">
        <v>34</v>
      </c>
      <c r="M83" s="13">
        <v>0.15</v>
      </c>
      <c r="N83" s="10">
        <v>1.75</v>
      </c>
      <c r="O83" s="7" t="s">
        <v>33</v>
      </c>
      <c r="P83" s="7">
        <v>0.04</v>
      </c>
      <c r="Q83" s="10">
        <v>1.65</v>
      </c>
      <c r="R83" s="7" t="s">
        <v>37</v>
      </c>
      <c r="S83" s="7">
        <v>0.03</v>
      </c>
      <c r="T83" s="10">
        <v>0.8</v>
      </c>
      <c r="U83" s="7" t="s">
        <v>38</v>
      </c>
      <c r="V83" s="7">
        <v>0.02</v>
      </c>
      <c r="W83" s="10">
        <v>0.8</v>
      </c>
    </row>
    <row r="84" spans="1:23" x14ac:dyDescent="0.3">
      <c r="A84">
        <v>84</v>
      </c>
      <c r="B84" s="7" t="s">
        <v>25</v>
      </c>
      <c r="C84" s="7" t="s">
        <v>36</v>
      </c>
      <c r="D84" s="7" t="str">
        <f t="shared" si="6"/>
        <v>업무</v>
      </c>
      <c r="E84" s="7" t="str">
        <f t="shared" si="7"/>
        <v>외기간접-1층바닥</v>
      </c>
      <c r="F84" s="7">
        <v>5</v>
      </c>
      <c r="G84" s="8">
        <v>1</v>
      </c>
      <c r="H84" s="9">
        <f t="shared" si="8"/>
        <v>0.30282889174074834</v>
      </c>
      <c r="I84" s="7" t="s">
        <v>28</v>
      </c>
      <c r="J84" s="12">
        <v>0.115800310358405</v>
      </c>
      <c r="K84" s="10">
        <v>3.6999999999999998E-2</v>
      </c>
      <c r="L84" s="7" t="s">
        <v>34</v>
      </c>
      <c r="M84" s="13">
        <v>0.15</v>
      </c>
      <c r="N84" s="10">
        <v>1.75</v>
      </c>
      <c r="O84" s="7" t="s">
        <v>33</v>
      </c>
      <c r="P84" s="7">
        <v>0.04</v>
      </c>
      <c r="Q84" s="10">
        <v>1.65</v>
      </c>
      <c r="R84" s="7" t="s">
        <v>37</v>
      </c>
      <c r="S84" s="7">
        <v>0.03</v>
      </c>
      <c r="T84" s="10">
        <v>0.8</v>
      </c>
      <c r="U84" s="7" t="s">
        <v>38</v>
      </c>
      <c r="V84" s="7">
        <v>0.02</v>
      </c>
      <c r="W84" s="10">
        <v>0.8</v>
      </c>
    </row>
    <row r="85" spans="1:23" x14ac:dyDescent="0.3">
      <c r="A85" s="7">
        <v>85</v>
      </c>
      <c r="B85" s="7" t="s">
        <v>25</v>
      </c>
      <c r="C85" s="7" t="s">
        <v>36</v>
      </c>
      <c r="D85" s="7" t="str">
        <f t="shared" si="6"/>
        <v>업무</v>
      </c>
      <c r="E85" s="7" t="str">
        <f t="shared" si="7"/>
        <v>외기간접-1층바닥</v>
      </c>
      <c r="F85" s="7">
        <v>5</v>
      </c>
      <c r="G85" s="8">
        <v>1</v>
      </c>
      <c r="H85" s="9">
        <f t="shared" si="8"/>
        <v>0.25929734006576194</v>
      </c>
      <c r="I85" s="7" t="s">
        <v>28</v>
      </c>
      <c r="J85" s="12">
        <v>0.13631242820620501</v>
      </c>
      <c r="K85" s="10">
        <v>3.6999999999999998E-2</v>
      </c>
      <c r="L85" s="7" t="s">
        <v>34</v>
      </c>
      <c r="M85" s="13">
        <v>0.15</v>
      </c>
      <c r="N85" s="10">
        <v>1.75</v>
      </c>
      <c r="O85" s="7" t="s">
        <v>33</v>
      </c>
      <c r="P85" s="7">
        <v>0.04</v>
      </c>
      <c r="Q85" s="10">
        <v>1.65</v>
      </c>
      <c r="R85" s="7" t="s">
        <v>37</v>
      </c>
      <c r="S85" s="7">
        <v>0.03</v>
      </c>
      <c r="T85" s="10">
        <v>0.8</v>
      </c>
      <c r="U85" s="7" t="s">
        <v>38</v>
      </c>
      <c r="V85" s="7">
        <v>0.02</v>
      </c>
      <c r="W85" s="10">
        <v>0.8</v>
      </c>
    </row>
    <row r="86" spans="1:23" x14ac:dyDescent="0.3">
      <c r="A86">
        <v>86</v>
      </c>
      <c r="B86" s="7" t="s">
        <v>25</v>
      </c>
      <c r="C86" s="7" t="s">
        <v>36</v>
      </c>
      <c r="D86" s="7" t="str">
        <f t="shared" si="6"/>
        <v>업무</v>
      </c>
      <c r="E86" s="7" t="str">
        <f t="shared" si="7"/>
        <v>외기간접-1층바닥</v>
      </c>
      <c r="F86" s="7">
        <v>5</v>
      </c>
      <c r="G86" s="8">
        <v>1</v>
      </c>
      <c r="H86" s="9">
        <f t="shared" si="8"/>
        <v>0.23237191727554149</v>
      </c>
      <c r="I86" s="7" t="s">
        <v>28</v>
      </c>
      <c r="J86" s="12">
        <v>0.15284660406410699</v>
      </c>
      <c r="K86" s="10">
        <v>3.6999999999999998E-2</v>
      </c>
      <c r="L86" s="7" t="s">
        <v>34</v>
      </c>
      <c r="M86" s="13">
        <v>0.15</v>
      </c>
      <c r="N86" s="10">
        <v>1.75</v>
      </c>
      <c r="O86" s="7" t="s">
        <v>33</v>
      </c>
      <c r="P86" s="7">
        <v>0.04</v>
      </c>
      <c r="Q86" s="10">
        <v>1.65</v>
      </c>
      <c r="R86" s="7" t="s">
        <v>37</v>
      </c>
      <c r="S86" s="7">
        <v>0.03</v>
      </c>
      <c r="T86" s="10">
        <v>0.8</v>
      </c>
      <c r="U86" s="7" t="s">
        <v>38</v>
      </c>
      <c r="V86" s="7">
        <v>0.02</v>
      </c>
      <c r="W86" s="10">
        <v>0.8</v>
      </c>
    </row>
    <row r="87" spans="1:23" x14ac:dyDescent="0.3">
      <c r="A87">
        <v>87</v>
      </c>
      <c r="B87" s="7" t="s">
        <v>25</v>
      </c>
      <c r="C87" s="7" t="s">
        <v>36</v>
      </c>
      <c r="D87" s="7" t="str">
        <f t="shared" si="6"/>
        <v>업무</v>
      </c>
      <c r="E87" s="7" t="str">
        <f t="shared" si="7"/>
        <v>외기간접-1층바닥</v>
      </c>
      <c r="F87" s="7">
        <v>5</v>
      </c>
      <c r="G87" s="8">
        <v>1</v>
      </c>
      <c r="H87" s="9">
        <f t="shared" si="8"/>
        <v>0.39529251279591887</v>
      </c>
      <c r="I87" s="7" t="s">
        <v>28</v>
      </c>
      <c r="J87" s="12">
        <v>8.7220672219991704E-2</v>
      </c>
      <c r="K87" s="10">
        <v>3.6999999999999998E-2</v>
      </c>
      <c r="L87" s="7" t="s">
        <v>34</v>
      </c>
      <c r="M87" s="13">
        <v>0.15</v>
      </c>
      <c r="N87" s="10">
        <v>1.75</v>
      </c>
      <c r="O87" s="7" t="s">
        <v>33</v>
      </c>
      <c r="P87" s="7">
        <v>0.04</v>
      </c>
      <c r="Q87" s="10">
        <v>1.65</v>
      </c>
      <c r="R87" s="7" t="s">
        <v>37</v>
      </c>
      <c r="S87" s="7">
        <v>0.03</v>
      </c>
      <c r="T87" s="10">
        <v>0.8</v>
      </c>
      <c r="U87" s="7" t="s">
        <v>38</v>
      </c>
      <c r="V87" s="7">
        <v>0.02</v>
      </c>
      <c r="W87" s="10">
        <v>0.8</v>
      </c>
    </row>
    <row r="88" spans="1:23" x14ac:dyDescent="0.3">
      <c r="A88" s="7">
        <v>88</v>
      </c>
      <c r="B88" s="7" t="s">
        <v>25</v>
      </c>
      <c r="C88" s="7" t="s">
        <v>36</v>
      </c>
      <c r="D88" s="7" t="str">
        <f t="shared" si="6"/>
        <v>업무</v>
      </c>
      <c r="E88" s="7" t="str">
        <f t="shared" si="7"/>
        <v>외기간접-1층바닥</v>
      </c>
      <c r="F88" s="7">
        <v>5</v>
      </c>
      <c r="G88" s="8">
        <v>1</v>
      </c>
      <c r="H88" s="9">
        <f t="shared" si="8"/>
        <v>0.39132053843026315</v>
      </c>
      <c r="I88" s="7" t="s">
        <v>28</v>
      </c>
      <c r="J88" s="12">
        <v>8.8170745119452498E-2</v>
      </c>
      <c r="K88" s="10">
        <v>3.6999999999999998E-2</v>
      </c>
      <c r="L88" s="7" t="s">
        <v>34</v>
      </c>
      <c r="M88" s="13">
        <v>0.15</v>
      </c>
      <c r="N88" s="10">
        <v>1.75</v>
      </c>
      <c r="O88" s="7" t="s">
        <v>33</v>
      </c>
      <c r="P88" s="7">
        <v>0.04</v>
      </c>
      <c r="Q88" s="10">
        <v>1.65</v>
      </c>
      <c r="R88" s="7" t="s">
        <v>37</v>
      </c>
      <c r="S88" s="7">
        <v>0.03</v>
      </c>
      <c r="T88" s="10">
        <v>0.8</v>
      </c>
      <c r="U88" s="7" t="s">
        <v>38</v>
      </c>
      <c r="V88" s="7">
        <v>0.02</v>
      </c>
      <c r="W88" s="10">
        <v>0.8</v>
      </c>
    </row>
    <row r="89" spans="1:23" x14ac:dyDescent="0.3">
      <c r="A89">
        <v>89</v>
      </c>
      <c r="B89" s="7" t="s">
        <v>25</v>
      </c>
      <c r="C89" s="7" t="s">
        <v>36</v>
      </c>
      <c r="D89" s="7" t="str">
        <f t="shared" si="6"/>
        <v>업무</v>
      </c>
      <c r="E89" s="7" t="str">
        <f t="shared" si="7"/>
        <v>외기간접-1층바닥</v>
      </c>
      <c r="F89" s="7">
        <v>5</v>
      </c>
      <c r="G89" s="8">
        <v>1</v>
      </c>
      <c r="H89" s="9">
        <f t="shared" si="8"/>
        <v>0.34017502068372224</v>
      </c>
      <c r="I89" s="7" t="s">
        <v>28</v>
      </c>
      <c r="J89" s="12">
        <v>0.102386641234159</v>
      </c>
      <c r="K89" s="10">
        <v>3.6999999999999998E-2</v>
      </c>
      <c r="L89" s="7" t="s">
        <v>34</v>
      </c>
      <c r="M89" s="13">
        <v>0.15</v>
      </c>
      <c r="N89" s="10">
        <v>1.75</v>
      </c>
      <c r="O89" s="7" t="s">
        <v>33</v>
      </c>
      <c r="P89" s="7">
        <v>0.04</v>
      </c>
      <c r="Q89" s="10">
        <v>1.65</v>
      </c>
      <c r="R89" s="7" t="s">
        <v>37</v>
      </c>
      <c r="S89" s="7">
        <v>0.03</v>
      </c>
      <c r="T89" s="10">
        <v>0.8</v>
      </c>
      <c r="U89" s="7" t="s">
        <v>38</v>
      </c>
      <c r="V89" s="7">
        <v>0.02</v>
      </c>
      <c r="W89" s="10">
        <v>0.8</v>
      </c>
    </row>
    <row r="90" spans="1:23" x14ac:dyDescent="0.3">
      <c r="A90">
        <v>90</v>
      </c>
      <c r="B90" s="7" t="s">
        <v>25</v>
      </c>
      <c r="C90" s="7" t="s">
        <v>36</v>
      </c>
      <c r="D90" s="7" t="str">
        <f t="shared" si="6"/>
        <v>업무</v>
      </c>
      <c r="E90" s="7" t="str">
        <f t="shared" si="7"/>
        <v>외기간접-1층바닥</v>
      </c>
      <c r="F90" s="7">
        <v>5</v>
      </c>
      <c r="G90" s="8">
        <v>1</v>
      </c>
      <c r="H90" s="9">
        <f t="shared" si="8"/>
        <v>0.30335404686474388</v>
      </c>
      <c r="I90" s="7" t="s">
        <v>28</v>
      </c>
      <c r="J90" s="12">
        <v>0.11558879484236199</v>
      </c>
      <c r="K90" s="10">
        <v>3.6999999999999998E-2</v>
      </c>
      <c r="L90" s="7" t="s">
        <v>34</v>
      </c>
      <c r="M90" s="13">
        <v>0.15</v>
      </c>
      <c r="N90" s="10">
        <v>1.75</v>
      </c>
      <c r="O90" s="7" t="s">
        <v>33</v>
      </c>
      <c r="P90" s="7">
        <v>0.04</v>
      </c>
      <c r="Q90" s="10">
        <v>1.65</v>
      </c>
      <c r="R90" s="7" t="s">
        <v>37</v>
      </c>
      <c r="S90" s="7">
        <v>0.03</v>
      </c>
      <c r="T90" s="10">
        <v>0.8</v>
      </c>
      <c r="U90" s="7" t="s">
        <v>38</v>
      </c>
      <c r="V90" s="7">
        <v>0.02</v>
      </c>
      <c r="W90" s="10">
        <v>0.8</v>
      </c>
    </row>
    <row r="91" spans="1:23" x14ac:dyDescent="0.3">
      <c r="A91" s="7">
        <v>91</v>
      </c>
      <c r="B91" s="7" t="s">
        <v>25</v>
      </c>
      <c r="C91" s="7" t="s">
        <v>36</v>
      </c>
      <c r="D91" s="7" t="str">
        <f t="shared" si="6"/>
        <v>업무</v>
      </c>
      <c r="E91" s="7" t="str">
        <f t="shared" si="7"/>
        <v>외기간접-1층바닥</v>
      </c>
      <c r="F91" s="7">
        <v>5</v>
      </c>
      <c r="G91" s="8">
        <v>1</v>
      </c>
      <c r="H91" s="9">
        <f t="shared" si="8"/>
        <v>0.20383929466078016</v>
      </c>
      <c r="I91" s="7" t="s">
        <v>28</v>
      </c>
      <c r="J91" s="12">
        <v>0.17513464348018201</v>
      </c>
      <c r="K91" s="10">
        <v>3.6999999999999998E-2</v>
      </c>
      <c r="L91" s="7" t="s">
        <v>34</v>
      </c>
      <c r="M91" s="13">
        <v>0.15</v>
      </c>
      <c r="N91" s="10">
        <v>1.75</v>
      </c>
      <c r="O91" s="7" t="s">
        <v>33</v>
      </c>
      <c r="P91" s="7">
        <v>0.04</v>
      </c>
      <c r="Q91" s="10">
        <v>1.65</v>
      </c>
      <c r="R91" s="7" t="s">
        <v>37</v>
      </c>
      <c r="S91" s="7">
        <v>0.03</v>
      </c>
      <c r="T91" s="10">
        <v>0.8</v>
      </c>
      <c r="U91" s="7" t="s">
        <v>38</v>
      </c>
      <c r="V91" s="7">
        <v>0.02</v>
      </c>
      <c r="W91" s="10">
        <v>0.8</v>
      </c>
    </row>
    <row r="92" spans="1:23" x14ac:dyDescent="0.3">
      <c r="A92">
        <v>92</v>
      </c>
      <c r="B92" s="7" t="s">
        <v>25</v>
      </c>
      <c r="C92" s="7" t="s">
        <v>36</v>
      </c>
      <c r="D92" s="7" t="str">
        <f t="shared" si="6"/>
        <v>업무</v>
      </c>
      <c r="E92" s="7" t="str">
        <f t="shared" si="7"/>
        <v>외기간접-1층바닥</v>
      </c>
      <c r="F92" s="7">
        <v>5</v>
      </c>
      <c r="G92" s="8">
        <v>1</v>
      </c>
      <c r="H92" s="9">
        <f t="shared" si="8"/>
        <v>0.86104936460457904</v>
      </c>
      <c r="I92" s="7" t="s">
        <v>28</v>
      </c>
      <c r="J92" s="12">
        <v>3.6589924916625001E-2</v>
      </c>
      <c r="K92" s="10">
        <v>3.6999999999999998E-2</v>
      </c>
      <c r="L92" s="7" t="s">
        <v>34</v>
      </c>
      <c r="M92" s="13">
        <v>0.15</v>
      </c>
      <c r="N92" s="10">
        <v>1.75</v>
      </c>
      <c r="O92" s="7" t="s">
        <v>33</v>
      </c>
      <c r="P92" s="7">
        <v>0.04</v>
      </c>
      <c r="Q92" s="10">
        <v>1.65</v>
      </c>
      <c r="R92" s="7" t="s">
        <v>37</v>
      </c>
      <c r="S92" s="7">
        <v>0.03</v>
      </c>
      <c r="T92" s="10">
        <v>0.8</v>
      </c>
      <c r="U92" s="7" t="s">
        <v>38</v>
      </c>
      <c r="V92" s="7">
        <v>0.02</v>
      </c>
      <c r="W92" s="10">
        <v>0.8</v>
      </c>
    </row>
    <row r="93" spans="1:23" x14ac:dyDescent="0.3">
      <c r="A93">
        <v>93</v>
      </c>
      <c r="B93" s="7" t="s">
        <v>25</v>
      </c>
      <c r="C93" s="7" t="s">
        <v>36</v>
      </c>
      <c r="D93" s="7" t="str">
        <f t="shared" si="6"/>
        <v>업무</v>
      </c>
      <c r="E93" s="7" t="str">
        <f t="shared" si="7"/>
        <v>외기간접-1층바닥</v>
      </c>
      <c r="F93" s="7">
        <v>5</v>
      </c>
      <c r="G93" s="8">
        <v>1</v>
      </c>
      <c r="H93" s="9">
        <f t="shared" si="8"/>
        <v>0.30012592975030983</v>
      </c>
      <c r="I93" s="7" t="s">
        <v>28</v>
      </c>
      <c r="J93" s="12">
        <v>0.116900685667992</v>
      </c>
      <c r="K93" s="10">
        <v>3.6999999999999998E-2</v>
      </c>
      <c r="L93" s="7" t="s">
        <v>34</v>
      </c>
      <c r="M93" s="13">
        <v>0.15</v>
      </c>
      <c r="N93" s="10">
        <v>1.75</v>
      </c>
      <c r="O93" s="7" t="s">
        <v>33</v>
      </c>
      <c r="P93" s="7">
        <v>0.04</v>
      </c>
      <c r="Q93" s="10">
        <v>1.65</v>
      </c>
      <c r="R93" s="7" t="s">
        <v>37</v>
      </c>
      <c r="S93" s="7">
        <v>0.03</v>
      </c>
      <c r="T93" s="10">
        <v>0.8</v>
      </c>
      <c r="U93" s="7" t="s">
        <v>38</v>
      </c>
      <c r="V93" s="7">
        <v>0.02</v>
      </c>
      <c r="W93" s="10">
        <v>0.8</v>
      </c>
    </row>
    <row r="94" spans="1:23" x14ac:dyDescent="0.3">
      <c r="A94" s="7">
        <v>94</v>
      </c>
      <c r="B94" s="7" t="s">
        <v>25</v>
      </c>
      <c r="C94" s="7" t="s">
        <v>36</v>
      </c>
      <c r="D94" s="7" t="str">
        <f t="shared" si="6"/>
        <v>업무</v>
      </c>
      <c r="E94" s="7" t="str">
        <f t="shared" si="7"/>
        <v>외기간접-1층바닥</v>
      </c>
      <c r="F94" s="7">
        <v>5</v>
      </c>
      <c r="G94" s="8">
        <v>1</v>
      </c>
      <c r="H94" s="9">
        <f t="shared" si="8"/>
        <v>0.21081854721174667</v>
      </c>
      <c r="I94" s="7" t="s">
        <v>28</v>
      </c>
      <c r="J94" s="12">
        <v>0.16912548145651801</v>
      </c>
      <c r="K94" s="10">
        <v>3.6999999999999998E-2</v>
      </c>
      <c r="L94" s="7" t="s">
        <v>34</v>
      </c>
      <c r="M94" s="13">
        <v>0.15</v>
      </c>
      <c r="N94" s="10">
        <v>1.75</v>
      </c>
      <c r="O94" s="7" t="s">
        <v>33</v>
      </c>
      <c r="P94" s="7">
        <v>0.04</v>
      </c>
      <c r="Q94" s="10">
        <v>1.65</v>
      </c>
      <c r="R94" s="7" t="s">
        <v>37</v>
      </c>
      <c r="S94" s="7">
        <v>0.03</v>
      </c>
      <c r="T94" s="10">
        <v>0.8</v>
      </c>
      <c r="U94" s="7" t="s">
        <v>38</v>
      </c>
      <c r="V94" s="7">
        <v>0.02</v>
      </c>
      <c r="W94" s="10">
        <v>0.8</v>
      </c>
    </row>
    <row r="95" spans="1:23" x14ac:dyDescent="0.3">
      <c r="A95">
        <v>95</v>
      </c>
      <c r="B95" s="7" t="s">
        <v>25</v>
      </c>
      <c r="C95" s="7" t="s">
        <v>36</v>
      </c>
      <c r="D95" s="7" t="str">
        <f t="shared" si="6"/>
        <v>업무</v>
      </c>
      <c r="E95" s="7" t="str">
        <f t="shared" si="7"/>
        <v>외기간접-1층바닥</v>
      </c>
      <c r="F95" s="7">
        <v>5</v>
      </c>
      <c r="G95" s="8">
        <v>1</v>
      </c>
      <c r="H95" s="9">
        <f t="shared" si="8"/>
        <v>0.17114590016449291</v>
      </c>
      <c r="I95" s="7" t="s">
        <v>28</v>
      </c>
      <c r="J95" s="12">
        <v>0.209808913841844</v>
      </c>
      <c r="K95" s="10">
        <v>3.6999999999999998E-2</v>
      </c>
      <c r="L95" s="7" t="s">
        <v>34</v>
      </c>
      <c r="M95" s="13">
        <v>0.15</v>
      </c>
      <c r="N95" s="10">
        <v>1.75</v>
      </c>
      <c r="O95" s="7" t="s">
        <v>33</v>
      </c>
      <c r="P95" s="7">
        <v>0.04</v>
      </c>
      <c r="Q95" s="10">
        <v>1.65</v>
      </c>
      <c r="R95" s="7" t="s">
        <v>37</v>
      </c>
      <c r="S95" s="7">
        <v>0.03</v>
      </c>
      <c r="T95" s="10">
        <v>0.8</v>
      </c>
      <c r="U95" s="7" t="s">
        <v>38</v>
      </c>
      <c r="V95" s="7">
        <v>0.02</v>
      </c>
      <c r="W95" s="10">
        <v>0.8</v>
      </c>
    </row>
    <row r="96" spans="1:23" x14ac:dyDescent="0.3">
      <c r="A96">
        <v>96</v>
      </c>
      <c r="B96" s="7" t="s">
        <v>25</v>
      </c>
      <c r="C96" s="7" t="s">
        <v>36</v>
      </c>
      <c r="D96" s="7" t="str">
        <f t="shared" si="6"/>
        <v>업무</v>
      </c>
      <c r="E96" s="7" t="str">
        <f t="shared" si="7"/>
        <v>외기간접-1층바닥</v>
      </c>
      <c r="F96" s="7">
        <v>5</v>
      </c>
      <c r="G96" s="8">
        <v>1</v>
      </c>
      <c r="H96" s="9">
        <f t="shared" si="8"/>
        <v>0.2107348583914474</v>
      </c>
      <c r="I96" s="7" t="s">
        <v>28</v>
      </c>
      <c r="J96" s="12">
        <v>0.169195180043578</v>
      </c>
      <c r="K96" s="10">
        <v>3.6999999999999998E-2</v>
      </c>
      <c r="L96" s="7" t="s">
        <v>34</v>
      </c>
      <c r="M96" s="13">
        <v>0.15</v>
      </c>
      <c r="N96" s="10">
        <v>1.75</v>
      </c>
      <c r="O96" s="7" t="s">
        <v>33</v>
      </c>
      <c r="P96" s="7">
        <v>0.04</v>
      </c>
      <c r="Q96" s="10">
        <v>1.65</v>
      </c>
      <c r="R96" s="7" t="s">
        <v>37</v>
      </c>
      <c r="S96" s="7">
        <v>0.03</v>
      </c>
      <c r="T96" s="10">
        <v>0.8</v>
      </c>
      <c r="U96" s="7" t="s">
        <v>38</v>
      </c>
      <c r="V96" s="7">
        <v>0.02</v>
      </c>
      <c r="W96" s="10">
        <v>0.8</v>
      </c>
    </row>
    <row r="97" spans="1:23" x14ac:dyDescent="0.3">
      <c r="A97" s="7">
        <v>97</v>
      </c>
      <c r="B97" s="7" t="s">
        <v>25</v>
      </c>
      <c r="C97" s="7" t="s">
        <v>36</v>
      </c>
      <c r="D97" s="7" t="str">
        <f t="shared" si="6"/>
        <v>업무</v>
      </c>
      <c r="E97" s="7" t="str">
        <f t="shared" si="7"/>
        <v>외기간접-1층바닥</v>
      </c>
      <c r="F97" s="7">
        <v>5</v>
      </c>
      <c r="G97" s="8">
        <v>1</v>
      </c>
      <c r="H97" s="9">
        <f t="shared" si="8"/>
        <v>0.35732212302774963</v>
      </c>
      <c r="I97" s="7" t="s">
        <v>28</v>
      </c>
      <c r="J97" s="12">
        <v>9.71671263724566E-2</v>
      </c>
      <c r="K97" s="10">
        <v>3.6999999999999998E-2</v>
      </c>
      <c r="L97" s="7" t="s">
        <v>34</v>
      </c>
      <c r="M97" s="13">
        <v>0.15</v>
      </c>
      <c r="N97" s="10">
        <v>1.75</v>
      </c>
      <c r="O97" s="7" t="s">
        <v>33</v>
      </c>
      <c r="P97" s="7">
        <v>0.04</v>
      </c>
      <c r="Q97" s="10">
        <v>1.65</v>
      </c>
      <c r="R97" s="7" t="s">
        <v>37</v>
      </c>
      <c r="S97" s="7">
        <v>0.03</v>
      </c>
      <c r="T97" s="10">
        <v>0.8</v>
      </c>
      <c r="U97" s="7" t="s">
        <v>38</v>
      </c>
      <c r="V97" s="7">
        <v>0.02</v>
      </c>
      <c r="W97" s="10">
        <v>0.8</v>
      </c>
    </row>
    <row r="98" spans="1:23" x14ac:dyDescent="0.3">
      <c r="A98">
        <v>98</v>
      </c>
      <c r="B98" s="7" t="s">
        <v>25</v>
      </c>
      <c r="C98" s="7" t="s">
        <v>36</v>
      </c>
      <c r="D98" s="7" t="str">
        <f t="shared" si="6"/>
        <v>업무</v>
      </c>
      <c r="E98" s="7" t="str">
        <f t="shared" si="7"/>
        <v>외기간접-1층바닥</v>
      </c>
      <c r="F98" s="7">
        <v>5</v>
      </c>
      <c r="G98" s="8">
        <v>1</v>
      </c>
      <c r="H98" s="9">
        <f t="shared" si="8"/>
        <v>0.23763988134848751</v>
      </c>
      <c r="I98" s="7" t="s">
        <v>28</v>
      </c>
      <c r="J98" s="12">
        <v>0.149316873461008</v>
      </c>
      <c r="K98" s="10">
        <v>3.6999999999999998E-2</v>
      </c>
      <c r="L98" s="7" t="s">
        <v>34</v>
      </c>
      <c r="M98" s="13">
        <v>0.15</v>
      </c>
      <c r="N98" s="10">
        <v>1.75</v>
      </c>
      <c r="O98" s="7" t="s">
        <v>33</v>
      </c>
      <c r="P98" s="7">
        <v>0.04</v>
      </c>
      <c r="Q98" s="10">
        <v>1.65</v>
      </c>
      <c r="R98" s="7" t="s">
        <v>37</v>
      </c>
      <c r="S98" s="7">
        <v>0.03</v>
      </c>
      <c r="T98" s="10">
        <v>0.8</v>
      </c>
      <c r="U98" s="7" t="s">
        <v>38</v>
      </c>
      <c r="V98" s="7">
        <v>0.02</v>
      </c>
      <c r="W98" s="10">
        <v>0.8</v>
      </c>
    </row>
    <row r="99" spans="1:23" x14ac:dyDescent="0.3">
      <c r="A99">
        <v>99</v>
      </c>
      <c r="B99" s="7" t="s">
        <v>25</v>
      </c>
      <c r="C99" s="7" t="s">
        <v>36</v>
      </c>
      <c r="D99" s="7" t="str">
        <f t="shared" si="6"/>
        <v>업무</v>
      </c>
      <c r="E99" s="7" t="str">
        <f t="shared" si="7"/>
        <v>외기간접-1층바닥</v>
      </c>
      <c r="F99" s="7">
        <v>5</v>
      </c>
      <c r="G99" s="8">
        <v>1</v>
      </c>
      <c r="H99" s="9">
        <f t="shared" si="8"/>
        <v>0.32962135467552811</v>
      </c>
      <c r="I99" s="7" t="s">
        <v>28</v>
      </c>
      <c r="J99" s="12">
        <v>0.10586911064386401</v>
      </c>
      <c r="K99" s="10">
        <v>3.6999999999999998E-2</v>
      </c>
      <c r="L99" s="7" t="s">
        <v>34</v>
      </c>
      <c r="M99" s="13">
        <v>0.15</v>
      </c>
      <c r="N99" s="10">
        <v>1.75</v>
      </c>
      <c r="O99" s="7" t="s">
        <v>33</v>
      </c>
      <c r="P99" s="7">
        <v>0.04</v>
      </c>
      <c r="Q99" s="10">
        <v>1.65</v>
      </c>
      <c r="R99" s="7" t="s">
        <v>37</v>
      </c>
      <c r="S99" s="7">
        <v>0.03</v>
      </c>
      <c r="T99" s="10">
        <v>0.8</v>
      </c>
      <c r="U99" s="7" t="s">
        <v>38</v>
      </c>
      <c r="V99" s="7">
        <v>0.02</v>
      </c>
      <c r="W99" s="10">
        <v>0.8</v>
      </c>
    </row>
    <row r="100" spans="1:23" x14ac:dyDescent="0.3">
      <c r="A100" s="7">
        <v>100</v>
      </c>
      <c r="B100" s="7" t="s">
        <v>25</v>
      </c>
      <c r="C100" s="7" t="s">
        <v>36</v>
      </c>
      <c r="D100" s="7" t="str">
        <f t="shared" si="6"/>
        <v>업무</v>
      </c>
      <c r="E100" s="7" t="str">
        <f t="shared" si="7"/>
        <v>외기간접-1층바닥</v>
      </c>
      <c r="F100" s="7">
        <v>5</v>
      </c>
      <c r="G100" s="8">
        <v>1</v>
      </c>
      <c r="H100" s="9">
        <f t="shared" si="8"/>
        <v>0.38388076527436865</v>
      </c>
      <c r="I100" s="7" t="s">
        <v>28</v>
      </c>
      <c r="J100" s="12">
        <v>9.0003196343779596E-2</v>
      </c>
      <c r="K100" s="10">
        <v>3.6999999999999998E-2</v>
      </c>
      <c r="L100" s="7" t="s">
        <v>34</v>
      </c>
      <c r="M100" s="13">
        <v>0.15</v>
      </c>
      <c r="N100" s="10">
        <v>1.75</v>
      </c>
      <c r="O100" s="7" t="s">
        <v>33</v>
      </c>
      <c r="P100" s="7">
        <v>0.04</v>
      </c>
      <c r="Q100" s="10">
        <v>1.65</v>
      </c>
      <c r="R100" s="7" t="s">
        <v>37</v>
      </c>
      <c r="S100" s="7">
        <v>0.03</v>
      </c>
      <c r="T100" s="10">
        <v>0.8</v>
      </c>
      <c r="U100" s="7" t="s">
        <v>38</v>
      </c>
      <c r="V100" s="7">
        <v>0.02</v>
      </c>
      <c r="W100" s="10">
        <v>0.8</v>
      </c>
    </row>
    <row r="104" spans="1:23" x14ac:dyDescent="0.3">
      <c r="H104" s="14">
        <f>MIN($H$1:$H$100)</f>
        <v>0.17114590016449291</v>
      </c>
    </row>
    <row r="105" spans="1:23" x14ac:dyDescent="0.3">
      <c r="H105" s="14">
        <f>MAX($H$1:$H$100)</f>
        <v>1.3684523792888454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6EC6-BFCF-4002-B372-7875A34DF00A}">
  <dimension ref="A1:W105"/>
  <sheetViews>
    <sheetView topLeftCell="A68" zoomScale="85" zoomScaleNormal="85" workbookViewId="0">
      <selection activeCell="H1" sqref="H1:H100"/>
    </sheetView>
  </sheetViews>
  <sheetFormatPr defaultRowHeight="16.5" x14ac:dyDescent="0.3"/>
  <sheetData>
    <row r="1" spans="1:23" x14ac:dyDescent="0.3">
      <c r="A1" s="7">
        <v>1</v>
      </c>
      <c r="B1" s="7" t="s">
        <v>39</v>
      </c>
      <c r="C1" s="7" t="s">
        <v>40</v>
      </c>
      <c r="D1" s="7"/>
      <c r="E1" s="7"/>
      <c r="F1" s="7">
        <v>3</v>
      </c>
      <c r="G1" s="8">
        <v>6</v>
      </c>
      <c r="H1" s="9">
        <f>IF(F1=1,1/(J1/K1),IF(F1=2,1/(J1/K1+M1/N1),IF(F1=3,1/(J1/K1+M1/N1+P1/Q1),IF(F1=4,1/(J1/K1+M1/N1+P1/Q1+S1/T1),IF(F1=5,1/(J1/K1+M1/N1+P1/Q1+S1/T1+V1/W1))))))</f>
        <v>0.64309982733032078</v>
      </c>
      <c r="I1" s="7" t="s">
        <v>41</v>
      </c>
      <c r="J1" s="7">
        <v>3.0000000000000001E-3</v>
      </c>
      <c r="K1" s="15">
        <v>0.9</v>
      </c>
      <c r="L1" s="7" t="s">
        <v>42</v>
      </c>
      <c r="M1" s="11">
        <v>3.8707546849735097E-2</v>
      </c>
      <c r="N1" s="16">
        <v>2.5000000000000001E-2</v>
      </c>
      <c r="O1" s="7" t="s">
        <v>41</v>
      </c>
      <c r="P1" s="7">
        <v>3.0000000000000001E-3</v>
      </c>
      <c r="Q1" s="15">
        <v>0.9</v>
      </c>
      <c r="R1" s="7"/>
      <c r="S1" s="7"/>
      <c r="T1" s="7"/>
      <c r="U1" s="7"/>
      <c r="V1" s="7"/>
      <c r="W1" s="7"/>
    </row>
    <row r="2" spans="1:23" x14ac:dyDescent="0.3">
      <c r="A2">
        <v>2</v>
      </c>
      <c r="B2" s="7" t="s">
        <v>39</v>
      </c>
      <c r="C2" s="7" t="s">
        <v>40</v>
      </c>
      <c r="D2" s="7"/>
      <c r="E2" s="7"/>
      <c r="F2" s="7">
        <v>3</v>
      </c>
      <c r="G2" s="8">
        <v>6</v>
      </c>
      <c r="H2" s="9">
        <f t="shared" ref="H2:H65" si="0">IF(F2=1,1/(J2/K2),IF(F2=2,1/(J2/K2+M2/N2),IF(F2=3,1/(J2/K2+M2/N2+P2/Q2),IF(F2=4,1/(J2/K2+M2/N2+P2/Q2+S2/T2),IF(F2=5,1/(J2/K2+M2/N2+P2/Q2+S2/T2+V2/W2))))))</f>
        <v>1.7931922635078683</v>
      </c>
      <c r="I2" s="7" t="s">
        <v>41</v>
      </c>
      <c r="J2" s="7">
        <v>3.0000000000000001E-3</v>
      </c>
      <c r="K2" s="15">
        <v>0.9</v>
      </c>
      <c r="L2" s="7" t="s">
        <v>42</v>
      </c>
      <c r="M2" s="11">
        <v>1.3774950475432E-2</v>
      </c>
      <c r="N2" s="16">
        <v>2.5000000000000001E-2</v>
      </c>
      <c r="O2" s="7" t="s">
        <v>41</v>
      </c>
      <c r="P2" s="7">
        <v>3.0000000000000001E-3</v>
      </c>
      <c r="Q2" s="15">
        <v>0.9</v>
      </c>
    </row>
    <row r="3" spans="1:23" x14ac:dyDescent="0.3">
      <c r="A3">
        <v>3</v>
      </c>
      <c r="B3" s="7" t="s">
        <v>39</v>
      </c>
      <c r="C3" s="7" t="s">
        <v>40</v>
      </c>
      <c r="D3" s="7"/>
      <c r="E3" s="7"/>
      <c r="F3" s="7">
        <v>3</v>
      </c>
      <c r="G3" s="8">
        <v>6</v>
      </c>
      <c r="H3" s="9">
        <f t="shared" si="0"/>
        <v>2.2421709380786838</v>
      </c>
      <c r="I3" s="7" t="s">
        <v>41</v>
      </c>
      <c r="J3" s="7">
        <v>3.0000000000000001E-3</v>
      </c>
      <c r="K3" s="15">
        <v>0.9</v>
      </c>
      <c r="L3" s="7" t="s">
        <v>42</v>
      </c>
      <c r="M3" s="11">
        <v>1.0983241476118601E-2</v>
      </c>
      <c r="N3" s="16">
        <v>2.5000000000000001E-2</v>
      </c>
      <c r="O3" s="7" t="s">
        <v>41</v>
      </c>
      <c r="P3" s="7">
        <v>3.0000000000000001E-3</v>
      </c>
      <c r="Q3" s="15">
        <v>0.9</v>
      </c>
    </row>
    <row r="4" spans="1:23" x14ac:dyDescent="0.3">
      <c r="A4" s="7">
        <v>4</v>
      </c>
      <c r="B4" s="7" t="s">
        <v>39</v>
      </c>
      <c r="C4" s="7" t="s">
        <v>40</v>
      </c>
      <c r="D4" s="7"/>
      <c r="E4" s="7"/>
      <c r="F4" s="7">
        <v>3</v>
      </c>
      <c r="G4" s="8">
        <v>6</v>
      </c>
      <c r="H4" s="9">
        <f t="shared" si="0"/>
        <v>0.81377022583308167</v>
      </c>
      <c r="I4" s="7" t="s">
        <v>41</v>
      </c>
      <c r="J4" s="7">
        <v>3.0000000000000001E-3</v>
      </c>
      <c r="K4" s="15">
        <v>0.9</v>
      </c>
      <c r="L4" s="7" t="s">
        <v>42</v>
      </c>
      <c r="M4" s="11">
        <v>3.05545359607786E-2</v>
      </c>
      <c r="N4" s="16">
        <v>2.5000000000000001E-2</v>
      </c>
      <c r="O4" s="7" t="s">
        <v>41</v>
      </c>
      <c r="P4" s="7">
        <v>3.0000000000000001E-3</v>
      </c>
      <c r="Q4" s="15">
        <v>0.9</v>
      </c>
    </row>
    <row r="5" spans="1:23" x14ac:dyDescent="0.3">
      <c r="A5">
        <v>5</v>
      </c>
      <c r="B5" s="7" t="s">
        <v>39</v>
      </c>
      <c r="C5" s="7" t="s">
        <v>40</v>
      </c>
      <c r="D5" s="7"/>
      <c r="E5" s="7"/>
      <c r="F5" s="7">
        <v>3</v>
      </c>
      <c r="G5" s="8">
        <v>6</v>
      </c>
      <c r="H5" s="9">
        <f t="shared" si="0"/>
        <v>0.72143910356438368</v>
      </c>
      <c r="I5" s="7" t="s">
        <v>41</v>
      </c>
      <c r="J5" s="7">
        <v>3.0000000000000001E-3</v>
      </c>
      <c r="K5" s="15">
        <v>0.9</v>
      </c>
      <c r="L5" s="7" t="s">
        <v>42</v>
      </c>
      <c r="M5" s="11">
        <v>3.4486292781308298E-2</v>
      </c>
      <c r="N5" s="16">
        <v>2.5000000000000001E-2</v>
      </c>
      <c r="O5" s="7" t="s">
        <v>41</v>
      </c>
      <c r="P5" s="7">
        <v>3.0000000000000001E-3</v>
      </c>
      <c r="Q5" s="15">
        <v>0.9</v>
      </c>
    </row>
    <row r="6" spans="1:23" x14ac:dyDescent="0.3">
      <c r="A6">
        <v>6</v>
      </c>
      <c r="B6" s="7" t="s">
        <v>39</v>
      </c>
      <c r="C6" s="7" t="s">
        <v>40</v>
      </c>
      <c r="D6" s="7"/>
      <c r="E6" s="7"/>
      <c r="F6" s="7">
        <v>3</v>
      </c>
      <c r="G6" s="8">
        <v>6</v>
      </c>
      <c r="H6" s="9">
        <f t="shared" si="0"/>
        <v>1.6890287757275795</v>
      </c>
      <c r="I6" s="7" t="s">
        <v>41</v>
      </c>
      <c r="J6" s="7">
        <v>3.0000000000000001E-3</v>
      </c>
      <c r="K6" s="15">
        <v>0.9</v>
      </c>
      <c r="L6" s="7" t="s">
        <v>42</v>
      </c>
      <c r="M6" s="11">
        <v>1.4634738945402201E-2</v>
      </c>
      <c r="N6" s="16">
        <v>2.5000000000000001E-2</v>
      </c>
      <c r="O6" s="7" t="s">
        <v>41</v>
      </c>
      <c r="P6" s="7">
        <v>3.0000000000000001E-3</v>
      </c>
      <c r="Q6" s="15">
        <v>0.9</v>
      </c>
    </row>
    <row r="7" spans="1:23" x14ac:dyDescent="0.3">
      <c r="A7" s="7">
        <v>7</v>
      </c>
      <c r="B7" s="7" t="s">
        <v>39</v>
      </c>
      <c r="C7" s="7" t="s">
        <v>40</v>
      </c>
      <c r="D7" s="7"/>
      <c r="E7" s="7"/>
      <c r="F7" s="7">
        <v>3</v>
      </c>
      <c r="G7" s="8">
        <v>6</v>
      </c>
      <c r="H7" s="9">
        <f t="shared" si="0"/>
        <v>0.65628826338617408</v>
      </c>
      <c r="I7" s="7" t="s">
        <v>41</v>
      </c>
      <c r="J7" s="7">
        <v>3.0000000000000001E-3</v>
      </c>
      <c r="K7" s="15">
        <v>0.9</v>
      </c>
      <c r="L7" s="7" t="s">
        <v>42</v>
      </c>
      <c r="M7" s="11">
        <v>3.79263503728434E-2</v>
      </c>
      <c r="N7" s="16">
        <v>2.5000000000000001E-2</v>
      </c>
      <c r="O7" s="7" t="s">
        <v>41</v>
      </c>
      <c r="P7" s="7">
        <v>3.0000000000000001E-3</v>
      </c>
      <c r="Q7" s="15">
        <v>0.9</v>
      </c>
    </row>
    <row r="8" spans="1:23" x14ac:dyDescent="0.3">
      <c r="A8">
        <v>8</v>
      </c>
      <c r="B8" s="7" t="s">
        <v>39</v>
      </c>
      <c r="C8" s="7" t="s">
        <v>40</v>
      </c>
      <c r="D8" s="7"/>
      <c r="E8" s="7"/>
      <c r="F8" s="7">
        <v>3</v>
      </c>
      <c r="G8" s="8">
        <v>6</v>
      </c>
      <c r="H8" s="9">
        <f t="shared" si="0"/>
        <v>0.91725563437985491</v>
      </c>
      <c r="I8" s="7" t="s">
        <v>41</v>
      </c>
      <c r="J8" s="7">
        <v>3.0000000000000001E-3</v>
      </c>
      <c r="K8" s="15">
        <v>0.9</v>
      </c>
      <c r="L8" s="7" t="s">
        <v>42</v>
      </c>
      <c r="M8" s="11">
        <v>2.70885488511995E-2</v>
      </c>
      <c r="N8" s="16">
        <v>2.5000000000000001E-2</v>
      </c>
      <c r="O8" s="7" t="s">
        <v>41</v>
      </c>
      <c r="P8" s="7">
        <v>3.0000000000000001E-3</v>
      </c>
      <c r="Q8" s="15">
        <v>0.9</v>
      </c>
    </row>
    <row r="9" spans="1:23" x14ac:dyDescent="0.3">
      <c r="A9">
        <v>9</v>
      </c>
      <c r="B9" s="7" t="s">
        <v>39</v>
      </c>
      <c r="C9" s="7" t="s">
        <v>40</v>
      </c>
      <c r="D9" s="7"/>
      <c r="E9" s="7"/>
      <c r="F9" s="7">
        <v>3</v>
      </c>
      <c r="G9" s="8">
        <v>6</v>
      </c>
      <c r="H9" s="9">
        <f t="shared" si="0"/>
        <v>1.8000964218080771</v>
      </c>
      <c r="I9" s="7" t="s">
        <v>41</v>
      </c>
      <c r="J9" s="7">
        <v>3.0000000000000001E-3</v>
      </c>
      <c r="K9" s="15">
        <v>0.9</v>
      </c>
      <c r="L9" s="7" t="s">
        <v>42</v>
      </c>
      <c r="M9" s="11">
        <v>1.3721478266641499E-2</v>
      </c>
      <c r="N9" s="16">
        <v>2.5000000000000001E-2</v>
      </c>
      <c r="O9" s="7" t="s">
        <v>41</v>
      </c>
      <c r="P9" s="7">
        <v>3.0000000000000001E-3</v>
      </c>
      <c r="Q9" s="15">
        <v>0.9</v>
      </c>
    </row>
    <row r="10" spans="1:23" x14ac:dyDescent="0.3">
      <c r="A10" s="7">
        <v>10</v>
      </c>
      <c r="B10" s="7" t="s">
        <v>39</v>
      </c>
      <c r="C10" s="7" t="s">
        <v>40</v>
      </c>
      <c r="D10" s="7"/>
      <c r="E10" s="7"/>
      <c r="F10" s="7">
        <v>3</v>
      </c>
      <c r="G10" s="8">
        <v>6</v>
      </c>
      <c r="H10" s="9">
        <f t="shared" si="0"/>
        <v>2.2853258180837739</v>
      </c>
      <c r="I10" s="7" t="s">
        <v>41</v>
      </c>
      <c r="J10" s="7">
        <v>3.0000000000000001E-3</v>
      </c>
      <c r="K10" s="15">
        <v>0.9</v>
      </c>
      <c r="L10" s="7" t="s">
        <v>42</v>
      </c>
      <c r="M10" s="11">
        <v>1.0772692527622E-2</v>
      </c>
      <c r="N10" s="16">
        <v>2.5000000000000001E-2</v>
      </c>
      <c r="O10" s="7" t="s">
        <v>41</v>
      </c>
      <c r="P10" s="7">
        <v>3.0000000000000001E-3</v>
      </c>
      <c r="Q10" s="15">
        <v>0.9</v>
      </c>
    </row>
    <row r="11" spans="1:23" x14ac:dyDescent="0.3">
      <c r="A11">
        <v>11</v>
      </c>
      <c r="B11" s="7" t="s">
        <v>39</v>
      </c>
      <c r="C11" s="7" t="s">
        <v>40</v>
      </c>
      <c r="D11" s="7"/>
      <c r="E11" s="7"/>
      <c r="F11" s="7">
        <v>3</v>
      </c>
      <c r="G11" s="8">
        <v>6</v>
      </c>
      <c r="H11" s="9">
        <f t="shared" si="0"/>
        <v>1.2483776342269126</v>
      </c>
      <c r="I11" s="7" t="s">
        <v>41</v>
      </c>
      <c r="J11" s="7">
        <v>3.0000000000000001E-3</v>
      </c>
      <c r="K11" s="15">
        <v>0.9</v>
      </c>
      <c r="L11" s="7" t="s">
        <v>42</v>
      </c>
      <c r="M11" s="11">
        <v>1.9859324919991199E-2</v>
      </c>
      <c r="N11" s="16">
        <v>2.5000000000000001E-2</v>
      </c>
      <c r="O11" s="7" t="s">
        <v>41</v>
      </c>
      <c r="P11" s="7">
        <v>3.0000000000000001E-3</v>
      </c>
      <c r="Q11" s="15">
        <v>0.9</v>
      </c>
    </row>
    <row r="12" spans="1:23" x14ac:dyDescent="0.3">
      <c r="A12">
        <v>12</v>
      </c>
      <c r="B12" s="7" t="s">
        <v>39</v>
      </c>
      <c r="C12" s="7" t="s">
        <v>40</v>
      </c>
      <c r="D12" s="7"/>
      <c r="E12" s="7"/>
      <c r="F12" s="7">
        <v>3</v>
      </c>
      <c r="G12" s="8">
        <v>6</v>
      </c>
      <c r="H12" s="9">
        <f t="shared" si="0"/>
        <v>0.70841500768684873</v>
      </c>
      <c r="I12" s="7" t="s">
        <v>41</v>
      </c>
      <c r="J12" s="7">
        <v>3.0000000000000001E-3</v>
      </c>
      <c r="K12" s="15">
        <v>0.9</v>
      </c>
      <c r="L12" s="7" t="s">
        <v>42</v>
      </c>
      <c r="M12" s="11">
        <v>3.5123381862416897E-2</v>
      </c>
      <c r="N12" s="16">
        <v>2.5000000000000001E-2</v>
      </c>
      <c r="O12" s="7" t="s">
        <v>41</v>
      </c>
      <c r="P12" s="7">
        <v>3.0000000000000001E-3</v>
      </c>
      <c r="Q12" s="15">
        <v>0.9</v>
      </c>
    </row>
    <row r="13" spans="1:23" x14ac:dyDescent="0.3">
      <c r="A13" s="7">
        <v>13</v>
      </c>
      <c r="B13" s="7" t="s">
        <v>39</v>
      </c>
      <c r="C13" s="7" t="s">
        <v>40</v>
      </c>
      <c r="D13" s="7"/>
      <c r="E13" s="7"/>
      <c r="F13" s="7">
        <v>3</v>
      </c>
      <c r="G13" s="8">
        <v>6</v>
      </c>
      <c r="H13" s="9">
        <f t="shared" si="0"/>
        <v>0.66789095111538188</v>
      </c>
      <c r="I13" s="7" t="s">
        <v>41</v>
      </c>
      <c r="J13" s="7">
        <v>3.0000000000000001E-3</v>
      </c>
      <c r="K13" s="15">
        <v>0.9</v>
      </c>
      <c r="L13" s="7" t="s">
        <v>42</v>
      </c>
      <c r="M13" s="11">
        <v>3.7264593568630502E-2</v>
      </c>
      <c r="N13" s="16">
        <v>2.5000000000000001E-2</v>
      </c>
      <c r="O13" s="7" t="s">
        <v>41</v>
      </c>
      <c r="P13" s="7">
        <v>3.0000000000000001E-3</v>
      </c>
      <c r="Q13" s="15">
        <v>0.9</v>
      </c>
    </row>
    <row r="14" spans="1:23" x14ac:dyDescent="0.3">
      <c r="A14">
        <v>14</v>
      </c>
      <c r="B14" s="7" t="s">
        <v>39</v>
      </c>
      <c r="C14" s="7" t="s">
        <v>40</v>
      </c>
      <c r="D14" s="7"/>
      <c r="E14" s="7"/>
      <c r="F14" s="7">
        <v>3</v>
      </c>
      <c r="G14" s="8">
        <v>6</v>
      </c>
      <c r="H14" s="9">
        <f t="shared" si="0"/>
        <v>1.6439493251685469</v>
      </c>
      <c r="I14" s="7" t="s">
        <v>41</v>
      </c>
      <c r="J14" s="7">
        <v>3.0000000000000001E-3</v>
      </c>
      <c r="K14" s="15">
        <v>0.9</v>
      </c>
      <c r="L14" s="7" t="s">
        <v>42</v>
      </c>
      <c r="M14" s="11">
        <v>1.5040614736266399E-2</v>
      </c>
      <c r="N14" s="16">
        <v>2.5000000000000001E-2</v>
      </c>
      <c r="O14" s="7" t="s">
        <v>41</v>
      </c>
      <c r="P14" s="7">
        <v>3.0000000000000001E-3</v>
      </c>
      <c r="Q14" s="15">
        <v>0.9</v>
      </c>
    </row>
    <row r="15" spans="1:23" x14ac:dyDescent="0.3">
      <c r="A15">
        <v>15</v>
      </c>
      <c r="B15" s="7" t="s">
        <v>39</v>
      </c>
      <c r="C15" s="7" t="s">
        <v>40</v>
      </c>
      <c r="D15" s="7"/>
      <c r="E15" s="7"/>
      <c r="F15" s="7">
        <v>3</v>
      </c>
      <c r="G15" s="8">
        <v>6</v>
      </c>
      <c r="H15" s="9">
        <f t="shared" si="0"/>
        <v>1.2112813676424548</v>
      </c>
      <c r="I15" s="7" t="s">
        <v>41</v>
      </c>
      <c r="J15" s="7">
        <v>3.0000000000000001E-3</v>
      </c>
      <c r="K15" s="15">
        <v>0.9</v>
      </c>
      <c r="L15" s="7" t="s">
        <v>42</v>
      </c>
      <c r="M15" s="11">
        <v>2.04726337203756E-2</v>
      </c>
      <c r="N15" s="16">
        <v>2.5000000000000001E-2</v>
      </c>
      <c r="O15" s="7" t="s">
        <v>41</v>
      </c>
      <c r="P15" s="7">
        <v>3.0000000000000001E-3</v>
      </c>
      <c r="Q15" s="15">
        <v>0.9</v>
      </c>
    </row>
    <row r="16" spans="1:23" x14ac:dyDescent="0.3">
      <c r="A16" s="7">
        <v>16</v>
      </c>
      <c r="B16" s="7" t="s">
        <v>39</v>
      </c>
      <c r="C16" s="7" t="s">
        <v>40</v>
      </c>
      <c r="D16" s="7"/>
      <c r="E16" s="7"/>
      <c r="F16" s="7">
        <v>3</v>
      </c>
      <c r="G16" s="8">
        <v>6</v>
      </c>
      <c r="H16" s="9">
        <f t="shared" si="0"/>
        <v>1.9049604527592536</v>
      </c>
      <c r="I16" s="7" t="s">
        <v>41</v>
      </c>
      <c r="J16" s="7">
        <v>3.0000000000000001E-3</v>
      </c>
      <c r="K16" s="15">
        <v>0.9</v>
      </c>
      <c r="L16" s="7" t="s">
        <v>42</v>
      </c>
      <c r="M16" s="11">
        <v>1.2956965356133899E-2</v>
      </c>
      <c r="N16" s="16">
        <v>2.5000000000000001E-2</v>
      </c>
      <c r="O16" s="7" t="s">
        <v>41</v>
      </c>
      <c r="P16" s="7">
        <v>3.0000000000000001E-3</v>
      </c>
      <c r="Q16" s="15">
        <v>0.9</v>
      </c>
    </row>
    <row r="17" spans="1:17" x14ac:dyDescent="0.3">
      <c r="A17">
        <v>17</v>
      </c>
      <c r="B17" s="7" t="s">
        <v>39</v>
      </c>
      <c r="C17" s="7" t="s">
        <v>40</v>
      </c>
      <c r="D17" s="7"/>
      <c r="E17" s="7"/>
      <c r="F17" s="7">
        <v>3</v>
      </c>
      <c r="G17" s="8">
        <v>6</v>
      </c>
      <c r="H17" s="9">
        <f t="shared" si="0"/>
        <v>0.65289015744098633</v>
      </c>
      <c r="I17" s="7" t="s">
        <v>41</v>
      </c>
      <c r="J17" s="7">
        <v>3.0000000000000001E-3</v>
      </c>
      <c r="K17" s="15">
        <v>0.9</v>
      </c>
      <c r="L17" s="7" t="s">
        <v>42</v>
      </c>
      <c r="M17" s="11">
        <v>3.8124613597057801E-2</v>
      </c>
      <c r="N17" s="16">
        <v>2.5000000000000001E-2</v>
      </c>
      <c r="O17" s="7" t="s">
        <v>41</v>
      </c>
      <c r="P17" s="7">
        <v>3.0000000000000001E-3</v>
      </c>
      <c r="Q17" s="15">
        <v>0.9</v>
      </c>
    </row>
    <row r="18" spans="1:17" x14ac:dyDescent="0.3">
      <c r="A18">
        <v>18</v>
      </c>
      <c r="B18" s="7" t="s">
        <v>39</v>
      </c>
      <c r="C18" s="7" t="s">
        <v>40</v>
      </c>
      <c r="D18" s="7"/>
      <c r="E18" s="7"/>
      <c r="F18" s="7">
        <v>3</v>
      </c>
      <c r="G18" s="8">
        <v>6</v>
      </c>
      <c r="H18" s="9">
        <f t="shared" si="0"/>
        <v>1.0813314673920515</v>
      </c>
      <c r="I18" s="7" t="s">
        <v>41</v>
      </c>
      <c r="J18" s="7">
        <v>3.0000000000000001E-3</v>
      </c>
      <c r="K18" s="15">
        <v>0.9</v>
      </c>
      <c r="L18" s="7" t="s">
        <v>42</v>
      </c>
      <c r="M18" s="11">
        <v>2.2952978653833299E-2</v>
      </c>
      <c r="N18" s="16">
        <v>2.5000000000000001E-2</v>
      </c>
      <c r="O18" s="7" t="s">
        <v>41</v>
      </c>
      <c r="P18" s="7">
        <v>3.0000000000000001E-3</v>
      </c>
      <c r="Q18" s="15">
        <v>0.9</v>
      </c>
    </row>
    <row r="19" spans="1:17" x14ac:dyDescent="0.3">
      <c r="A19" s="7">
        <v>19</v>
      </c>
      <c r="B19" s="7" t="s">
        <v>39</v>
      </c>
      <c r="C19" s="7" t="s">
        <v>40</v>
      </c>
      <c r="D19" s="7"/>
      <c r="E19" s="7"/>
      <c r="F19" s="7">
        <v>3</v>
      </c>
      <c r="G19" s="8">
        <v>6</v>
      </c>
      <c r="H19" s="9">
        <f t="shared" si="0"/>
        <v>0.91489361791418933</v>
      </c>
      <c r="I19" s="7" t="s">
        <v>41</v>
      </c>
      <c r="J19" s="7">
        <v>3.0000000000000001E-3</v>
      </c>
      <c r="K19" s="15">
        <v>0.9</v>
      </c>
      <c r="L19" s="7" t="s">
        <v>42</v>
      </c>
      <c r="M19" s="11">
        <v>2.71589147020131E-2</v>
      </c>
      <c r="N19" s="16">
        <v>2.5000000000000001E-2</v>
      </c>
      <c r="O19" s="7" t="s">
        <v>41</v>
      </c>
      <c r="P19" s="7">
        <v>3.0000000000000001E-3</v>
      </c>
      <c r="Q19" s="15">
        <v>0.9</v>
      </c>
    </row>
    <row r="20" spans="1:17" x14ac:dyDescent="0.3">
      <c r="A20">
        <v>20</v>
      </c>
      <c r="B20" s="7" t="s">
        <v>39</v>
      </c>
      <c r="C20" s="7" t="s">
        <v>40</v>
      </c>
      <c r="D20" s="7"/>
      <c r="E20" s="7"/>
      <c r="F20" s="7">
        <v>3</v>
      </c>
      <c r="G20" s="8">
        <v>6</v>
      </c>
      <c r="H20" s="9">
        <f t="shared" si="0"/>
        <v>0.69830199593560571</v>
      </c>
      <c r="I20" s="7" t="s">
        <v>41</v>
      </c>
      <c r="J20" s="7">
        <v>3.0000000000000001E-3</v>
      </c>
      <c r="K20" s="15">
        <v>0.9</v>
      </c>
      <c r="L20" s="7" t="s">
        <v>42</v>
      </c>
      <c r="M20" s="11">
        <v>3.5634462566115001E-2</v>
      </c>
      <c r="N20" s="16">
        <v>2.5000000000000001E-2</v>
      </c>
      <c r="O20" s="7" t="s">
        <v>41</v>
      </c>
      <c r="P20" s="7">
        <v>3.0000000000000001E-3</v>
      </c>
      <c r="Q20" s="15">
        <v>0.9</v>
      </c>
    </row>
    <row r="21" spans="1:17" x14ac:dyDescent="0.3">
      <c r="A21">
        <v>21</v>
      </c>
      <c r="B21" s="7" t="s">
        <v>39</v>
      </c>
      <c r="C21" s="7" t="s">
        <v>40</v>
      </c>
      <c r="D21" s="7"/>
      <c r="E21" s="7"/>
      <c r="F21" s="7">
        <v>3</v>
      </c>
      <c r="G21" s="8">
        <v>6</v>
      </c>
      <c r="H21" s="9">
        <f t="shared" si="0"/>
        <v>1.3905441130653218</v>
      </c>
      <c r="I21" s="7" t="s">
        <v>41</v>
      </c>
      <c r="J21" s="7">
        <v>3.0000000000000001E-3</v>
      </c>
      <c r="K21" s="15">
        <v>0.9</v>
      </c>
      <c r="L21" s="7" t="s">
        <v>42</v>
      </c>
      <c r="M21" s="11">
        <v>1.7811907162889801E-2</v>
      </c>
      <c r="N21" s="16">
        <v>2.5000000000000001E-2</v>
      </c>
      <c r="O21" s="7" t="s">
        <v>41</v>
      </c>
      <c r="P21" s="7">
        <v>3.0000000000000001E-3</v>
      </c>
      <c r="Q21" s="15">
        <v>0.9</v>
      </c>
    </row>
    <row r="22" spans="1:17" x14ac:dyDescent="0.3">
      <c r="A22" s="7">
        <v>22</v>
      </c>
      <c r="B22" s="7" t="s">
        <v>39</v>
      </c>
      <c r="C22" s="7" t="s">
        <v>40</v>
      </c>
      <c r="D22" s="7"/>
      <c r="E22" s="7"/>
      <c r="F22" s="7">
        <v>3</v>
      </c>
      <c r="G22" s="8">
        <v>6</v>
      </c>
      <c r="H22" s="9">
        <f t="shared" si="0"/>
        <v>0.88949937326040451</v>
      </c>
      <c r="I22" s="7" t="s">
        <v>41</v>
      </c>
      <c r="J22" s="7">
        <v>3.0000000000000001E-3</v>
      </c>
      <c r="K22" s="15">
        <v>0.9</v>
      </c>
      <c r="L22" s="7" t="s">
        <v>42</v>
      </c>
      <c r="M22" s="11">
        <v>2.7939030483365102E-2</v>
      </c>
      <c r="N22" s="16">
        <v>2.5000000000000001E-2</v>
      </c>
      <c r="O22" s="7" t="s">
        <v>41</v>
      </c>
      <c r="P22" s="7">
        <v>3.0000000000000001E-3</v>
      </c>
      <c r="Q22" s="15">
        <v>0.9</v>
      </c>
    </row>
    <row r="23" spans="1:17" x14ac:dyDescent="0.3">
      <c r="A23">
        <v>23</v>
      </c>
      <c r="B23" s="7" t="s">
        <v>39</v>
      </c>
      <c r="C23" s="7" t="s">
        <v>40</v>
      </c>
      <c r="D23" s="7"/>
      <c r="E23" s="7"/>
      <c r="F23" s="7">
        <v>3</v>
      </c>
      <c r="G23" s="8">
        <v>6</v>
      </c>
      <c r="H23" s="9">
        <f t="shared" si="0"/>
        <v>0.91275502485482007</v>
      </c>
      <c r="I23" s="7" t="s">
        <v>41</v>
      </c>
      <c r="J23" s="7">
        <v>3.0000000000000001E-3</v>
      </c>
      <c r="K23" s="15">
        <v>0.9</v>
      </c>
      <c r="L23" s="7" t="s">
        <v>42</v>
      </c>
      <c r="M23" s="11">
        <v>2.7222938779741499E-2</v>
      </c>
      <c r="N23" s="16">
        <v>2.5000000000000001E-2</v>
      </c>
      <c r="O23" s="7" t="s">
        <v>41</v>
      </c>
      <c r="P23" s="7">
        <v>3.0000000000000001E-3</v>
      </c>
      <c r="Q23" s="15">
        <v>0.9</v>
      </c>
    </row>
    <row r="24" spans="1:17" x14ac:dyDescent="0.3">
      <c r="A24">
        <v>24</v>
      </c>
      <c r="B24" s="7" t="s">
        <v>39</v>
      </c>
      <c r="C24" s="7" t="s">
        <v>40</v>
      </c>
      <c r="D24" s="7"/>
      <c r="E24" s="7"/>
      <c r="F24" s="7">
        <v>3</v>
      </c>
      <c r="G24" s="8">
        <v>6</v>
      </c>
      <c r="H24" s="9">
        <f t="shared" si="0"/>
        <v>1.187065035438988</v>
      </c>
      <c r="I24" s="7" t="s">
        <v>41</v>
      </c>
      <c r="J24" s="7">
        <v>3.0000000000000001E-3</v>
      </c>
      <c r="K24" s="15">
        <v>0.9</v>
      </c>
      <c r="L24" s="7" t="s">
        <v>42</v>
      </c>
      <c r="M24" s="11">
        <v>2.0893679020926401E-2</v>
      </c>
      <c r="N24" s="16">
        <v>2.5000000000000001E-2</v>
      </c>
      <c r="O24" s="7" t="s">
        <v>41</v>
      </c>
      <c r="P24" s="7">
        <v>3.0000000000000001E-3</v>
      </c>
      <c r="Q24" s="15">
        <v>0.9</v>
      </c>
    </row>
    <row r="25" spans="1:17" x14ac:dyDescent="0.3">
      <c r="A25" s="7">
        <v>25</v>
      </c>
      <c r="B25" s="7" t="s">
        <v>39</v>
      </c>
      <c r="C25" s="7" t="s">
        <v>40</v>
      </c>
      <c r="D25" s="7"/>
      <c r="E25" s="7"/>
      <c r="F25" s="7">
        <v>3</v>
      </c>
      <c r="G25" s="8">
        <v>6</v>
      </c>
      <c r="H25" s="9">
        <f t="shared" si="0"/>
        <v>1.668583852522586</v>
      </c>
      <c r="I25" s="7" t="s">
        <v>41</v>
      </c>
      <c r="J25" s="7">
        <v>3.0000000000000001E-3</v>
      </c>
      <c r="K25" s="15">
        <v>0.9</v>
      </c>
      <c r="L25" s="7" t="s">
        <v>42</v>
      </c>
      <c r="M25" s="11">
        <v>1.4816098486073299E-2</v>
      </c>
      <c r="N25" s="16">
        <v>2.5000000000000001E-2</v>
      </c>
      <c r="O25" s="7" t="s">
        <v>41</v>
      </c>
      <c r="P25" s="7">
        <v>3.0000000000000001E-3</v>
      </c>
      <c r="Q25" s="15">
        <v>0.9</v>
      </c>
    </row>
    <row r="26" spans="1:17" x14ac:dyDescent="0.3">
      <c r="A26">
        <v>26</v>
      </c>
      <c r="B26" s="7" t="s">
        <v>39</v>
      </c>
      <c r="C26" s="7" t="s">
        <v>40</v>
      </c>
      <c r="D26" s="7"/>
      <c r="E26" s="7"/>
      <c r="F26" s="7">
        <v>3</v>
      </c>
      <c r="G26" s="8">
        <v>6</v>
      </c>
      <c r="H26" s="9">
        <f t="shared" si="0"/>
        <v>1.6567551273955257</v>
      </c>
      <c r="I26" s="7" t="s">
        <v>41</v>
      </c>
      <c r="J26" s="7">
        <v>3.0000000000000001E-3</v>
      </c>
      <c r="K26" s="15">
        <v>0.9</v>
      </c>
      <c r="L26" s="7" t="s">
        <v>42</v>
      </c>
      <c r="M26" s="11">
        <v>1.4923070848919501E-2</v>
      </c>
      <c r="N26" s="16">
        <v>2.5000000000000001E-2</v>
      </c>
      <c r="O26" s="7" t="s">
        <v>41</v>
      </c>
      <c r="P26" s="7">
        <v>3.0000000000000001E-3</v>
      </c>
      <c r="Q26" s="15">
        <v>0.9</v>
      </c>
    </row>
    <row r="27" spans="1:17" x14ac:dyDescent="0.3">
      <c r="A27">
        <v>27</v>
      </c>
      <c r="B27" s="7" t="s">
        <v>39</v>
      </c>
      <c r="C27" s="7" t="s">
        <v>40</v>
      </c>
      <c r="D27" s="7"/>
      <c r="E27" s="7"/>
      <c r="F27" s="7">
        <v>3</v>
      </c>
      <c r="G27" s="8">
        <v>6</v>
      </c>
      <c r="H27" s="9">
        <f t="shared" si="0"/>
        <v>1.6567776662429732</v>
      </c>
      <c r="I27" s="7" t="s">
        <v>41</v>
      </c>
      <c r="J27" s="7">
        <v>3.0000000000000001E-3</v>
      </c>
      <c r="K27" s="15">
        <v>0.9</v>
      </c>
      <c r="L27" s="7" t="s">
        <v>42</v>
      </c>
      <c r="M27" s="11">
        <v>1.4922865567728901E-2</v>
      </c>
      <c r="N27" s="16">
        <v>2.5000000000000001E-2</v>
      </c>
      <c r="O27" s="7" t="s">
        <v>41</v>
      </c>
      <c r="P27" s="7">
        <v>3.0000000000000001E-3</v>
      </c>
      <c r="Q27" s="15">
        <v>0.9</v>
      </c>
    </row>
    <row r="28" spans="1:17" x14ac:dyDescent="0.3">
      <c r="A28" s="7">
        <v>28</v>
      </c>
      <c r="B28" s="7" t="s">
        <v>39</v>
      </c>
      <c r="C28" s="7" t="s">
        <v>40</v>
      </c>
      <c r="D28" s="7"/>
      <c r="E28" s="7"/>
      <c r="F28" s="7">
        <v>3</v>
      </c>
      <c r="G28" s="8">
        <v>6</v>
      </c>
      <c r="H28" s="9">
        <f t="shared" si="0"/>
        <v>1.3702923648871534</v>
      </c>
      <c r="I28" s="7" t="s">
        <v>41</v>
      </c>
      <c r="J28" s="7">
        <v>3.0000000000000001E-3</v>
      </c>
      <c r="K28" s="15">
        <v>0.9</v>
      </c>
      <c r="L28" s="7" t="s">
        <v>42</v>
      </c>
      <c r="M28" s="11">
        <v>1.8077615094371099E-2</v>
      </c>
      <c r="N28" s="16">
        <v>2.5000000000000001E-2</v>
      </c>
      <c r="O28" s="7" t="s">
        <v>41</v>
      </c>
      <c r="P28" s="7">
        <v>3.0000000000000001E-3</v>
      </c>
      <c r="Q28" s="15">
        <v>0.9</v>
      </c>
    </row>
    <row r="29" spans="1:17" x14ac:dyDescent="0.3">
      <c r="A29">
        <v>29</v>
      </c>
      <c r="B29" s="7" t="s">
        <v>39</v>
      </c>
      <c r="C29" s="7" t="s">
        <v>40</v>
      </c>
      <c r="D29" s="7"/>
      <c r="E29" s="7"/>
      <c r="F29" s="7">
        <v>3</v>
      </c>
      <c r="G29" s="8">
        <v>6</v>
      </c>
      <c r="H29" s="9">
        <f t="shared" si="0"/>
        <v>1.8996565813999864</v>
      </c>
      <c r="I29" s="7" t="s">
        <v>41</v>
      </c>
      <c r="J29" s="7">
        <v>3.0000000000000001E-3</v>
      </c>
      <c r="K29" s="15">
        <v>0.9</v>
      </c>
      <c r="L29" s="7" t="s">
        <v>42</v>
      </c>
      <c r="M29" s="11">
        <v>1.2993606745265399E-2</v>
      </c>
      <c r="N29" s="16">
        <v>2.5000000000000001E-2</v>
      </c>
      <c r="O29" s="7" t="s">
        <v>41</v>
      </c>
      <c r="P29" s="7">
        <v>3.0000000000000001E-3</v>
      </c>
      <c r="Q29" s="15">
        <v>0.9</v>
      </c>
    </row>
    <row r="30" spans="1:17" x14ac:dyDescent="0.3">
      <c r="A30">
        <v>30</v>
      </c>
      <c r="B30" s="7" t="s">
        <v>39</v>
      </c>
      <c r="C30" s="7" t="s">
        <v>40</v>
      </c>
      <c r="D30" s="7"/>
      <c r="E30" s="7"/>
      <c r="F30" s="7">
        <v>3</v>
      </c>
      <c r="G30" s="8">
        <v>6</v>
      </c>
      <c r="H30" s="9">
        <f t="shared" si="0"/>
        <v>1.0925457805203354</v>
      </c>
      <c r="I30" s="7" t="s">
        <v>41</v>
      </c>
      <c r="J30" s="7">
        <v>3.0000000000000001E-3</v>
      </c>
      <c r="K30" s="15">
        <v>0.9</v>
      </c>
      <c r="L30" s="7" t="s">
        <v>42</v>
      </c>
      <c r="M30" s="11">
        <v>2.2715669658034999E-2</v>
      </c>
      <c r="N30" s="16">
        <v>2.5000000000000001E-2</v>
      </c>
      <c r="O30" s="7" t="s">
        <v>41</v>
      </c>
      <c r="P30" s="7">
        <v>3.0000000000000001E-3</v>
      </c>
      <c r="Q30" s="15">
        <v>0.9</v>
      </c>
    </row>
    <row r="31" spans="1:17" x14ac:dyDescent="0.3">
      <c r="A31" s="7">
        <v>31</v>
      </c>
      <c r="B31" s="7" t="s">
        <v>39</v>
      </c>
      <c r="C31" s="7" t="s">
        <v>40</v>
      </c>
      <c r="D31" s="7"/>
      <c r="E31" s="7"/>
      <c r="F31" s="7">
        <v>3</v>
      </c>
      <c r="G31" s="8">
        <v>6</v>
      </c>
      <c r="H31" s="9">
        <f t="shared" si="0"/>
        <v>4.4272389415159425</v>
      </c>
      <c r="I31" s="7" t="s">
        <v>41</v>
      </c>
      <c r="J31" s="7">
        <v>3.0000000000000001E-3</v>
      </c>
      <c r="K31" s="15">
        <v>0.9</v>
      </c>
      <c r="L31" s="7" t="s">
        <v>42</v>
      </c>
      <c r="M31" s="11">
        <v>5.4801936745643596E-3</v>
      </c>
      <c r="N31" s="16">
        <v>2.5000000000000001E-2</v>
      </c>
      <c r="O31" s="7" t="s">
        <v>41</v>
      </c>
      <c r="P31" s="7">
        <v>3.0000000000000001E-3</v>
      </c>
      <c r="Q31" s="15">
        <v>0.9</v>
      </c>
    </row>
    <row r="32" spans="1:17" x14ac:dyDescent="0.3">
      <c r="A32">
        <v>32</v>
      </c>
      <c r="B32" s="7" t="s">
        <v>39</v>
      </c>
      <c r="C32" s="7" t="s">
        <v>40</v>
      </c>
      <c r="D32" s="7"/>
      <c r="E32" s="7"/>
      <c r="F32" s="7">
        <v>3</v>
      </c>
      <c r="G32" s="8">
        <v>6</v>
      </c>
      <c r="H32" s="9">
        <f t="shared" si="0"/>
        <v>1.4475965107586481</v>
      </c>
      <c r="I32" s="7" t="s">
        <v>41</v>
      </c>
      <c r="J32" s="7">
        <v>3.0000000000000001E-3</v>
      </c>
      <c r="K32" s="15">
        <v>0.9</v>
      </c>
      <c r="L32" s="7" t="s">
        <v>42</v>
      </c>
      <c r="M32" s="11">
        <v>1.71033390387893E-2</v>
      </c>
      <c r="N32" s="16">
        <v>2.5000000000000001E-2</v>
      </c>
      <c r="O32" s="7" t="s">
        <v>41</v>
      </c>
      <c r="P32" s="7">
        <v>3.0000000000000001E-3</v>
      </c>
      <c r="Q32" s="15">
        <v>0.9</v>
      </c>
    </row>
    <row r="33" spans="1:17" x14ac:dyDescent="0.3">
      <c r="A33">
        <v>33</v>
      </c>
      <c r="B33" s="7" t="s">
        <v>39</v>
      </c>
      <c r="C33" s="7" t="s">
        <v>40</v>
      </c>
      <c r="D33" s="7"/>
      <c r="E33" s="7"/>
      <c r="F33" s="7">
        <v>3</v>
      </c>
      <c r="G33" s="8">
        <v>6</v>
      </c>
      <c r="H33" s="9">
        <f t="shared" si="0"/>
        <v>0.74995841383101014</v>
      </c>
      <c r="I33" s="7" t="s">
        <v>41</v>
      </c>
      <c r="J33" s="7">
        <v>3.0000000000000001E-3</v>
      </c>
      <c r="K33" s="15">
        <v>0.9</v>
      </c>
      <c r="L33" s="7" t="s">
        <v>42</v>
      </c>
      <c r="M33" s="11">
        <v>3.3168515043333201E-2</v>
      </c>
      <c r="N33" s="16">
        <v>2.5000000000000001E-2</v>
      </c>
      <c r="O33" s="7" t="s">
        <v>41</v>
      </c>
      <c r="P33" s="7">
        <v>3.0000000000000001E-3</v>
      </c>
      <c r="Q33" s="15">
        <v>0.9</v>
      </c>
    </row>
    <row r="34" spans="1:17" x14ac:dyDescent="0.3">
      <c r="A34" s="7">
        <v>34</v>
      </c>
      <c r="B34" s="7" t="s">
        <v>39</v>
      </c>
      <c r="C34" s="7" t="s">
        <v>40</v>
      </c>
      <c r="D34" s="7"/>
      <c r="E34" s="7"/>
      <c r="F34" s="7">
        <v>3</v>
      </c>
      <c r="G34" s="8">
        <v>6</v>
      </c>
      <c r="H34" s="9">
        <f t="shared" si="0"/>
        <v>0.85737026286368601</v>
      </c>
      <c r="I34" s="7" t="s">
        <v>41</v>
      </c>
      <c r="J34" s="7">
        <v>3.0000000000000001E-3</v>
      </c>
      <c r="K34" s="15">
        <v>0.9</v>
      </c>
      <c r="L34" s="7" t="s">
        <v>42</v>
      </c>
      <c r="M34" s="11">
        <v>2.89922639410943E-2</v>
      </c>
      <c r="N34" s="16">
        <v>2.5000000000000001E-2</v>
      </c>
      <c r="O34" s="7" t="s">
        <v>41</v>
      </c>
      <c r="P34" s="7">
        <v>3.0000000000000001E-3</v>
      </c>
      <c r="Q34" s="15">
        <v>0.9</v>
      </c>
    </row>
    <row r="35" spans="1:17" x14ac:dyDescent="0.3">
      <c r="A35">
        <v>35</v>
      </c>
      <c r="B35" s="7" t="s">
        <v>39</v>
      </c>
      <c r="C35" s="7" t="s">
        <v>40</v>
      </c>
      <c r="D35" s="7"/>
      <c r="E35" s="7"/>
      <c r="F35" s="7">
        <v>3</v>
      </c>
      <c r="G35" s="8">
        <v>6</v>
      </c>
      <c r="H35" s="9">
        <f t="shared" si="0"/>
        <v>0.99427950310571456</v>
      </c>
      <c r="I35" s="7" t="s">
        <v>41</v>
      </c>
      <c r="J35" s="7">
        <v>3.0000000000000001E-3</v>
      </c>
      <c r="K35" s="15">
        <v>0.9</v>
      </c>
      <c r="L35" s="7" t="s">
        <v>42</v>
      </c>
      <c r="M35" s="11">
        <v>2.4977168564684699E-2</v>
      </c>
      <c r="N35" s="16">
        <v>2.5000000000000001E-2</v>
      </c>
      <c r="O35" s="7" t="s">
        <v>41</v>
      </c>
      <c r="P35" s="7">
        <v>3.0000000000000001E-3</v>
      </c>
      <c r="Q35" s="15">
        <v>0.9</v>
      </c>
    </row>
    <row r="36" spans="1:17" x14ac:dyDescent="0.3">
      <c r="A36">
        <v>36</v>
      </c>
      <c r="B36" s="7" t="s">
        <v>39</v>
      </c>
      <c r="C36" s="7" t="s">
        <v>40</v>
      </c>
      <c r="D36" s="7"/>
      <c r="E36" s="7"/>
      <c r="F36" s="7">
        <v>3</v>
      </c>
      <c r="G36" s="8">
        <v>6</v>
      </c>
      <c r="H36" s="9">
        <f t="shared" si="0"/>
        <v>1.4223939699183328</v>
      </c>
      <c r="I36" s="7" t="s">
        <v>41</v>
      </c>
      <c r="J36" s="7">
        <v>3.0000000000000001E-3</v>
      </c>
      <c r="K36" s="15">
        <v>0.9</v>
      </c>
      <c r="L36" s="7" t="s">
        <v>42</v>
      </c>
      <c r="M36" s="11">
        <v>1.7409335853532E-2</v>
      </c>
      <c r="N36" s="16">
        <v>2.5000000000000001E-2</v>
      </c>
      <c r="O36" s="7" t="s">
        <v>41</v>
      </c>
      <c r="P36" s="7">
        <v>3.0000000000000001E-3</v>
      </c>
      <c r="Q36" s="15">
        <v>0.9</v>
      </c>
    </row>
    <row r="37" spans="1:17" x14ac:dyDescent="0.3">
      <c r="A37" s="7">
        <v>37</v>
      </c>
      <c r="B37" s="7" t="s">
        <v>39</v>
      </c>
      <c r="C37" s="7" t="s">
        <v>40</v>
      </c>
      <c r="D37" s="7"/>
      <c r="E37" s="7"/>
      <c r="F37" s="7">
        <v>3</v>
      </c>
      <c r="G37" s="8">
        <v>6</v>
      </c>
      <c r="H37" s="9">
        <f t="shared" si="0"/>
        <v>0.93605460752540537</v>
      </c>
      <c r="I37" s="7" t="s">
        <v>41</v>
      </c>
      <c r="J37" s="7">
        <v>3.0000000000000001E-3</v>
      </c>
      <c r="K37" s="15">
        <v>0.9</v>
      </c>
      <c r="L37" s="7" t="s">
        <v>42</v>
      </c>
      <c r="M37" s="11">
        <v>2.65411768704653E-2</v>
      </c>
      <c r="N37" s="16">
        <v>2.5000000000000001E-2</v>
      </c>
      <c r="O37" s="7" t="s">
        <v>41</v>
      </c>
      <c r="P37" s="7">
        <v>3.0000000000000001E-3</v>
      </c>
      <c r="Q37" s="15">
        <v>0.9</v>
      </c>
    </row>
    <row r="38" spans="1:17" x14ac:dyDescent="0.3">
      <c r="A38">
        <v>38</v>
      </c>
      <c r="B38" s="7" t="s">
        <v>39</v>
      </c>
      <c r="C38" s="7" t="s">
        <v>40</v>
      </c>
      <c r="D38" s="7"/>
      <c r="E38" s="7"/>
      <c r="F38" s="7">
        <v>3</v>
      </c>
      <c r="G38" s="8">
        <v>6</v>
      </c>
      <c r="H38" s="9">
        <f t="shared" si="0"/>
        <v>1.2127303097219653</v>
      </c>
      <c r="I38" s="7" t="s">
        <v>41</v>
      </c>
      <c r="J38" s="7">
        <v>3.0000000000000001E-3</v>
      </c>
      <c r="K38" s="15">
        <v>0.9</v>
      </c>
      <c r="L38" s="7" t="s">
        <v>42</v>
      </c>
      <c r="M38" s="11">
        <v>2.0447974362410599E-2</v>
      </c>
      <c r="N38" s="16">
        <v>2.5000000000000001E-2</v>
      </c>
      <c r="O38" s="7" t="s">
        <v>41</v>
      </c>
      <c r="P38" s="7">
        <v>3.0000000000000001E-3</v>
      </c>
      <c r="Q38" s="15">
        <v>0.9</v>
      </c>
    </row>
    <row r="39" spans="1:17" x14ac:dyDescent="0.3">
      <c r="A39">
        <v>39</v>
      </c>
      <c r="B39" s="7" t="s">
        <v>39</v>
      </c>
      <c r="C39" s="7" t="s">
        <v>40</v>
      </c>
      <c r="D39" s="7"/>
      <c r="E39" s="7"/>
      <c r="F39" s="7">
        <v>3</v>
      </c>
      <c r="G39" s="8">
        <v>6</v>
      </c>
      <c r="H39" s="9">
        <f t="shared" si="0"/>
        <v>0.70285203708322486</v>
      </c>
      <c r="I39" s="7" t="s">
        <v>41</v>
      </c>
      <c r="J39" s="7">
        <v>3.0000000000000001E-3</v>
      </c>
      <c r="K39" s="15">
        <v>0.9</v>
      </c>
      <c r="L39" s="7" t="s">
        <v>42</v>
      </c>
      <c r="M39" s="11">
        <v>3.5402697411365799E-2</v>
      </c>
      <c r="N39" s="16">
        <v>2.5000000000000001E-2</v>
      </c>
      <c r="O39" s="7" t="s">
        <v>41</v>
      </c>
      <c r="P39" s="7">
        <v>3.0000000000000001E-3</v>
      </c>
      <c r="Q39" s="15">
        <v>0.9</v>
      </c>
    </row>
    <row r="40" spans="1:17" x14ac:dyDescent="0.3">
      <c r="A40" s="7">
        <v>40</v>
      </c>
      <c r="B40" s="7" t="s">
        <v>39</v>
      </c>
      <c r="C40" s="7" t="s">
        <v>40</v>
      </c>
      <c r="D40" s="7"/>
      <c r="E40" s="7"/>
      <c r="F40" s="7">
        <v>3</v>
      </c>
      <c r="G40" s="8">
        <v>6</v>
      </c>
      <c r="H40" s="9">
        <f t="shared" si="0"/>
        <v>0.85975180261262085</v>
      </c>
      <c r="I40" s="7" t="s">
        <v>41</v>
      </c>
      <c r="J40" s="7">
        <v>3.0000000000000001E-3</v>
      </c>
      <c r="K40" s="15">
        <v>0.9</v>
      </c>
      <c r="L40" s="7" t="s">
        <v>42</v>
      </c>
      <c r="M40" s="11">
        <v>2.8911492778919599E-2</v>
      </c>
      <c r="N40" s="16">
        <v>2.5000000000000001E-2</v>
      </c>
      <c r="O40" s="7" t="s">
        <v>41</v>
      </c>
      <c r="P40" s="7">
        <v>3.0000000000000001E-3</v>
      </c>
      <c r="Q40" s="15">
        <v>0.9</v>
      </c>
    </row>
    <row r="41" spans="1:17" x14ac:dyDescent="0.3">
      <c r="A41">
        <v>41</v>
      </c>
      <c r="B41" s="7" t="s">
        <v>39</v>
      </c>
      <c r="C41" s="7" t="s">
        <v>40</v>
      </c>
      <c r="D41" s="7"/>
      <c r="E41" s="7"/>
      <c r="F41" s="7">
        <v>3</v>
      </c>
      <c r="G41" s="8">
        <v>6</v>
      </c>
      <c r="H41" s="9">
        <f t="shared" si="0"/>
        <v>1.1999713114921513</v>
      </c>
      <c r="I41" s="7" t="s">
        <v>41</v>
      </c>
      <c r="J41" s="7">
        <v>3.0000000000000001E-3</v>
      </c>
      <c r="K41" s="15">
        <v>0.9</v>
      </c>
      <c r="L41" s="7" t="s">
        <v>42</v>
      </c>
      <c r="M41" s="11">
        <v>2.0667164742946598E-2</v>
      </c>
      <c r="N41" s="16">
        <v>2.5000000000000001E-2</v>
      </c>
      <c r="O41" s="7" t="s">
        <v>41</v>
      </c>
      <c r="P41" s="7">
        <v>3.0000000000000001E-3</v>
      </c>
      <c r="Q41" s="15">
        <v>0.9</v>
      </c>
    </row>
    <row r="42" spans="1:17" x14ac:dyDescent="0.3">
      <c r="A42">
        <v>42</v>
      </c>
      <c r="B42" s="7" t="s">
        <v>39</v>
      </c>
      <c r="C42" s="7" t="s">
        <v>40</v>
      </c>
      <c r="D42" s="7"/>
      <c r="E42" s="7"/>
      <c r="F42" s="7">
        <v>3</v>
      </c>
      <c r="G42" s="8">
        <v>6</v>
      </c>
      <c r="H42" s="9">
        <f t="shared" si="0"/>
        <v>1.6625831835924034</v>
      </c>
      <c r="I42" s="7" t="s">
        <v>41</v>
      </c>
      <c r="J42" s="7">
        <v>3.0000000000000001E-3</v>
      </c>
      <c r="K42" s="15">
        <v>0.9</v>
      </c>
      <c r="L42" s="7" t="s">
        <v>42</v>
      </c>
      <c r="M42" s="11">
        <v>1.4870174946263401E-2</v>
      </c>
      <c r="N42" s="16">
        <v>2.5000000000000001E-2</v>
      </c>
      <c r="O42" s="7" t="s">
        <v>41</v>
      </c>
      <c r="P42" s="7">
        <v>3.0000000000000001E-3</v>
      </c>
      <c r="Q42" s="15">
        <v>0.9</v>
      </c>
    </row>
    <row r="43" spans="1:17" x14ac:dyDescent="0.3">
      <c r="A43" s="7">
        <v>43</v>
      </c>
      <c r="B43" s="7" t="s">
        <v>39</v>
      </c>
      <c r="C43" s="7" t="s">
        <v>40</v>
      </c>
      <c r="D43" s="7"/>
      <c r="E43" s="7"/>
      <c r="F43" s="7">
        <v>3</v>
      </c>
      <c r="G43" s="8">
        <v>6</v>
      </c>
      <c r="H43" s="9">
        <f t="shared" si="0"/>
        <v>2.6530304673374134</v>
      </c>
      <c r="I43" s="7" t="s">
        <v>41</v>
      </c>
      <c r="J43" s="7">
        <v>3.0000000000000001E-3</v>
      </c>
      <c r="K43" s="15">
        <v>0.9</v>
      </c>
      <c r="L43" s="7" t="s">
        <v>42</v>
      </c>
      <c r="M43" s="11">
        <v>9.2565195001661806E-3</v>
      </c>
      <c r="N43" s="16">
        <v>2.5000000000000001E-2</v>
      </c>
      <c r="O43" s="7" t="s">
        <v>41</v>
      </c>
      <c r="P43" s="7">
        <v>3.0000000000000001E-3</v>
      </c>
      <c r="Q43" s="15">
        <v>0.9</v>
      </c>
    </row>
    <row r="44" spans="1:17" x14ac:dyDescent="0.3">
      <c r="A44">
        <v>44</v>
      </c>
      <c r="B44" s="7" t="s">
        <v>39</v>
      </c>
      <c r="C44" s="7" t="s">
        <v>40</v>
      </c>
      <c r="D44" s="7"/>
      <c r="E44" s="7"/>
      <c r="F44" s="7">
        <v>3</v>
      </c>
      <c r="G44" s="8">
        <v>6</v>
      </c>
      <c r="H44" s="9">
        <f t="shared" si="0"/>
        <v>0.7014597154205453</v>
      </c>
      <c r="I44" s="7" t="s">
        <v>41</v>
      </c>
      <c r="J44" s="7">
        <v>3.0000000000000001E-3</v>
      </c>
      <c r="K44" s="15">
        <v>0.9</v>
      </c>
      <c r="L44" s="7" t="s">
        <v>42</v>
      </c>
      <c r="M44" s="11">
        <v>3.5473298751749101E-2</v>
      </c>
      <c r="N44" s="16">
        <v>2.5000000000000001E-2</v>
      </c>
      <c r="O44" s="7" t="s">
        <v>41</v>
      </c>
      <c r="P44" s="7">
        <v>3.0000000000000001E-3</v>
      </c>
      <c r="Q44" s="15">
        <v>0.9</v>
      </c>
    </row>
    <row r="45" spans="1:17" x14ac:dyDescent="0.3">
      <c r="A45">
        <v>45</v>
      </c>
      <c r="B45" s="7" t="s">
        <v>39</v>
      </c>
      <c r="C45" s="7" t="s">
        <v>40</v>
      </c>
      <c r="D45" s="7"/>
      <c r="E45" s="7"/>
      <c r="F45" s="7">
        <v>3</v>
      </c>
      <c r="G45" s="8">
        <v>6</v>
      </c>
      <c r="H45" s="9">
        <f t="shared" si="0"/>
        <v>0.69907208110748909</v>
      </c>
      <c r="I45" s="7" t="s">
        <v>41</v>
      </c>
      <c r="J45" s="7">
        <v>3.0000000000000001E-3</v>
      </c>
      <c r="K45" s="15">
        <v>0.9</v>
      </c>
      <c r="L45" s="7" t="s">
        <v>42</v>
      </c>
      <c r="M45" s="11">
        <v>3.5595024689100703E-2</v>
      </c>
      <c r="N45" s="16">
        <v>2.5000000000000001E-2</v>
      </c>
      <c r="O45" s="7" t="s">
        <v>41</v>
      </c>
      <c r="P45" s="7">
        <v>3.0000000000000001E-3</v>
      </c>
      <c r="Q45" s="15">
        <v>0.9</v>
      </c>
    </row>
    <row r="46" spans="1:17" x14ac:dyDescent="0.3">
      <c r="A46" s="7">
        <v>46</v>
      </c>
      <c r="B46" s="7" t="s">
        <v>39</v>
      </c>
      <c r="C46" s="7" t="s">
        <v>40</v>
      </c>
      <c r="D46" s="7"/>
      <c r="E46" s="7"/>
      <c r="F46" s="7">
        <v>3</v>
      </c>
      <c r="G46" s="8">
        <v>6</v>
      </c>
      <c r="H46" s="9">
        <f t="shared" si="0"/>
        <v>1.3348944110837102</v>
      </c>
      <c r="I46" s="7" t="s">
        <v>41</v>
      </c>
      <c r="J46" s="7">
        <v>3.0000000000000001E-3</v>
      </c>
      <c r="K46" s="15">
        <v>0.9</v>
      </c>
      <c r="L46" s="7" t="s">
        <v>42</v>
      </c>
      <c r="M46" s="11">
        <v>1.8561406349763301E-2</v>
      </c>
      <c r="N46" s="16">
        <v>2.5000000000000001E-2</v>
      </c>
      <c r="O46" s="7" t="s">
        <v>41</v>
      </c>
      <c r="P46" s="7">
        <v>3.0000000000000001E-3</v>
      </c>
      <c r="Q46" s="15">
        <v>0.9</v>
      </c>
    </row>
    <row r="47" spans="1:17" x14ac:dyDescent="0.3">
      <c r="A47">
        <v>47</v>
      </c>
      <c r="B47" s="7" t="s">
        <v>39</v>
      </c>
      <c r="C47" s="7" t="s">
        <v>40</v>
      </c>
      <c r="D47" s="7"/>
      <c r="E47" s="7"/>
      <c r="F47" s="7">
        <v>3</v>
      </c>
      <c r="G47" s="8">
        <v>6</v>
      </c>
      <c r="H47" s="9">
        <f t="shared" si="0"/>
        <v>3.8163303989725765</v>
      </c>
      <c r="I47" s="7" t="s">
        <v>41</v>
      </c>
      <c r="J47" s="7">
        <v>3.0000000000000001E-3</v>
      </c>
      <c r="K47" s="15">
        <v>0.9</v>
      </c>
      <c r="L47" s="7" t="s">
        <v>42</v>
      </c>
      <c r="M47" s="11">
        <v>6.3841288322582799E-3</v>
      </c>
      <c r="N47" s="16">
        <v>2.5000000000000001E-2</v>
      </c>
      <c r="O47" s="7" t="s">
        <v>41</v>
      </c>
      <c r="P47" s="7">
        <v>3.0000000000000001E-3</v>
      </c>
      <c r="Q47" s="15">
        <v>0.9</v>
      </c>
    </row>
    <row r="48" spans="1:17" x14ac:dyDescent="0.3">
      <c r="A48">
        <v>48</v>
      </c>
      <c r="B48" s="7" t="s">
        <v>39</v>
      </c>
      <c r="C48" s="7" t="s">
        <v>40</v>
      </c>
      <c r="D48" s="7"/>
      <c r="E48" s="7"/>
      <c r="F48" s="7">
        <v>3</v>
      </c>
      <c r="G48" s="8">
        <v>6</v>
      </c>
      <c r="H48" s="9">
        <f t="shared" si="0"/>
        <v>0.65541853875372558</v>
      </c>
      <c r="I48" s="7" t="s">
        <v>41</v>
      </c>
      <c r="J48" s="7">
        <v>3.0000000000000001E-3</v>
      </c>
      <c r="K48" s="15">
        <v>0.9</v>
      </c>
      <c r="L48" s="7" t="s">
        <v>42</v>
      </c>
      <c r="M48" s="11">
        <v>3.7976898889988703E-2</v>
      </c>
      <c r="N48" s="16">
        <v>2.5000000000000001E-2</v>
      </c>
      <c r="O48" s="7" t="s">
        <v>41</v>
      </c>
      <c r="P48" s="7">
        <v>3.0000000000000001E-3</v>
      </c>
      <c r="Q48" s="15">
        <v>0.9</v>
      </c>
    </row>
    <row r="49" spans="1:17" x14ac:dyDescent="0.3">
      <c r="A49" s="7">
        <v>49</v>
      </c>
      <c r="B49" s="7" t="s">
        <v>39</v>
      </c>
      <c r="C49" s="7" t="s">
        <v>40</v>
      </c>
      <c r="D49" s="7"/>
      <c r="E49" s="7"/>
      <c r="F49" s="7">
        <v>3</v>
      </c>
      <c r="G49" s="8">
        <v>6</v>
      </c>
      <c r="H49" s="9">
        <f t="shared" si="0"/>
        <v>1.165428045730349</v>
      </c>
      <c r="I49" s="7" t="s">
        <v>41</v>
      </c>
      <c r="J49" s="7">
        <v>3.0000000000000001E-3</v>
      </c>
      <c r="K49" s="15">
        <v>0.9</v>
      </c>
      <c r="L49" s="7" t="s">
        <v>42</v>
      </c>
      <c r="M49" s="11">
        <v>2.1284679121337802E-2</v>
      </c>
      <c r="N49" s="16">
        <v>2.5000000000000001E-2</v>
      </c>
      <c r="O49" s="7" t="s">
        <v>41</v>
      </c>
      <c r="P49" s="7">
        <v>3.0000000000000001E-3</v>
      </c>
      <c r="Q49" s="15">
        <v>0.9</v>
      </c>
    </row>
    <row r="50" spans="1:17" x14ac:dyDescent="0.3">
      <c r="A50">
        <v>50</v>
      </c>
      <c r="B50" s="7" t="s">
        <v>39</v>
      </c>
      <c r="C50" s="7" t="s">
        <v>40</v>
      </c>
      <c r="D50" s="7"/>
      <c r="E50" s="7"/>
      <c r="F50" s="7">
        <v>3</v>
      </c>
      <c r="G50" s="8">
        <v>6</v>
      </c>
      <c r="H50" s="9">
        <f t="shared" si="0"/>
        <v>0.73181544990847003</v>
      </c>
      <c r="I50" s="7" t="s">
        <v>41</v>
      </c>
      <c r="J50" s="7">
        <v>3.0000000000000001E-3</v>
      </c>
      <c r="K50" s="15">
        <v>0.9</v>
      </c>
      <c r="L50" s="7" t="s">
        <v>42</v>
      </c>
      <c r="M50" s="11">
        <v>3.3994951543398197E-2</v>
      </c>
      <c r="N50" s="16">
        <v>2.5000000000000001E-2</v>
      </c>
      <c r="O50" s="7" t="s">
        <v>41</v>
      </c>
      <c r="P50" s="7">
        <v>3.0000000000000001E-3</v>
      </c>
      <c r="Q50" s="15">
        <v>0.9</v>
      </c>
    </row>
    <row r="51" spans="1:17" x14ac:dyDescent="0.3">
      <c r="A51">
        <v>51</v>
      </c>
      <c r="B51" s="7" t="s">
        <v>39</v>
      </c>
      <c r="C51" s="7" t="s">
        <v>40</v>
      </c>
      <c r="D51" s="7"/>
      <c r="E51" s="7"/>
      <c r="F51" s="7">
        <v>3</v>
      </c>
      <c r="G51" s="8">
        <v>6</v>
      </c>
      <c r="H51" s="9">
        <f t="shared" si="0"/>
        <v>0.68324821405291425</v>
      </c>
      <c r="I51" s="7" t="s">
        <v>41</v>
      </c>
      <c r="J51" s="7">
        <v>3.0000000000000001E-3</v>
      </c>
      <c r="K51" s="15">
        <v>0.9</v>
      </c>
      <c r="L51" s="7" t="s">
        <v>42</v>
      </c>
      <c r="M51" s="11">
        <v>3.6423257003538302E-2</v>
      </c>
      <c r="N51" s="16">
        <v>2.5000000000000001E-2</v>
      </c>
      <c r="O51" s="7" t="s">
        <v>41</v>
      </c>
      <c r="P51" s="7">
        <v>3.0000000000000001E-3</v>
      </c>
      <c r="Q51" s="15">
        <v>0.9</v>
      </c>
    </row>
    <row r="52" spans="1:17" x14ac:dyDescent="0.3">
      <c r="A52" s="7">
        <v>52</v>
      </c>
      <c r="B52" s="7" t="s">
        <v>39</v>
      </c>
      <c r="C52" s="7" t="s">
        <v>40</v>
      </c>
      <c r="D52" s="7"/>
      <c r="E52" s="7"/>
      <c r="F52" s="7">
        <v>3</v>
      </c>
      <c r="G52" s="8">
        <v>6</v>
      </c>
      <c r="H52" s="9">
        <f t="shared" si="0"/>
        <v>1.1499234976104591</v>
      </c>
      <c r="I52" s="7" t="s">
        <v>41</v>
      </c>
      <c r="J52" s="7">
        <v>3.0000000000000001E-3</v>
      </c>
      <c r="K52" s="15">
        <v>0.9</v>
      </c>
      <c r="L52" s="7" t="s">
        <v>42</v>
      </c>
      <c r="M52" s="11">
        <v>2.1573910034261699E-2</v>
      </c>
      <c r="N52" s="16">
        <v>2.5000000000000001E-2</v>
      </c>
      <c r="O52" s="7" t="s">
        <v>41</v>
      </c>
      <c r="P52" s="7">
        <v>3.0000000000000001E-3</v>
      </c>
      <c r="Q52" s="15">
        <v>0.9</v>
      </c>
    </row>
    <row r="53" spans="1:17" x14ac:dyDescent="0.3">
      <c r="A53">
        <v>53</v>
      </c>
      <c r="B53" s="7" t="s">
        <v>39</v>
      </c>
      <c r="C53" s="7" t="s">
        <v>40</v>
      </c>
      <c r="D53" s="7"/>
      <c r="E53" s="7"/>
      <c r="F53" s="7">
        <v>3</v>
      </c>
      <c r="G53" s="8">
        <v>6</v>
      </c>
      <c r="H53" s="9">
        <f t="shared" si="0"/>
        <v>4.1678488524897483</v>
      </c>
      <c r="I53" s="7" t="s">
        <v>41</v>
      </c>
      <c r="J53" s="7">
        <v>3.0000000000000001E-3</v>
      </c>
      <c r="K53" s="15">
        <v>0.9</v>
      </c>
      <c r="L53" s="7" t="s">
        <v>42</v>
      </c>
      <c r="M53" s="11">
        <v>5.8316314686089801E-3</v>
      </c>
      <c r="N53" s="16">
        <v>2.5000000000000001E-2</v>
      </c>
      <c r="O53" s="7" t="s">
        <v>41</v>
      </c>
      <c r="P53" s="7">
        <v>3.0000000000000001E-3</v>
      </c>
      <c r="Q53" s="15">
        <v>0.9</v>
      </c>
    </row>
    <row r="54" spans="1:17" x14ac:dyDescent="0.3">
      <c r="A54">
        <v>54</v>
      </c>
      <c r="B54" s="7" t="s">
        <v>39</v>
      </c>
      <c r="C54" s="7" t="s">
        <v>40</v>
      </c>
      <c r="D54" s="7"/>
      <c r="E54" s="7"/>
      <c r="F54" s="7">
        <v>3</v>
      </c>
      <c r="G54" s="8">
        <v>6</v>
      </c>
      <c r="H54" s="9">
        <f t="shared" si="0"/>
        <v>3.5763363311446374</v>
      </c>
      <c r="I54" s="7" t="s">
        <v>41</v>
      </c>
      <c r="J54" s="7">
        <v>3.0000000000000001E-3</v>
      </c>
      <c r="K54" s="15">
        <v>0.9</v>
      </c>
      <c r="L54" s="7" t="s">
        <v>42</v>
      </c>
      <c r="M54" s="11">
        <v>6.8237273246049904E-3</v>
      </c>
      <c r="N54" s="16">
        <v>2.5000000000000001E-2</v>
      </c>
      <c r="O54" s="7" t="s">
        <v>41</v>
      </c>
      <c r="P54" s="7">
        <v>3.0000000000000001E-3</v>
      </c>
      <c r="Q54" s="15">
        <v>0.9</v>
      </c>
    </row>
    <row r="55" spans="1:17" x14ac:dyDescent="0.3">
      <c r="A55" s="7">
        <v>55</v>
      </c>
      <c r="B55" s="7" t="s">
        <v>39</v>
      </c>
      <c r="C55" s="7" t="s">
        <v>40</v>
      </c>
      <c r="D55" s="7"/>
      <c r="E55" s="7"/>
      <c r="F55" s="7">
        <v>3</v>
      </c>
      <c r="G55" s="8">
        <v>6</v>
      </c>
      <c r="H55" s="9">
        <f t="shared" si="0"/>
        <v>1.3840150607565127</v>
      </c>
      <c r="I55" s="7" t="s">
        <v>41</v>
      </c>
      <c r="J55" s="7">
        <v>3.0000000000000001E-3</v>
      </c>
      <c r="K55" s="15">
        <v>0.9</v>
      </c>
      <c r="L55" s="7" t="s">
        <v>42</v>
      </c>
      <c r="M55" s="11">
        <v>1.7896720581688001E-2</v>
      </c>
      <c r="N55" s="16">
        <v>2.5000000000000001E-2</v>
      </c>
      <c r="O55" s="7" t="s">
        <v>41</v>
      </c>
      <c r="P55" s="7">
        <v>3.0000000000000001E-3</v>
      </c>
      <c r="Q55" s="15">
        <v>0.9</v>
      </c>
    </row>
    <row r="56" spans="1:17" x14ac:dyDescent="0.3">
      <c r="A56">
        <v>56</v>
      </c>
      <c r="B56" s="7" t="s">
        <v>39</v>
      </c>
      <c r="C56" s="7" t="s">
        <v>40</v>
      </c>
      <c r="D56" s="7"/>
      <c r="E56" s="7"/>
      <c r="F56" s="7">
        <v>3</v>
      </c>
      <c r="G56" s="8">
        <v>6</v>
      </c>
      <c r="H56" s="9">
        <f t="shared" si="0"/>
        <v>0.67562826825999645</v>
      </c>
      <c r="I56" s="7" t="s">
        <v>41</v>
      </c>
      <c r="J56" s="7">
        <v>3.0000000000000001E-3</v>
      </c>
      <c r="K56" s="15">
        <v>0.9</v>
      </c>
      <c r="L56" s="7" t="s">
        <v>42</v>
      </c>
      <c r="M56" s="11">
        <v>3.6835929545573902E-2</v>
      </c>
      <c r="N56" s="16">
        <v>2.5000000000000001E-2</v>
      </c>
      <c r="O56" s="7" t="s">
        <v>41</v>
      </c>
      <c r="P56" s="7">
        <v>3.0000000000000001E-3</v>
      </c>
      <c r="Q56" s="15">
        <v>0.9</v>
      </c>
    </row>
    <row r="57" spans="1:17" x14ac:dyDescent="0.3">
      <c r="A57">
        <v>57</v>
      </c>
      <c r="B57" s="7" t="s">
        <v>39</v>
      </c>
      <c r="C57" s="7" t="s">
        <v>40</v>
      </c>
      <c r="D57" s="7"/>
      <c r="E57" s="7"/>
      <c r="F57" s="7">
        <v>3</v>
      </c>
      <c r="G57" s="8">
        <v>6</v>
      </c>
      <c r="H57" s="9">
        <f t="shared" si="0"/>
        <v>1.0900701719583252</v>
      </c>
      <c r="I57" s="7" t="s">
        <v>41</v>
      </c>
      <c r="J57" s="7">
        <v>3.0000000000000001E-3</v>
      </c>
      <c r="K57" s="15">
        <v>0.9</v>
      </c>
      <c r="L57" s="7" t="s">
        <v>42</v>
      </c>
      <c r="M57" s="11">
        <v>2.2767636686563501E-2</v>
      </c>
      <c r="N57" s="16">
        <v>2.5000000000000001E-2</v>
      </c>
      <c r="O57" s="7" t="s">
        <v>41</v>
      </c>
      <c r="P57" s="7">
        <v>3.0000000000000001E-3</v>
      </c>
      <c r="Q57" s="15">
        <v>0.9</v>
      </c>
    </row>
    <row r="58" spans="1:17" x14ac:dyDescent="0.3">
      <c r="A58" s="7">
        <v>58</v>
      </c>
      <c r="B58" s="7" t="s">
        <v>39</v>
      </c>
      <c r="C58" s="7" t="s">
        <v>40</v>
      </c>
      <c r="D58" s="7"/>
      <c r="E58" s="7"/>
      <c r="F58" s="7">
        <v>3</v>
      </c>
      <c r="G58" s="8">
        <v>6</v>
      </c>
      <c r="H58" s="9">
        <f t="shared" si="0"/>
        <v>2.7362496540047663</v>
      </c>
      <c r="I58" s="7" t="s">
        <v>41</v>
      </c>
      <c r="J58" s="7">
        <v>3.0000000000000001E-3</v>
      </c>
      <c r="K58" s="15">
        <v>0.9</v>
      </c>
      <c r="L58" s="7" t="s">
        <v>42</v>
      </c>
      <c r="M58" s="11">
        <v>8.96992653980851E-3</v>
      </c>
      <c r="N58" s="16">
        <v>2.5000000000000001E-2</v>
      </c>
      <c r="O58" s="7" t="s">
        <v>41</v>
      </c>
      <c r="P58" s="7">
        <v>3.0000000000000001E-3</v>
      </c>
      <c r="Q58" s="15">
        <v>0.9</v>
      </c>
    </row>
    <row r="59" spans="1:17" x14ac:dyDescent="0.3">
      <c r="A59">
        <v>59</v>
      </c>
      <c r="B59" s="7" t="s">
        <v>39</v>
      </c>
      <c r="C59" s="7" t="s">
        <v>40</v>
      </c>
      <c r="D59" s="7"/>
      <c r="E59" s="7"/>
      <c r="F59" s="7">
        <v>3</v>
      </c>
      <c r="G59" s="8">
        <v>6</v>
      </c>
      <c r="H59" s="9">
        <f t="shared" si="0"/>
        <v>0.7500147173321714</v>
      </c>
      <c r="I59" s="7" t="s">
        <v>41</v>
      </c>
      <c r="J59" s="7">
        <v>3.0000000000000001E-3</v>
      </c>
      <c r="K59" s="15">
        <v>0.9</v>
      </c>
      <c r="L59" s="7" t="s">
        <v>42</v>
      </c>
      <c r="M59" s="11">
        <v>3.3166012575849897E-2</v>
      </c>
      <c r="N59" s="16">
        <v>2.5000000000000001E-2</v>
      </c>
      <c r="O59" s="7" t="s">
        <v>41</v>
      </c>
      <c r="P59" s="7">
        <v>3.0000000000000001E-3</v>
      </c>
      <c r="Q59" s="15">
        <v>0.9</v>
      </c>
    </row>
    <row r="60" spans="1:17" x14ac:dyDescent="0.3">
      <c r="A60">
        <v>60</v>
      </c>
      <c r="B60" s="7" t="s">
        <v>39</v>
      </c>
      <c r="C60" s="7" t="s">
        <v>40</v>
      </c>
      <c r="D60" s="7"/>
      <c r="E60" s="7"/>
      <c r="F60" s="7">
        <v>3</v>
      </c>
      <c r="G60" s="8">
        <v>6</v>
      </c>
      <c r="H60" s="9">
        <f t="shared" si="0"/>
        <v>0.98381953108678843</v>
      </c>
      <c r="I60" s="7" t="s">
        <v>41</v>
      </c>
      <c r="J60" s="7">
        <v>3.0000000000000001E-3</v>
      </c>
      <c r="K60" s="15">
        <v>0.9</v>
      </c>
      <c r="L60" s="7" t="s">
        <v>42</v>
      </c>
      <c r="M60" s="11">
        <v>2.5244497891515501E-2</v>
      </c>
      <c r="N60" s="16">
        <v>2.5000000000000001E-2</v>
      </c>
      <c r="O60" s="7" t="s">
        <v>41</v>
      </c>
      <c r="P60" s="7">
        <v>3.0000000000000001E-3</v>
      </c>
      <c r="Q60" s="15">
        <v>0.9</v>
      </c>
    </row>
    <row r="61" spans="1:17" x14ac:dyDescent="0.3">
      <c r="A61" s="7">
        <v>61</v>
      </c>
      <c r="B61" s="7" t="s">
        <v>39</v>
      </c>
      <c r="C61" s="7" t="s">
        <v>40</v>
      </c>
      <c r="D61" s="7"/>
      <c r="E61" s="7"/>
      <c r="F61" s="7">
        <v>3</v>
      </c>
      <c r="G61" s="8">
        <v>6</v>
      </c>
      <c r="H61" s="9">
        <f t="shared" si="0"/>
        <v>0.79116138162209892</v>
      </c>
      <c r="I61" s="7" t="s">
        <v>41</v>
      </c>
      <c r="J61" s="7">
        <v>3.0000000000000001E-3</v>
      </c>
      <c r="K61" s="15">
        <v>0.9</v>
      </c>
      <c r="L61" s="7" t="s">
        <v>42</v>
      </c>
      <c r="M61" s="11">
        <v>3.14324489887804E-2</v>
      </c>
      <c r="N61" s="16">
        <v>2.5000000000000001E-2</v>
      </c>
      <c r="O61" s="7" t="s">
        <v>41</v>
      </c>
      <c r="P61" s="7">
        <v>3.0000000000000001E-3</v>
      </c>
      <c r="Q61" s="15">
        <v>0.9</v>
      </c>
    </row>
    <row r="62" spans="1:17" x14ac:dyDescent="0.3">
      <c r="A62">
        <v>62</v>
      </c>
      <c r="B62" s="7" t="s">
        <v>39</v>
      </c>
      <c r="C62" s="7" t="s">
        <v>40</v>
      </c>
      <c r="D62" s="7"/>
      <c r="E62" s="7"/>
      <c r="F62" s="7">
        <v>3</v>
      </c>
      <c r="G62" s="8">
        <v>6</v>
      </c>
      <c r="H62" s="9">
        <f t="shared" si="0"/>
        <v>0.82712152451352405</v>
      </c>
      <c r="I62" s="7" t="s">
        <v>41</v>
      </c>
      <c r="J62" s="7">
        <v>3.0000000000000001E-3</v>
      </c>
      <c r="K62" s="15">
        <v>0.9</v>
      </c>
      <c r="L62" s="7" t="s">
        <v>42</v>
      </c>
      <c r="M62" s="11">
        <v>3.00586379095912E-2</v>
      </c>
      <c r="N62" s="16">
        <v>2.5000000000000001E-2</v>
      </c>
      <c r="O62" s="7" t="s">
        <v>41</v>
      </c>
      <c r="P62" s="7">
        <v>3.0000000000000001E-3</v>
      </c>
      <c r="Q62" s="15">
        <v>0.9</v>
      </c>
    </row>
    <row r="63" spans="1:17" x14ac:dyDescent="0.3">
      <c r="A63">
        <v>63</v>
      </c>
      <c r="B63" s="7" t="s">
        <v>39</v>
      </c>
      <c r="C63" s="7" t="s">
        <v>40</v>
      </c>
      <c r="D63" s="7"/>
      <c r="E63" s="7"/>
      <c r="F63" s="7">
        <v>3</v>
      </c>
      <c r="G63" s="8">
        <v>6</v>
      </c>
      <c r="H63" s="9">
        <f t="shared" si="0"/>
        <v>0.67097840026736277</v>
      </c>
      <c r="I63" s="7" t="s">
        <v>41</v>
      </c>
      <c r="J63" s="7">
        <v>3.0000000000000001E-3</v>
      </c>
      <c r="K63" s="15">
        <v>0.9</v>
      </c>
      <c r="L63" s="7" t="s">
        <v>42</v>
      </c>
      <c r="M63" s="11">
        <v>3.7092356857843699E-2</v>
      </c>
      <c r="N63" s="16">
        <v>2.5000000000000001E-2</v>
      </c>
      <c r="O63" s="7" t="s">
        <v>41</v>
      </c>
      <c r="P63" s="7">
        <v>3.0000000000000001E-3</v>
      </c>
      <c r="Q63" s="15">
        <v>0.9</v>
      </c>
    </row>
    <row r="64" spans="1:17" x14ac:dyDescent="0.3">
      <c r="A64" s="7">
        <v>64</v>
      </c>
      <c r="B64" s="7" t="s">
        <v>39</v>
      </c>
      <c r="C64" s="7" t="s">
        <v>40</v>
      </c>
      <c r="D64" s="7"/>
      <c r="E64" s="7"/>
      <c r="F64" s="7">
        <v>3</v>
      </c>
      <c r="G64" s="8">
        <v>6</v>
      </c>
      <c r="H64" s="9">
        <f t="shared" si="0"/>
        <v>1.8198788432320931</v>
      </c>
      <c r="I64" s="7" t="s">
        <v>41</v>
      </c>
      <c r="J64" s="7">
        <v>3.0000000000000001E-3</v>
      </c>
      <c r="K64" s="15">
        <v>0.9</v>
      </c>
      <c r="L64" s="7" t="s">
        <v>42</v>
      </c>
      <c r="M64" s="11">
        <v>1.35705115487799E-2</v>
      </c>
      <c r="N64" s="16">
        <v>2.5000000000000001E-2</v>
      </c>
      <c r="O64" s="7" t="s">
        <v>41</v>
      </c>
      <c r="P64" s="7">
        <v>3.0000000000000001E-3</v>
      </c>
      <c r="Q64" s="15">
        <v>0.9</v>
      </c>
    </row>
    <row r="65" spans="1:17" x14ac:dyDescent="0.3">
      <c r="A65">
        <v>65</v>
      </c>
      <c r="B65" s="7" t="s">
        <v>39</v>
      </c>
      <c r="C65" s="7" t="s">
        <v>40</v>
      </c>
      <c r="D65" s="7"/>
      <c r="E65" s="7"/>
      <c r="F65" s="7">
        <v>3</v>
      </c>
      <c r="G65" s="8">
        <v>6</v>
      </c>
      <c r="H65" s="9">
        <f t="shared" si="0"/>
        <v>0.79717364393757884</v>
      </c>
      <c r="I65" s="7" t="s">
        <v>41</v>
      </c>
      <c r="J65" s="7">
        <v>3.0000000000000001E-3</v>
      </c>
      <c r="K65" s="15">
        <v>0.9</v>
      </c>
      <c r="L65" s="7" t="s">
        <v>42</v>
      </c>
      <c r="M65" s="11">
        <v>3.1194129303097701E-2</v>
      </c>
      <c r="N65" s="16">
        <v>2.5000000000000001E-2</v>
      </c>
      <c r="O65" s="7" t="s">
        <v>41</v>
      </c>
      <c r="P65" s="7">
        <v>3.0000000000000001E-3</v>
      </c>
      <c r="Q65" s="15">
        <v>0.9</v>
      </c>
    </row>
    <row r="66" spans="1:17" x14ac:dyDescent="0.3">
      <c r="A66">
        <v>66</v>
      </c>
      <c r="B66" s="7" t="s">
        <v>39</v>
      </c>
      <c r="C66" s="7" t="s">
        <v>40</v>
      </c>
      <c r="D66" s="7"/>
      <c r="E66" s="7"/>
      <c r="F66" s="7">
        <v>3</v>
      </c>
      <c r="G66" s="8">
        <v>6</v>
      </c>
      <c r="H66" s="9">
        <f t="shared" ref="H66:H100" si="1">IF(F66=1,1/(J66/K66),IF(F66=2,1/(J66/K66+M66/N66),IF(F66=3,1/(J66/K66+M66/N66+P66/Q66),IF(F66=4,1/(J66/K66+M66/N66+P66/Q66+S66/T66),IF(F66=5,1/(J66/K66+M66/N66+P66/Q66+S66/T66+V66/W66))))))</f>
        <v>0.97772796184028687</v>
      </c>
      <c r="I66" s="7" t="s">
        <v>41</v>
      </c>
      <c r="J66" s="7">
        <v>3.0000000000000001E-3</v>
      </c>
      <c r="K66" s="15">
        <v>0.9</v>
      </c>
      <c r="L66" s="7" t="s">
        <v>42</v>
      </c>
      <c r="M66" s="11">
        <v>2.5402817868627602E-2</v>
      </c>
      <c r="N66" s="16">
        <v>2.5000000000000001E-2</v>
      </c>
      <c r="O66" s="7" t="s">
        <v>41</v>
      </c>
      <c r="P66" s="7">
        <v>3.0000000000000001E-3</v>
      </c>
      <c r="Q66" s="15">
        <v>0.9</v>
      </c>
    </row>
    <row r="67" spans="1:17" x14ac:dyDescent="0.3">
      <c r="A67" s="7">
        <v>67</v>
      </c>
      <c r="B67" s="7" t="s">
        <v>39</v>
      </c>
      <c r="C67" s="7" t="s">
        <v>40</v>
      </c>
      <c r="D67" s="7"/>
      <c r="E67" s="7"/>
      <c r="F67" s="7">
        <v>3</v>
      </c>
      <c r="G67" s="8">
        <v>6</v>
      </c>
      <c r="H67" s="9">
        <f t="shared" si="1"/>
        <v>0.8485861583788683</v>
      </c>
      <c r="I67" s="7" t="s">
        <v>41</v>
      </c>
      <c r="J67" s="7">
        <v>3.0000000000000001E-3</v>
      </c>
      <c r="K67" s="15">
        <v>0.9</v>
      </c>
      <c r="L67" s="7" t="s">
        <v>42</v>
      </c>
      <c r="M67" s="11">
        <v>2.92941014040261E-2</v>
      </c>
      <c r="N67" s="16">
        <v>2.5000000000000001E-2</v>
      </c>
      <c r="O67" s="7" t="s">
        <v>41</v>
      </c>
      <c r="P67" s="7">
        <v>3.0000000000000001E-3</v>
      </c>
      <c r="Q67" s="15">
        <v>0.9</v>
      </c>
    </row>
    <row r="68" spans="1:17" x14ac:dyDescent="0.3">
      <c r="A68">
        <v>68</v>
      </c>
      <c r="B68" s="7" t="s">
        <v>39</v>
      </c>
      <c r="C68" s="7" t="s">
        <v>40</v>
      </c>
      <c r="D68" s="7"/>
      <c r="E68" s="7"/>
      <c r="F68" s="7">
        <v>3</v>
      </c>
      <c r="G68" s="8">
        <v>6</v>
      </c>
      <c r="H68" s="9">
        <f t="shared" si="1"/>
        <v>0.72780296772569186</v>
      </c>
      <c r="I68" s="7" t="s">
        <v>41</v>
      </c>
      <c r="J68" s="7">
        <v>3.0000000000000001E-3</v>
      </c>
      <c r="K68" s="15">
        <v>0.9</v>
      </c>
      <c r="L68" s="7" t="s">
        <v>42</v>
      </c>
      <c r="M68" s="11">
        <v>3.4183289445936703E-2</v>
      </c>
      <c r="N68" s="16">
        <v>2.5000000000000001E-2</v>
      </c>
      <c r="O68" s="7" t="s">
        <v>41</v>
      </c>
      <c r="P68" s="7">
        <v>3.0000000000000001E-3</v>
      </c>
      <c r="Q68" s="15">
        <v>0.9</v>
      </c>
    </row>
    <row r="69" spans="1:17" x14ac:dyDescent="0.3">
      <c r="A69">
        <v>69</v>
      </c>
      <c r="B69" s="7" t="s">
        <v>39</v>
      </c>
      <c r="C69" s="7" t="s">
        <v>40</v>
      </c>
      <c r="D69" s="7"/>
      <c r="E69" s="7"/>
      <c r="F69" s="7">
        <v>3</v>
      </c>
      <c r="G69" s="8">
        <v>6</v>
      </c>
      <c r="H69" s="9">
        <f t="shared" si="1"/>
        <v>2.4354567746803388</v>
      </c>
      <c r="I69" s="7" t="s">
        <v>41</v>
      </c>
      <c r="J69" s="7">
        <v>3.0000000000000001E-3</v>
      </c>
      <c r="K69" s="15">
        <v>0.9</v>
      </c>
      <c r="L69" s="7" t="s">
        <v>42</v>
      </c>
      <c r="M69" s="11">
        <v>1.0098348200321201E-2</v>
      </c>
      <c r="N69" s="16">
        <v>2.5000000000000001E-2</v>
      </c>
      <c r="O69" s="7" t="s">
        <v>41</v>
      </c>
      <c r="P69" s="7">
        <v>3.0000000000000001E-3</v>
      </c>
      <c r="Q69" s="15">
        <v>0.9</v>
      </c>
    </row>
    <row r="70" spans="1:17" x14ac:dyDescent="0.3">
      <c r="A70" s="7">
        <v>70</v>
      </c>
      <c r="B70" s="7" t="s">
        <v>39</v>
      </c>
      <c r="C70" s="7" t="s">
        <v>40</v>
      </c>
      <c r="D70" s="7"/>
      <c r="E70" s="7"/>
      <c r="F70" s="7">
        <v>3</v>
      </c>
      <c r="G70" s="8">
        <v>6</v>
      </c>
      <c r="H70" s="9">
        <f t="shared" si="1"/>
        <v>0.81854929922894026</v>
      </c>
      <c r="I70" s="7" t="s">
        <v>41</v>
      </c>
      <c r="J70" s="7">
        <v>3.0000000000000001E-3</v>
      </c>
      <c r="K70" s="15">
        <v>0.9</v>
      </c>
      <c r="L70" s="7" t="s">
        <v>42</v>
      </c>
      <c r="M70" s="11">
        <v>3.0375171220861402E-2</v>
      </c>
      <c r="N70" s="16">
        <v>2.5000000000000001E-2</v>
      </c>
      <c r="O70" s="7" t="s">
        <v>41</v>
      </c>
      <c r="P70" s="7">
        <v>3.0000000000000001E-3</v>
      </c>
      <c r="Q70" s="15">
        <v>0.9</v>
      </c>
    </row>
    <row r="71" spans="1:17" x14ac:dyDescent="0.3">
      <c r="A71">
        <v>71</v>
      </c>
      <c r="B71" s="7" t="s">
        <v>39</v>
      </c>
      <c r="C71" s="7" t="s">
        <v>40</v>
      </c>
      <c r="D71" s="7"/>
      <c r="E71" s="7"/>
      <c r="F71" s="7">
        <v>3</v>
      </c>
      <c r="G71" s="8">
        <v>6</v>
      </c>
      <c r="H71" s="9">
        <f t="shared" si="1"/>
        <v>0.80604233294803895</v>
      </c>
      <c r="I71" s="7" t="s">
        <v>41</v>
      </c>
      <c r="J71" s="7">
        <v>3.0000000000000001E-3</v>
      </c>
      <c r="K71" s="15">
        <v>0.9</v>
      </c>
      <c r="L71" s="7" t="s">
        <v>42</v>
      </c>
      <c r="M71" s="11">
        <v>3.0849074043333501E-2</v>
      </c>
      <c r="N71" s="16">
        <v>2.5000000000000001E-2</v>
      </c>
      <c r="O71" s="7" t="s">
        <v>41</v>
      </c>
      <c r="P71" s="7">
        <v>3.0000000000000001E-3</v>
      </c>
      <c r="Q71" s="15">
        <v>0.9</v>
      </c>
    </row>
    <row r="72" spans="1:17" x14ac:dyDescent="0.3">
      <c r="A72">
        <v>72</v>
      </c>
      <c r="B72" s="7" t="s">
        <v>39</v>
      </c>
      <c r="C72" s="7" t="s">
        <v>40</v>
      </c>
      <c r="D72" s="7"/>
      <c r="E72" s="7"/>
      <c r="F72" s="7">
        <v>3</v>
      </c>
      <c r="G72" s="8">
        <v>6</v>
      </c>
      <c r="H72" s="9">
        <f t="shared" si="1"/>
        <v>1.2513626115383203</v>
      </c>
      <c r="I72" s="7" t="s">
        <v>41</v>
      </c>
      <c r="J72" s="7">
        <v>3.0000000000000001E-3</v>
      </c>
      <c r="K72" s="15">
        <v>0.9</v>
      </c>
      <c r="L72" s="7" t="s">
        <v>42</v>
      </c>
      <c r="M72" s="11">
        <v>1.9811555288732099E-2</v>
      </c>
      <c r="N72" s="16">
        <v>2.5000000000000001E-2</v>
      </c>
      <c r="O72" s="7" t="s">
        <v>41</v>
      </c>
      <c r="P72" s="7">
        <v>3.0000000000000001E-3</v>
      </c>
      <c r="Q72" s="15">
        <v>0.9</v>
      </c>
    </row>
    <row r="73" spans="1:17" x14ac:dyDescent="0.3">
      <c r="A73" s="7">
        <v>73</v>
      </c>
      <c r="B73" s="7" t="s">
        <v>39</v>
      </c>
      <c r="C73" s="7" t="s">
        <v>40</v>
      </c>
      <c r="D73" s="7"/>
      <c r="E73" s="7"/>
      <c r="F73" s="7">
        <v>3</v>
      </c>
      <c r="G73" s="8">
        <v>6</v>
      </c>
      <c r="H73" s="9">
        <f t="shared" si="1"/>
        <v>1.3076133366924634</v>
      </c>
      <c r="I73" s="7" t="s">
        <v>41</v>
      </c>
      <c r="J73" s="7">
        <v>3.0000000000000001E-3</v>
      </c>
      <c r="K73" s="15">
        <v>0.9</v>
      </c>
      <c r="L73" s="7" t="s">
        <v>42</v>
      </c>
      <c r="M73" s="11">
        <v>1.8952134968712901E-2</v>
      </c>
      <c r="N73" s="16">
        <v>2.5000000000000001E-2</v>
      </c>
      <c r="O73" s="7" t="s">
        <v>41</v>
      </c>
      <c r="P73" s="7">
        <v>3.0000000000000001E-3</v>
      </c>
      <c r="Q73" s="15">
        <v>0.9</v>
      </c>
    </row>
    <row r="74" spans="1:17" x14ac:dyDescent="0.3">
      <c r="A74">
        <v>74</v>
      </c>
      <c r="B74" s="7" t="s">
        <v>39</v>
      </c>
      <c r="C74" s="7" t="s">
        <v>40</v>
      </c>
      <c r="D74" s="7"/>
      <c r="E74" s="7"/>
      <c r="F74" s="7">
        <v>3</v>
      </c>
      <c r="G74" s="8">
        <v>6</v>
      </c>
      <c r="H74" s="9">
        <f t="shared" si="1"/>
        <v>2.1182976299398919</v>
      </c>
      <c r="I74" s="7" t="s">
        <v>41</v>
      </c>
      <c r="J74" s="7">
        <v>3.0000000000000001E-3</v>
      </c>
      <c r="K74" s="15">
        <v>0.9</v>
      </c>
      <c r="L74" s="7" t="s">
        <v>42</v>
      </c>
      <c r="M74" s="11">
        <v>1.16352631691843E-2</v>
      </c>
      <c r="N74" s="16">
        <v>2.5000000000000001E-2</v>
      </c>
      <c r="O74" s="7" t="s">
        <v>41</v>
      </c>
      <c r="P74" s="7">
        <v>3.0000000000000001E-3</v>
      </c>
      <c r="Q74" s="15">
        <v>0.9</v>
      </c>
    </row>
    <row r="75" spans="1:17" x14ac:dyDescent="0.3">
      <c r="A75">
        <v>75</v>
      </c>
      <c r="B75" s="7" t="s">
        <v>39</v>
      </c>
      <c r="C75" s="7" t="s">
        <v>40</v>
      </c>
      <c r="D75" s="7"/>
      <c r="E75" s="7"/>
      <c r="F75" s="7">
        <v>3</v>
      </c>
      <c r="G75" s="8">
        <v>6</v>
      </c>
      <c r="H75" s="9">
        <f t="shared" si="1"/>
        <v>2.2592379764106107</v>
      </c>
      <c r="I75" s="7" t="s">
        <v>41</v>
      </c>
      <c r="J75" s="7">
        <v>3.0000000000000001E-3</v>
      </c>
      <c r="K75" s="15">
        <v>0.9</v>
      </c>
      <c r="L75" s="7" t="s">
        <v>42</v>
      </c>
      <c r="M75" s="11">
        <v>1.08990113455802E-2</v>
      </c>
      <c r="N75" s="16">
        <v>2.5000000000000001E-2</v>
      </c>
      <c r="O75" s="7" t="s">
        <v>41</v>
      </c>
      <c r="P75" s="7">
        <v>3.0000000000000001E-3</v>
      </c>
      <c r="Q75" s="15">
        <v>0.9</v>
      </c>
    </row>
    <row r="76" spans="1:17" x14ac:dyDescent="0.3">
      <c r="A76" s="7">
        <v>76</v>
      </c>
      <c r="B76" s="7" t="s">
        <v>39</v>
      </c>
      <c r="C76" s="7" t="s">
        <v>40</v>
      </c>
      <c r="D76" s="7"/>
      <c r="E76" s="7"/>
      <c r="F76" s="7">
        <v>3</v>
      </c>
      <c r="G76" s="8">
        <v>6</v>
      </c>
      <c r="H76" s="9">
        <f t="shared" si="1"/>
        <v>0.79405383720308986</v>
      </c>
      <c r="I76" s="7" t="s">
        <v>41</v>
      </c>
      <c r="J76" s="7">
        <v>3.0000000000000001E-3</v>
      </c>
      <c r="K76" s="15">
        <v>0.9</v>
      </c>
      <c r="L76" s="7" t="s">
        <v>42</v>
      </c>
      <c r="M76" s="11">
        <v>3.13173446543515E-2</v>
      </c>
      <c r="N76" s="16">
        <v>2.5000000000000001E-2</v>
      </c>
      <c r="O76" s="7" t="s">
        <v>41</v>
      </c>
      <c r="P76" s="7">
        <v>3.0000000000000001E-3</v>
      </c>
      <c r="Q76" s="15">
        <v>0.9</v>
      </c>
    </row>
    <row r="77" spans="1:17" x14ac:dyDescent="0.3">
      <c r="A77">
        <v>77</v>
      </c>
      <c r="B77" s="7" t="s">
        <v>39</v>
      </c>
      <c r="C77" s="7" t="s">
        <v>40</v>
      </c>
      <c r="D77" s="7"/>
      <c r="E77" s="7"/>
      <c r="F77" s="7">
        <v>3</v>
      </c>
      <c r="G77" s="8">
        <v>6</v>
      </c>
      <c r="H77" s="9">
        <f t="shared" si="1"/>
        <v>1.5906449141637313</v>
      </c>
      <c r="I77" s="7" t="s">
        <v>41</v>
      </c>
      <c r="J77" s="7">
        <v>3.0000000000000001E-3</v>
      </c>
      <c r="K77" s="15">
        <v>0.9</v>
      </c>
      <c r="L77" s="7" t="s">
        <v>42</v>
      </c>
      <c r="M77" s="11">
        <v>1.5550228900276099E-2</v>
      </c>
      <c r="N77" s="16">
        <v>2.5000000000000001E-2</v>
      </c>
      <c r="O77" s="7" t="s">
        <v>41</v>
      </c>
      <c r="P77" s="7">
        <v>3.0000000000000001E-3</v>
      </c>
      <c r="Q77" s="15">
        <v>0.9</v>
      </c>
    </row>
    <row r="78" spans="1:17" x14ac:dyDescent="0.3">
      <c r="A78">
        <v>78</v>
      </c>
      <c r="B78" s="7" t="s">
        <v>39</v>
      </c>
      <c r="C78" s="7" t="s">
        <v>40</v>
      </c>
      <c r="D78" s="7"/>
      <c r="E78" s="7"/>
      <c r="F78" s="7">
        <v>3</v>
      </c>
      <c r="G78" s="8">
        <v>6</v>
      </c>
      <c r="H78" s="9">
        <f t="shared" si="1"/>
        <v>1.1684871404817261</v>
      </c>
      <c r="I78" s="7" t="s">
        <v>41</v>
      </c>
      <c r="J78" s="7">
        <v>3.0000000000000001E-3</v>
      </c>
      <c r="K78" s="15">
        <v>0.9</v>
      </c>
      <c r="L78" s="7" t="s">
        <v>42</v>
      </c>
      <c r="M78" s="11">
        <v>2.12285195821896E-2</v>
      </c>
      <c r="N78" s="16">
        <v>2.5000000000000001E-2</v>
      </c>
      <c r="O78" s="7" t="s">
        <v>41</v>
      </c>
      <c r="P78" s="7">
        <v>3.0000000000000001E-3</v>
      </c>
      <c r="Q78" s="15">
        <v>0.9</v>
      </c>
    </row>
    <row r="79" spans="1:17" x14ac:dyDescent="0.3">
      <c r="A79" s="7">
        <v>79</v>
      </c>
      <c r="B79" s="7" t="s">
        <v>39</v>
      </c>
      <c r="C79" s="7" t="s">
        <v>40</v>
      </c>
      <c r="D79" s="7"/>
      <c r="E79" s="7"/>
      <c r="F79" s="7">
        <v>3</v>
      </c>
      <c r="G79" s="8">
        <v>6</v>
      </c>
      <c r="H79" s="9">
        <f t="shared" si="1"/>
        <v>1.3532594223292449</v>
      </c>
      <c r="I79" s="7" t="s">
        <v>41</v>
      </c>
      <c r="J79" s="7">
        <v>3.0000000000000001E-3</v>
      </c>
      <c r="K79" s="15">
        <v>0.9</v>
      </c>
      <c r="L79" s="7" t="s">
        <v>42</v>
      </c>
      <c r="M79" s="11">
        <v>1.83072486724704E-2</v>
      </c>
      <c r="N79" s="16">
        <v>2.5000000000000001E-2</v>
      </c>
      <c r="O79" s="7" t="s">
        <v>41</v>
      </c>
      <c r="P79" s="7">
        <v>3.0000000000000001E-3</v>
      </c>
      <c r="Q79" s="15">
        <v>0.9</v>
      </c>
    </row>
    <row r="80" spans="1:17" x14ac:dyDescent="0.3">
      <c r="A80">
        <v>80</v>
      </c>
      <c r="B80" s="7" t="s">
        <v>39</v>
      </c>
      <c r="C80" s="7" t="s">
        <v>40</v>
      </c>
      <c r="D80" s="7"/>
      <c r="E80" s="7"/>
      <c r="F80" s="7">
        <v>3</v>
      </c>
      <c r="G80" s="8">
        <v>6</v>
      </c>
      <c r="H80" s="9">
        <f t="shared" si="1"/>
        <v>5.3584885022860247</v>
      </c>
      <c r="I80" s="7" t="s">
        <v>41</v>
      </c>
      <c r="J80" s="7">
        <v>3.0000000000000001E-3</v>
      </c>
      <c r="K80" s="15">
        <v>0.9</v>
      </c>
      <c r="L80" s="7" t="s">
        <v>42</v>
      </c>
      <c r="M80" s="11">
        <v>4.4988280879333601E-3</v>
      </c>
      <c r="N80" s="16">
        <v>2.5000000000000001E-2</v>
      </c>
      <c r="O80" s="7" t="s">
        <v>41</v>
      </c>
      <c r="P80" s="7">
        <v>3.0000000000000001E-3</v>
      </c>
      <c r="Q80" s="15">
        <v>0.9</v>
      </c>
    </row>
    <row r="81" spans="1:17" x14ac:dyDescent="0.3">
      <c r="A81">
        <v>81</v>
      </c>
      <c r="B81" s="7" t="s">
        <v>39</v>
      </c>
      <c r="C81" s="7" t="s">
        <v>40</v>
      </c>
      <c r="D81" s="7"/>
      <c r="E81" s="7"/>
      <c r="F81" s="7">
        <v>3</v>
      </c>
      <c r="G81" s="8">
        <v>6</v>
      </c>
      <c r="H81" s="9">
        <f t="shared" si="1"/>
        <v>0.86299909646865336</v>
      </c>
      <c r="I81" s="7" t="s">
        <v>41</v>
      </c>
      <c r="J81" s="7">
        <v>3.0000000000000001E-3</v>
      </c>
      <c r="K81" s="15">
        <v>0.9</v>
      </c>
      <c r="L81" s="7" t="s">
        <v>42</v>
      </c>
      <c r="M81" s="11">
        <v>2.8802077451720799E-2</v>
      </c>
      <c r="N81" s="16">
        <v>2.5000000000000001E-2</v>
      </c>
      <c r="O81" s="7" t="s">
        <v>41</v>
      </c>
      <c r="P81" s="7">
        <v>3.0000000000000001E-3</v>
      </c>
      <c r="Q81" s="15">
        <v>0.9</v>
      </c>
    </row>
    <row r="82" spans="1:17" x14ac:dyDescent="0.3">
      <c r="A82" s="7">
        <v>82</v>
      </c>
      <c r="B82" s="7" t="s">
        <v>39</v>
      </c>
      <c r="C82" s="7" t="s">
        <v>40</v>
      </c>
      <c r="D82" s="7"/>
      <c r="E82" s="7"/>
      <c r="F82" s="7">
        <v>3</v>
      </c>
      <c r="G82" s="8">
        <v>6</v>
      </c>
      <c r="H82" s="9">
        <f t="shared" si="1"/>
        <v>0.62720768230486457</v>
      </c>
      <c r="I82" s="7" t="s">
        <v>41</v>
      </c>
      <c r="J82" s="7">
        <v>3.0000000000000001E-3</v>
      </c>
      <c r="K82" s="15">
        <v>0.9</v>
      </c>
      <c r="L82" s="7" t="s">
        <v>42</v>
      </c>
      <c r="M82" s="11">
        <v>3.9692538992501802E-2</v>
      </c>
      <c r="N82" s="16">
        <v>2.5000000000000001E-2</v>
      </c>
      <c r="O82" s="7" t="s">
        <v>41</v>
      </c>
      <c r="P82" s="7">
        <v>3.0000000000000001E-3</v>
      </c>
      <c r="Q82" s="15">
        <v>0.9</v>
      </c>
    </row>
    <row r="83" spans="1:17" x14ac:dyDescent="0.3">
      <c r="A83">
        <v>83</v>
      </c>
      <c r="B83" s="7" t="s">
        <v>39</v>
      </c>
      <c r="C83" s="7" t="s">
        <v>40</v>
      </c>
      <c r="D83" s="7"/>
      <c r="E83" s="7"/>
      <c r="F83" s="7">
        <v>3</v>
      </c>
      <c r="G83" s="8">
        <v>6</v>
      </c>
      <c r="H83" s="9">
        <f t="shared" si="1"/>
        <v>1.26971044758588</v>
      </c>
      <c r="I83" s="7" t="s">
        <v>41</v>
      </c>
      <c r="J83" s="7">
        <v>3.0000000000000001E-3</v>
      </c>
      <c r="K83" s="15">
        <v>0.9</v>
      </c>
      <c r="L83" s="7" t="s">
        <v>42</v>
      </c>
      <c r="M83" s="11">
        <v>1.9522861798293899E-2</v>
      </c>
      <c r="N83" s="16">
        <v>2.5000000000000001E-2</v>
      </c>
      <c r="O83" s="7" t="s">
        <v>41</v>
      </c>
      <c r="P83" s="7">
        <v>3.0000000000000001E-3</v>
      </c>
      <c r="Q83" s="15">
        <v>0.9</v>
      </c>
    </row>
    <row r="84" spans="1:17" x14ac:dyDescent="0.3">
      <c r="A84">
        <v>84</v>
      </c>
      <c r="B84" s="7" t="s">
        <v>39</v>
      </c>
      <c r="C84" s="7" t="s">
        <v>40</v>
      </c>
      <c r="D84" s="7"/>
      <c r="E84" s="7"/>
      <c r="F84" s="7">
        <v>3</v>
      </c>
      <c r="G84" s="8">
        <v>6</v>
      </c>
      <c r="H84" s="9">
        <f t="shared" si="1"/>
        <v>1.6181860440725941</v>
      </c>
      <c r="I84" s="7" t="s">
        <v>41</v>
      </c>
      <c r="J84" s="7">
        <v>3.0000000000000001E-3</v>
      </c>
      <c r="K84" s="15">
        <v>0.9</v>
      </c>
      <c r="L84" s="7" t="s">
        <v>42</v>
      </c>
      <c r="M84" s="11">
        <v>1.5282731189392501E-2</v>
      </c>
      <c r="N84" s="16">
        <v>2.5000000000000001E-2</v>
      </c>
      <c r="O84" s="7" t="s">
        <v>41</v>
      </c>
      <c r="P84" s="7">
        <v>3.0000000000000001E-3</v>
      </c>
      <c r="Q84" s="15">
        <v>0.9</v>
      </c>
    </row>
    <row r="85" spans="1:17" x14ac:dyDescent="0.3">
      <c r="A85" s="7">
        <v>85</v>
      </c>
      <c r="B85" s="7" t="s">
        <v>39</v>
      </c>
      <c r="C85" s="7" t="s">
        <v>40</v>
      </c>
      <c r="D85" s="7"/>
      <c r="E85" s="7"/>
      <c r="F85" s="7">
        <v>3</v>
      </c>
      <c r="G85" s="8">
        <v>6</v>
      </c>
      <c r="H85" s="9">
        <f t="shared" si="1"/>
        <v>1.8280445751389947</v>
      </c>
      <c r="I85" s="7" t="s">
        <v>41</v>
      </c>
      <c r="J85" s="7">
        <v>3.0000000000000001E-3</v>
      </c>
      <c r="K85" s="15">
        <v>0.9</v>
      </c>
      <c r="L85" s="7" t="s">
        <v>42</v>
      </c>
      <c r="M85" s="11">
        <v>1.3509148649871299E-2</v>
      </c>
      <c r="N85" s="16">
        <v>2.5000000000000001E-2</v>
      </c>
      <c r="O85" s="7" t="s">
        <v>41</v>
      </c>
      <c r="P85" s="7">
        <v>3.0000000000000001E-3</v>
      </c>
      <c r="Q85" s="15">
        <v>0.9</v>
      </c>
    </row>
    <row r="86" spans="1:17" x14ac:dyDescent="0.3">
      <c r="A86">
        <v>86</v>
      </c>
      <c r="B86" s="7" t="s">
        <v>39</v>
      </c>
      <c r="C86" s="7" t="s">
        <v>40</v>
      </c>
      <c r="D86" s="7"/>
      <c r="E86" s="7"/>
      <c r="F86" s="7">
        <v>3</v>
      </c>
      <c r="G86" s="8">
        <v>6</v>
      </c>
      <c r="H86" s="9">
        <f t="shared" si="1"/>
        <v>1.4814033878425168</v>
      </c>
      <c r="I86" s="7" t="s">
        <v>41</v>
      </c>
      <c r="J86" s="7">
        <v>3.0000000000000001E-3</v>
      </c>
      <c r="K86" s="15">
        <v>0.9</v>
      </c>
      <c r="L86" s="7" t="s">
        <v>42</v>
      </c>
      <c r="M86" s="11">
        <v>1.6709222915582401E-2</v>
      </c>
      <c r="N86" s="16">
        <v>2.5000000000000001E-2</v>
      </c>
      <c r="O86" s="7" t="s">
        <v>41</v>
      </c>
      <c r="P86" s="7">
        <v>3.0000000000000001E-3</v>
      </c>
      <c r="Q86" s="15">
        <v>0.9</v>
      </c>
    </row>
    <row r="87" spans="1:17" x14ac:dyDescent="0.3">
      <c r="A87">
        <v>87</v>
      </c>
      <c r="B87" s="7" t="s">
        <v>39</v>
      </c>
      <c r="C87" s="7" t="s">
        <v>40</v>
      </c>
      <c r="D87" s="7"/>
      <c r="E87" s="7"/>
      <c r="F87" s="7">
        <v>3</v>
      </c>
      <c r="G87" s="8">
        <v>6</v>
      </c>
      <c r="H87" s="9">
        <f t="shared" si="1"/>
        <v>1.6369489042769614</v>
      </c>
      <c r="I87" s="7" t="s">
        <v>41</v>
      </c>
      <c r="J87" s="7">
        <v>3.0000000000000001E-3</v>
      </c>
      <c r="K87" s="15">
        <v>0.9</v>
      </c>
      <c r="L87" s="7" t="s">
        <v>42</v>
      </c>
      <c r="M87" s="11">
        <v>1.5105648757889899E-2</v>
      </c>
      <c r="N87" s="16">
        <v>2.5000000000000001E-2</v>
      </c>
      <c r="O87" s="7" t="s">
        <v>41</v>
      </c>
      <c r="P87" s="7">
        <v>3.0000000000000001E-3</v>
      </c>
      <c r="Q87" s="15">
        <v>0.9</v>
      </c>
    </row>
    <row r="88" spans="1:17" x14ac:dyDescent="0.3">
      <c r="A88" s="7">
        <v>88</v>
      </c>
      <c r="B88" s="7" t="s">
        <v>39</v>
      </c>
      <c r="C88" s="7" t="s">
        <v>40</v>
      </c>
      <c r="D88" s="7"/>
      <c r="E88" s="7"/>
      <c r="F88" s="7">
        <v>3</v>
      </c>
      <c r="G88" s="8">
        <v>6</v>
      </c>
      <c r="H88" s="9">
        <f t="shared" si="1"/>
        <v>1.2719220520896202</v>
      </c>
      <c r="I88" s="7" t="s">
        <v>41</v>
      </c>
      <c r="J88" s="7">
        <v>3.0000000000000001E-3</v>
      </c>
      <c r="K88" s="15">
        <v>0.9</v>
      </c>
      <c r="L88" s="7" t="s">
        <v>42</v>
      </c>
      <c r="M88" s="11">
        <v>1.9488625856116399E-2</v>
      </c>
      <c r="N88" s="16">
        <v>2.5000000000000001E-2</v>
      </c>
      <c r="O88" s="7" t="s">
        <v>41</v>
      </c>
      <c r="P88" s="7">
        <v>3.0000000000000001E-3</v>
      </c>
      <c r="Q88" s="15">
        <v>0.9</v>
      </c>
    </row>
    <row r="89" spans="1:17" x14ac:dyDescent="0.3">
      <c r="A89">
        <v>89</v>
      </c>
      <c r="B89" s="7" t="s">
        <v>39</v>
      </c>
      <c r="C89" s="7" t="s">
        <v>40</v>
      </c>
      <c r="D89" s="7"/>
      <c r="E89" s="7"/>
      <c r="F89" s="7">
        <v>3</v>
      </c>
      <c r="G89" s="8">
        <v>6</v>
      </c>
      <c r="H89" s="9">
        <f t="shared" si="1"/>
        <v>1.4191406525402532</v>
      </c>
      <c r="I89" s="7" t="s">
        <v>41</v>
      </c>
      <c r="J89" s="7">
        <v>3.0000000000000001E-3</v>
      </c>
      <c r="K89" s="15">
        <v>0.9</v>
      </c>
      <c r="L89" s="7" t="s">
        <v>42</v>
      </c>
      <c r="M89" s="11">
        <v>1.74496280644089E-2</v>
      </c>
      <c r="N89" s="16">
        <v>2.5000000000000001E-2</v>
      </c>
      <c r="O89" s="7" t="s">
        <v>41</v>
      </c>
      <c r="P89" s="7">
        <v>3.0000000000000001E-3</v>
      </c>
      <c r="Q89" s="15">
        <v>0.9</v>
      </c>
    </row>
    <row r="90" spans="1:17" x14ac:dyDescent="0.3">
      <c r="A90">
        <v>90</v>
      </c>
      <c r="B90" s="7" t="s">
        <v>39</v>
      </c>
      <c r="C90" s="7" t="s">
        <v>40</v>
      </c>
      <c r="D90" s="7"/>
      <c r="E90" s="7"/>
      <c r="F90" s="7">
        <v>3</v>
      </c>
      <c r="G90" s="8">
        <v>6</v>
      </c>
      <c r="H90" s="9">
        <f t="shared" si="1"/>
        <v>1.1978627844678209</v>
      </c>
      <c r="I90" s="7" t="s">
        <v>41</v>
      </c>
      <c r="J90" s="7">
        <v>3.0000000000000001E-3</v>
      </c>
      <c r="K90" s="15">
        <v>0.9</v>
      </c>
      <c r="L90" s="7" t="s">
        <v>42</v>
      </c>
      <c r="M90" s="11">
        <v>2.07038373043761E-2</v>
      </c>
      <c r="N90" s="16">
        <v>2.5000000000000001E-2</v>
      </c>
      <c r="O90" s="7" t="s">
        <v>41</v>
      </c>
      <c r="P90" s="7">
        <v>3.0000000000000001E-3</v>
      </c>
      <c r="Q90" s="15">
        <v>0.9</v>
      </c>
    </row>
    <row r="91" spans="1:17" x14ac:dyDescent="0.3">
      <c r="A91" s="7">
        <v>91</v>
      </c>
      <c r="B91" s="7" t="s">
        <v>39</v>
      </c>
      <c r="C91" s="7" t="s">
        <v>40</v>
      </c>
      <c r="D91" s="7"/>
      <c r="E91" s="7"/>
      <c r="F91" s="7">
        <v>3</v>
      </c>
      <c r="G91" s="8">
        <v>6</v>
      </c>
      <c r="H91" s="9">
        <f t="shared" si="1"/>
        <v>2.3277731932809926</v>
      </c>
      <c r="I91" s="7" t="s">
        <v>41</v>
      </c>
      <c r="J91" s="7">
        <v>3.0000000000000001E-3</v>
      </c>
      <c r="K91" s="15">
        <v>0.9</v>
      </c>
      <c r="L91" s="7" t="s">
        <v>42</v>
      </c>
      <c r="M91" s="11">
        <v>1.0573211287148301E-2</v>
      </c>
      <c r="N91" s="16">
        <v>2.5000000000000001E-2</v>
      </c>
      <c r="O91" s="7" t="s">
        <v>41</v>
      </c>
      <c r="P91" s="7">
        <v>3.0000000000000001E-3</v>
      </c>
      <c r="Q91" s="15">
        <v>0.9</v>
      </c>
    </row>
    <row r="92" spans="1:17" x14ac:dyDescent="0.3">
      <c r="A92">
        <v>92</v>
      </c>
      <c r="B92" s="7" t="s">
        <v>39</v>
      </c>
      <c r="C92" s="7" t="s">
        <v>40</v>
      </c>
      <c r="D92" s="7"/>
      <c r="E92" s="7"/>
      <c r="F92" s="7">
        <v>3</v>
      </c>
      <c r="G92" s="8">
        <v>6</v>
      </c>
      <c r="H92" s="9">
        <f t="shared" si="1"/>
        <v>3.0140545532090455</v>
      </c>
      <c r="I92" s="7" t="s">
        <v>41</v>
      </c>
      <c r="J92" s="7">
        <v>3.0000000000000001E-3</v>
      </c>
      <c r="K92" s="15">
        <v>0.9</v>
      </c>
      <c r="L92" s="7" t="s">
        <v>42</v>
      </c>
      <c r="M92" s="11">
        <v>8.1278082868084297E-3</v>
      </c>
      <c r="N92" s="16">
        <v>2.5000000000000001E-2</v>
      </c>
      <c r="O92" s="7" t="s">
        <v>41</v>
      </c>
      <c r="P92" s="7">
        <v>3.0000000000000001E-3</v>
      </c>
      <c r="Q92" s="15">
        <v>0.9</v>
      </c>
    </row>
    <row r="93" spans="1:17" x14ac:dyDescent="0.3">
      <c r="A93">
        <v>93</v>
      </c>
      <c r="B93" s="7" t="s">
        <v>39</v>
      </c>
      <c r="C93" s="7" t="s">
        <v>40</v>
      </c>
      <c r="D93" s="7"/>
      <c r="E93" s="7"/>
      <c r="F93" s="7">
        <v>3</v>
      </c>
      <c r="G93" s="8">
        <v>6</v>
      </c>
      <c r="H93" s="9">
        <f t="shared" si="1"/>
        <v>0.72990256189197311</v>
      </c>
      <c r="I93" s="7" t="s">
        <v>41</v>
      </c>
      <c r="J93" s="7">
        <v>3.0000000000000001E-3</v>
      </c>
      <c r="K93" s="15">
        <v>0.9</v>
      </c>
      <c r="L93" s="7" t="s">
        <v>42</v>
      </c>
      <c r="M93" s="11">
        <v>3.4084480411373103E-2</v>
      </c>
      <c r="N93" s="16">
        <v>2.5000000000000001E-2</v>
      </c>
      <c r="O93" s="7" t="s">
        <v>41</v>
      </c>
      <c r="P93" s="7">
        <v>3.0000000000000001E-3</v>
      </c>
      <c r="Q93" s="15">
        <v>0.9</v>
      </c>
    </row>
    <row r="94" spans="1:17" x14ac:dyDescent="0.3">
      <c r="A94" s="7">
        <v>94</v>
      </c>
      <c r="B94" s="7" t="s">
        <v>39</v>
      </c>
      <c r="C94" s="7" t="s">
        <v>40</v>
      </c>
      <c r="D94" s="7"/>
      <c r="E94" s="7"/>
      <c r="F94" s="7">
        <v>3</v>
      </c>
      <c r="G94" s="8">
        <v>6</v>
      </c>
      <c r="H94" s="9">
        <f t="shared" si="1"/>
        <v>0.68390614246076864</v>
      </c>
      <c r="I94" s="7" t="s">
        <v>41</v>
      </c>
      <c r="J94" s="7">
        <v>3.0000000000000001E-3</v>
      </c>
      <c r="K94" s="15">
        <v>0.9</v>
      </c>
      <c r="L94" s="7" t="s">
        <v>42</v>
      </c>
      <c r="M94" s="11">
        <v>3.6388056924566599E-2</v>
      </c>
      <c r="N94" s="16">
        <v>2.5000000000000001E-2</v>
      </c>
      <c r="O94" s="7" t="s">
        <v>41</v>
      </c>
      <c r="P94" s="7">
        <v>3.0000000000000001E-3</v>
      </c>
      <c r="Q94" s="15">
        <v>0.9</v>
      </c>
    </row>
    <row r="95" spans="1:17" x14ac:dyDescent="0.3">
      <c r="A95">
        <v>95</v>
      </c>
      <c r="B95" s="7" t="s">
        <v>39</v>
      </c>
      <c r="C95" s="7" t="s">
        <v>40</v>
      </c>
      <c r="D95" s="7"/>
      <c r="E95" s="7"/>
      <c r="F95" s="7">
        <v>3</v>
      </c>
      <c r="G95" s="8">
        <v>6</v>
      </c>
      <c r="H95" s="9">
        <f t="shared" si="1"/>
        <v>2.1100343117638167</v>
      </c>
      <c r="I95" s="7" t="s">
        <v>41</v>
      </c>
      <c r="J95" s="7">
        <v>3.0000000000000001E-3</v>
      </c>
      <c r="K95" s="15">
        <v>0.9</v>
      </c>
      <c r="L95" s="7" t="s">
        <v>42</v>
      </c>
      <c r="M95" s="11">
        <v>1.16814818968996E-2</v>
      </c>
      <c r="N95" s="16">
        <v>2.5000000000000001E-2</v>
      </c>
      <c r="O95" s="7" t="s">
        <v>41</v>
      </c>
      <c r="P95" s="7">
        <v>3.0000000000000001E-3</v>
      </c>
      <c r="Q95" s="15">
        <v>0.9</v>
      </c>
    </row>
    <row r="96" spans="1:17" x14ac:dyDescent="0.3">
      <c r="A96">
        <v>96</v>
      </c>
      <c r="B96" s="7" t="s">
        <v>39</v>
      </c>
      <c r="C96" s="7" t="s">
        <v>40</v>
      </c>
      <c r="D96" s="7"/>
      <c r="E96" s="7"/>
      <c r="F96" s="7">
        <v>3</v>
      </c>
      <c r="G96" s="8">
        <v>6</v>
      </c>
      <c r="H96" s="9">
        <f t="shared" si="1"/>
        <v>2.9201692710638247</v>
      </c>
      <c r="I96" s="7" t="s">
        <v>41</v>
      </c>
      <c r="J96" s="7">
        <v>3.0000000000000001E-3</v>
      </c>
      <c r="K96" s="15">
        <v>0.9</v>
      </c>
      <c r="L96" s="7" t="s">
        <v>42</v>
      </c>
      <c r="M96" s="11">
        <v>8.3944808831438403E-3</v>
      </c>
      <c r="N96" s="16">
        <v>2.5000000000000001E-2</v>
      </c>
      <c r="O96" s="7" t="s">
        <v>41</v>
      </c>
      <c r="P96" s="7">
        <v>3.0000000000000001E-3</v>
      </c>
      <c r="Q96" s="15">
        <v>0.9</v>
      </c>
    </row>
    <row r="97" spans="1:17" x14ac:dyDescent="0.3">
      <c r="A97" s="7">
        <v>97</v>
      </c>
      <c r="B97" s="7" t="s">
        <v>39</v>
      </c>
      <c r="C97" s="7" t="s">
        <v>40</v>
      </c>
      <c r="D97" s="7"/>
      <c r="E97" s="7"/>
      <c r="F97" s="7">
        <v>3</v>
      </c>
      <c r="G97" s="8">
        <v>6</v>
      </c>
      <c r="H97" s="9">
        <f t="shared" si="1"/>
        <v>0.76919654021498773</v>
      </c>
      <c r="I97" s="7" t="s">
        <v>41</v>
      </c>
      <c r="J97" s="7">
        <v>3.0000000000000001E-3</v>
      </c>
      <c r="K97" s="15">
        <v>0.9</v>
      </c>
      <c r="L97" s="7" t="s">
        <v>42</v>
      </c>
      <c r="M97" s="11">
        <v>3.2334779573604498E-2</v>
      </c>
      <c r="N97" s="16">
        <v>2.5000000000000001E-2</v>
      </c>
      <c r="O97" s="7" t="s">
        <v>41</v>
      </c>
      <c r="P97" s="7">
        <v>3.0000000000000001E-3</v>
      </c>
      <c r="Q97" s="15">
        <v>0.9</v>
      </c>
    </row>
    <row r="98" spans="1:17" x14ac:dyDescent="0.3">
      <c r="A98">
        <v>98</v>
      </c>
      <c r="B98" s="7" t="s">
        <v>39</v>
      </c>
      <c r="C98" s="7" t="s">
        <v>40</v>
      </c>
      <c r="D98" s="7"/>
      <c r="E98" s="7"/>
      <c r="F98" s="7">
        <v>3</v>
      </c>
      <c r="G98" s="8">
        <v>6</v>
      </c>
      <c r="H98" s="9">
        <f t="shared" si="1"/>
        <v>1.0256606451274575</v>
      </c>
      <c r="I98" s="7" t="s">
        <v>41</v>
      </c>
      <c r="J98" s="7">
        <v>3.0000000000000001E-3</v>
      </c>
      <c r="K98" s="15">
        <v>0.9</v>
      </c>
      <c r="L98" s="7" t="s">
        <v>42</v>
      </c>
      <c r="M98" s="11">
        <v>2.4207867072895201E-2</v>
      </c>
      <c r="N98" s="16">
        <v>2.5000000000000001E-2</v>
      </c>
      <c r="O98" s="7" t="s">
        <v>41</v>
      </c>
      <c r="P98" s="7">
        <v>3.0000000000000001E-3</v>
      </c>
      <c r="Q98" s="15">
        <v>0.9</v>
      </c>
    </row>
    <row r="99" spans="1:17" x14ac:dyDescent="0.3">
      <c r="A99">
        <v>99</v>
      </c>
      <c r="B99" s="7" t="s">
        <v>39</v>
      </c>
      <c r="C99" s="7" t="s">
        <v>40</v>
      </c>
      <c r="D99" s="7"/>
      <c r="E99" s="7"/>
      <c r="F99" s="7">
        <v>3</v>
      </c>
      <c r="G99" s="8">
        <v>6</v>
      </c>
      <c r="H99" s="9">
        <f t="shared" si="1"/>
        <v>2.4588624425451306</v>
      </c>
      <c r="I99" s="7" t="s">
        <v>41</v>
      </c>
      <c r="J99" s="7">
        <v>3.0000000000000001E-3</v>
      </c>
      <c r="K99" s="15">
        <v>0.9</v>
      </c>
      <c r="L99" s="7" t="s">
        <v>42</v>
      </c>
      <c r="M99" s="11">
        <v>1.0000636541284601E-2</v>
      </c>
      <c r="N99" s="16">
        <v>2.5000000000000001E-2</v>
      </c>
      <c r="O99" s="7" t="s">
        <v>41</v>
      </c>
      <c r="P99" s="7">
        <v>3.0000000000000001E-3</v>
      </c>
      <c r="Q99" s="15">
        <v>0.9</v>
      </c>
    </row>
    <row r="100" spans="1:17" x14ac:dyDescent="0.3">
      <c r="A100" s="7">
        <v>100</v>
      </c>
      <c r="B100" s="7" t="s">
        <v>39</v>
      </c>
      <c r="C100" s="7" t="s">
        <v>40</v>
      </c>
      <c r="D100" s="7"/>
      <c r="E100" s="7"/>
      <c r="F100" s="7">
        <v>3</v>
      </c>
      <c r="G100" s="8">
        <v>6</v>
      </c>
      <c r="H100" s="9">
        <f t="shared" si="1"/>
        <v>0.98989535545064777</v>
      </c>
      <c r="I100" s="7" t="s">
        <v>41</v>
      </c>
      <c r="J100" s="7">
        <v>3.0000000000000001E-3</v>
      </c>
      <c r="K100" s="15">
        <v>0.9</v>
      </c>
      <c r="L100" s="7" t="s">
        <v>42</v>
      </c>
      <c r="M100" s="11">
        <v>2.5088528099469799E-2</v>
      </c>
      <c r="N100" s="16">
        <v>2.5000000000000001E-2</v>
      </c>
      <c r="O100" s="7" t="s">
        <v>41</v>
      </c>
      <c r="P100" s="7">
        <v>3.0000000000000001E-3</v>
      </c>
      <c r="Q100" s="15">
        <v>0.9</v>
      </c>
    </row>
    <row r="104" spans="1:17" x14ac:dyDescent="0.3">
      <c r="H104" s="14">
        <f>MIN($H$1:$H$100)</f>
        <v>0.62720768230486457</v>
      </c>
    </row>
    <row r="105" spans="1:17" x14ac:dyDescent="0.3">
      <c r="H105" s="14">
        <f>MAX($H$1:$H$100)</f>
        <v>5.3584885022860247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Sheet2</vt:lpstr>
      <vt:lpstr>wall</vt:lpstr>
      <vt:lpstr>roof</vt:lpstr>
      <vt:lpstr>floor</vt:lpstr>
      <vt:lpstr>window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김혜기</dc:creator>
  <cp:lastModifiedBy>Lim Ji Yeon</cp:lastModifiedBy>
  <dcterms:created xsi:type="dcterms:W3CDTF">2022-06-20T11:30:11Z</dcterms:created>
  <dcterms:modified xsi:type="dcterms:W3CDTF">2022-10-25T01:19:46Z</dcterms:modified>
</cp:coreProperties>
</file>